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hi1islfls02\wdc1fls01_EEPA-AMS\Lighting\Five Exempt Lamps\DOE-BT-Appliance-Five Exempt Lamps\2019 Comparison\Data\"/>
    </mc:Choice>
  </mc:AlternateContent>
  <xr:revisionPtr revIDLastSave="0" documentId="13_ncr:1_{F9DD43E0-4276-4544-83E0-3EED1335A34B}" xr6:coauthVersionLast="44" xr6:coauthVersionMax="44" xr10:uidLastSave="{00000000-0000-0000-0000-000000000000}"/>
  <bookViews>
    <workbookView xWindow="-120" yWindow="-120" windowWidth="21840" windowHeight="13140" activeTab="4" xr2:uid="{00000000-000D-0000-FFFF-FFFF00000000}"/>
  </bookViews>
  <sheets>
    <sheet name="Rough Service" sheetId="2" r:id="rId1"/>
    <sheet name="Vibration Service" sheetId="8" r:id="rId2"/>
    <sheet name="3-Way Lamps" sheetId="9" r:id="rId3"/>
    <sheet name="2601-3300 lumen" sheetId="10" r:id="rId4"/>
    <sheet name="Shatter Resistant" sheetId="11"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1" l="1"/>
  <c r="E34" i="10"/>
  <c r="E34" i="9"/>
  <c r="E34" i="8"/>
  <c r="E34" i="2"/>
  <c r="C22" i="11" l="1" a="1"/>
  <c r="C38" i="11" s="1"/>
  <c r="D22" i="11" a="1"/>
  <c r="D23" i="11" s="1"/>
  <c r="C22" i="10" a="1"/>
  <c r="C36" i="10" s="1"/>
  <c r="D22" i="10" a="1"/>
  <c r="D30" i="10" s="1"/>
  <c r="E30" i="10" s="1"/>
  <c r="C22" i="9" a="1"/>
  <c r="D22" i="9" a="1"/>
  <c r="D24" i="9" s="1"/>
  <c r="C22" i="8" a="1"/>
  <c r="C24" i="8" s="1"/>
  <c r="D22" i="8" a="1"/>
  <c r="D24" i="8" s="1"/>
  <c r="D22" i="2" a="1"/>
  <c r="D24" i="2" s="1"/>
  <c r="C22" i="2" a="1"/>
  <c r="C33" i="2" s="1"/>
  <c r="C24" i="11"/>
  <c r="C40" i="11"/>
  <c r="C30" i="11"/>
  <c r="C39" i="11"/>
  <c r="C31" i="11"/>
  <c r="C23" i="11"/>
  <c r="C36" i="11"/>
  <c r="C34" i="11"/>
  <c r="C33" i="11"/>
  <c r="C34" i="10"/>
  <c r="C32" i="10"/>
  <c r="C30" i="10"/>
  <c r="C31" i="10"/>
  <c r="C38" i="9"/>
  <c r="C29" i="9"/>
  <c r="C36" i="9"/>
  <c r="C35" i="9"/>
  <c r="C22" i="9"/>
  <c r="C26" i="9"/>
  <c r="C25" i="9"/>
  <c r="C24" i="9"/>
  <c r="C40" i="9"/>
  <c r="C31" i="9"/>
  <c r="C36" i="8"/>
  <c r="C34" i="8"/>
  <c r="D27" i="11" l="1"/>
  <c r="E27" i="11" s="1"/>
  <c r="D39" i="11"/>
  <c r="D37" i="11"/>
  <c r="D37" i="10"/>
  <c r="D34" i="11"/>
  <c r="D40" i="11"/>
  <c r="C30" i="8"/>
  <c r="C31" i="8"/>
  <c r="D29" i="8"/>
  <c r="E29" i="8" s="1"/>
  <c r="D31" i="8"/>
  <c r="E31" i="8" s="1"/>
  <c r="C27" i="2"/>
  <c r="D39" i="2"/>
  <c r="C30" i="2"/>
  <c r="C22" i="2"/>
  <c r="D31" i="2"/>
  <c r="E31" i="2" s="1"/>
  <c r="C36" i="2"/>
  <c r="D28" i="9"/>
  <c r="E28" i="9" s="1"/>
  <c r="C31" i="2"/>
  <c r="C34" i="2"/>
  <c r="C29" i="2"/>
  <c r="D29" i="2"/>
  <c r="E29" i="2" s="1"/>
  <c r="D30" i="9"/>
  <c r="E30" i="9" s="1"/>
  <c r="D28" i="2"/>
  <c r="E28" i="2" s="1"/>
  <c r="C23" i="2"/>
  <c r="D27" i="2"/>
  <c r="E27" i="2" s="1"/>
  <c r="D26" i="2"/>
  <c r="E26" i="2" s="1"/>
  <c r="C37" i="2"/>
  <c r="C32" i="2"/>
  <c r="D35" i="2"/>
  <c r="D34" i="9"/>
  <c r="D39" i="9"/>
  <c r="D32" i="11"/>
  <c r="E32" i="11" s="1"/>
  <c r="D26" i="11"/>
  <c r="E26" i="11" s="1"/>
  <c r="D37" i="2"/>
  <c r="D25" i="2"/>
  <c r="E25" i="2" s="1"/>
  <c r="C40" i="2"/>
  <c r="D35" i="9"/>
  <c r="D40" i="9"/>
  <c r="C35" i="2"/>
  <c r="D30" i="2"/>
  <c r="E30" i="2" s="1"/>
  <c r="C38" i="2"/>
  <c r="D33" i="2"/>
  <c r="E33" i="2" s="1"/>
  <c r="D38" i="2"/>
  <c r="D29" i="9"/>
  <c r="E29" i="9" s="1"/>
  <c r="D24" i="11"/>
  <c r="D22" i="10"/>
  <c r="D34" i="10"/>
  <c r="D32" i="10"/>
  <c r="E32" i="10" s="1"/>
  <c r="D33" i="10"/>
  <c r="E33" i="10" s="1"/>
  <c r="D38" i="10"/>
  <c r="D36" i="10"/>
  <c r="D35" i="10"/>
  <c r="D25" i="10"/>
  <c r="E25" i="10" s="1"/>
  <c r="D29" i="10"/>
  <c r="E29" i="10" s="1"/>
  <c r="D38" i="8"/>
  <c r="D40" i="8"/>
  <c r="D28" i="8"/>
  <c r="E28" i="8" s="1"/>
  <c r="D23" i="10"/>
  <c r="D40" i="10"/>
  <c r="D27" i="10"/>
  <c r="E27" i="10" s="1"/>
  <c r="C40" i="8"/>
  <c r="C29" i="8"/>
  <c r="C39" i="8"/>
  <c r="C38" i="8"/>
  <c r="C35" i="8"/>
  <c r="C32" i="8"/>
  <c r="C28" i="8"/>
  <c r="C25" i="8"/>
  <c r="C26" i="8"/>
  <c r="C23" i="8"/>
  <c r="D33" i="8"/>
  <c r="E33" i="8" s="1"/>
  <c r="C33" i="8"/>
  <c r="C22" i="8"/>
  <c r="C37" i="8"/>
  <c r="D28" i="10"/>
  <c r="E28" i="10" s="1"/>
  <c r="D24" i="10"/>
  <c r="D26" i="10"/>
  <c r="E26" i="10" s="1"/>
  <c r="D31" i="10"/>
  <c r="E31" i="10" s="1"/>
  <c r="C24" i="2"/>
  <c r="C28" i="2"/>
  <c r="C25" i="2"/>
  <c r="C26" i="2"/>
  <c r="C39" i="2"/>
  <c r="D23" i="9"/>
  <c r="D33" i="9"/>
  <c r="E33" i="9" s="1"/>
  <c r="D32" i="9"/>
  <c r="E32" i="9" s="1"/>
  <c r="D31" i="9"/>
  <c r="E31" i="9" s="1"/>
  <c r="D22" i="9"/>
  <c r="D37" i="9"/>
  <c r="D36" i="9"/>
  <c r="D27" i="9"/>
  <c r="E27" i="9" s="1"/>
  <c r="D26" i="9"/>
  <c r="E26" i="9" s="1"/>
  <c r="D25" i="9"/>
  <c r="E25" i="9" s="1"/>
  <c r="D38" i="9"/>
  <c r="D22" i="8"/>
  <c r="D34" i="8"/>
  <c r="D37" i="8"/>
  <c r="D32" i="8"/>
  <c r="E32" i="8" s="1"/>
  <c r="D27" i="8"/>
  <c r="E27" i="8" s="1"/>
  <c r="D30" i="8"/>
  <c r="E30" i="8" s="1"/>
  <c r="D36" i="8"/>
  <c r="D39" i="8"/>
  <c r="C26" i="10"/>
  <c r="C40" i="10"/>
  <c r="C38" i="10"/>
  <c r="C23" i="10"/>
  <c r="C37" i="10"/>
  <c r="C24" i="10"/>
  <c r="C35" i="10"/>
  <c r="C33" i="10"/>
  <c r="C28" i="10"/>
  <c r="C39" i="10"/>
  <c r="C29" i="10"/>
  <c r="D25" i="8"/>
  <c r="E25" i="8" s="1"/>
  <c r="D35" i="8"/>
  <c r="D26" i="8"/>
  <c r="E26" i="8" s="1"/>
  <c r="C27" i="8"/>
  <c r="D23" i="8"/>
  <c r="D39" i="10"/>
  <c r="C22" i="10"/>
  <c r="C25" i="10"/>
  <c r="C27" i="10"/>
  <c r="D22" i="2"/>
  <c r="D40" i="2"/>
  <c r="D36" i="2"/>
  <c r="D34" i="2"/>
  <c r="D32" i="2"/>
  <c r="E32" i="2" s="1"/>
  <c r="D23" i="2"/>
  <c r="C30" i="9"/>
  <c r="C39" i="9"/>
  <c r="C37" i="9"/>
  <c r="C28" i="9"/>
  <c r="C27" i="9"/>
  <c r="C34" i="9"/>
  <c r="C33" i="9"/>
  <c r="C32" i="9"/>
  <c r="C23" i="9"/>
  <c r="C29" i="11"/>
  <c r="D31" i="11"/>
  <c r="E31" i="11" s="1"/>
  <c r="C26" i="11"/>
  <c r="D36" i="11"/>
  <c r="C28" i="11"/>
  <c r="C27" i="11"/>
  <c r="D35" i="11"/>
  <c r="D22" i="11"/>
  <c r="D38" i="11"/>
  <c r="C32" i="11"/>
  <c r="C25" i="11"/>
  <c r="C37" i="11"/>
  <c r="D25" i="11"/>
  <c r="E25" i="11" s="1"/>
  <c r="D28" i="11"/>
  <c r="E28" i="11" s="1"/>
  <c r="D33" i="11"/>
  <c r="E33" i="11" s="1"/>
  <c r="C22" i="11"/>
  <c r="C35" i="11"/>
  <c r="D30" i="11"/>
  <c r="E30" i="11" s="1"/>
  <c r="D29" i="11"/>
  <c r="E29" i="11" s="1"/>
  <c r="D5" i="8" l="1" a="1"/>
  <c r="D17" i="8" s="1"/>
  <c r="C5" i="9" a="1"/>
  <c r="C13" i="9" s="1"/>
  <c r="C5" i="2" a="1"/>
  <c r="C20" i="2" s="1"/>
  <c r="C5" i="9"/>
  <c r="C12" i="9"/>
  <c r="C20" i="9"/>
  <c r="C10" i="9"/>
  <c r="C5" i="11" a="1"/>
  <c r="D5" i="11" a="1"/>
  <c r="D5" i="10" a="1"/>
  <c r="D5" i="2" a="1"/>
  <c r="C5" i="10" a="1"/>
  <c r="D5" i="9" a="1"/>
  <c r="C5" i="8" a="1"/>
  <c r="C6" i="9" l="1"/>
  <c r="C18" i="9"/>
  <c r="C15" i="9"/>
  <c r="C16" i="9"/>
  <c r="C17" i="9"/>
  <c r="C7" i="9"/>
  <c r="C8" i="9"/>
  <c r="C9" i="9"/>
  <c r="C19" i="9"/>
  <c r="D21" i="8"/>
  <c r="D7" i="8"/>
  <c r="D8" i="8"/>
  <c r="D9" i="8"/>
  <c r="D18" i="8"/>
  <c r="D11" i="8"/>
  <c r="D12" i="8"/>
  <c r="D20" i="8"/>
  <c r="D16" i="8"/>
  <c r="D19" i="8"/>
  <c r="D14" i="8"/>
  <c r="D6" i="8"/>
  <c r="D5" i="8"/>
  <c r="D10" i="8"/>
  <c r="D13" i="8"/>
  <c r="D15" i="8"/>
  <c r="C12" i="2"/>
  <c r="C16" i="2"/>
  <c r="C8" i="2"/>
  <c r="C14" i="2"/>
  <c r="C9" i="2"/>
  <c r="C15" i="2"/>
  <c r="C17" i="2"/>
  <c r="C19" i="2"/>
  <c r="C11" i="2"/>
  <c r="C10" i="2"/>
  <c r="C5" i="2"/>
  <c r="C21" i="9"/>
  <c r="C14" i="9"/>
  <c r="C11" i="9"/>
  <c r="C7" i="2"/>
  <c r="C18" i="2"/>
  <c r="C6" i="2"/>
  <c r="C21" i="2"/>
  <c r="C13" i="2"/>
  <c r="D21" i="10"/>
  <c r="D19" i="10"/>
  <c r="D17" i="10"/>
  <c r="D15" i="10"/>
  <c r="D14" i="10"/>
  <c r="D10" i="10"/>
  <c r="D16" i="10"/>
  <c r="D13" i="10"/>
  <c r="D20" i="10"/>
  <c r="D9" i="10"/>
  <c r="D6" i="10"/>
  <c r="D12" i="10"/>
  <c r="D18" i="10"/>
  <c r="D7" i="10"/>
  <c r="D11" i="10"/>
  <c r="D5" i="10"/>
  <c r="D8" i="10"/>
  <c r="C9" i="10"/>
  <c r="C15" i="10"/>
  <c r="C13" i="10"/>
  <c r="C11" i="10"/>
  <c r="C17" i="10"/>
  <c r="C14" i="10"/>
  <c r="C12" i="10"/>
  <c r="C10" i="10"/>
  <c r="C8" i="10"/>
  <c r="C6" i="10"/>
  <c r="C5" i="10"/>
  <c r="C21" i="10"/>
  <c r="C19" i="10"/>
  <c r="C20" i="10"/>
  <c r="C16" i="10"/>
  <c r="C7" i="10"/>
  <c r="C18" i="10"/>
  <c r="C17" i="11"/>
  <c r="C15" i="11"/>
  <c r="C18" i="11"/>
  <c r="C16" i="11"/>
  <c r="C6" i="11"/>
  <c r="C12" i="11"/>
  <c r="C10" i="11"/>
  <c r="C11" i="11"/>
  <c r="C9" i="11"/>
  <c r="C7" i="11"/>
  <c r="C21" i="11"/>
  <c r="C14" i="11"/>
  <c r="C20" i="11"/>
  <c r="C13" i="11"/>
  <c r="C5" i="11"/>
  <c r="C19" i="11"/>
  <c r="C8" i="11"/>
  <c r="D14" i="2"/>
  <c r="D10" i="2"/>
  <c r="D6" i="2"/>
  <c r="D15" i="2"/>
  <c r="D20" i="2"/>
  <c r="D12" i="2"/>
  <c r="D19" i="2"/>
  <c r="D5" i="2"/>
  <c r="D9" i="2"/>
  <c r="D18" i="2"/>
  <c r="D21" i="2"/>
  <c r="D13" i="2"/>
  <c r="D7" i="2"/>
  <c r="D17" i="2"/>
  <c r="D8" i="2"/>
  <c r="D16" i="2"/>
  <c r="D11" i="2"/>
  <c r="C16" i="8"/>
  <c r="C14" i="8"/>
  <c r="C20" i="8"/>
  <c r="C12" i="8"/>
  <c r="C6" i="8"/>
  <c r="C21" i="8"/>
  <c r="C18" i="8"/>
  <c r="C8" i="8"/>
  <c r="C7" i="8"/>
  <c r="C10" i="8"/>
  <c r="C19" i="8"/>
  <c r="C9" i="8"/>
  <c r="C15" i="8"/>
  <c r="C11" i="8"/>
  <c r="C17" i="8"/>
  <c r="C13" i="8"/>
  <c r="C5" i="8"/>
  <c r="D18" i="9"/>
  <c r="D15" i="9"/>
  <c r="D13" i="9"/>
  <c r="D17" i="9"/>
  <c r="D8" i="9"/>
  <c r="D12" i="9"/>
  <c r="D11" i="9"/>
  <c r="D9" i="9"/>
  <c r="D6" i="9"/>
  <c r="D21" i="9"/>
  <c r="D16" i="9"/>
  <c r="D19" i="9"/>
  <c r="D14" i="9"/>
  <c r="D7" i="9"/>
  <c r="D20" i="9"/>
  <c r="D10" i="9"/>
  <c r="D5" i="9"/>
  <c r="D5" i="11"/>
  <c r="D20" i="11"/>
  <c r="D15" i="11"/>
  <c r="D17" i="11"/>
  <c r="D14" i="11"/>
  <c r="D11" i="11"/>
  <c r="D18" i="11"/>
  <c r="D21" i="11"/>
  <c r="D16" i="11"/>
  <c r="D8" i="11"/>
  <c r="D13" i="11"/>
  <c r="D19" i="11"/>
  <c r="D9" i="11"/>
  <c r="D6" i="11"/>
  <c r="D10" i="11"/>
  <c r="D7" i="11"/>
  <c r="D12" i="11"/>
</calcChain>
</file>

<file path=xl/sharedStrings.xml><?xml version="1.0" encoding="utf-8"?>
<sst xmlns="http://schemas.openxmlformats.org/spreadsheetml/2006/main" count="226" uniqueCount="28">
  <si>
    <t>Rough Service Lamps</t>
  </si>
  <si>
    <t>Growth</t>
  </si>
  <si>
    <t>Calendar</t>
  </si>
  <si>
    <t>Year</t>
  </si>
  <si>
    <t>Shatter Resistant Lamps</t>
  </si>
  <si>
    <t xml:space="preserve">NEMA </t>
  </si>
  <si>
    <t>Data</t>
  </si>
  <si>
    <t>Linear</t>
  </si>
  <si>
    <t>Regression</t>
  </si>
  <si>
    <t>Vibration Service Lamps</t>
  </si>
  <si>
    <t>3-Way Incandescent Lamps</t>
  </si>
  <si>
    <t>2,601-3,300 Lumen General Service Incandescent Lamps</t>
  </si>
  <si>
    <t>Linear Regression - uses the "Trend" function in Excel, fitting a straight line to the data using the method of least squares.</t>
  </si>
  <si>
    <t>Unit Sales Estimates in Thousands (1000's)</t>
  </si>
  <si>
    <t>Expo. Growth</t>
  </si>
  <si>
    <t>--</t>
  </si>
  <si>
    <t>NEMA Data /</t>
  </si>
  <si>
    <t>Participating companies contributing to the historical dataset were: GE, Halco, Osram Sylvania, Philips, and Westinghouse.</t>
  </si>
  <si>
    <t>Exponential</t>
  </si>
  <si>
    <t>Exponential Growth - uses the "Growth" function in Excel, fitting an exponential curve to the existing x-values and y-values.</t>
  </si>
  <si>
    <t>NEMA aggregated and adjusted the company data using market share estimates so the data provided represents 100% of the US market.</t>
  </si>
  <si>
    <t>Notes: In column E, "NEMA Growth / Expo. Growth," numbers less than one indicate the actual shipments are less than the projected shipments, numbers greater than one and less than or equal to two indicate the actual shipments exceed the projected shipments somewhat, and numbers greater than two indicate the actual shipments more than doubled projected shipments, and a rulemaking should be initiated.</t>
  </si>
  <si>
    <t>Participating companies contributing to the 2010 and 2011 datasets were: EiKO Ltd., GE, Halco, Osram Sylvania, Philips, SLI Lighting, and Westinghouse.</t>
  </si>
  <si>
    <t>Participating companies contributing to the 2012 dataset were: EiKO Ltd., GE, Halco, Osram Sylvania, and Philips.</t>
  </si>
  <si>
    <t>Participating companies contributing to the 2013, 2014, and 2015 datasets were: EiKO Ltd., GE, Halco Lighting Technologies, Osram Sylvania, Philips Lighting Company, and Westinghouse Lighting.</t>
  </si>
  <si>
    <t>Participating companies contributing to the 2016 and 2017 datasets were: EiKO Ltd, GE, Halco Lighting Technologies, Ledvance, Philips Lighting Company, and Westinghouse Lighting.</t>
  </si>
  <si>
    <t>Participating companies contributing to the 2018 dataset were: EiKO Global LLC, GE, Halco Lighting Technologies, Ledvance, Signify, and Westinghouse Lighting Corporation.</t>
  </si>
  <si>
    <t>Participating companies contributing to the 2019 dataset were: GE Current, GE Lighting, Halco Lighting Technologies, Ledvance, Signify, and Westinghouse Lighting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</si>
</sst>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
    <numFmt numFmtId="166" formatCode="_(* #,##0.000_);_(* \(#,##0.000\);_(* &quot;-&quot;??_);_(@_)"/>
  </numFmts>
  <fonts count="9" x14ac:knownFonts="1">
    <font>
      <sz val="10"/>
      <name val="Arial"/>
    </font>
    <font>
      <sz val="10"/>
      <name val="Arial"/>
      <family val="2"/>
    </font>
    <font>
      <b/>
      <sz val="10"/>
      <name val="Arial"/>
      <family val="2"/>
    </font>
    <font>
      <b/>
      <sz val="14"/>
      <name val="Arial"/>
      <family val="2"/>
    </font>
    <font>
      <i/>
      <sz val="10"/>
      <name val="Arial"/>
      <family val="2"/>
    </font>
    <font>
      <sz val="10"/>
      <color indexed="10"/>
      <name val="Arial"/>
      <family val="2"/>
    </font>
    <font>
      <i/>
      <sz val="10"/>
      <color indexed="55"/>
      <name val="Arial"/>
      <family val="2"/>
    </font>
    <font>
      <sz val="10"/>
      <name val="Arial"/>
      <family val="2"/>
    </font>
    <font>
      <sz val="10"/>
      <name val="Arial"/>
      <family val="2"/>
    </font>
  </fonts>
  <fills count="4">
    <fill>
      <patternFill patternType="none"/>
    </fill>
    <fill>
      <patternFill patternType="gray125"/>
    </fill>
    <fill>
      <patternFill patternType="solid">
        <fgColor indexed="42"/>
        <bgColor indexed="64"/>
      </patternFill>
    </fill>
    <fill>
      <patternFill patternType="solid">
        <fgColor rgb="FFFF00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164" fontId="0" fillId="0" borderId="0" xfId="1" applyNumberFormat="1" applyFont="1"/>
    <xf numFmtId="0" fontId="3" fillId="0" borderId="0" xfId="0" applyFont="1"/>
    <xf numFmtId="0" fontId="4"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0" xfId="0" applyNumberFormat="1"/>
    <xf numFmtId="164" fontId="0" fillId="0" borderId="0" xfId="1" applyNumberFormat="1" applyFont="1" applyBorder="1"/>
    <xf numFmtId="0" fontId="0" fillId="0" borderId="4" xfId="0" applyFill="1" applyBorder="1"/>
    <xf numFmtId="0" fontId="0" fillId="0" borderId="4" xfId="0" applyBorder="1"/>
    <xf numFmtId="0" fontId="0" fillId="0" borderId="5" xfId="0" applyBorder="1"/>
    <xf numFmtId="164" fontId="0" fillId="0" borderId="6" xfId="1" applyNumberFormat="1" applyFont="1" applyBorder="1"/>
    <xf numFmtId="164" fontId="6" fillId="0" borderId="0" xfId="1" applyNumberFormat="1" applyFont="1" applyBorder="1"/>
    <xf numFmtId="164" fontId="1" fillId="0" borderId="0" xfId="1" applyNumberFormat="1" applyBorder="1"/>
    <xf numFmtId="164" fontId="1" fillId="0" borderId="7" xfId="1" applyNumberFormat="1" applyBorder="1"/>
    <xf numFmtId="164" fontId="1" fillId="0" borderId="0" xfId="1" applyNumberFormat="1"/>
    <xf numFmtId="164" fontId="1" fillId="0" borderId="6" xfId="1" applyNumberFormat="1" applyBorder="1"/>
    <xf numFmtId="164" fontId="1" fillId="0" borderId="8" xfId="1" applyNumberFormat="1" applyBorder="1"/>
    <xf numFmtId="164" fontId="5" fillId="0" borderId="0" xfId="1" applyNumberFormat="1" applyFont="1" applyBorder="1"/>
    <xf numFmtId="164" fontId="5" fillId="0" borderId="6" xfId="1" applyNumberFormat="1" applyFont="1" applyBorder="1"/>
    <xf numFmtId="0" fontId="2" fillId="2" borderId="0" xfId="0" applyFont="1" applyFill="1" applyBorder="1" applyAlignment="1">
      <alignment horizontal="center"/>
    </xf>
    <xf numFmtId="164" fontId="6" fillId="0" borderId="0" xfId="1" applyNumberFormat="1" applyFont="1" applyFill="1" applyBorder="1"/>
    <xf numFmtId="0" fontId="2" fillId="2" borderId="4" xfId="0" applyFont="1" applyFill="1" applyBorder="1" applyAlignment="1">
      <alignment horizontal="center"/>
    </xf>
    <xf numFmtId="0" fontId="2" fillId="2" borderId="7" xfId="0" applyFont="1" applyFill="1" applyBorder="1" applyAlignment="1">
      <alignment horizontal="center"/>
    </xf>
    <xf numFmtId="0" fontId="0" fillId="0" borderId="1" xfId="0" applyFill="1" applyBorder="1"/>
    <xf numFmtId="164" fontId="6" fillId="0" borderId="2" xfId="1" applyNumberFormat="1" applyFont="1" applyBorder="1"/>
    <xf numFmtId="164" fontId="6" fillId="0" borderId="2" xfId="1" applyNumberFormat="1" applyFont="1" applyFill="1" applyBorder="1"/>
    <xf numFmtId="0" fontId="8" fillId="0" borderId="0" xfId="0" applyFont="1"/>
    <xf numFmtId="164" fontId="0" fillId="0" borderId="7" xfId="1" applyNumberFormat="1" applyFont="1" applyBorder="1" applyAlignment="1">
      <alignment horizontal="center"/>
    </xf>
    <xf numFmtId="165" fontId="0" fillId="0" borderId="7" xfId="1" applyNumberFormat="1" applyFont="1" applyBorder="1"/>
    <xf numFmtId="165" fontId="0" fillId="0" borderId="8" xfId="1" applyNumberFormat="1" applyFont="1" applyBorder="1"/>
    <xf numFmtId="164" fontId="1" fillId="0" borderId="7" xfId="1" applyNumberFormat="1" applyBorder="1" applyAlignment="1">
      <alignment horizontal="center"/>
    </xf>
    <xf numFmtId="165" fontId="8" fillId="0" borderId="7" xfId="1" quotePrefix="1" applyNumberFormat="1" applyFont="1" applyBorder="1" applyAlignment="1">
      <alignment horizontal="center"/>
    </xf>
    <xf numFmtId="165" fontId="6" fillId="0" borderId="3" xfId="1" quotePrefix="1" applyNumberFormat="1"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165" fontId="6" fillId="0" borderId="7" xfId="1" quotePrefix="1" applyNumberFormat="1" applyFont="1" applyFill="1" applyBorder="1" applyAlignment="1">
      <alignment horizontal="center"/>
    </xf>
    <xf numFmtId="164" fontId="8" fillId="0" borderId="0" xfId="1" quotePrefix="1" applyNumberFormat="1" applyFont="1" applyBorder="1" applyAlignment="1">
      <alignment horizontal="center"/>
    </xf>
    <xf numFmtId="164" fontId="8" fillId="0" borderId="0" xfId="1" quotePrefix="1" applyNumberFormat="1" applyFont="1" applyBorder="1" applyAlignment="1">
      <alignment horizontal="center" vertical="center"/>
    </xf>
    <xf numFmtId="164" fontId="1" fillId="0" borderId="0" xfId="1" applyNumberFormat="1" applyFill="1" applyBorder="1"/>
    <xf numFmtId="165" fontId="1" fillId="0" borderId="7" xfId="1" applyNumberFormat="1" applyFill="1" applyBorder="1"/>
    <xf numFmtId="164" fontId="7" fillId="0" borderId="0" xfId="1" applyNumberFormat="1" applyFont="1" applyFill="1" applyBorder="1"/>
    <xf numFmtId="165" fontId="7" fillId="0" borderId="7" xfId="1" applyNumberFormat="1" applyFont="1" applyFill="1" applyBorder="1"/>
    <xf numFmtId="164" fontId="0" fillId="0" borderId="0" xfId="1" applyNumberFormat="1" applyFont="1" applyFill="1" applyBorder="1"/>
    <xf numFmtId="0" fontId="1" fillId="0" borderId="0" xfId="0" applyFont="1"/>
    <xf numFmtId="43" fontId="1" fillId="0" borderId="7" xfId="1" applyNumberFormat="1" applyFill="1" applyBorder="1"/>
    <xf numFmtId="165" fontId="7" fillId="3" borderId="7" xfId="1" applyNumberFormat="1" applyFont="1" applyFill="1" applyBorder="1"/>
    <xf numFmtId="165" fontId="1" fillId="3" borderId="7" xfId="1" applyNumberFormat="1" applyFill="1" applyBorder="1"/>
    <xf numFmtId="43" fontId="1" fillId="0" borderId="7" xfId="1" applyNumberFormat="1" applyBorder="1"/>
    <xf numFmtId="166" fontId="1" fillId="3" borderId="7" xfId="1" applyNumberFormat="1" applyFill="1" applyBorder="1"/>
    <xf numFmtId="166" fontId="1" fillId="0" borderId="7" xfId="1" applyNumberFormat="1" applyFill="1" applyBorder="1"/>
    <xf numFmtId="166" fontId="1" fillId="0" borderId="7" xfId="1" applyNumberFormat="1" applyBorder="1"/>
    <xf numFmtId="0" fontId="8"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5272407732871"/>
          <c:y val="7.6246334310850442E-2"/>
          <c:w val="0.82073813708260102"/>
          <c:h val="0.79178885630498586"/>
        </c:manualLayout>
      </c:layout>
      <c:scatterChart>
        <c:scatterStyle val="lineMarker"/>
        <c:varyColors val="0"/>
        <c:ser>
          <c:idx val="2"/>
          <c:order val="0"/>
          <c:tx>
            <c:v>NEMA Data</c:v>
          </c:tx>
          <c:spPr>
            <a:ln w="38100">
              <a:solidFill>
                <a:srgbClr val="00FF00"/>
              </a:solidFill>
              <a:prstDash val="solid"/>
            </a:ln>
          </c:spPr>
          <c:marker>
            <c:symbol val="none"/>
          </c:marker>
          <c:xVal>
            <c:numRef>
              <c:f>('Rough Service'!$A$5:$A$21,'Rough Service'!$A$25:$A$40)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pt idx="32">
                  <c:v>2025</c:v>
                </c:pt>
              </c:numCache>
            </c:numRef>
          </c:xVal>
          <c:yVal>
            <c:numRef>
              <c:f>('Rough Service'!$B$5:$B$21,'Rough Service'!$B$25:$B$40)</c:f>
              <c:numCache>
                <c:formatCode>_(* #,##0_);_(* \(#,##0\);_(* "-"??_);_(@_)</c:formatCode>
                <c:ptCount val="33"/>
                <c:pt idx="0">
                  <c:v>18251</c:v>
                </c:pt>
                <c:pt idx="1">
                  <c:v>15920</c:v>
                </c:pt>
                <c:pt idx="2">
                  <c:v>15860</c:v>
                </c:pt>
                <c:pt idx="3">
                  <c:v>15289</c:v>
                </c:pt>
                <c:pt idx="4">
                  <c:v>16296</c:v>
                </c:pt>
                <c:pt idx="5">
                  <c:v>15400</c:v>
                </c:pt>
                <c:pt idx="6">
                  <c:v>12090</c:v>
                </c:pt>
                <c:pt idx="7">
                  <c:v>10995</c:v>
                </c:pt>
                <c:pt idx="8">
                  <c:v>9315</c:v>
                </c:pt>
                <c:pt idx="9">
                  <c:v>9869</c:v>
                </c:pt>
                <c:pt idx="10">
                  <c:v>11034</c:v>
                </c:pt>
                <c:pt idx="11">
                  <c:v>13522</c:v>
                </c:pt>
                <c:pt idx="12">
                  <c:v>9379</c:v>
                </c:pt>
                <c:pt idx="13">
                  <c:v>9019</c:v>
                </c:pt>
                <c:pt idx="14">
                  <c:v>8818</c:v>
                </c:pt>
                <c:pt idx="15">
                  <c:v>8211</c:v>
                </c:pt>
                <c:pt idx="16">
                  <c:v>7661</c:v>
                </c:pt>
                <c:pt idx="17">
                  <c:v>7971</c:v>
                </c:pt>
                <c:pt idx="18">
                  <c:v>6829</c:v>
                </c:pt>
                <c:pt idx="19">
                  <c:v>6045</c:v>
                </c:pt>
                <c:pt idx="20">
                  <c:v>6237</c:v>
                </c:pt>
                <c:pt idx="21">
                  <c:v>7267</c:v>
                </c:pt>
                <c:pt idx="22">
                  <c:v>10914</c:v>
                </c:pt>
                <c:pt idx="23">
                  <c:v>9674</c:v>
                </c:pt>
                <c:pt idx="24">
                  <c:v>5860</c:v>
                </c:pt>
                <c:pt idx="25">
                  <c:v>3881</c:v>
                </c:pt>
                <c:pt idx="26">
                  <c:v>2265</c:v>
                </c:pt>
              </c:numCache>
            </c:numRef>
          </c:yVal>
          <c:smooth val="0"/>
          <c:extLst>
            <c:ext xmlns:c16="http://schemas.microsoft.com/office/drawing/2014/chart" uri="{C3380CC4-5D6E-409C-BE32-E72D297353CC}">
              <c16:uniqueId val="{00000000-7338-45CC-B3A0-AE398CF07737}"/>
            </c:ext>
          </c:extLst>
        </c:ser>
        <c:ser>
          <c:idx val="0"/>
          <c:order val="1"/>
          <c:tx>
            <c:v>Expo. Growth</c:v>
          </c:tx>
          <c:spPr>
            <a:ln w="38100">
              <a:solidFill>
                <a:srgbClr val="000080"/>
              </a:solidFill>
              <a:prstDash val="solid"/>
            </a:ln>
          </c:spPr>
          <c:marker>
            <c:symbol val="none"/>
          </c:marker>
          <c:xVal>
            <c:numRef>
              <c:f>'Rough Service'!$A$21:$A$40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'Rough Service'!$D$21:$D$40</c:f>
              <c:numCache>
                <c:formatCode>_(* #,##0_);_(* \(#,##0\);_(* "-"??_);_(@_)</c:formatCode>
                <c:ptCount val="20"/>
                <c:pt idx="0">
                  <c:v>7829.0662693464456</c:v>
                </c:pt>
                <c:pt idx="1">
                  <c:v>7443.0205389077064</c:v>
                </c:pt>
                <c:pt idx="2">
                  <c:v>7076.0104508894046</c:v>
                </c:pt>
                <c:pt idx="3">
                  <c:v>6727.0973712031109</c:v>
                </c:pt>
                <c:pt idx="4">
                  <c:v>6395.3889491442278</c:v>
                </c:pt>
                <c:pt idx="5">
                  <c:v>6080.0368351917787</c:v>
                </c:pt>
                <c:pt idx="6">
                  <c:v>5780.2345113404581</c:v>
                </c:pt>
                <c:pt idx="7">
                  <c:v>5495.2152284184194</c:v>
                </c:pt>
                <c:pt idx="8">
                  <c:v>5224.2500451143878</c:v>
                </c:pt>
                <c:pt idx="9">
                  <c:v>4966.6459636982117</c:v>
                </c:pt>
                <c:pt idx="10">
                  <c:v>4721.7441576688525</c:v>
                </c:pt>
                <c:pt idx="11">
                  <c:v>4488.9182867946256</c:v>
                </c:pt>
                <c:pt idx="12">
                  <c:v>4267.5728952387426</c:v>
                </c:pt>
                <c:pt idx="13">
                  <c:v>4057.1418886711444</c:v>
                </c:pt>
                <c:pt idx="14">
                  <c:v>3857.0870864735339</c:v>
                </c:pt>
                <c:pt idx="15">
                  <c:v>3666.8968453341136</c:v>
                </c:pt>
                <c:pt idx="16">
                  <c:v>3486.0847507113572</c:v>
                </c:pt>
                <c:pt idx="17">
                  <c:v>3314.1883728215757</c:v>
                </c:pt>
                <c:pt idx="18">
                  <c:v>3150.7680839670488</c:v>
                </c:pt>
                <c:pt idx="19">
                  <c:v>2995.405934181636</c:v>
                </c:pt>
              </c:numCache>
            </c:numRef>
          </c:yVal>
          <c:smooth val="0"/>
          <c:extLst>
            <c:ext xmlns:c16="http://schemas.microsoft.com/office/drawing/2014/chart" uri="{C3380CC4-5D6E-409C-BE32-E72D297353CC}">
              <c16:uniqueId val="{00000001-7338-45CC-B3A0-AE398CF07737}"/>
            </c:ext>
          </c:extLst>
        </c:ser>
        <c:ser>
          <c:idx val="1"/>
          <c:order val="2"/>
          <c:tx>
            <c:v>Linear Trend</c:v>
          </c:tx>
          <c:spPr>
            <a:ln w="38100">
              <a:solidFill>
                <a:srgbClr val="FF00FF"/>
              </a:solidFill>
              <a:prstDash val="solid"/>
            </a:ln>
          </c:spPr>
          <c:marker>
            <c:symbol val="none"/>
          </c:marker>
          <c:xVal>
            <c:numRef>
              <c:f>'Rough Service'!$A$21:$A$32</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xVal>
          <c:yVal>
            <c:numRef>
              <c:f>'Rough Service'!$C$21:$C$32</c:f>
              <c:numCache>
                <c:formatCode>_(* #,##0_);_(* \(#,##0\);_(* "-"??_);_(@_)</c:formatCode>
                <c:ptCount val="12"/>
                <c:pt idx="0">
                  <c:v>7293.3725490197539</c:v>
                </c:pt>
                <c:pt idx="1">
                  <c:v>6683.5073529412039</c:v>
                </c:pt>
                <c:pt idx="2">
                  <c:v>6073.6421568628866</c:v>
                </c:pt>
                <c:pt idx="3">
                  <c:v>5463.7769607843366</c:v>
                </c:pt>
                <c:pt idx="4">
                  <c:v>4853.9117647060193</c:v>
                </c:pt>
                <c:pt idx="5">
                  <c:v>4244.0465686274692</c:v>
                </c:pt>
                <c:pt idx="6">
                  <c:v>3634.181372549152</c:v>
                </c:pt>
                <c:pt idx="7">
                  <c:v>3024.3161764706019</c:v>
                </c:pt>
                <c:pt idx="8">
                  <c:v>2414.4509803922847</c:v>
                </c:pt>
                <c:pt idx="9">
                  <c:v>1804.5857843137346</c:v>
                </c:pt>
                <c:pt idx="10">
                  <c:v>1194.7205882354174</c:v>
                </c:pt>
                <c:pt idx="11">
                  <c:v>584.85539215686731</c:v>
                </c:pt>
              </c:numCache>
            </c:numRef>
          </c:yVal>
          <c:smooth val="0"/>
          <c:extLst>
            <c:ext xmlns:c16="http://schemas.microsoft.com/office/drawing/2014/chart" uri="{C3380CC4-5D6E-409C-BE32-E72D297353CC}">
              <c16:uniqueId val="{00000002-7338-45CC-B3A0-AE398CF07737}"/>
            </c:ext>
          </c:extLst>
        </c:ser>
        <c:ser>
          <c:idx val="3"/>
          <c:order val="3"/>
          <c:tx>
            <c:v>Linear</c:v>
          </c:tx>
          <c:spPr>
            <a:ln w="25400">
              <a:solidFill>
                <a:srgbClr val="FF00FF"/>
              </a:solidFill>
              <a:prstDash val="sysDash"/>
            </a:ln>
          </c:spPr>
          <c:marker>
            <c:symbol val="none"/>
          </c:marker>
          <c:xVal>
            <c:numRef>
              <c:f>'Rough Service'!$A$5:$A$21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'Rough Service'!$C$5:$C$21</c:f>
              <c:numCache>
                <c:formatCode>_(* #,##0_);_(* \(#,##0\);_(* "-"??_);_(@_)</c:formatCode>
                <c:ptCount val="17"/>
                <c:pt idx="0">
                  <c:v>17051.215686274692</c:v>
                </c:pt>
                <c:pt idx="1">
                  <c:v>16441.350490196142</c:v>
                </c:pt>
                <c:pt idx="2">
                  <c:v>15831.485294117825</c:v>
                </c:pt>
                <c:pt idx="3">
                  <c:v>15221.620098039275</c:v>
                </c:pt>
                <c:pt idx="4">
                  <c:v>14611.754901960958</c:v>
                </c:pt>
                <c:pt idx="5">
                  <c:v>14001.889705882408</c:v>
                </c:pt>
                <c:pt idx="6">
                  <c:v>13392.02450980409</c:v>
                </c:pt>
                <c:pt idx="7">
                  <c:v>12782.15931372554</c:v>
                </c:pt>
                <c:pt idx="8">
                  <c:v>12172.294117647223</c:v>
                </c:pt>
                <c:pt idx="9">
                  <c:v>11562.428921568673</c:v>
                </c:pt>
                <c:pt idx="10">
                  <c:v>10952.563725490356</c:v>
                </c:pt>
                <c:pt idx="11">
                  <c:v>10342.698529411806</c:v>
                </c:pt>
                <c:pt idx="12">
                  <c:v>9732.8333333334886</c:v>
                </c:pt>
                <c:pt idx="13">
                  <c:v>9122.9681372549385</c:v>
                </c:pt>
                <c:pt idx="14">
                  <c:v>8513.1029411766212</c:v>
                </c:pt>
                <c:pt idx="15">
                  <c:v>7903.2377450980712</c:v>
                </c:pt>
                <c:pt idx="16">
                  <c:v>7293.3725490197539</c:v>
                </c:pt>
              </c:numCache>
            </c:numRef>
          </c:yVal>
          <c:smooth val="0"/>
          <c:extLst>
            <c:ext xmlns:c16="http://schemas.microsoft.com/office/drawing/2014/chart" uri="{C3380CC4-5D6E-409C-BE32-E72D297353CC}">
              <c16:uniqueId val="{00000003-7338-45CC-B3A0-AE398CF07737}"/>
            </c:ext>
          </c:extLst>
        </c:ser>
        <c:ser>
          <c:idx val="4"/>
          <c:order val="4"/>
          <c:tx>
            <c:v>Expotential</c:v>
          </c:tx>
          <c:spPr>
            <a:ln w="25400">
              <a:solidFill>
                <a:srgbClr val="0000FF"/>
              </a:solidFill>
              <a:prstDash val="sysDash"/>
            </a:ln>
          </c:spPr>
          <c:marker>
            <c:symbol val="none"/>
          </c:marker>
          <c:xVal>
            <c:numRef>
              <c:f>'Rough Service'!$A$5:$A$21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'Rough Service'!$D$5:$D$21</c:f>
              <c:numCache>
                <c:formatCode>_(* #,##0_);_(* \(#,##0\);_(* "-"??_);_(@_)</c:formatCode>
                <c:ptCount val="17"/>
                <c:pt idx="0">
                  <c:v>17582.555512257921</c:v>
                </c:pt>
                <c:pt idx="1">
                  <c:v>16715.572113192135</c:v>
                </c:pt>
                <c:pt idx="2">
                  <c:v>15891.339053445778</c:v>
                </c:pt>
                <c:pt idx="3">
                  <c:v>15107.748343969095</c:v>
                </c:pt>
                <c:pt idx="4">
                  <c:v>14362.79593916327</c:v>
                </c:pt>
                <c:pt idx="5">
                  <c:v>13654.576611503946</c:v>
                </c:pt>
                <c:pt idx="6">
                  <c:v>12981.279078890289</c:v>
                </c:pt>
                <c:pt idx="7">
                  <c:v>12341.181372263132</c:v>
                </c:pt>
                <c:pt idx="8">
                  <c:v>11732.64643164243</c:v>
                </c:pt>
                <c:pt idx="9">
                  <c:v>11154.117919319313</c:v>
                </c:pt>
                <c:pt idx="10">
                  <c:v>10604.11623949921</c:v>
                </c:pt>
                <c:pt idx="11">
                  <c:v>10081.234754210975</c:v>
                </c:pt>
                <c:pt idx="12">
                  <c:v>9584.1361858093223</c:v>
                </c:pt>
                <c:pt idx="13">
                  <c:v>9111.549196864984</c:v>
                </c:pt>
                <c:pt idx="14">
                  <c:v>8662.265138700297</c:v>
                </c:pt>
                <c:pt idx="15">
                  <c:v>8235.1349602501996</c:v>
                </c:pt>
                <c:pt idx="16">
                  <c:v>7829.0662693464456</c:v>
                </c:pt>
              </c:numCache>
            </c:numRef>
          </c:yVal>
          <c:smooth val="0"/>
          <c:extLst>
            <c:ext xmlns:c16="http://schemas.microsoft.com/office/drawing/2014/chart" uri="{C3380CC4-5D6E-409C-BE32-E72D297353CC}">
              <c16:uniqueId val="{00000004-7338-45CC-B3A0-AE398CF07737}"/>
            </c:ext>
          </c:extLst>
        </c:ser>
        <c:dLbls>
          <c:showLegendKey val="0"/>
          <c:showVal val="0"/>
          <c:showCatName val="0"/>
          <c:showSerName val="0"/>
          <c:showPercent val="0"/>
          <c:showBubbleSize val="0"/>
        </c:dLbls>
        <c:axId val="391061952"/>
        <c:axId val="391062344"/>
      </c:scatterChart>
      <c:valAx>
        <c:axId val="39106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1062344"/>
        <c:crosses val="autoZero"/>
        <c:crossBetween val="midCat"/>
      </c:valAx>
      <c:valAx>
        <c:axId val="391062344"/>
        <c:scaling>
          <c:orientation val="minMax"/>
          <c:min val="0"/>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1061952"/>
        <c:crosses val="autoZero"/>
        <c:crossBetween val="midCat"/>
      </c:valAx>
      <c:spPr>
        <a:noFill/>
        <a:ln w="25400">
          <a:noFill/>
        </a:ln>
      </c:spPr>
    </c:plotArea>
    <c:legend>
      <c:legendPos val="r"/>
      <c:legendEntry>
        <c:idx val="3"/>
        <c:delete val="1"/>
      </c:legendEntry>
      <c:legendEntry>
        <c:idx val="4"/>
        <c:delete val="1"/>
      </c:legendEntry>
      <c:layout>
        <c:manualLayout>
          <c:xMode val="edge"/>
          <c:yMode val="edge"/>
          <c:x val="0.71528998242530761"/>
          <c:y val="9.0909090909091023E-2"/>
          <c:w val="0.20738137082601049"/>
          <c:h val="0.18768328445747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5272407732871"/>
          <c:y val="7.6246334310850442E-2"/>
          <c:w val="0.82073813708260102"/>
          <c:h val="0.79178885630498586"/>
        </c:manualLayout>
      </c:layout>
      <c:scatterChart>
        <c:scatterStyle val="lineMarker"/>
        <c:varyColors val="0"/>
        <c:ser>
          <c:idx val="2"/>
          <c:order val="0"/>
          <c:tx>
            <c:v>NEMA Data</c:v>
          </c:tx>
          <c:spPr>
            <a:ln w="38100">
              <a:solidFill>
                <a:srgbClr val="00FF00"/>
              </a:solidFill>
              <a:prstDash val="solid"/>
            </a:ln>
          </c:spPr>
          <c:marker>
            <c:symbol val="none"/>
          </c:marker>
          <c:xVal>
            <c:numRef>
              <c:f>('Vibration Service'!$A$5:$A$21,'Vibration Service'!$A$25:$A$40)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pt idx="32">
                  <c:v>2025</c:v>
                </c:pt>
              </c:numCache>
            </c:numRef>
          </c:xVal>
          <c:yVal>
            <c:numRef>
              <c:f>('Vibration Service'!$B$5:$B$21,'Vibration Service'!$B$25:$B$40)</c:f>
              <c:numCache>
                <c:formatCode>_(* #,##0_);_(* \(#,##0\);_(* "-"??_);_(@_)</c:formatCode>
                <c:ptCount val="33"/>
                <c:pt idx="0">
                  <c:v>9533</c:v>
                </c:pt>
                <c:pt idx="1">
                  <c:v>8315</c:v>
                </c:pt>
                <c:pt idx="2">
                  <c:v>8283</c:v>
                </c:pt>
                <c:pt idx="3">
                  <c:v>7986</c:v>
                </c:pt>
                <c:pt idx="4">
                  <c:v>8512</c:v>
                </c:pt>
                <c:pt idx="5">
                  <c:v>8044</c:v>
                </c:pt>
                <c:pt idx="6">
                  <c:v>6314</c:v>
                </c:pt>
                <c:pt idx="7">
                  <c:v>5743</c:v>
                </c:pt>
                <c:pt idx="8">
                  <c:v>4865</c:v>
                </c:pt>
                <c:pt idx="9">
                  <c:v>5154</c:v>
                </c:pt>
                <c:pt idx="10">
                  <c:v>5763</c:v>
                </c:pt>
                <c:pt idx="11">
                  <c:v>7063</c:v>
                </c:pt>
                <c:pt idx="12">
                  <c:v>4899</c:v>
                </c:pt>
                <c:pt idx="13">
                  <c:v>4711</c:v>
                </c:pt>
                <c:pt idx="14">
                  <c:v>4606</c:v>
                </c:pt>
                <c:pt idx="15">
                  <c:v>4289</c:v>
                </c:pt>
                <c:pt idx="16">
                  <c:v>4002</c:v>
                </c:pt>
                <c:pt idx="17">
                  <c:v>674</c:v>
                </c:pt>
                <c:pt idx="18">
                  <c:v>914</c:v>
                </c:pt>
                <c:pt idx="19">
                  <c:v>1077</c:v>
                </c:pt>
                <c:pt idx="20">
                  <c:v>1407</c:v>
                </c:pt>
                <c:pt idx="21">
                  <c:v>5220</c:v>
                </c:pt>
                <c:pt idx="22">
                  <c:v>7071</c:v>
                </c:pt>
                <c:pt idx="23">
                  <c:v>6869</c:v>
                </c:pt>
                <c:pt idx="24">
                  <c:v>6018</c:v>
                </c:pt>
                <c:pt idx="25">
                  <c:v>4723</c:v>
                </c:pt>
                <c:pt idx="26">
                  <c:v>2208</c:v>
                </c:pt>
              </c:numCache>
            </c:numRef>
          </c:yVal>
          <c:smooth val="0"/>
          <c:extLst>
            <c:ext xmlns:c16="http://schemas.microsoft.com/office/drawing/2014/chart" uri="{C3380CC4-5D6E-409C-BE32-E72D297353CC}">
              <c16:uniqueId val="{00000000-C085-4A11-A167-5E6B3EC74811}"/>
            </c:ext>
          </c:extLst>
        </c:ser>
        <c:ser>
          <c:idx val="0"/>
          <c:order val="1"/>
          <c:tx>
            <c:v>Expo. Growth</c:v>
          </c:tx>
          <c:spPr>
            <a:ln w="38100">
              <a:solidFill>
                <a:srgbClr val="000080"/>
              </a:solidFill>
              <a:prstDash val="solid"/>
            </a:ln>
          </c:spPr>
          <c:marker>
            <c:symbol val="none"/>
          </c:marker>
          <c:xVal>
            <c:numRef>
              <c:f>'Vibration Service'!$A$21:$A$40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'Vibration Service'!$D$21:$D$40</c:f>
              <c:numCache>
                <c:formatCode>_(* #,##0_);_(* \(#,##0\);_(* "-"??_);_(@_)</c:formatCode>
                <c:ptCount val="20"/>
                <c:pt idx="0">
                  <c:v>4089.451332105416</c:v>
                </c:pt>
                <c:pt idx="1">
                  <c:v>3887.8276900808582</c:v>
                </c:pt>
                <c:pt idx="2">
                  <c:v>3696.1447686376446</c:v>
                </c:pt>
                <c:pt idx="3">
                  <c:v>3513.9124569698943</c:v>
                </c:pt>
                <c:pt idx="4">
                  <c:v>3340.6648083752407</c:v>
                </c:pt>
                <c:pt idx="5">
                  <c:v>3175.9588488838663</c:v>
                </c:pt>
                <c:pt idx="6">
                  <c:v>3019.3734446256781</c:v>
                </c:pt>
                <c:pt idx="7">
                  <c:v>2870.5082250403225</c:v>
                </c:pt>
                <c:pt idx="8">
                  <c:v>2728.9825591764993</c:v>
                </c:pt>
                <c:pt idx="9">
                  <c:v>2594.4345824631455</c:v>
                </c:pt>
                <c:pt idx="10">
                  <c:v>2466.5202714640996</c:v>
                </c:pt>
                <c:pt idx="11">
                  <c:v>2344.9125642502759</c:v>
                </c:pt>
                <c:pt idx="12">
                  <c:v>2229.3005241407914</c:v>
                </c:pt>
                <c:pt idx="13">
                  <c:v>2119.3885446741015</c:v>
                </c:pt>
                <c:pt idx="14">
                  <c:v>2014.8955937768962</c:v>
                </c:pt>
                <c:pt idx="15">
                  <c:v>1915.5544951979662</c:v>
                </c:pt>
                <c:pt idx="16">
                  <c:v>1821.1112453697849</c:v>
                </c:pt>
                <c:pt idx="17">
                  <c:v>1731.3243639511243</c:v>
                </c:pt>
                <c:pt idx="18">
                  <c:v>1645.964276389974</c:v>
                </c:pt>
                <c:pt idx="19">
                  <c:v>1564.8127269284198</c:v>
                </c:pt>
              </c:numCache>
            </c:numRef>
          </c:yVal>
          <c:smooth val="0"/>
          <c:extLst>
            <c:ext xmlns:c16="http://schemas.microsoft.com/office/drawing/2014/chart" uri="{C3380CC4-5D6E-409C-BE32-E72D297353CC}">
              <c16:uniqueId val="{00000001-C085-4A11-A167-5E6B3EC74811}"/>
            </c:ext>
          </c:extLst>
        </c:ser>
        <c:ser>
          <c:idx val="1"/>
          <c:order val="2"/>
          <c:tx>
            <c:v>Linear Trend</c:v>
          </c:tx>
          <c:spPr>
            <a:ln w="38100">
              <a:solidFill>
                <a:srgbClr val="FF00FF"/>
              </a:solidFill>
              <a:prstDash val="solid"/>
            </a:ln>
          </c:spPr>
          <c:marker>
            <c:symbol val="none"/>
          </c:marker>
          <c:xVal>
            <c:numRef>
              <c:f>'Vibration Service'!$A$21:$A$32</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xVal>
          <c:yVal>
            <c:numRef>
              <c:f>'Vibration Service'!$C$21:$C$32</c:f>
              <c:numCache>
                <c:formatCode>_(* #,##0_);_(* \(#,##0\);_(* "-"??_);_(@_)</c:formatCode>
                <c:ptCount val="12"/>
                <c:pt idx="0">
                  <c:v>3809.6666666666279</c:v>
                </c:pt>
                <c:pt idx="1">
                  <c:v>3491.154411764699</c:v>
                </c:pt>
                <c:pt idx="2">
                  <c:v>3172.6421568627702</c:v>
                </c:pt>
                <c:pt idx="3">
                  <c:v>2854.1299019608414</c:v>
                </c:pt>
                <c:pt idx="4">
                  <c:v>2535.6176470587961</c:v>
                </c:pt>
                <c:pt idx="5">
                  <c:v>2217.1053921568673</c:v>
                </c:pt>
                <c:pt idx="6">
                  <c:v>1898.5931372549385</c:v>
                </c:pt>
                <c:pt idx="7">
                  <c:v>1580.0808823530097</c:v>
                </c:pt>
                <c:pt idx="8">
                  <c:v>1261.5686274509644</c:v>
                </c:pt>
                <c:pt idx="9">
                  <c:v>943.05637254903559</c:v>
                </c:pt>
                <c:pt idx="10">
                  <c:v>624.54411764710676</c:v>
                </c:pt>
                <c:pt idx="11">
                  <c:v>306.03186274506152</c:v>
                </c:pt>
              </c:numCache>
            </c:numRef>
          </c:yVal>
          <c:smooth val="0"/>
          <c:extLst>
            <c:ext xmlns:c16="http://schemas.microsoft.com/office/drawing/2014/chart" uri="{C3380CC4-5D6E-409C-BE32-E72D297353CC}">
              <c16:uniqueId val="{00000002-C085-4A11-A167-5E6B3EC74811}"/>
            </c:ext>
          </c:extLst>
        </c:ser>
        <c:ser>
          <c:idx val="3"/>
          <c:order val="3"/>
          <c:tx>
            <c:v>Linear</c:v>
          </c:tx>
          <c:spPr>
            <a:ln w="25400">
              <a:solidFill>
                <a:srgbClr val="FF00FF"/>
              </a:solidFill>
              <a:prstDash val="sysDash"/>
            </a:ln>
          </c:spPr>
          <c:marker>
            <c:symbol val="none"/>
          </c:marker>
          <c:xVal>
            <c:numRef>
              <c:f>'Vibration Service'!$A$5:$A$21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'Vibration Service'!$C$5:$C$21</c:f>
              <c:numCache>
                <c:formatCode>_(* #,##0_);_(* \(#,##0\);_(* "-"??_);_(@_)</c:formatCode>
                <c:ptCount val="17"/>
                <c:pt idx="0">
                  <c:v>8905.8627450980712</c:v>
                </c:pt>
                <c:pt idx="1">
                  <c:v>8587.3504901960259</c:v>
                </c:pt>
                <c:pt idx="2">
                  <c:v>8268.8382352940971</c:v>
                </c:pt>
                <c:pt idx="3">
                  <c:v>7950.3259803921683</c:v>
                </c:pt>
                <c:pt idx="4">
                  <c:v>7631.8137254902394</c:v>
                </c:pt>
                <c:pt idx="5">
                  <c:v>7313.3014705881942</c:v>
                </c:pt>
                <c:pt idx="6">
                  <c:v>6994.7892156862654</c:v>
                </c:pt>
                <c:pt idx="7">
                  <c:v>6676.2769607843366</c:v>
                </c:pt>
                <c:pt idx="8">
                  <c:v>6357.7647058824077</c:v>
                </c:pt>
                <c:pt idx="9">
                  <c:v>6039.2524509803625</c:v>
                </c:pt>
                <c:pt idx="10">
                  <c:v>5720.7401960784337</c:v>
                </c:pt>
                <c:pt idx="11">
                  <c:v>5402.2279411765048</c:v>
                </c:pt>
                <c:pt idx="12">
                  <c:v>5083.7156862744596</c:v>
                </c:pt>
                <c:pt idx="13">
                  <c:v>4765.2034313725308</c:v>
                </c:pt>
                <c:pt idx="14">
                  <c:v>4446.6911764706019</c:v>
                </c:pt>
                <c:pt idx="15">
                  <c:v>4128.1789215686731</c:v>
                </c:pt>
                <c:pt idx="16">
                  <c:v>3809.6666666666279</c:v>
                </c:pt>
              </c:numCache>
            </c:numRef>
          </c:yVal>
          <c:smooth val="0"/>
          <c:extLst>
            <c:ext xmlns:c16="http://schemas.microsoft.com/office/drawing/2014/chart" uri="{C3380CC4-5D6E-409C-BE32-E72D297353CC}">
              <c16:uniqueId val="{00000003-C085-4A11-A167-5E6B3EC74811}"/>
            </c:ext>
          </c:extLst>
        </c:ser>
        <c:ser>
          <c:idx val="4"/>
          <c:order val="4"/>
          <c:tx>
            <c:v>Expotential</c:v>
          </c:tx>
          <c:spPr>
            <a:ln w="25400">
              <a:solidFill>
                <a:srgbClr val="0000FF"/>
              </a:solidFill>
              <a:prstDash val="sysDash"/>
            </a:ln>
          </c:spPr>
          <c:marker>
            <c:symbol val="none"/>
          </c:marker>
          <c:xVal>
            <c:numRef>
              <c:f>'Vibration Service'!$A$5:$A$21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'Vibration Service'!$D$5:$D$21</c:f>
              <c:numCache>
                <c:formatCode>_(* #,##0_);_(* \(#,##0\);_(* "-"??_);_(@_)</c:formatCode>
                <c:ptCount val="17"/>
                <c:pt idx="0">
                  <c:v>9183.1908897264984</c:v>
                </c:pt>
                <c:pt idx="1">
                  <c:v>8730.4288338348506</c:v>
                </c:pt>
                <c:pt idx="2">
                  <c:v>8299.9894631315983</c:v>
                </c:pt>
                <c:pt idx="3">
                  <c:v>7890.7721945010862</c:v>
                </c:pt>
                <c:pt idx="4">
                  <c:v>7501.7307072603289</c:v>
                </c:pt>
                <c:pt idx="5">
                  <c:v>7131.8702678389454</c:v>
                </c:pt>
                <c:pt idx="6">
                  <c:v>6780.2451863619062</c:v>
                </c:pt>
                <c:pt idx="7">
                  <c:v>6445.9563986311641</c:v>
                </c:pt>
                <c:pt idx="8">
                  <c:v>6128.1491673236724</c:v>
                </c:pt>
                <c:pt idx="9">
                  <c:v>5826.0108965281233</c:v>
                </c:pt>
                <c:pt idx="10">
                  <c:v>5538.7690540319381</c:v>
                </c:pt>
                <c:pt idx="11">
                  <c:v>5265.6891960472785</c:v>
                </c:pt>
                <c:pt idx="12">
                  <c:v>5006.0730893238551</c:v>
                </c:pt>
                <c:pt idx="13">
                  <c:v>4759.2569258482818</c:v>
                </c:pt>
                <c:pt idx="14">
                  <c:v>4524.6096255646435</c:v>
                </c:pt>
                <c:pt idx="15">
                  <c:v>4301.5312227766726</c:v>
                </c:pt>
                <c:pt idx="16">
                  <c:v>4089.451332105416</c:v>
                </c:pt>
              </c:numCache>
            </c:numRef>
          </c:yVal>
          <c:smooth val="0"/>
          <c:extLst>
            <c:ext xmlns:c16="http://schemas.microsoft.com/office/drawing/2014/chart" uri="{C3380CC4-5D6E-409C-BE32-E72D297353CC}">
              <c16:uniqueId val="{00000004-C085-4A11-A167-5E6B3EC74811}"/>
            </c:ext>
          </c:extLst>
        </c:ser>
        <c:dLbls>
          <c:showLegendKey val="0"/>
          <c:showVal val="0"/>
          <c:showCatName val="0"/>
          <c:showSerName val="0"/>
          <c:showPercent val="0"/>
          <c:showBubbleSize val="0"/>
        </c:dLbls>
        <c:axId val="237321768"/>
        <c:axId val="393154536"/>
      </c:scatterChart>
      <c:valAx>
        <c:axId val="237321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3154536"/>
        <c:crosses val="autoZero"/>
        <c:crossBetween val="midCat"/>
      </c:valAx>
      <c:valAx>
        <c:axId val="393154536"/>
        <c:scaling>
          <c:orientation val="minMax"/>
          <c:max val="10000"/>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321768"/>
        <c:crosses val="autoZero"/>
        <c:crossBetween val="midCat"/>
      </c:valAx>
      <c:spPr>
        <a:noFill/>
        <a:ln w="25400">
          <a:noFill/>
        </a:ln>
      </c:spPr>
    </c:plotArea>
    <c:legend>
      <c:legendPos val="r"/>
      <c:legendEntry>
        <c:idx val="3"/>
        <c:delete val="1"/>
      </c:legendEntry>
      <c:legendEntry>
        <c:idx val="4"/>
        <c:delete val="1"/>
      </c:legendEntry>
      <c:layout>
        <c:manualLayout>
          <c:xMode val="edge"/>
          <c:yMode val="edge"/>
          <c:x val="0.71528998242530761"/>
          <c:y val="9.0909090909091023E-2"/>
          <c:w val="0.20738137082601049"/>
          <c:h val="0.18768328445747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5272407732871"/>
          <c:y val="7.6246334310850442E-2"/>
          <c:w val="0.82073813708260102"/>
          <c:h val="0.79178885630498586"/>
        </c:manualLayout>
      </c:layout>
      <c:scatterChart>
        <c:scatterStyle val="lineMarker"/>
        <c:varyColors val="0"/>
        <c:ser>
          <c:idx val="2"/>
          <c:order val="0"/>
          <c:tx>
            <c:v>NEMA Data</c:v>
          </c:tx>
          <c:spPr>
            <a:ln w="38100">
              <a:solidFill>
                <a:srgbClr val="00FF00"/>
              </a:solidFill>
              <a:prstDash val="solid"/>
            </a:ln>
          </c:spPr>
          <c:marker>
            <c:symbol val="none"/>
          </c:marker>
          <c:xVal>
            <c:numRef>
              <c:f>('3-Way Lamps'!$A$5:$A$21,'3-Way Lamps'!$A$25:$A$40)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pt idx="32">
                  <c:v>2025</c:v>
                </c:pt>
              </c:numCache>
            </c:numRef>
          </c:xVal>
          <c:yVal>
            <c:numRef>
              <c:f>('3-Way Lamps'!$B$5:$B$21,'3-Way Lamps'!$B$25:$B$40)</c:f>
              <c:numCache>
                <c:formatCode>_(* #,##0_);_(* \(#,##0\);_(* "-"??_);_(@_)</c:formatCode>
                <c:ptCount val="33"/>
                <c:pt idx="0">
                  <c:v>61952</c:v>
                </c:pt>
                <c:pt idx="1">
                  <c:v>59858</c:v>
                </c:pt>
                <c:pt idx="2">
                  <c:v>60566</c:v>
                </c:pt>
                <c:pt idx="3">
                  <c:v>58396</c:v>
                </c:pt>
                <c:pt idx="4">
                  <c:v>55867</c:v>
                </c:pt>
                <c:pt idx="5">
                  <c:v>58570</c:v>
                </c:pt>
                <c:pt idx="6">
                  <c:v>58924</c:v>
                </c:pt>
                <c:pt idx="7">
                  <c:v>67047</c:v>
                </c:pt>
                <c:pt idx="8">
                  <c:v>60374</c:v>
                </c:pt>
                <c:pt idx="9">
                  <c:v>61294</c:v>
                </c:pt>
                <c:pt idx="10">
                  <c:v>58034</c:v>
                </c:pt>
                <c:pt idx="11">
                  <c:v>58893</c:v>
                </c:pt>
                <c:pt idx="12">
                  <c:v>59234</c:v>
                </c:pt>
                <c:pt idx="13">
                  <c:v>56870</c:v>
                </c:pt>
                <c:pt idx="14">
                  <c:v>57610</c:v>
                </c:pt>
                <c:pt idx="15">
                  <c:v>52221</c:v>
                </c:pt>
                <c:pt idx="16">
                  <c:v>42825</c:v>
                </c:pt>
                <c:pt idx="17">
                  <c:v>29140</c:v>
                </c:pt>
                <c:pt idx="18">
                  <c:v>31619</c:v>
                </c:pt>
                <c:pt idx="19">
                  <c:v>28854</c:v>
                </c:pt>
                <c:pt idx="20">
                  <c:v>34773</c:v>
                </c:pt>
                <c:pt idx="21">
                  <c:v>35340</c:v>
                </c:pt>
                <c:pt idx="22">
                  <c:v>32665</c:v>
                </c:pt>
                <c:pt idx="23">
                  <c:v>31768</c:v>
                </c:pt>
                <c:pt idx="24">
                  <c:v>28468</c:v>
                </c:pt>
                <c:pt idx="25">
                  <c:v>22098</c:v>
                </c:pt>
                <c:pt idx="26">
                  <c:v>16532</c:v>
                </c:pt>
              </c:numCache>
            </c:numRef>
          </c:yVal>
          <c:smooth val="0"/>
          <c:extLst>
            <c:ext xmlns:c16="http://schemas.microsoft.com/office/drawing/2014/chart" uri="{C3380CC4-5D6E-409C-BE32-E72D297353CC}">
              <c16:uniqueId val="{00000000-92B1-412E-89AC-5E1FC9F298C3}"/>
            </c:ext>
          </c:extLst>
        </c:ser>
        <c:ser>
          <c:idx val="0"/>
          <c:order val="1"/>
          <c:tx>
            <c:v>Expo. Growth</c:v>
          </c:tx>
          <c:spPr>
            <a:ln w="38100">
              <a:solidFill>
                <a:srgbClr val="000080"/>
              </a:solidFill>
              <a:prstDash val="solid"/>
            </a:ln>
          </c:spPr>
          <c:marker>
            <c:symbol val="none"/>
          </c:marker>
          <c:xVal>
            <c:numRef>
              <c:f>'3-Way Lamps'!$A$21:$A$40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'3-Way Lamps'!$D$21:$D$40</c:f>
              <c:numCache>
                <c:formatCode>_(* #,##0_);_(* \(#,##0\);_(* "-"??_);_(@_)</c:formatCode>
                <c:ptCount val="20"/>
                <c:pt idx="0">
                  <c:v>53334.357832932146</c:v>
                </c:pt>
                <c:pt idx="1">
                  <c:v>52786.653137431298</c:v>
                </c:pt>
                <c:pt idx="2">
                  <c:v>52244.572967014145</c:v>
                </c:pt>
                <c:pt idx="3">
                  <c:v>51708.059561938288</c:v>
                </c:pt>
                <c:pt idx="4">
                  <c:v>51177.055755610774</c:v>
                </c:pt>
                <c:pt idx="5">
                  <c:v>50651.504968497728</c:v>
                </c:pt>
                <c:pt idx="6">
                  <c:v>50131.35120209556</c:v>
                </c:pt>
                <c:pt idx="7">
                  <c:v>49616.539032964218</c:v>
                </c:pt>
                <c:pt idx="8">
                  <c:v>49107.013606821653</c:v>
                </c:pt>
                <c:pt idx="9">
                  <c:v>48602.720632699027</c:v>
                </c:pt>
                <c:pt idx="10">
                  <c:v>48103.606377155906</c:v>
                </c:pt>
                <c:pt idx="11">
                  <c:v>47609.617658554824</c:v>
                </c:pt>
                <c:pt idx="12">
                  <c:v>47120.701841394679</c:v>
                </c:pt>
                <c:pt idx="13">
                  <c:v>46636.806830702328</c:v>
                </c:pt>
                <c:pt idx="14">
                  <c:v>46157.881066481757</c:v>
                </c:pt>
                <c:pt idx="15">
                  <c:v>45683.873518220244</c:v>
                </c:pt>
                <c:pt idx="16">
                  <c:v>45214.733679450968</c:v>
                </c:pt>
                <c:pt idx="17">
                  <c:v>44750.411562371439</c:v>
                </c:pt>
                <c:pt idx="18">
                  <c:v>44290.857692517202</c:v>
                </c:pt>
                <c:pt idx="19">
                  <c:v>43836.023103490217</c:v>
                </c:pt>
              </c:numCache>
            </c:numRef>
          </c:yVal>
          <c:smooth val="0"/>
          <c:extLst>
            <c:ext xmlns:c16="http://schemas.microsoft.com/office/drawing/2014/chart" uri="{C3380CC4-5D6E-409C-BE32-E72D297353CC}">
              <c16:uniqueId val="{00000001-92B1-412E-89AC-5E1FC9F298C3}"/>
            </c:ext>
          </c:extLst>
        </c:ser>
        <c:ser>
          <c:idx val="1"/>
          <c:order val="2"/>
          <c:tx>
            <c:v>Linear Trend</c:v>
          </c:tx>
          <c:spPr>
            <a:ln w="38100">
              <a:solidFill>
                <a:srgbClr val="FF00FF"/>
              </a:solidFill>
              <a:prstDash val="solid"/>
            </a:ln>
          </c:spPr>
          <c:marker>
            <c:symbol val="none"/>
          </c:marker>
          <c:xVal>
            <c:numRef>
              <c:f>'3-Way Lamps'!$A$21:$A$40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'3-Way Lamps'!$C$21:$C$40</c:f>
              <c:numCache>
                <c:formatCode>_(* #,##0_);_(* \(#,##0\);_(* "-"??_);_(@_)</c:formatCode>
                <c:ptCount val="20"/>
                <c:pt idx="0">
                  <c:v>53738.588235293981</c:v>
                </c:pt>
                <c:pt idx="1">
                  <c:v>53187.272058823612</c:v>
                </c:pt>
                <c:pt idx="2">
                  <c:v>52635.95588235301</c:v>
                </c:pt>
                <c:pt idx="3">
                  <c:v>52084.639705882408</c:v>
                </c:pt>
                <c:pt idx="4">
                  <c:v>51533.323529411806</c:v>
                </c:pt>
                <c:pt idx="5">
                  <c:v>50982.007352941204</c:v>
                </c:pt>
                <c:pt idx="6">
                  <c:v>50430.691176470602</c:v>
                </c:pt>
                <c:pt idx="7">
                  <c:v>49879.375</c:v>
                </c:pt>
                <c:pt idx="8">
                  <c:v>49328.058823529398</c:v>
                </c:pt>
                <c:pt idx="9">
                  <c:v>48776.742647058796</c:v>
                </c:pt>
                <c:pt idx="10">
                  <c:v>48225.426470588194</c:v>
                </c:pt>
                <c:pt idx="11">
                  <c:v>47674.110294117592</c:v>
                </c:pt>
                <c:pt idx="12">
                  <c:v>47122.79411764699</c:v>
                </c:pt>
                <c:pt idx="13">
                  <c:v>46571.477941176388</c:v>
                </c:pt>
                <c:pt idx="14">
                  <c:v>46020.161764705786</c:v>
                </c:pt>
                <c:pt idx="15">
                  <c:v>45468.845588235185</c:v>
                </c:pt>
                <c:pt idx="16">
                  <c:v>44917.529411764583</c:v>
                </c:pt>
                <c:pt idx="17">
                  <c:v>44366.213235294214</c:v>
                </c:pt>
                <c:pt idx="18">
                  <c:v>43814.897058823612</c:v>
                </c:pt>
                <c:pt idx="19">
                  <c:v>43263.58088235301</c:v>
                </c:pt>
              </c:numCache>
            </c:numRef>
          </c:yVal>
          <c:smooth val="0"/>
          <c:extLst>
            <c:ext xmlns:c16="http://schemas.microsoft.com/office/drawing/2014/chart" uri="{C3380CC4-5D6E-409C-BE32-E72D297353CC}">
              <c16:uniqueId val="{00000002-92B1-412E-89AC-5E1FC9F298C3}"/>
            </c:ext>
          </c:extLst>
        </c:ser>
        <c:ser>
          <c:idx val="3"/>
          <c:order val="3"/>
          <c:tx>
            <c:v>Linear</c:v>
          </c:tx>
          <c:spPr>
            <a:ln w="25400">
              <a:solidFill>
                <a:srgbClr val="FF00FF"/>
              </a:solidFill>
              <a:prstDash val="sysDash"/>
            </a:ln>
          </c:spPr>
          <c:marker>
            <c:symbol val="none"/>
          </c:marker>
          <c:xVal>
            <c:numRef>
              <c:f>'3-Way Lamps'!$A$5:$A$21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'3-Way Lamps'!$C$5:$C$21</c:f>
              <c:numCache>
                <c:formatCode>_(* #,##0_);_(* \(#,##0\);_(* "-"??_);_(@_)</c:formatCode>
                <c:ptCount val="17"/>
                <c:pt idx="0">
                  <c:v>62559.647058823612</c:v>
                </c:pt>
                <c:pt idx="1">
                  <c:v>62008.33088235301</c:v>
                </c:pt>
                <c:pt idx="2">
                  <c:v>61457.014705882408</c:v>
                </c:pt>
                <c:pt idx="3">
                  <c:v>60905.698529411806</c:v>
                </c:pt>
                <c:pt idx="4">
                  <c:v>60354.382352941204</c:v>
                </c:pt>
                <c:pt idx="5">
                  <c:v>59803.066176470602</c:v>
                </c:pt>
                <c:pt idx="6">
                  <c:v>59251.75</c:v>
                </c:pt>
                <c:pt idx="7">
                  <c:v>58700.433823529398</c:v>
                </c:pt>
                <c:pt idx="8">
                  <c:v>58149.117647058796</c:v>
                </c:pt>
                <c:pt idx="9">
                  <c:v>57597.801470588194</c:v>
                </c:pt>
                <c:pt idx="10">
                  <c:v>57046.485294117592</c:v>
                </c:pt>
                <c:pt idx="11">
                  <c:v>56495.16911764699</c:v>
                </c:pt>
                <c:pt idx="12">
                  <c:v>55943.852941176388</c:v>
                </c:pt>
                <c:pt idx="13">
                  <c:v>55392.536764705786</c:v>
                </c:pt>
                <c:pt idx="14">
                  <c:v>54841.220588235185</c:v>
                </c:pt>
                <c:pt idx="15">
                  <c:v>54289.904411764583</c:v>
                </c:pt>
                <c:pt idx="16">
                  <c:v>53738.588235293981</c:v>
                </c:pt>
              </c:numCache>
            </c:numRef>
          </c:yVal>
          <c:smooth val="0"/>
          <c:extLst>
            <c:ext xmlns:c16="http://schemas.microsoft.com/office/drawing/2014/chart" uri="{C3380CC4-5D6E-409C-BE32-E72D297353CC}">
              <c16:uniqueId val="{00000003-92B1-412E-89AC-5E1FC9F298C3}"/>
            </c:ext>
          </c:extLst>
        </c:ser>
        <c:ser>
          <c:idx val="4"/>
          <c:order val="4"/>
          <c:tx>
            <c:v>Expotential</c:v>
          </c:tx>
          <c:spPr>
            <a:ln w="25400">
              <a:solidFill>
                <a:srgbClr val="0000FF"/>
              </a:solidFill>
              <a:prstDash val="sysDash"/>
            </a:ln>
          </c:spPr>
          <c:marker>
            <c:symbol val="none"/>
          </c:marker>
          <c:xVal>
            <c:numRef>
              <c:f>'3-Way Lamps'!$A$5:$A$21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'3-Way Lamps'!$D$5:$D$21</c:f>
              <c:numCache>
                <c:formatCode>_(* #,##0_);_(* \(#,##0\);_(* "-"??_);_(@_)</c:formatCode>
                <c:ptCount val="17"/>
                <c:pt idx="0">
                  <c:v>62912.097318048196</c:v>
                </c:pt>
                <c:pt idx="1">
                  <c:v>62266.036270255157</c:v>
                </c:pt>
                <c:pt idx="2">
                  <c:v>61626.609795068478</c:v>
                </c:pt>
                <c:pt idx="3">
                  <c:v>60993.749760298779</c:v>
                </c:pt>
                <c:pt idx="4">
                  <c:v>60367.388733424224</c:v>
                </c:pt>
                <c:pt idx="5">
                  <c:v>59747.459974405443</c:v>
                </c:pt>
                <c:pt idx="6">
                  <c:v>59133.897428574317</c:v>
                </c:pt>
                <c:pt idx="7">
                  <c:v>58526.635719595637</c:v>
                </c:pt>
                <c:pt idx="8">
                  <c:v>57925.610142501158</c:v>
                </c:pt>
                <c:pt idx="9">
                  <c:v>57330.75665679518</c:v>
                </c:pt>
                <c:pt idx="10">
                  <c:v>56742.011879630809</c:v>
                </c:pt>
                <c:pt idx="11">
                  <c:v>56159.313079056526</c:v>
                </c:pt>
                <c:pt idx="12">
                  <c:v>55582.598167331838</c:v>
                </c:pt>
                <c:pt idx="13">
                  <c:v>55011.805694311799</c:v>
                </c:pt>
                <c:pt idx="14">
                  <c:v>54446.874840899312</c:v>
                </c:pt>
                <c:pt idx="15">
                  <c:v>53887.745412564771</c:v>
                </c:pt>
                <c:pt idx="16">
                  <c:v>53334.357832932146</c:v>
                </c:pt>
              </c:numCache>
            </c:numRef>
          </c:yVal>
          <c:smooth val="0"/>
          <c:extLst>
            <c:ext xmlns:c16="http://schemas.microsoft.com/office/drawing/2014/chart" uri="{C3380CC4-5D6E-409C-BE32-E72D297353CC}">
              <c16:uniqueId val="{00000004-92B1-412E-89AC-5E1FC9F298C3}"/>
            </c:ext>
          </c:extLst>
        </c:ser>
        <c:dLbls>
          <c:showLegendKey val="0"/>
          <c:showVal val="0"/>
          <c:showCatName val="0"/>
          <c:showSerName val="0"/>
          <c:showPercent val="0"/>
          <c:showBubbleSize val="0"/>
        </c:dLbls>
        <c:axId val="393155320"/>
        <c:axId val="393155712"/>
      </c:scatterChart>
      <c:valAx>
        <c:axId val="393155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3155712"/>
        <c:crosses val="autoZero"/>
        <c:crossBetween val="midCat"/>
      </c:valAx>
      <c:valAx>
        <c:axId val="393155712"/>
        <c:scaling>
          <c:orientation val="minMax"/>
          <c:max val="70000"/>
          <c:min val="25000"/>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3155320"/>
        <c:crosses val="autoZero"/>
        <c:crossBetween val="midCat"/>
      </c:valAx>
      <c:spPr>
        <a:noFill/>
        <a:ln w="25400">
          <a:noFill/>
        </a:ln>
      </c:spPr>
    </c:plotArea>
    <c:legend>
      <c:legendPos val="r"/>
      <c:legendEntry>
        <c:idx val="3"/>
        <c:delete val="1"/>
      </c:legendEntry>
      <c:legendEntry>
        <c:idx val="4"/>
        <c:delete val="1"/>
      </c:legendEntry>
      <c:layout>
        <c:manualLayout>
          <c:xMode val="edge"/>
          <c:yMode val="edge"/>
          <c:x val="0.71528998242530761"/>
          <c:y val="9.0909090909091023E-2"/>
          <c:w val="0.20738137082601049"/>
          <c:h val="0.18768328445747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5272407732871"/>
          <c:y val="7.6246334310850442E-2"/>
          <c:w val="0.82073813708260102"/>
          <c:h val="0.79178885630498586"/>
        </c:manualLayout>
      </c:layout>
      <c:scatterChart>
        <c:scatterStyle val="lineMarker"/>
        <c:varyColors val="0"/>
        <c:ser>
          <c:idx val="2"/>
          <c:order val="0"/>
          <c:tx>
            <c:v>NEMA Data</c:v>
          </c:tx>
          <c:spPr>
            <a:ln w="38100">
              <a:solidFill>
                <a:srgbClr val="00FF00"/>
              </a:solidFill>
              <a:prstDash val="solid"/>
            </a:ln>
          </c:spPr>
          <c:marker>
            <c:symbol val="none"/>
          </c:marker>
          <c:xVal>
            <c:numRef>
              <c:f>('2601-3300 lumen'!$A$5:$A$21,'2601-3300 lumen'!$A$25:$A$40)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pt idx="32">
                  <c:v>2025</c:v>
                </c:pt>
              </c:numCache>
            </c:numRef>
          </c:xVal>
          <c:yVal>
            <c:numRef>
              <c:f>('2601-3300 lumen'!$B$5:$B$21,'2601-3300 lumen'!$B$25:$B$40)</c:f>
              <c:numCache>
                <c:formatCode>_(* #,##0_);_(* \(#,##0\);_(* "-"??_);_(@_)</c:formatCode>
                <c:ptCount val="33"/>
                <c:pt idx="0">
                  <c:v>31383</c:v>
                </c:pt>
                <c:pt idx="1">
                  <c:v>30639</c:v>
                </c:pt>
                <c:pt idx="2">
                  <c:v>30612</c:v>
                </c:pt>
                <c:pt idx="3">
                  <c:v>31493</c:v>
                </c:pt>
                <c:pt idx="4">
                  <c:v>29706</c:v>
                </c:pt>
                <c:pt idx="5">
                  <c:v>32371</c:v>
                </c:pt>
                <c:pt idx="6">
                  <c:v>35306</c:v>
                </c:pt>
                <c:pt idx="7">
                  <c:v>39090</c:v>
                </c:pt>
                <c:pt idx="8">
                  <c:v>35743</c:v>
                </c:pt>
                <c:pt idx="9">
                  <c:v>36602</c:v>
                </c:pt>
                <c:pt idx="10">
                  <c:v>37179</c:v>
                </c:pt>
                <c:pt idx="11">
                  <c:v>34576</c:v>
                </c:pt>
                <c:pt idx="12">
                  <c:v>33632</c:v>
                </c:pt>
                <c:pt idx="13">
                  <c:v>33980</c:v>
                </c:pt>
                <c:pt idx="14">
                  <c:v>32374</c:v>
                </c:pt>
                <c:pt idx="15">
                  <c:v>31065</c:v>
                </c:pt>
                <c:pt idx="16">
                  <c:v>28541</c:v>
                </c:pt>
                <c:pt idx="17">
                  <c:v>7140</c:v>
                </c:pt>
                <c:pt idx="18">
                  <c:v>9878</c:v>
                </c:pt>
                <c:pt idx="19">
                  <c:v>12373</c:v>
                </c:pt>
                <c:pt idx="20">
                  <c:v>9296</c:v>
                </c:pt>
                <c:pt idx="21">
                  <c:v>5232</c:v>
                </c:pt>
                <c:pt idx="22">
                  <c:v>4049</c:v>
                </c:pt>
                <c:pt idx="23">
                  <c:v>3679</c:v>
                </c:pt>
                <c:pt idx="24">
                  <c:v>2794</c:v>
                </c:pt>
                <c:pt idx="25">
                  <c:v>2465</c:v>
                </c:pt>
                <c:pt idx="26">
                  <c:v>2194</c:v>
                </c:pt>
              </c:numCache>
            </c:numRef>
          </c:yVal>
          <c:smooth val="0"/>
          <c:extLst>
            <c:ext xmlns:c16="http://schemas.microsoft.com/office/drawing/2014/chart" uri="{C3380CC4-5D6E-409C-BE32-E72D297353CC}">
              <c16:uniqueId val="{00000000-A215-459E-B83B-FCEB7AA7E1BC}"/>
            </c:ext>
          </c:extLst>
        </c:ser>
        <c:ser>
          <c:idx val="0"/>
          <c:order val="1"/>
          <c:tx>
            <c:v>Expo. Growth</c:v>
          </c:tx>
          <c:spPr>
            <a:ln w="38100">
              <a:solidFill>
                <a:srgbClr val="000080"/>
              </a:solidFill>
              <a:prstDash val="solid"/>
            </a:ln>
          </c:spPr>
          <c:marker>
            <c:symbol val="none"/>
          </c:marker>
          <c:xVal>
            <c:numRef>
              <c:f>'2601-3300 lumen'!$A$21:$A$40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'2601-3300 lumen'!$D$21:$D$40</c:f>
              <c:numCache>
                <c:formatCode>_(* #,##0_);_(* \(#,##0\);_(* "-"??_);_(@_)</c:formatCode>
                <c:ptCount val="20"/>
                <c:pt idx="0">
                  <c:v>33588.754487669896</c:v>
                </c:pt>
                <c:pt idx="1">
                  <c:v>33653.433802683525</c:v>
                </c:pt>
                <c:pt idx="2">
                  <c:v>33718.237665744673</c:v>
                </c:pt>
                <c:pt idx="3">
                  <c:v>33783.166316686082</c:v>
                </c:pt>
                <c:pt idx="4">
                  <c:v>33848.21999580229</c:v>
                </c:pt>
                <c:pt idx="5">
                  <c:v>33913.398943850589</c:v>
                </c:pt>
                <c:pt idx="6">
                  <c:v>33978.703402051826</c:v>
                </c:pt>
                <c:pt idx="7">
                  <c:v>34044.133612091384</c:v>
                </c:pt>
                <c:pt idx="8">
                  <c:v>34109.68981612003</c:v>
                </c:pt>
                <c:pt idx="9">
                  <c:v>34175.372256754839</c:v>
                </c:pt>
                <c:pt idx="10">
                  <c:v>34241.181177080041</c:v>
                </c:pt>
                <c:pt idx="11">
                  <c:v>34307.116820648014</c:v>
                </c:pt>
                <c:pt idx="12">
                  <c:v>34373.179431480043</c:v>
                </c:pt>
                <c:pt idx="13">
                  <c:v>34439.369254067366</c:v>
                </c:pt>
                <c:pt idx="14">
                  <c:v>34505.686533372005</c:v>
                </c:pt>
                <c:pt idx="15">
                  <c:v>34572.131514827692</c:v>
                </c:pt>
                <c:pt idx="16">
                  <c:v>34638.704444340765</c:v>
                </c:pt>
                <c:pt idx="17">
                  <c:v>34705.405568291084</c:v>
                </c:pt>
                <c:pt idx="18">
                  <c:v>34772.235133532959</c:v>
                </c:pt>
                <c:pt idx="19">
                  <c:v>34839.193387396015</c:v>
                </c:pt>
              </c:numCache>
            </c:numRef>
          </c:yVal>
          <c:smooth val="0"/>
          <c:extLst>
            <c:ext xmlns:c16="http://schemas.microsoft.com/office/drawing/2014/chart" uri="{C3380CC4-5D6E-409C-BE32-E72D297353CC}">
              <c16:uniqueId val="{00000001-A215-459E-B83B-FCEB7AA7E1BC}"/>
            </c:ext>
          </c:extLst>
        </c:ser>
        <c:ser>
          <c:idx val="1"/>
          <c:order val="2"/>
          <c:tx>
            <c:v>Linear Trend</c:v>
          </c:tx>
          <c:spPr>
            <a:ln w="38100">
              <a:solidFill>
                <a:srgbClr val="FF00FF"/>
              </a:solidFill>
              <a:prstDash val="solid"/>
            </a:ln>
          </c:spPr>
          <c:marker>
            <c:symbol val="none"/>
          </c:marker>
          <c:xVal>
            <c:numRef>
              <c:f>'2601-3300 lumen'!$A$21:$A$40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'2601-3300 lumen'!$C$21:$C$40</c:f>
              <c:numCache>
                <c:formatCode>_(* #,##0_);_(* \(#,##0\);_(* "-"??_);_(@_)</c:formatCode>
                <c:ptCount val="20"/>
                <c:pt idx="0">
                  <c:v>33719.725490196113</c:v>
                </c:pt>
                <c:pt idx="1">
                  <c:v>33785.48529411765</c:v>
                </c:pt>
                <c:pt idx="2">
                  <c:v>33851.245098039217</c:v>
                </c:pt>
                <c:pt idx="3">
                  <c:v>33917.004901960783</c:v>
                </c:pt>
                <c:pt idx="4">
                  <c:v>33982.76470588235</c:v>
                </c:pt>
                <c:pt idx="5">
                  <c:v>34048.524509803916</c:v>
                </c:pt>
                <c:pt idx="6">
                  <c:v>34114.284313725482</c:v>
                </c:pt>
                <c:pt idx="7">
                  <c:v>34180.044117647049</c:v>
                </c:pt>
                <c:pt idx="8">
                  <c:v>34245.803921568615</c:v>
                </c:pt>
                <c:pt idx="9">
                  <c:v>34311.563725490181</c:v>
                </c:pt>
                <c:pt idx="10">
                  <c:v>34377.323529411777</c:v>
                </c:pt>
                <c:pt idx="11">
                  <c:v>34443.083333333343</c:v>
                </c:pt>
                <c:pt idx="12">
                  <c:v>34508.843137254909</c:v>
                </c:pt>
                <c:pt idx="13">
                  <c:v>34574.602941176476</c:v>
                </c:pt>
                <c:pt idx="14">
                  <c:v>34640.362745098042</c:v>
                </c:pt>
                <c:pt idx="15">
                  <c:v>34706.122549019608</c:v>
                </c:pt>
                <c:pt idx="16">
                  <c:v>34771.882352941175</c:v>
                </c:pt>
                <c:pt idx="17">
                  <c:v>34837.642156862741</c:v>
                </c:pt>
                <c:pt idx="18">
                  <c:v>34903.401960784307</c:v>
                </c:pt>
                <c:pt idx="19">
                  <c:v>34969.161764705874</c:v>
                </c:pt>
              </c:numCache>
            </c:numRef>
          </c:yVal>
          <c:smooth val="0"/>
          <c:extLst>
            <c:ext xmlns:c16="http://schemas.microsoft.com/office/drawing/2014/chart" uri="{C3380CC4-5D6E-409C-BE32-E72D297353CC}">
              <c16:uniqueId val="{00000002-A215-459E-B83B-FCEB7AA7E1BC}"/>
            </c:ext>
          </c:extLst>
        </c:ser>
        <c:ser>
          <c:idx val="3"/>
          <c:order val="3"/>
          <c:tx>
            <c:v>Linear</c:v>
          </c:tx>
          <c:spPr>
            <a:ln w="25400">
              <a:solidFill>
                <a:srgbClr val="FF00FF"/>
              </a:solidFill>
              <a:prstDash val="sysDash"/>
            </a:ln>
          </c:spPr>
          <c:marker>
            <c:symbol val="none"/>
          </c:marker>
          <c:xVal>
            <c:numRef>
              <c:f>'2601-3300 lumen'!$A$5:$A$21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'2601-3300 lumen'!$C$5:$C$21</c:f>
              <c:numCache>
                <c:formatCode>_(* #,##0_);_(* \(#,##0\);_(* "-"??_);_(@_)</c:formatCode>
                <c:ptCount val="17"/>
                <c:pt idx="0">
                  <c:v>32667.568627451008</c:v>
                </c:pt>
                <c:pt idx="1">
                  <c:v>32733.328431372574</c:v>
                </c:pt>
                <c:pt idx="2">
                  <c:v>32799.088235294141</c:v>
                </c:pt>
                <c:pt idx="3">
                  <c:v>32864.848039215707</c:v>
                </c:pt>
                <c:pt idx="4">
                  <c:v>32930.607843137288</c:v>
                </c:pt>
                <c:pt idx="5">
                  <c:v>32996.367647058854</c:v>
                </c:pt>
                <c:pt idx="6">
                  <c:v>33062.127450980421</c:v>
                </c:pt>
                <c:pt idx="7">
                  <c:v>33127.887254901987</c:v>
                </c:pt>
                <c:pt idx="8">
                  <c:v>33193.647058823553</c:v>
                </c:pt>
                <c:pt idx="9">
                  <c:v>33259.40686274512</c:v>
                </c:pt>
                <c:pt idx="10">
                  <c:v>33325.166666666686</c:v>
                </c:pt>
                <c:pt idx="11">
                  <c:v>33390.926470588252</c:v>
                </c:pt>
                <c:pt idx="12">
                  <c:v>33456.686274509819</c:v>
                </c:pt>
                <c:pt idx="13">
                  <c:v>33522.446078431385</c:v>
                </c:pt>
                <c:pt idx="14">
                  <c:v>33588.205882352981</c:v>
                </c:pt>
                <c:pt idx="15">
                  <c:v>33653.965686274547</c:v>
                </c:pt>
                <c:pt idx="16">
                  <c:v>33719.725490196113</c:v>
                </c:pt>
              </c:numCache>
            </c:numRef>
          </c:yVal>
          <c:smooth val="0"/>
          <c:extLst>
            <c:ext xmlns:c16="http://schemas.microsoft.com/office/drawing/2014/chart" uri="{C3380CC4-5D6E-409C-BE32-E72D297353CC}">
              <c16:uniqueId val="{00000003-A215-459E-B83B-FCEB7AA7E1BC}"/>
            </c:ext>
          </c:extLst>
        </c:ser>
        <c:ser>
          <c:idx val="4"/>
          <c:order val="4"/>
          <c:tx>
            <c:v>Expotential</c:v>
          </c:tx>
          <c:spPr>
            <a:ln w="25400">
              <a:solidFill>
                <a:srgbClr val="0000FF"/>
              </a:solidFill>
              <a:prstDash val="sysDash"/>
            </a:ln>
          </c:spPr>
          <c:marker>
            <c:symbol val="none"/>
          </c:marker>
          <c:xVal>
            <c:numRef>
              <c:f>'2601-3300 lumen'!$A$5:$A$21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'2601-3300 lumen'!$D$5:$D$21</c:f>
              <c:numCache>
                <c:formatCode>_(* #,##0_);_(* \(#,##0\);_(* "-"??_);_(@_)</c:formatCode>
                <c:ptCount val="17"/>
                <c:pt idx="0">
                  <c:v>32570.630054764944</c:v>
                </c:pt>
                <c:pt idx="1">
                  <c:v>32633.348844837299</c:v>
                </c:pt>
                <c:pt idx="2">
                  <c:v>32696.188407723115</c:v>
                </c:pt>
                <c:pt idx="3">
                  <c:v>32759.148975985441</c:v>
                </c:pt>
                <c:pt idx="4">
                  <c:v>32822.230782635146</c:v>
                </c:pt>
                <c:pt idx="5">
                  <c:v>32885.434061131789</c:v>
                </c:pt>
                <c:pt idx="6">
                  <c:v>32948.75904538449</c:v>
                </c:pt>
                <c:pt idx="7">
                  <c:v>33012.20596975278</c:v>
                </c:pt>
                <c:pt idx="8">
                  <c:v>33075.775069047471</c:v>
                </c:pt>
                <c:pt idx="9">
                  <c:v>33139.466578531559</c:v>
                </c:pt>
                <c:pt idx="10">
                  <c:v>33203.280733921063</c:v>
                </c:pt>
                <c:pt idx="11">
                  <c:v>33267.217771385876</c:v>
                </c:pt>
                <c:pt idx="12">
                  <c:v>33331.277927550691</c:v>
                </c:pt>
                <c:pt idx="13">
                  <c:v>33395.461439495863</c:v>
                </c:pt>
                <c:pt idx="14">
                  <c:v>33459.768544758219</c:v>
                </c:pt>
                <c:pt idx="15">
                  <c:v>33524.199481332042</c:v>
                </c:pt>
                <c:pt idx="16">
                  <c:v>33588.754487669896</c:v>
                </c:pt>
              </c:numCache>
            </c:numRef>
          </c:yVal>
          <c:smooth val="0"/>
          <c:extLst>
            <c:ext xmlns:c16="http://schemas.microsoft.com/office/drawing/2014/chart" uri="{C3380CC4-5D6E-409C-BE32-E72D297353CC}">
              <c16:uniqueId val="{00000004-A215-459E-B83B-FCEB7AA7E1BC}"/>
            </c:ext>
          </c:extLst>
        </c:ser>
        <c:dLbls>
          <c:showLegendKey val="0"/>
          <c:showVal val="0"/>
          <c:showCatName val="0"/>
          <c:showSerName val="0"/>
          <c:showPercent val="0"/>
          <c:showBubbleSize val="0"/>
        </c:dLbls>
        <c:axId val="392827416"/>
        <c:axId val="393271248"/>
      </c:scatterChart>
      <c:valAx>
        <c:axId val="392827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3271248"/>
        <c:crosses val="autoZero"/>
        <c:crossBetween val="midCat"/>
      </c:valAx>
      <c:valAx>
        <c:axId val="393271248"/>
        <c:scaling>
          <c:orientation val="minMax"/>
          <c:max val="45000"/>
          <c:min val="5000"/>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2827416"/>
        <c:crosses val="autoZero"/>
        <c:crossBetween val="midCat"/>
        <c:majorUnit val="5000"/>
      </c:valAx>
      <c:spPr>
        <a:noFill/>
        <a:ln w="25400">
          <a:noFill/>
        </a:ln>
      </c:spPr>
    </c:plotArea>
    <c:legend>
      <c:legendPos val="r"/>
      <c:legendEntry>
        <c:idx val="3"/>
        <c:delete val="1"/>
      </c:legendEntry>
      <c:legendEntry>
        <c:idx val="4"/>
        <c:delete val="1"/>
      </c:legendEntry>
      <c:layout>
        <c:manualLayout>
          <c:xMode val="edge"/>
          <c:yMode val="edge"/>
          <c:x val="0.71528998242530761"/>
          <c:y val="9.0909090909091023E-2"/>
          <c:w val="0.20738137082601049"/>
          <c:h val="0.18768328445747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75043936731107"/>
          <c:y val="7.6246334310850442E-2"/>
          <c:w val="0.8330404217926185"/>
          <c:h val="0.79178885630498586"/>
        </c:manualLayout>
      </c:layout>
      <c:scatterChart>
        <c:scatterStyle val="lineMarker"/>
        <c:varyColors val="0"/>
        <c:ser>
          <c:idx val="2"/>
          <c:order val="0"/>
          <c:tx>
            <c:v>NEMA Data</c:v>
          </c:tx>
          <c:spPr>
            <a:ln w="38100">
              <a:solidFill>
                <a:srgbClr val="00FF00"/>
              </a:solidFill>
              <a:prstDash val="solid"/>
            </a:ln>
          </c:spPr>
          <c:marker>
            <c:symbol val="none"/>
          </c:marker>
          <c:xVal>
            <c:numRef>
              <c:f>('Shatter Resistant'!$A$5:$A$21,'Shatter Resistant'!$A$25:$A$40)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pt idx="32">
                  <c:v>2025</c:v>
                </c:pt>
              </c:numCache>
            </c:numRef>
          </c:xVal>
          <c:yVal>
            <c:numRef>
              <c:f>('Shatter Resistant'!$B$5:$B$21,'Shatter Resistant'!$B$25:$B$40)</c:f>
              <c:numCache>
                <c:formatCode>_(* #,##0_);_(* \(#,##0\);_(* "-"??_);_(@_)</c:formatCode>
                <c:ptCount val="33"/>
                <c:pt idx="0">
                  <c:v>1515</c:v>
                </c:pt>
                <c:pt idx="1">
                  <c:v>1481</c:v>
                </c:pt>
                <c:pt idx="2">
                  <c:v>1481</c:v>
                </c:pt>
                <c:pt idx="3">
                  <c:v>1526</c:v>
                </c:pt>
                <c:pt idx="4">
                  <c:v>1439</c:v>
                </c:pt>
                <c:pt idx="5">
                  <c:v>1570</c:v>
                </c:pt>
                <c:pt idx="6">
                  <c:v>1714</c:v>
                </c:pt>
                <c:pt idx="7">
                  <c:v>1901</c:v>
                </c:pt>
                <c:pt idx="8">
                  <c:v>1739</c:v>
                </c:pt>
                <c:pt idx="9">
                  <c:v>1780</c:v>
                </c:pt>
                <c:pt idx="10">
                  <c:v>1809</c:v>
                </c:pt>
                <c:pt idx="11">
                  <c:v>1682</c:v>
                </c:pt>
                <c:pt idx="12">
                  <c:v>1637</c:v>
                </c:pt>
                <c:pt idx="13">
                  <c:v>1655</c:v>
                </c:pt>
                <c:pt idx="14">
                  <c:v>1577</c:v>
                </c:pt>
                <c:pt idx="15">
                  <c:v>1513</c:v>
                </c:pt>
                <c:pt idx="16">
                  <c:v>1390</c:v>
                </c:pt>
                <c:pt idx="17">
                  <c:v>848</c:v>
                </c:pt>
                <c:pt idx="18">
                  <c:v>1210</c:v>
                </c:pt>
                <c:pt idx="19">
                  <c:v>1455</c:v>
                </c:pt>
                <c:pt idx="20">
                  <c:v>1093</c:v>
                </c:pt>
                <c:pt idx="21">
                  <c:v>1042</c:v>
                </c:pt>
                <c:pt idx="22">
                  <c:v>689</c:v>
                </c:pt>
                <c:pt idx="23">
                  <c:v>548</c:v>
                </c:pt>
                <c:pt idx="24">
                  <c:v>474</c:v>
                </c:pt>
                <c:pt idx="25">
                  <c:v>400</c:v>
                </c:pt>
                <c:pt idx="26">
                  <c:v>489</c:v>
                </c:pt>
              </c:numCache>
            </c:numRef>
          </c:yVal>
          <c:smooth val="0"/>
          <c:extLst>
            <c:ext xmlns:c16="http://schemas.microsoft.com/office/drawing/2014/chart" uri="{C3380CC4-5D6E-409C-BE32-E72D297353CC}">
              <c16:uniqueId val="{00000000-80F6-4381-AB2C-FF4BD6E58E07}"/>
            </c:ext>
          </c:extLst>
        </c:ser>
        <c:ser>
          <c:idx val="0"/>
          <c:order val="1"/>
          <c:tx>
            <c:v>Expo. Growth</c:v>
          </c:tx>
          <c:spPr>
            <a:ln w="38100">
              <a:solidFill>
                <a:srgbClr val="000080"/>
              </a:solidFill>
              <a:prstDash val="solid"/>
            </a:ln>
          </c:spPr>
          <c:marker>
            <c:symbol val="none"/>
          </c:marker>
          <c:xVal>
            <c:numRef>
              <c:f>'Shatter Resistant'!$A$21:$A$40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'Shatter Resistant'!$D$21:$D$40</c:f>
              <c:numCache>
                <c:formatCode>_(* #,##0_);_(* \(#,##0\);_(* "-"??_);_(@_)</c:formatCode>
                <c:ptCount val="20"/>
                <c:pt idx="0">
                  <c:v>1638.4687443773541</c:v>
                </c:pt>
                <c:pt idx="1">
                  <c:v>1642.5211434281466</c:v>
                </c:pt>
                <c:pt idx="2">
                  <c:v>1646.5835652139638</c:v>
                </c:pt>
                <c:pt idx="3">
                  <c:v>1650.6560345238752</c:v>
                </c:pt>
                <c:pt idx="4">
                  <c:v>1654.7385762082656</c:v>
                </c:pt>
                <c:pt idx="5">
                  <c:v>1658.8312151789812</c:v>
                </c:pt>
                <c:pt idx="6">
                  <c:v>1662.9339764094821</c:v>
                </c:pt>
                <c:pt idx="7">
                  <c:v>1667.0468849349938</c:v>
                </c:pt>
                <c:pt idx="8">
                  <c:v>1671.1699658526643</c:v>
                </c:pt>
                <c:pt idx="9">
                  <c:v>1675.3032443217082</c:v>
                </c:pt>
                <c:pt idx="10">
                  <c:v>1679.4467455635713</c:v>
                </c:pt>
                <c:pt idx="11">
                  <c:v>1683.6004948620766</c:v>
                </c:pt>
                <c:pt idx="12">
                  <c:v>1687.7645175635823</c:v>
                </c:pt>
                <c:pt idx="13">
                  <c:v>1691.9388390771369</c:v>
                </c:pt>
                <c:pt idx="14">
                  <c:v>1696.1234848746267</c:v>
                </c:pt>
                <c:pt idx="15">
                  <c:v>1700.3184804909436</c:v>
                </c:pt>
                <c:pt idx="16">
                  <c:v>1704.5238515241315</c:v>
                </c:pt>
                <c:pt idx="17">
                  <c:v>1708.7396236355471</c:v>
                </c:pt>
                <c:pt idx="18">
                  <c:v>1712.9658225500145</c:v>
                </c:pt>
                <c:pt idx="19">
                  <c:v>1717.2024740559802</c:v>
                </c:pt>
              </c:numCache>
            </c:numRef>
          </c:yVal>
          <c:smooth val="0"/>
          <c:extLst>
            <c:ext xmlns:c16="http://schemas.microsoft.com/office/drawing/2014/chart" uri="{C3380CC4-5D6E-409C-BE32-E72D297353CC}">
              <c16:uniqueId val="{00000001-80F6-4381-AB2C-FF4BD6E58E07}"/>
            </c:ext>
          </c:extLst>
        </c:ser>
        <c:ser>
          <c:idx val="1"/>
          <c:order val="2"/>
          <c:tx>
            <c:v>Linear Trend</c:v>
          </c:tx>
          <c:spPr>
            <a:ln w="38100">
              <a:solidFill>
                <a:srgbClr val="FF00FF"/>
              </a:solidFill>
              <a:prstDash val="solid"/>
            </a:ln>
          </c:spPr>
          <c:marker>
            <c:symbol val="none"/>
          </c:marker>
          <c:xVal>
            <c:numRef>
              <c:f>'Shatter Resistant'!$A$21:$A$40</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xVal>
          <c:yVal>
            <c:numRef>
              <c:f>'Shatter Resistant'!$C$21:$C$40</c:f>
              <c:numCache>
                <c:formatCode>_(* #,##0_);_(* \(#,##0\);_(* "-"??_);_(@_)</c:formatCode>
                <c:ptCount val="20"/>
                <c:pt idx="0">
                  <c:v>1644.4901960784309</c:v>
                </c:pt>
                <c:pt idx="1">
                  <c:v>1648.5147058823522</c:v>
                </c:pt>
                <c:pt idx="2">
                  <c:v>1652.5392156862736</c:v>
                </c:pt>
                <c:pt idx="3">
                  <c:v>1656.5637254901958</c:v>
                </c:pt>
                <c:pt idx="4">
                  <c:v>1660.5882352941171</c:v>
                </c:pt>
                <c:pt idx="5">
                  <c:v>1664.6127450980384</c:v>
                </c:pt>
                <c:pt idx="6">
                  <c:v>1668.6372549019597</c:v>
                </c:pt>
                <c:pt idx="7">
                  <c:v>1672.661764705882</c:v>
                </c:pt>
                <c:pt idx="8">
                  <c:v>1676.6862745098033</c:v>
                </c:pt>
                <c:pt idx="9">
                  <c:v>1680.7107843137246</c:v>
                </c:pt>
                <c:pt idx="10">
                  <c:v>1684.7352941176468</c:v>
                </c:pt>
                <c:pt idx="11">
                  <c:v>1688.7598039215682</c:v>
                </c:pt>
                <c:pt idx="12">
                  <c:v>1692.7843137254895</c:v>
                </c:pt>
                <c:pt idx="13">
                  <c:v>1696.8088235294108</c:v>
                </c:pt>
                <c:pt idx="14">
                  <c:v>1700.833333333333</c:v>
                </c:pt>
                <c:pt idx="15">
                  <c:v>1704.8578431372543</c:v>
                </c:pt>
                <c:pt idx="16">
                  <c:v>1708.8823529411757</c:v>
                </c:pt>
                <c:pt idx="17">
                  <c:v>1712.906862745097</c:v>
                </c:pt>
                <c:pt idx="18">
                  <c:v>1716.9313725490192</c:v>
                </c:pt>
                <c:pt idx="19">
                  <c:v>1720.9558823529405</c:v>
                </c:pt>
              </c:numCache>
            </c:numRef>
          </c:yVal>
          <c:smooth val="0"/>
          <c:extLst>
            <c:ext xmlns:c16="http://schemas.microsoft.com/office/drawing/2014/chart" uri="{C3380CC4-5D6E-409C-BE32-E72D297353CC}">
              <c16:uniqueId val="{00000002-80F6-4381-AB2C-FF4BD6E58E07}"/>
            </c:ext>
          </c:extLst>
        </c:ser>
        <c:ser>
          <c:idx val="3"/>
          <c:order val="3"/>
          <c:tx>
            <c:v>Linear</c:v>
          </c:tx>
          <c:spPr>
            <a:ln w="25400">
              <a:solidFill>
                <a:srgbClr val="FF00FF"/>
              </a:solidFill>
              <a:prstDash val="sysDash"/>
            </a:ln>
          </c:spPr>
          <c:marker>
            <c:symbol val="none"/>
          </c:marker>
          <c:xVal>
            <c:numRef>
              <c:f>'Shatter Resistant'!$A$5:$A$21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'Shatter Resistant'!$C$5:$C$21</c:f>
              <c:numCache>
                <c:formatCode>_(* #,##0_);_(* \(#,##0\);_(* "-"??_);_(@_)</c:formatCode>
                <c:ptCount val="17"/>
                <c:pt idx="0">
                  <c:v>1580.0980392156853</c:v>
                </c:pt>
                <c:pt idx="1">
                  <c:v>1584.1225490196066</c:v>
                </c:pt>
                <c:pt idx="2">
                  <c:v>1588.1470588235288</c:v>
                </c:pt>
                <c:pt idx="3">
                  <c:v>1592.1715686274501</c:v>
                </c:pt>
                <c:pt idx="4">
                  <c:v>1596.1960784313715</c:v>
                </c:pt>
                <c:pt idx="5">
                  <c:v>1600.2205882352937</c:v>
                </c:pt>
                <c:pt idx="6">
                  <c:v>1604.245098039215</c:v>
                </c:pt>
                <c:pt idx="7">
                  <c:v>1608.2696078431363</c:v>
                </c:pt>
                <c:pt idx="8">
                  <c:v>1612.2941176470576</c:v>
                </c:pt>
                <c:pt idx="9">
                  <c:v>1616.3186274509799</c:v>
                </c:pt>
                <c:pt idx="10">
                  <c:v>1620.3431372549012</c:v>
                </c:pt>
                <c:pt idx="11">
                  <c:v>1624.3676470588225</c:v>
                </c:pt>
                <c:pt idx="12">
                  <c:v>1628.3921568627438</c:v>
                </c:pt>
                <c:pt idx="13">
                  <c:v>1632.4166666666661</c:v>
                </c:pt>
                <c:pt idx="14">
                  <c:v>1636.4411764705874</c:v>
                </c:pt>
                <c:pt idx="15">
                  <c:v>1640.4656862745087</c:v>
                </c:pt>
                <c:pt idx="16">
                  <c:v>1644.4901960784309</c:v>
                </c:pt>
              </c:numCache>
            </c:numRef>
          </c:yVal>
          <c:smooth val="0"/>
          <c:extLst>
            <c:ext xmlns:c16="http://schemas.microsoft.com/office/drawing/2014/chart" uri="{C3380CC4-5D6E-409C-BE32-E72D297353CC}">
              <c16:uniqueId val="{00000003-80F6-4381-AB2C-FF4BD6E58E07}"/>
            </c:ext>
          </c:extLst>
        </c:ser>
        <c:ser>
          <c:idx val="4"/>
          <c:order val="4"/>
          <c:tx>
            <c:v>Expotential</c:v>
          </c:tx>
          <c:spPr>
            <a:ln w="25400">
              <a:solidFill>
                <a:srgbClr val="0000FF"/>
              </a:solidFill>
              <a:prstDash val="sysDash"/>
            </a:ln>
          </c:spPr>
          <c:marker>
            <c:symbol val="none"/>
          </c:marker>
          <c:xVal>
            <c:numRef>
              <c:f>'Shatter Resistant'!$A$5:$A$21</c:f>
              <c:numCache>
                <c:formatCode>General</c:formatCode>
                <c:ptCount val="1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numCache>
            </c:numRef>
          </c:xVal>
          <c:yVal>
            <c:numRef>
              <c:f>'Shatter Resistant'!$D$5:$D$21</c:f>
              <c:numCache>
                <c:formatCode>_(* #,##0_);_(* \(#,##0\);_(* "-"??_);_(@_)</c:formatCode>
                <c:ptCount val="17"/>
                <c:pt idx="0">
                  <c:v>1574.9734589522079</c:v>
                </c:pt>
                <c:pt idx="1">
                  <c:v>1578.868816109301</c:v>
                </c:pt>
                <c:pt idx="2">
                  <c:v>1582.7738075921629</c:v>
                </c:pt>
                <c:pt idx="3">
                  <c:v>1586.6884572292211</c:v>
                </c:pt>
                <c:pt idx="4">
                  <c:v>1590.6127889078377</c:v>
                </c:pt>
                <c:pt idx="5">
                  <c:v>1594.5468265744521</c:v>
                </c:pt>
                <c:pt idx="6">
                  <c:v>1598.490594234733</c:v>
                </c:pt>
                <c:pt idx="7">
                  <c:v>1602.4441159537214</c:v>
                </c:pt>
                <c:pt idx="8">
                  <c:v>1606.4074158559779</c:v>
                </c:pt>
                <c:pt idx="9">
                  <c:v>1610.380518125731</c:v>
                </c:pt>
                <c:pt idx="10">
                  <c:v>1614.3634470070199</c:v>
                </c:pt>
                <c:pt idx="11">
                  <c:v>1618.3562268038499</c:v>
                </c:pt>
                <c:pt idx="12">
                  <c:v>1622.3588818803364</c:v>
                </c:pt>
                <c:pt idx="13">
                  <c:v>1626.3714366608529</c:v>
                </c:pt>
                <c:pt idx="14">
                  <c:v>1630.3939156301844</c:v>
                </c:pt>
                <c:pt idx="15">
                  <c:v>1634.4263433336687</c:v>
                </c:pt>
                <c:pt idx="16">
                  <c:v>1638.4687443773541</c:v>
                </c:pt>
              </c:numCache>
            </c:numRef>
          </c:yVal>
          <c:smooth val="0"/>
          <c:extLst>
            <c:ext xmlns:c16="http://schemas.microsoft.com/office/drawing/2014/chart" uri="{C3380CC4-5D6E-409C-BE32-E72D297353CC}">
              <c16:uniqueId val="{00000004-80F6-4381-AB2C-FF4BD6E58E07}"/>
            </c:ext>
          </c:extLst>
        </c:ser>
        <c:dLbls>
          <c:showLegendKey val="0"/>
          <c:showVal val="0"/>
          <c:showCatName val="0"/>
          <c:showSerName val="0"/>
          <c:showPercent val="0"/>
          <c:showBubbleSize val="0"/>
        </c:dLbls>
        <c:axId val="392826632"/>
        <c:axId val="392826240"/>
      </c:scatterChart>
      <c:valAx>
        <c:axId val="392826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2826240"/>
        <c:crosses val="autoZero"/>
        <c:crossBetween val="midCat"/>
      </c:valAx>
      <c:valAx>
        <c:axId val="392826240"/>
        <c:scaling>
          <c:orientation val="minMax"/>
          <c:max val="3000"/>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2826632"/>
        <c:crosses val="autoZero"/>
        <c:crossBetween val="midCat"/>
      </c:valAx>
      <c:spPr>
        <a:noFill/>
        <a:ln w="25400">
          <a:noFill/>
        </a:ln>
      </c:spPr>
    </c:plotArea>
    <c:legend>
      <c:legendPos val="r"/>
      <c:legendEntry>
        <c:idx val="3"/>
        <c:delete val="1"/>
      </c:legendEntry>
      <c:legendEntry>
        <c:idx val="4"/>
        <c:delete val="1"/>
      </c:legendEntry>
      <c:layout>
        <c:manualLayout>
          <c:xMode val="edge"/>
          <c:yMode val="edge"/>
          <c:x val="0.71353251318101929"/>
          <c:y val="9.0909090909091023E-2"/>
          <c:w val="0.20738137082601049"/>
          <c:h val="0.18768328445747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409575</xdr:colOff>
      <xdr:row>2</xdr:row>
      <xdr:rowOff>76200</xdr:rowOff>
    </xdr:from>
    <xdr:to>
      <xdr:col>15</xdr:col>
      <xdr:colOff>257175</xdr:colOff>
      <xdr:row>22</xdr:row>
      <xdr:rowOff>76200</xdr:rowOff>
    </xdr:to>
    <xdr:graphicFrame macro="">
      <xdr:nvGraphicFramePr>
        <xdr:cNvPr id="2076" name="Chart 3">
          <a:extLst>
            <a:ext uri="{FF2B5EF4-FFF2-40B4-BE49-F238E27FC236}">
              <a16:creationId xmlns:a16="http://schemas.microsoft.com/office/drawing/2014/main" id="{00000000-0008-0000-0000-00001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295275</xdr:colOff>
      <xdr:row>6</xdr:row>
      <xdr:rowOff>9525</xdr:rowOff>
    </xdr:from>
    <xdr:to>
      <xdr:col>7</xdr:col>
      <xdr:colOff>0</xdr:colOff>
      <xdr:row>20</xdr:row>
      <xdr:rowOff>57150</xdr:rowOff>
    </xdr:to>
    <xdr:sp macro="" textlink="">
      <xdr:nvSpPr>
        <xdr:cNvPr id="2057" name="Text Box 9">
          <a:extLst>
            <a:ext uri="{FF2B5EF4-FFF2-40B4-BE49-F238E27FC236}">
              <a16:creationId xmlns:a16="http://schemas.microsoft.com/office/drawing/2014/main" id="{00000000-0008-0000-0000-000009080000}"/>
            </a:ext>
          </a:extLst>
        </xdr:cNvPr>
        <xdr:cNvSpPr txBox="1">
          <a:spLocks noChangeArrowheads="1"/>
        </xdr:cNvSpPr>
      </xdr:nvSpPr>
      <xdr:spPr bwMode="auto">
        <a:xfrm>
          <a:off x="5143500" y="1066800"/>
          <a:ext cx="314325" cy="2314575"/>
        </a:xfrm>
        <a:prstGeom prst="rect">
          <a:avLst/>
        </a:prstGeom>
        <a:solidFill>
          <a:srgbClr val="FFFFFF"/>
        </a:solidFill>
        <a:ln w="9525">
          <a:noFill/>
          <a:miter lim="800000"/>
          <a:headEnd/>
          <a:tailEnd/>
        </a:ln>
      </xdr:spPr>
      <xdr:txBody>
        <a:bodyPr vertOverflow="clip" vert="vert270" wrap="square" lIns="27432" tIns="22860" rIns="0" bIns="0" anchor="t" upright="1"/>
        <a:lstStyle/>
        <a:p>
          <a:pPr algn="r" rtl="0">
            <a:defRPr sz="1000"/>
          </a:pPr>
          <a:r>
            <a:rPr lang="en-US" sz="1000" b="0" i="0" u="none" strike="noStrike" baseline="0">
              <a:solidFill>
                <a:srgbClr val="000000"/>
              </a:solidFill>
              <a:latin typeface="Arial"/>
              <a:cs typeface="Arial"/>
            </a:rPr>
            <a:t>Thousands of lamps sold annually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409575</xdr:colOff>
      <xdr:row>2</xdr:row>
      <xdr:rowOff>76200</xdr:rowOff>
    </xdr:from>
    <xdr:to>
      <xdr:col>15</xdr:col>
      <xdr:colOff>257175</xdr:colOff>
      <xdr:row>22</xdr:row>
      <xdr:rowOff>76200</xdr:rowOff>
    </xdr:to>
    <xdr:graphicFrame macro="">
      <xdr:nvGraphicFramePr>
        <xdr:cNvPr id="7189" name="Chart 1">
          <a:extLst>
            <a:ext uri="{FF2B5EF4-FFF2-40B4-BE49-F238E27FC236}">
              <a16:creationId xmlns:a16="http://schemas.microsoft.com/office/drawing/2014/main" id="{00000000-0008-0000-0100-00001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238125</xdr:colOff>
      <xdr:row>6</xdr:row>
      <xdr:rowOff>9525</xdr:rowOff>
    </xdr:from>
    <xdr:to>
      <xdr:col>6</xdr:col>
      <xdr:colOff>552450</xdr:colOff>
      <xdr:row>20</xdr:row>
      <xdr:rowOff>57150</xdr:rowOff>
    </xdr:to>
    <xdr:sp macro="" textlink="">
      <xdr:nvSpPr>
        <xdr:cNvPr id="7170" name="Text Box 2">
          <a:extLst>
            <a:ext uri="{FF2B5EF4-FFF2-40B4-BE49-F238E27FC236}">
              <a16:creationId xmlns:a16="http://schemas.microsoft.com/office/drawing/2014/main" id="{00000000-0008-0000-0100-0000021C0000}"/>
            </a:ext>
          </a:extLst>
        </xdr:cNvPr>
        <xdr:cNvSpPr txBox="1">
          <a:spLocks noChangeArrowheads="1"/>
        </xdr:cNvSpPr>
      </xdr:nvSpPr>
      <xdr:spPr bwMode="auto">
        <a:xfrm>
          <a:off x="5086350" y="1066800"/>
          <a:ext cx="314325" cy="2314575"/>
        </a:xfrm>
        <a:prstGeom prst="rect">
          <a:avLst/>
        </a:prstGeom>
        <a:solidFill>
          <a:srgbClr val="FFFFFF"/>
        </a:solidFill>
        <a:ln w="9525">
          <a:noFill/>
          <a:miter lim="800000"/>
          <a:headEnd/>
          <a:tailEnd/>
        </a:ln>
      </xdr:spPr>
      <xdr:txBody>
        <a:bodyPr vertOverflow="clip" vert="vert270" wrap="square" lIns="27432" tIns="22860" rIns="0" bIns="0" anchor="t" upright="1"/>
        <a:lstStyle/>
        <a:p>
          <a:pPr algn="r" rtl="0">
            <a:defRPr sz="1000"/>
          </a:pPr>
          <a:r>
            <a:rPr lang="en-US" sz="1000" b="0" i="0" u="none" strike="noStrike" baseline="0">
              <a:solidFill>
                <a:srgbClr val="000000"/>
              </a:solidFill>
              <a:latin typeface="Arial"/>
              <a:cs typeface="Arial"/>
            </a:rPr>
            <a:t>Thousands of lamps sold annually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409575</xdr:colOff>
      <xdr:row>2</xdr:row>
      <xdr:rowOff>76200</xdr:rowOff>
    </xdr:from>
    <xdr:to>
      <xdr:col>15</xdr:col>
      <xdr:colOff>257175</xdr:colOff>
      <xdr:row>22</xdr:row>
      <xdr:rowOff>76200</xdr:rowOff>
    </xdr:to>
    <xdr:graphicFrame macro="">
      <xdr:nvGraphicFramePr>
        <xdr:cNvPr id="8213" name="Chart 1">
          <a:extLst>
            <a:ext uri="{FF2B5EF4-FFF2-40B4-BE49-F238E27FC236}">
              <a16:creationId xmlns:a16="http://schemas.microsoft.com/office/drawing/2014/main" id="{00000000-0008-0000-0200-000015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xdr:colOff>
      <xdr:row>5</xdr:row>
      <xdr:rowOff>152400</xdr:rowOff>
    </xdr:from>
    <xdr:to>
      <xdr:col>6</xdr:col>
      <xdr:colOff>447675</xdr:colOff>
      <xdr:row>20</xdr:row>
      <xdr:rowOff>38100</xdr:rowOff>
    </xdr:to>
    <xdr:sp macro="" textlink="">
      <xdr:nvSpPr>
        <xdr:cNvPr id="8194" name="Text Box 2">
          <a:extLst>
            <a:ext uri="{FF2B5EF4-FFF2-40B4-BE49-F238E27FC236}">
              <a16:creationId xmlns:a16="http://schemas.microsoft.com/office/drawing/2014/main" id="{00000000-0008-0000-0200-000002200000}"/>
            </a:ext>
          </a:extLst>
        </xdr:cNvPr>
        <xdr:cNvSpPr txBox="1">
          <a:spLocks noChangeArrowheads="1"/>
        </xdr:cNvSpPr>
      </xdr:nvSpPr>
      <xdr:spPr bwMode="auto">
        <a:xfrm>
          <a:off x="4981575" y="1047750"/>
          <a:ext cx="314325" cy="2314575"/>
        </a:xfrm>
        <a:prstGeom prst="rect">
          <a:avLst/>
        </a:prstGeom>
        <a:solidFill>
          <a:srgbClr val="FFFFFF"/>
        </a:solidFill>
        <a:ln w="9525">
          <a:noFill/>
          <a:miter lim="800000"/>
          <a:headEnd/>
          <a:tailEnd/>
        </a:ln>
      </xdr:spPr>
      <xdr:txBody>
        <a:bodyPr vertOverflow="clip" vert="vert270" wrap="square" lIns="27432" tIns="22860" rIns="0" bIns="0" anchor="t" upright="1"/>
        <a:lstStyle/>
        <a:p>
          <a:pPr algn="r" rtl="0">
            <a:defRPr sz="1000"/>
          </a:pPr>
          <a:r>
            <a:rPr lang="en-US" sz="1000" b="0" i="0" u="none" strike="noStrike" baseline="0">
              <a:solidFill>
                <a:srgbClr val="000000"/>
              </a:solidFill>
              <a:latin typeface="Arial"/>
              <a:cs typeface="Arial"/>
            </a:rPr>
            <a:t>Thousands of lamps sold annually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409575</xdr:colOff>
      <xdr:row>2</xdr:row>
      <xdr:rowOff>76200</xdr:rowOff>
    </xdr:from>
    <xdr:to>
      <xdr:col>15</xdr:col>
      <xdr:colOff>257175</xdr:colOff>
      <xdr:row>22</xdr:row>
      <xdr:rowOff>76200</xdr:rowOff>
    </xdr:to>
    <xdr:graphicFrame macro="">
      <xdr:nvGraphicFramePr>
        <xdr:cNvPr id="9237" name="Chart 1">
          <a:extLst>
            <a:ext uri="{FF2B5EF4-FFF2-40B4-BE49-F238E27FC236}">
              <a16:creationId xmlns:a16="http://schemas.microsoft.com/office/drawing/2014/main" id="{00000000-0008-0000-0300-000015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6</xdr:row>
      <xdr:rowOff>0</xdr:rowOff>
    </xdr:from>
    <xdr:to>
      <xdr:col>6</xdr:col>
      <xdr:colOff>523875</xdr:colOff>
      <xdr:row>20</xdr:row>
      <xdr:rowOff>47625</xdr:rowOff>
    </xdr:to>
    <xdr:sp macro="" textlink="">
      <xdr:nvSpPr>
        <xdr:cNvPr id="9218" name="Text Box 2">
          <a:extLst>
            <a:ext uri="{FF2B5EF4-FFF2-40B4-BE49-F238E27FC236}">
              <a16:creationId xmlns:a16="http://schemas.microsoft.com/office/drawing/2014/main" id="{00000000-0008-0000-0300-000002240000}"/>
            </a:ext>
          </a:extLst>
        </xdr:cNvPr>
        <xdr:cNvSpPr txBox="1">
          <a:spLocks noChangeArrowheads="1"/>
        </xdr:cNvSpPr>
      </xdr:nvSpPr>
      <xdr:spPr bwMode="auto">
        <a:xfrm>
          <a:off x="5057775" y="1057275"/>
          <a:ext cx="314325" cy="2314575"/>
        </a:xfrm>
        <a:prstGeom prst="rect">
          <a:avLst/>
        </a:prstGeom>
        <a:solidFill>
          <a:srgbClr val="FFFFFF"/>
        </a:solidFill>
        <a:ln w="9525">
          <a:noFill/>
          <a:miter lim="800000"/>
          <a:headEnd/>
          <a:tailEnd/>
        </a:ln>
      </xdr:spPr>
      <xdr:txBody>
        <a:bodyPr vertOverflow="clip" vert="vert270" wrap="square" lIns="27432" tIns="22860" rIns="0" bIns="0" anchor="t" upright="1"/>
        <a:lstStyle/>
        <a:p>
          <a:pPr algn="r" rtl="0">
            <a:defRPr sz="1000"/>
          </a:pPr>
          <a:r>
            <a:rPr lang="en-US" sz="1000" b="0" i="0" u="none" strike="noStrike" baseline="0">
              <a:solidFill>
                <a:srgbClr val="000000"/>
              </a:solidFill>
              <a:latin typeface="Arial"/>
              <a:cs typeface="Arial"/>
            </a:rPr>
            <a:t>Thousands of lamps sold annually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409575</xdr:colOff>
      <xdr:row>2</xdr:row>
      <xdr:rowOff>76200</xdr:rowOff>
    </xdr:from>
    <xdr:to>
      <xdr:col>15</xdr:col>
      <xdr:colOff>257175</xdr:colOff>
      <xdr:row>22</xdr:row>
      <xdr:rowOff>76200</xdr:rowOff>
    </xdr:to>
    <xdr:graphicFrame macro="">
      <xdr:nvGraphicFramePr>
        <xdr:cNvPr id="10261" name="Chart 1">
          <a:extLst>
            <a:ext uri="{FF2B5EF4-FFF2-40B4-BE49-F238E27FC236}">
              <a16:creationId xmlns:a16="http://schemas.microsoft.com/office/drawing/2014/main" id="{00000000-0008-0000-0400-000015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238125</xdr:colOff>
      <xdr:row>5</xdr:row>
      <xdr:rowOff>142875</xdr:rowOff>
    </xdr:from>
    <xdr:to>
      <xdr:col>6</xdr:col>
      <xdr:colOff>552450</xdr:colOff>
      <xdr:row>20</xdr:row>
      <xdr:rowOff>28575</xdr:rowOff>
    </xdr:to>
    <xdr:sp macro="" textlink="">
      <xdr:nvSpPr>
        <xdr:cNvPr id="10242" name="Text Box 2">
          <a:extLst>
            <a:ext uri="{FF2B5EF4-FFF2-40B4-BE49-F238E27FC236}">
              <a16:creationId xmlns:a16="http://schemas.microsoft.com/office/drawing/2014/main" id="{00000000-0008-0000-0400-000002280000}"/>
            </a:ext>
          </a:extLst>
        </xdr:cNvPr>
        <xdr:cNvSpPr txBox="1">
          <a:spLocks noChangeArrowheads="1"/>
        </xdr:cNvSpPr>
      </xdr:nvSpPr>
      <xdr:spPr bwMode="auto">
        <a:xfrm>
          <a:off x="5086350" y="1038225"/>
          <a:ext cx="314325" cy="2314575"/>
        </a:xfrm>
        <a:prstGeom prst="rect">
          <a:avLst/>
        </a:prstGeom>
        <a:solidFill>
          <a:srgbClr val="FFFFFF"/>
        </a:solidFill>
        <a:ln w="9525">
          <a:noFill/>
          <a:miter lim="800000"/>
          <a:headEnd/>
          <a:tailEnd/>
        </a:ln>
      </xdr:spPr>
      <xdr:txBody>
        <a:bodyPr vertOverflow="clip" vert="vert270" wrap="square" lIns="27432" tIns="22860" rIns="0" bIns="0" anchor="t" upright="1"/>
        <a:lstStyle/>
        <a:p>
          <a:pPr algn="r" rtl="0">
            <a:defRPr sz="1000"/>
          </a:pPr>
          <a:r>
            <a:rPr lang="en-US" sz="1000" b="0" i="0" u="none" strike="noStrike" baseline="0">
              <a:solidFill>
                <a:srgbClr val="000000"/>
              </a:solidFill>
              <a:latin typeface="Arial"/>
              <a:cs typeface="Arial"/>
            </a:rPr>
            <a:t>Thousands of lamps sold annually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showGridLines="0" topLeftCell="A4" workbookViewId="0">
      <selection activeCell="B37" sqref="B37"/>
    </sheetView>
  </sheetViews>
  <sheetFormatPr defaultRowHeight="12.75" x14ac:dyDescent="0.2"/>
  <cols>
    <col min="1" max="5" width="12.5703125" customWidth="1"/>
    <col min="11" max="11" width="10.42578125" bestFit="1" customWidth="1"/>
    <col min="13" max="13" width="9.42578125" bestFit="1" customWidth="1"/>
  </cols>
  <sheetData>
    <row r="1" spans="1:5" ht="18" x14ac:dyDescent="0.25">
      <c r="A1" s="2" t="s">
        <v>0</v>
      </c>
    </row>
    <row r="2" spans="1:5" ht="13.5" thickBot="1" x14ac:dyDescent="0.25">
      <c r="A2" s="3" t="s">
        <v>13</v>
      </c>
    </row>
    <row r="3" spans="1:5" x14ac:dyDescent="0.2">
      <c r="A3" s="4" t="s">
        <v>2</v>
      </c>
      <c r="B3" s="5" t="s">
        <v>5</v>
      </c>
      <c r="C3" s="5" t="s">
        <v>7</v>
      </c>
      <c r="D3" s="5" t="s">
        <v>18</v>
      </c>
      <c r="E3" s="6" t="s">
        <v>16</v>
      </c>
    </row>
    <row r="4" spans="1:5" ht="13.5" thickBot="1" x14ac:dyDescent="0.25">
      <c r="A4" s="35" t="s">
        <v>3</v>
      </c>
      <c r="B4" s="36" t="s">
        <v>6</v>
      </c>
      <c r="C4" s="36" t="s">
        <v>8</v>
      </c>
      <c r="D4" s="36" t="s">
        <v>1</v>
      </c>
      <c r="E4" s="37" t="s">
        <v>14</v>
      </c>
    </row>
    <row r="5" spans="1:5" x14ac:dyDescent="0.2">
      <c r="A5" s="25">
        <v>1990</v>
      </c>
      <c r="B5" s="26">
        <v>18251</v>
      </c>
      <c r="C5" s="26">
        <f t="array" ref="C5:C21">TREND(C22:C40,A22:A40,A5:A21,)</f>
        <v>17051.215686274692</v>
      </c>
      <c r="D5" s="27">
        <f t="array" ref="D5:D21">GROWTH(D22:D40,A22:A40,A5:A21,)</f>
        <v>17582.555512257921</v>
      </c>
      <c r="E5" s="34" t="s">
        <v>15</v>
      </c>
    </row>
    <row r="6" spans="1:5" x14ac:dyDescent="0.2">
      <c r="A6" s="9">
        <v>1991</v>
      </c>
      <c r="B6" s="13">
        <v>15920</v>
      </c>
      <c r="C6" s="13">
        <v>16441.350490196142</v>
      </c>
      <c r="D6" s="22">
        <v>16715.572113192135</v>
      </c>
      <c r="E6" s="38" t="s">
        <v>15</v>
      </c>
    </row>
    <row r="7" spans="1:5" x14ac:dyDescent="0.2">
      <c r="A7" s="9">
        <v>1992</v>
      </c>
      <c r="B7" s="13">
        <v>15860</v>
      </c>
      <c r="C7" s="13">
        <v>15831.485294117825</v>
      </c>
      <c r="D7" s="22">
        <v>15891.339053445778</v>
      </c>
      <c r="E7" s="38" t="s">
        <v>15</v>
      </c>
    </row>
    <row r="8" spans="1:5" x14ac:dyDescent="0.2">
      <c r="A8" s="9">
        <v>1993</v>
      </c>
      <c r="B8" s="13">
        <v>15289</v>
      </c>
      <c r="C8" s="13">
        <v>15221.620098039275</v>
      </c>
      <c r="D8" s="22">
        <v>15107.748343969095</v>
      </c>
      <c r="E8" s="38" t="s">
        <v>15</v>
      </c>
    </row>
    <row r="9" spans="1:5" x14ac:dyDescent="0.2">
      <c r="A9" s="9">
        <v>1994</v>
      </c>
      <c r="B9" s="13">
        <v>16296</v>
      </c>
      <c r="C9" s="13">
        <v>14611.754901960958</v>
      </c>
      <c r="D9" s="22">
        <v>14362.79593916327</v>
      </c>
      <c r="E9" s="38" t="s">
        <v>15</v>
      </c>
    </row>
    <row r="10" spans="1:5" x14ac:dyDescent="0.2">
      <c r="A10" s="9">
        <v>1995</v>
      </c>
      <c r="B10" s="13">
        <v>15400</v>
      </c>
      <c r="C10" s="13">
        <v>14001.889705882408</v>
      </c>
      <c r="D10" s="22">
        <v>13654.576611503946</v>
      </c>
      <c r="E10" s="38" t="s">
        <v>15</v>
      </c>
    </row>
    <row r="11" spans="1:5" x14ac:dyDescent="0.2">
      <c r="A11" s="9">
        <v>1996</v>
      </c>
      <c r="B11" s="13">
        <v>12090</v>
      </c>
      <c r="C11" s="13">
        <v>13392.02450980409</v>
      </c>
      <c r="D11" s="22">
        <v>12981.279078890289</v>
      </c>
      <c r="E11" s="38" t="s">
        <v>15</v>
      </c>
    </row>
    <row r="12" spans="1:5" x14ac:dyDescent="0.2">
      <c r="A12" s="9">
        <v>1997</v>
      </c>
      <c r="B12" s="13">
        <v>10995</v>
      </c>
      <c r="C12" s="13">
        <v>12782.15931372554</v>
      </c>
      <c r="D12" s="22">
        <v>12341.181372263132</v>
      </c>
      <c r="E12" s="38" t="s">
        <v>15</v>
      </c>
    </row>
    <row r="13" spans="1:5" x14ac:dyDescent="0.2">
      <c r="A13" s="9">
        <v>1998</v>
      </c>
      <c r="B13" s="13">
        <v>9315</v>
      </c>
      <c r="C13" s="13">
        <v>12172.294117647223</v>
      </c>
      <c r="D13" s="22">
        <v>11732.64643164243</v>
      </c>
      <c r="E13" s="38" t="s">
        <v>15</v>
      </c>
    </row>
    <row r="14" spans="1:5" x14ac:dyDescent="0.2">
      <c r="A14" s="9">
        <v>1999</v>
      </c>
      <c r="B14" s="13">
        <v>9869</v>
      </c>
      <c r="C14" s="13">
        <v>11562.428921568673</v>
      </c>
      <c r="D14" s="22">
        <v>11154.117919319313</v>
      </c>
      <c r="E14" s="38" t="s">
        <v>15</v>
      </c>
    </row>
    <row r="15" spans="1:5" x14ac:dyDescent="0.2">
      <c r="A15" s="9">
        <v>2000</v>
      </c>
      <c r="B15" s="13">
        <v>11034</v>
      </c>
      <c r="C15" s="13">
        <v>10952.563725490356</v>
      </c>
      <c r="D15" s="22">
        <v>10604.11623949921</v>
      </c>
      <c r="E15" s="38" t="s">
        <v>15</v>
      </c>
    </row>
    <row r="16" spans="1:5" x14ac:dyDescent="0.2">
      <c r="A16" s="9">
        <v>2001</v>
      </c>
      <c r="B16" s="13">
        <v>13522</v>
      </c>
      <c r="C16" s="13">
        <v>10342.698529411806</v>
      </c>
      <c r="D16" s="22">
        <v>10081.234754210975</v>
      </c>
      <c r="E16" s="38" t="s">
        <v>15</v>
      </c>
    </row>
    <row r="17" spans="1:18" x14ac:dyDescent="0.2">
      <c r="A17" s="9">
        <v>2002</v>
      </c>
      <c r="B17" s="13">
        <v>9379</v>
      </c>
      <c r="C17" s="13">
        <v>9732.8333333334886</v>
      </c>
      <c r="D17" s="22">
        <v>9584.1361858093223</v>
      </c>
      <c r="E17" s="38" t="s">
        <v>15</v>
      </c>
    </row>
    <row r="18" spans="1:18" x14ac:dyDescent="0.2">
      <c r="A18" s="9">
        <v>2003</v>
      </c>
      <c r="B18" s="13">
        <v>9019</v>
      </c>
      <c r="C18" s="13">
        <v>9122.9681372549385</v>
      </c>
      <c r="D18" s="22">
        <v>9111.549196864984</v>
      </c>
      <c r="E18" s="38" t="s">
        <v>15</v>
      </c>
    </row>
    <row r="19" spans="1:18" x14ac:dyDescent="0.2">
      <c r="A19" s="9">
        <v>2004</v>
      </c>
      <c r="B19" s="13">
        <v>8818</v>
      </c>
      <c r="C19" s="13">
        <v>8513.1029411766212</v>
      </c>
      <c r="D19" s="22">
        <v>8662.265138700297</v>
      </c>
      <c r="E19" s="38" t="s">
        <v>15</v>
      </c>
    </row>
    <row r="20" spans="1:18" x14ac:dyDescent="0.2">
      <c r="A20" s="9">
        <v>2005</v>
      </c>
      <c r="B20" s="13">
        <v>8211</v>
      </c>
      <c r="C20" s="13">
        <v>7903.2377450980712</v>
      </c>
      <c r="D20" s="22">
        <v>8235.1349602501996</v>
      </c>
      <c r="E20" s="38" t="s">
        <v>15</v>
      </c>
    </row>
    <row r="21" spans="1:18" x14ac:dyDescent="0.2">
      <c r="A21" s="9">
        <v>2006</v>
      </c>
      <c r="B21" s="13">
        <v>7661</v>
      </c>
      <c r="C21" s="13">
        <v>7293.3725490197539</v>
      </c>
      <c r="D21" s="22">
        <v>7829.0662693464456</v>
      </c>
      <c r="E21" s="38" t="s">
        <v>15</v>
      </c>
    </row>
    <row r="22" spans="1:18" x14ac:dyDescent="0.2">
      <c r="A22" s="10">
        <v>2007</v>
      </c>
      <c r="B22" s="40" t="s">
        <v>15</v>
      </c>
      <c r="C22" s="8">
        <f t="array" ref="C22:C40">TREND(B5:B21,A5:A21,A22:A40,)</f>
        <v>6683.5073529412039</v>
      </c>
      <c r="D22" s="8">
        <f t="array" ref="D22:D40">GROWTH(B5:B21,A5:A21,A22:A40,)</f>
        <v>7443.0205389077064</v>
      </c>
      <c r="E22" s="29" t="s">
        <v>15</v>
      </c>
    </row>
    <row r="23" spans="1:18" x14ac:dyDescent="0.2">
      <c r="A23" s="10">
        <v>2008</v>
      </c>
      <c r="B23" s="40" t="s">
        <v>15</v>
      </c>
      <c r="C23" s="8">
        <v>6073.6421568628866</v>
      </c>
      <c r="D23" s="8">
        <v>7076.0104508894046</v>
      </c>
      <c r="E23" s="29" t="s">
        <v>15</v>
      </c>
    </row>
    <row r="24" spans="1:18" x14ac:dyDescent="0.2">
      <c r="A24" s="10">
        <v>2009</v>
      </c>
      <c r="B24" s="40" t="s">
        <v>15</v>
      </c>
      <c r="C24" s="8">
        <v>5463.7769607843366</v>
      </c>
      <c r="D24" s="8">
        <v>6727.0973712031109</v>
      </c>
      <c r="E24" s="29" t="s">
        <v>15</v>
      </c>
    </row>
    <row r="25" spans="1:18" x14ac:dyDescent="0.2">
      <c r="A25" s="9">
        <v>2010</v>
      </c>
      <c r="B25" s="43">
        <v>7971</v>
      </c>
      <c r="C25" s="43">
        <v>4853.9117647060193</v>
      </c>
      <c r="D25" s="43">
        <v>6395.3889491442278</v>
      </c>
      <c r="E25" s="44">
        <f t="shared" ref="E25:E30" si="0">B25/D25</f>
        <v>1.2463667281825925</v>
      </c>
      <c r="G25" t="s">
        <v>12</v>
      </c>
      <c r="I25" s="7"/>
      <c r="K25" s="1"/>
      <c r="M25" s="1"/>
    </row>
    <row r="26" spans="1:18" x14ac:dyDescent="0.2">
      <c r="A26" s="9">
        <v>2011</v>
      </c>
      <c r="B26" s="45">
        <v>6829</v>
      </c>
      <c r="C26" s="45">
        <v>4244.0465686274692</v>
      </c>
      <c r="D26" s="45">
        <v>6080.0368351917787</v>
      </c>
      <c r="E26" s="44">
        <f t="shared" si="0"/>
        <v>1.1231839847537037</v>
      </c>
      <c r="G26" t="s">
        <v>19</v>
      </c>
    </row>
    <row r="27" spans="1:18" x14ac:dyDescent="0.2">
      <c r="A27" s="9">
        <v>2012</v>
      </c>
      <c r="B27" s="45">
        <v>6045</v>
      </c>
      <c r="C27" s="45">
        <v>3634.181372549152</v>
      </c>
      <c r="D27" s="45">
        <v>5780.2345113404581</v>
      </c>
      <c r="E27" s="44">
        <f t="shared" si="0"/>
        <v>1.0458053195143016</v>
      </c>
      <c r="G27" s="28"/>
    </row>
    <row r="28" spans="1:18" x14ac:dyDescent="0.2">
      <c r="A28" s="9">
        <v>2013</v>
      </c>
      <c r="B28" s="45">
        <v>6237</v>
      </c>
      <c r="C28" s="45">
        <v>3024.3161764706019</v>
      </c>
      <c r="D28" s="45">
        <v>5495.2152284184194</v>
      </c>
      <c r="E28" s="44">
        <f t="shared" si="0"/>
        <v>1.1349873918942159</v>
      </c>
      <c r="G28" s="54" t="s">
        <v>21</v>
      </c>
      <c r="H28" s="54"/>
      <c r="I28" s="54"/>
      <c r="J28" s="54"/>
      <c r="K28" s="54"/>
      <c r="L28" s="54"/>
      <c r="M28" s="54"/>
      <c r="N28" s="54"/>
      <c r="O28" s="54"/>
      <c r="P28" s="54"/>
      <c r="Q28" s="54"/>
      <c r="R28" s="54"/>
    </row>
    <row r="29" spans="1:18" x14ac:dyDescent="0.2">
      <c r="A29" s="9">
        <v>2014</v>
      </c>
      <c r="B29" s="45">
        <v>7267</v>
      </c>
      <c r="C29" s="45">
        <v>2414.4509803922847</v>
      </c>
      <c r="D29" s="45">
        <v>5224.2500451143878</v>
      </c>
      <c r="E29" s="44">
        <f t="shared" si="0"/>
        <v>1.3910130520639896</v>
      </c>
      <c r="G29" s="54"/>
      <c r="H29" s="54"/>
      <c r="I29" s="54"/>
      <c r="J29" s="54"/>
      <c r="K29" s="54"/>
      <c r="L29" s="54"/>
      <c r="M29" s="54"/>
      <c r="N29" s="54"/>
      <c r="O29" s="54"/>
      <c r="P29" s="54"/>
      <c r="Q29" s="54"/>
      <c r="R29" s="54"/>
    </row>
    <row r="30" spans="1:18" x14ac:dyDescent="0.2">
      <c r="A30" s="9">
        <v>2015</v>
      </c>
      <c r="B30" s="45">
        <v>10914</v>
      </c>
      <c r="C30" s="45">
        <v>1804.5857843137346</v>
      </c>
      <c r="D30" s="45">
        <v>4966.6459636982117</v>
      </c>
      <c r="E30" s="48">
        <f t="shared" si="0"/>
        <v>2.1974588242793396</v>
      </c>
      <c r="G30" s="54"/>
      <c r="H30" s="54"/>
      <c r="I30" s="54"/>
      <c r="J30" s="54"/>
      <c r="K30" s="54"/>
      <c r="L30" s="54"/>
      <c r="M30" s="54"/>
      <c r="N30" s="54"/>
      <c r="O30" s="54"/>
      <c r="P30" s="54"/>
      <c r="Q30" s="54"/>
      <c r="R30" s="54"/>
    </row>
    <row r="31" spans="1:18" x14ac:dyDescent="0.2">
      <c r="A31" s="9">
        <v>2016</v>
      </c>
      <c r="B31" s="45">
        <v>9674</v>
      </c>
      <c r="C31" s="45">
        <v>1194.7205882354174</v>
      </c>
      <c r="D31" s="45">
        <v>4721.7441576688525</v>
      </c>
      <c r="E31" s="48">
        <f>B31/D31</f>
        <v>2.0488191814221675</v>
      </c>
      <c r="G31" s="54"/>
      <c r="H31" s="54"/>
      <c r="I31" s="54"/>
      <c r="J31" s="54"/>
      <c r="K31" s="54"/>
      <c r="L31" s="54"/>
      <c r="M31" s="54"/>
      <c r="N31" s="54"/>
      <c r="O31" s="54"/>
      <c r="P31" s="54"/>
      <c r="Q31" s="54"/>
      <c r="R31" s="54"/>
    </row>
    <row r="32" spans="1:18" x14ac:dyDescent="0.2">
      <c r="A32" s="10">
        <v>2017</v>
      </c>
      <c r="B32" s="8">
        <v>5860</v>
      </c>
      <c r="C32" s="8">
        <v>584.85539215686731</v>
      </c>
      <c r="D32" s="8">
        <v>4488.9182867946256</v>
      </c>
      <c r="E32" s="30">
        <f>B32/D32</f>
        <v>1.3054369951974363</v>
      </c>
      <c r="G32" s="28"/>
    </row>
    <row r="33" spans="1:7" x14ac:dyDescent="0.2">
      <c r="A33" s="10">
        <v>2018</v>
      </c>
      <c r="B33" s="8">
        <v>3881</v>
      </c>
      <c r="C33" s="19">
        <v>-25.009803921449929</v>
      </c>
      <c r="D33" s="8">
        <v>4267.5728952387426</v>
      </c>
      <c r="E33" s="30">
        <f>B33/D33</f>
        <v>0.90941621743121592</v>
      </c>
      <c r="G33" s="28" t="s">
        <v>20</v>
      </c>
    </row>
    <row r="34" spans="1:7" x14ac:dyDescent="0.2">
      <c r="A34" s="10">
        <v>2019</v>
      </c>
      <c r="B34" s="8">
        <v>2265</v>
      </c>
      <c r="C34" s="19">
        <v>-634.875</v>
      </c>
      <c r="D34" s="8">
        <v>4057.1418886711444</v>
      </c>
      <c r="E34" s="30">
        <f>B34/D34</f>
        <v>0.55827478115187801</v>
      </c>
      <c r="G34" s="28" t="s">
        <v>17</v>
      </c>
    </row>
    <row r="35" spans="1:7" x14ac:dyDescent="0.2">
      <c r="A35" s="10">
        <v>2020</v>
      </c>
      <c r="B35" s="8"/>
      <c r="C35" s="19">
        <v>-1244.7401960783172</v>
      </c>
      <c r="D35" s="8">
        <v>3857.0870864735339</v>
      </c>
      <c r="E35" s="30"/>
      <c r="G35" s="28" t="s">
        <v>22</v>
      </c>
    </row>
    <row r="36" spans="1:7" x14ac:dyDescent="0.2">
      <c r="A36" s="10">
        <v>2021</v>
      </c>
      <c r="B36" s="8"/>
      <c r="C36" s="19">
        <v>-1854.6053921568673</v>
      </c>
      <c r="D36" s="8">
        <v>3666.8968453341136</v>
      </c>
      <c r="E36" s="30"/>
      <c r="G36" s="28" t="s">
        <v>23</v>
      </c>
    </row>
    <row r="37" spans="1:7" x14ac:dyDescent="0.2">
      <c r="A37" s="10">
        <v>2022</v>
      </c>
      <c r="B37" s="8"/>
      <c r="C37" s="19">
        <v>-2464.4705882351846</v>
      </c>
      <c r="D37" s="8">
        <v>3486.0847507113572</v>
      </c>
      <c r="E37" s="30"/>
      <c r="G37" s="46" t="s">
        <v>24</v>
      </c>
    </row>
    <row r="38" spans="1:7" x14ac:dyDescent="0.2">
      <c r="A38" s="10">
        <v>2023</v>
      </c>
      <c r="B38" s="8"/>
      <c r="C38" s="19">
        <v>-3074.3357843137346</v>
      </c>
      <c r="D38" s="8">
        <v>3314.1883728215757</v>
      </c>
      <c r="E38" s="30"/>
      <c r="G38" s="46" t="s">
        <v>25</v>
      </c>
    </row>
    <row r="39" spans="1:7" x14ac:dyDescent="0.2">
      <c r="A39" s="10">
        <v>2024</v>
      </c>
      <c r="B39" s="8"/>
      <c r="C39" s="19">
        <v>-3684.2009803920519</v>
      </c>
      <c r="D39" s="8">
        <v>3150.7680839670488</v>
      </c>
      <c r="E39" s="30"/>
      <c r="G39" s="46" t="s">
        <v>26</v>
      </c>
    </row>
    <row r="40" spans="1:7" ht="13.5" thickBot="1" x14ac:dyDescent="0.25">
      <c r="A40" s="11">
        <v>2025</v>
      </c>
      <c r="B40" s="12"/>
      <c r="C40" s="20">
        <v>-4294.0661764706019</v>
      </c>
      <c r="D40" s="12">
        <v>2995.405934181636</v>
      </c>
      <c r="E40" s="31"/>
    </row>
    <row r="41" spans="1:7" x14ac:dyDescent="0.2">
      <c r="G41" s="28"/>
    </row>
  </sheetData>
  <mergeCells count="1">
    <mergeCell ref="G28:R31"/>
  </mergeCells>
  <phoneticPr fontId="0" type="noConversion"/>
  <pageMargins left="0.75" right="0.75" top="1" bottom="1" header="0.5" footer="0.5"/>
  <pageSetup paperSize="9" orientation="portrait"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
  <sheetViews>
    <sheetView showGridLines="0" topLeftCell="A10" workbookViewId="0">
      <selection activeCell="B35" sqref="B35"/>
    </sheetView>
  </sheetViews>
  <sheetFormatPr defaultRowHeight="12.75" x14ac:dyDescent="0.2"/>
  <cols>
    <col min="1" max="5" width="12.5703125" customWidth="1"/>
    <col min="11" max="11" width="10.42578125" bestFit="1" customWidth="1"/>
    <col min="13" max="13" width="9.42578125" bestFit="1" customWidth="1"/>
  </cols>
  <sheetData>
    <row r="1" spans="1:5" ht="18" x14ac:dyDescent="0.25">
      <c r="A1" s="2" t="s">
        <v>9</v>
      </c>
    </row>
    <row r="2" spans="1:5" ht="13.5" thickBot="1" x14ac:dyDescent="0.25">
      <c r="A2" s="3" t="s">
        <v>13</v>
      </c>
    </row>
    <row r="3" spans="1:5" x14ac:dyDescent="0.2">
      <c r="A3" s="4" t="s">
        <v>2</v>
      </c>
      <c r="B3" s="5" t="s">
        <v>5</v>
      </c>
      <c r="C3" s="5" t="s">
        <v>7</v>
      </c>
      <c r="D3" s="5" t="s">
        <v>18</v>
      </c>
      <c r="E3" s="6" t="s">
        <v>16</v>
      </c>
    </row>
    <row r="4" spans="1:5" ht="13.5" thickBot="1" x14ac:dyDescent="0.25">
      <c r="A4" s="23" t="s">
        <v>3</v>
      </c>
      <c r="B4" s="21" t="s">
        <v>6</v>
      </c>
      <c r="C4" s="21" t="s">
        <v>8</v>
      </c>
      <c r="D4" s="21" t="s">
        <v>1</v>
      </c>
      <c r="E4" s="24" t="s">
        <v>14</v>
      </c>
    </row>
    <row r="5" spans="1:5" x14ac:dyDescent="0.2">
      <c r="A5" s="25">
        <v>1990</v>
      </c>
      <c r="B5" s="26">
        <v>9533</v>
      </c>
      <c r="C5" s="26">
        <f t="array" ref="C5:C21">TREND(C22:C40,A22:A40,A5:A21,)</f>
        <v>8905.8627450980712</v>
      </c>
      <c r="D5" s="27">
        <f t="array" ref="D5:D21">GROWTH(D22:D40,A22:A40,A5:A21,)</f>
        <v>9183.1908897264984</v>
      </c>
      <c r="E5" s="34" t="s">
        <v>15</v>
      </c>
    </row>
    <row r="6" spans="1:5" x14ac:dyDescent="0.2">
      <c r="A6" s="9">
        <v>1991</v>
      </c>
      <c r="B6" s="13">
        <v>8315</v>
      </c>
      <c r="C6" s="13">
        <v>8587.3504901960259</v>
      </c>
      <c r="D6" s="22">
        <v>8730.4288338348506</v>
      </c>
      <c r="E6" s="38" t="s">
        <v>15</v>
      </c>
    </row>
    <row r="7" spans="1:5" x14ac:dyDescent="0.2">
      <c r="A7" s="9">
        <v>1992</v>
      </c>
      <c r="B7" s="13">
        <v>8283</v>
      </c>
      <c r="C7" s="13">
        <v>8268.8382352940971</v>
      </c>
      <c r="D7" s="22">
        <v>8299.9894631315983</v>
      </c>
      <c r="E7" s="38" t="s">
        <v>15</v>
      </c>
    </row>
    <row r="8" spans="1:5" x14ac:dyDescent="0.2">
      <c r="A8" s="9">
        <v>1993</v>
      </c>
      <c r="B8" s="13">
        <v>7986</v>
      </c>
      <c r="C8" s="13">
        <v>7950.3259803921683</v>
      </c>
      <c r="D8" s="22">
        <v>7890.7721945010862</v>
      </c>
      <c r="E8" s="38" t="s">
        <v>15</v>
      </c>
    </row>
    <row r="9" spans="1:5" x14ac:dyDescent="0.2">
      <c r="A9" s="9">
        <v>1994</v>
      </c>
      <c r="B9" s="13">
        <v>8512</v>
      </c>
      <c r="C9" s="13">
        <v>7631.8137254902394</v>
      </c>
      <c r="D9" s="22">
        <v>7501.7307072603289</v>
      </c>
      <c r="E9" s="38" t="s">
        <v>15</v>
      </c>
    </row>
    <row r="10" spans="1:5" x14ac:dyDescent="0.2">
      <c r="A10" s="9">
        <v>1995</v>
      </c>
      <c r="B10" s="13">
        <v>8044</v>
      </c>
      <c r="C10" s="13">
        <v>7313.3014705881942</v>
      </c>
      <c r="D10" s="22">
        <v>7131.8702678389454</v>
      </c>
      <c r="E10" s="38" t="s">
        <v>15</v>
      </c>
    </row>
    <row r="11" spans="1:5" x14ac:dyDescent="0.2">
      <c r="A11" s="9">
        <v>1996</v>
      </c>
      <c r="B11" s="13">
        <v>6314</v>
      </c>
      <c r="C11" s="13">
        <v>6994.7892156862654</v>
      </c>
      <c r="D11" s="22">
        <v>6780.2451863619062</v>
      </c>
      <c r="E11" s="38" t="s">
        <v>15</v>
      </c>
    </row>
    <row r="12" spans="1:5" x14ac:dyDescent="0.2">
      <c r="A12" s="9">
        <v>1997</v>
      </c>
      <c r="B12" s="13">
        <v>5743</v>
      </c>
      <c r="C12" s="13">
        <v>6676.2769607843366</v>
      </c>
      <c r="D12" s="22">
        <v>6445.9563986311641</v>
      </c>
      <c r="E12" s="38" t="s">
        <v>15</v>
      </c>
    </row>
    <row r="13" spans="1:5" x14ac:dyDescent="0.2">
      <c r="A13" s="9">
        <v>1998</v>
      </c>
      <c r="B13" s="13">
        <v>4865</v>
      </c>
      <c r="C13" s="13">
        <v>6357.7647058824077</v>
      </c>
      <c r="D13" s="22">
        <v>6128.1491673236724</v>
      </c>
      <c r="E13" s="38" t="s">
        <v>15</v>
      </c>
    </row>
    <row r="14" spans="1:5" x14ac:dyDescent="0.2">
      <c r="A14" s="9">
        <v>1999</v>
      </c>
      <c r="B14" s="13">
        <v>5154</v>
      </c>
      <c r="C14" s="13">
        <v>6039.2524509803625</v>
      </c>
      <c r="D14" s="22">
        <v>5826.0108965281233</v>
      </c>
      <c r="E14" s="38" t="s">
        <v>15</v>
      </c>
    </row>
    <row r="15" spans="1:5" x14ac:dyDescent="0.2">
      <c r="A15" s="9">
        <v>2000</v>
      </c>
      <c r="B15" s="13">
        <v>5763</v>
      </c>
      <c r="C15" s="13">
        <v>5720.7401960784337</v>
      </c>
      <c r="D15" s="22">
        <v>5538.7690540319381</v>
      </c>
      <c r="E15" s="38" t="s">
        <v>15</v>
      </c>
    </row>
    <row r="16" spans="1:5" x14ac:dyDescent="0.2">
      <c r="A16" s="9">
        <v>2001</v>
      </c>
      <c r="B16" s="13">
        <v>7063</v>
      </c>
      <c r="C16" s="13">
        <v>5402.2279411765048</v>
      </c>
      <c r="D16" s="22">
        <v>5265.6891960472785</v>
      </c>
      <c r="E16" s="38" t="s">
        <v>15</v>
      </c>
    </row>
    <row r="17" spans="1:18" x14ac:dyDescent="0.2">
      <c r="A17" s="9">
        <v>2002</v>
      </c>
      <c r="B17" s="13">
        <v>4899</v>
      </c>
      <c r="C17" s="13">
        <v>5083.7156862744596</v>
      </c>
      <c r="D17" s="22">
        <v>5006.0730893238551</v>
      </c>
      <c r="E17" s="38" t="s">
        <v>15</v>
      </c>
    </row>
    <row r="18" spans="1:18" x14ac:dyDescent="0.2">
      <c r="A18" s="9">
        <v>2003</v>
      </c>
      <c r="B18" s="13">
        <v>4711</v>
      </c>
      <c r="C18" s="13">
        <v>4765.2034313725308</v>
      </c>
      <c r="D18" s="22">
        <v>4759.2569258482818</v>
      </c>
      <c r="E18" s="38" t="s">
        <v>15</v>
      </c>
    </row>
    <row r="19" spans="1:18" x14ac:dyDescent="0.2">
      <c r="A19" s="9">
        <v>2004</v>
      </c>
      <c r="B19" s="13">
        <v>4606</v>
      </c>
      <c r="C19" s="13">
        <v>4446.6911764706019</v>
      </c>
      <c r="D19" s="22">
        <v>4524.6096255646435</v>
      </c>
      <c r="E19" s="38" t="s">
        <v>15</v>
      </c>
    </row>
    <row r="20" spans="1:18" x14ac:dyDescent="0.2">
      <c r="A20" s="9">
        <v>2005</v>
      </c>
      <c r="B20" s="13">
        <v>4289</v>
      </c>
      <c r="C20" s="13">
        <v>4128.1789215686731</v>
      </c>
      <c r="D20" s="22">
        <v>4301.5312227766726</v>
      </c>
      <c r="E20" s="38" t="s">
        <v>15</v>
      </c>
    </row>
    <row r="21" spans="1:18" x14ac:dyDescent="0.2">
      <c r="A21" s="9">
        <v>2006</v>
      </c>
      <c r="B21" s="13">
        <v>4002</v>
      </c>
      <c r="C21" s="13">
        <v>3809.6666666666279</v>
      </c>
      <c r="D21" s="22">
        <v>4089.451332105416</v>
      </c>
      <c r="E21" s="38" t="s">
        <v>15</v>
      </c>
    </row>
    <row r="22" spans="1:18" x14ac:dyDescent="0.2">
      <c r="A22" s="10">
        <v>2007</v>
      </c>
      <c r="B22" s="39" t="s">
        <v>15</v>
      </c>
      <c r="C22" s="14">
        <f t="array" ref="C22:C40">TREND(B5:B21,A5:A21,A22:A40,)</f>
        <v>3491.154411764699</v>
      </c>
      <c r="D22" s="14">
        <f t="array" ref="D22:D40">GROWTH(B5:B21,A5:A21,A22:A40,)</f>
        <v>3887.8276900808582</v>
      </c>
      <c r="E22" s="32" t="s">
        <v>15</v>
      </c>
    </row>
    <row r="23" spans="1:18" x14ac:dyDescent="0.2">
      <c r="A23" s="10">
        <v>2008</v>
      </c>
      <c r="B23" s="39" t="s">
        <v>15</v>
      </c>
      <c r="C23" s="14">
        <v>3172.6421568627702</v>
      </c>
      <c r="D23" s="14">
        <v>3696.1447686376446</v>
      </c>
      <c r="E23" s="32" t="s">
        <v>15</v>
      </c>
    </row>
    <row r="24" spans="1:18" x14ac:dyDescent="0.2">
      <c r="A24" s="10">
        <v>2009</v>
      </c>
      <c r="B24" s="39" t="s">
        <v>15</v>
      </c>
      <c r="C24" s="14">
        <v>2854.1299019608414</v>
      </c>
      <c r="D24" s="14">
        <v>3513.9124569698943</v>
      </c>
      <c r="E24" s="32" t="s">
        <v>15</v>
      </c>
    </row>
    <row r="25" spans="1:18" x14ac:dyDescent="0.2">
      <c r="A25" s="9">
        <v>2010</v>
      </c>
      <c r="B25" s="41">
        <v>674</v>
      </c>
      <c r="C25" s="41">
        <v>2535.6176470587961</v>
      </c>
      <c r="D25" s="41">
        <v>3340.6648083752407</v>
      </c>
      <c r="E25" s="42">
        <f t="shared" ref="E25:E30" si="0">B25/D25</f>
        <v>0.20175624872936754</v>
      </c>
      <c r="G25" t="s">
        <v>12</v>
      </c>
      <c r="I25" s="7"/>
      <c r="K25" s="16"/>
      <c r="M25" s="16"/>
    </row>
    <row r="26" spans="1:18" x14ac:dyDescent="0.2">
      <c r="A26" s="9">
        <v>2011</v>
      </c>
      <c r="B26" s="41">
        <v>914</v>
      </c>
      <c r="C26" s="41">
        <v>2217.1053921568673</v>
      </c>
      <c r="D26" s="41">
        <v>3175.9588488838663</v>
      </c>
      <c r="E26" s="42">
        <f t="shared" si="0"/>
        <v>0.28778710414374825</v>
      </c>
      <c r="G26" t="s">
        <v>19</v>
      </c>
    </row>
    <row r="27" spans="1:18" x14ac:dyDescent="0.2">
      <c r="A27" s="9">
        <v>2012</v>
      </c>
      <c r="B27" s="41">
        <v>1077</v>
      </c>
      <c r="C27" s="41">
        <v>1898.5931372549385</v>
      </c>
      <c r="D27" s="41">
        <v>3019.3734446256781</v>
      </c>
      <c r="E27" s="42">
        <f t="shared" si="0"/>
        <v>0.35669651990779805</v>
      </c>
      <c r="G27" s="28"/>
    </row>
    <row r="28" spans="1:18" x14ac:dyDescent="0.2">
      <c r="A28" s="9">
        <v>2013</v>
      </c>
      <c r="B28" s="41">
        <v>1407</v>
      </c>
      <c r="C28" s="41">
        <v>1580.0808823530097</v>
      </c>
      <c r="D28" s="41">
        <v>2870.5082250403225</v>
      </c>
      <c r="E28" s="42">
        <f t="shared" si="0"/>
        <v>0.49015710448982797</v>
      </c>
      <c r="G28" s="54" t="s">
        <v>21</v>
      </c>
      <c r="H28" s="54"/>
      <c r="I28" s="54"/>
      <c r="J28" s="54"/>
      <c r="K28" s="54"/>
      <c r="L28" s="54"/>
      <c r="M28" s="54"/>
      <c r="N28" s="54"/>
      <c r="O28" s="54"/>
      <c r="P28" s="54"/>
      <c r="Q28" s="54"/>
      <c r="R28" s="54"/>
    </row>
    <row r="29" spans="1:18" x14ac:dyDescent="0.2">
      <c r="A29" s="9">
        <v>2014</v>
      </c>
      <c r="B29" s="41">
        <v>5220</v>
      </c>
      <c r="C29" s="41">
        <v>1261.5686274509644</v>
      </c>
      <c r="D29" s="41">
        <v>2728.9825591764993</v>
      </c>
      <c r="E29" s="42">
        <f t="shared" si="0"/>
        <v>1.9128007917995609</v>
      </c>
      <c r="G29" s="54"/>
      <c r="H29" s="54"/>
      <c r="I29" s="54"/>
      <c r="J29" s="54"/>
      <c r="K29" s="54"/>
      <c r="L29" s="54"/>
      <c r="M29" s="54"/>
      <c r="N29" s="54"/>
      <c r="O29" s="54"/>
      <c r="P29" s="54"/>
      <c r="Q29" s="54"/>
      <c r="R29" s="54"/>
    </row>
    <row r="30" spans="1:18" x14ac:dyDescent="0.2">
      <c r="A30" s="9">
        <v>2015</v>
      </c>
      <c r="B30" s="41">
        <v>7071</v>
      </c>
      <c r="C30" s="41">
        <v>943.05637254903559</v>
      </c>
      <c r="D30" s="41">
        <v>2594.4345824631455</v>
      </c>
      <c r="E30" s="49">
        <f t="shared" si="0"/>
        <v>2.7254493321187625</v>
      </c>
      <c r="G30" s="54"/>
      <c r="H30" s="54"/>
      <c r="I30" s="54"/>
      <c r="J30" s="54"/>
      <c r="K30" s="54"/>
      <c r="L30" s="54"/>
      <c r="M30" s="54"/>
      <c r="N30" s="54"/>
      <c r="O30" s="54"/>
      <c r="P30" s="54"/>
      <c r="Q30" s="54"/>
      <c r="R30" s="54"/>
    </row>
    <row r="31" spans="1:18" x14ac:dyDescent="0.2">
      <c r="A31" s="9">
        <v>2016</v>
      </c>
      <c r="B31" s="41">
        <v>6869</v>
      </c>
      <c r="C31" s="41">
        <v>624.54411764710676</v>
      </c>
      <c r="D31" s="41">
        <v>2466.5202714640996</v>
      </c>
      <c r="E31" s="51">
        <f>B31/D31</f>
        <v>2.7848950115956828</v>
      </c>
      <c r="G31" s="54"/>
      <c r="H31" s="54"/>
      <c r="I31" s="54"/>
      <c r="J31" s="54"/>
      <c r="K31" s="54"/>
      <c r="L31" s="54"/>
      <c r="M31" s="54"/>
      <c r="N31" s="54"/>
      <c r="O31" s="54"/>
      <c r="P31" s="54"/>
      <c r="Q31" s="54"/>
      <c r="R31" s="54"/>
    </row>
    <row r="32" spans="1:18" x14ac:dyDescent="0.2">
      <c r="A32" s="10">
        <v>2017</v>
      </c>
      <c r="B32" s="14">
        <v>6018</v>
      </c>
      <c r="C32" s="14">
        <v>306.03186274506152</v>
      </c>
      <c r="D32" s="14">
        <v>2344.9125642502759</v>
      </c>
      <c r="E32" s="51">
        <f>B32/D32</f>
        <v>2.5664069917780057</v>
      </c>
      <c r="G32" s="28"/>
    </row>
    <row r="33" spans="1:7" x14ac:dyDescent="0.2">
      <c r="A33" s="10">
        <v>2018</v>
      </c>
      <c r="B33" s="14">
        <v>4723</v>
      </c>
      <c r="C33" s="19">
        <v>-12.48039215686731</v>
      </c>
      <c r="D33" s="14">
        <v>2229.3005241407914</v>
      </c>
      <c r="E33" s="51">
        <f>B33/D33</f>
        <v>2.1186017537139015</v>
      </c>
      <c r="G33" s="28" t="s">
        <v>20</v>
      </c>
    </row>
    <row r="34" spans="1:7" x14ac:dyDescent="0.2">
      <c r="A34" s="10">
        <v>2019</v>
      </c>
      <c r="B34" s="14">
        <v>2208</v>
      </c>
      <c r="C34" s="19">
        <v>-330.99264705879614</v>
      </c>
      <c r="D34" s="14">
        <v>2119.3885446741015</v>
      </c>
      <c r="E34" s="53">
        <f>B34/D34</f>
        <v>1.0418099151986897</v>
      </c>
      <c r="G34" s="28" t="s">
        <v>17</v>
      </c>
    </row>
    <row r="35" spans="1:7" x14ac:dyDescent="0.2">
      <c r="A35" s="10">
        <v>2020</v>
      </c>
      <c r="B35" s="14"/>
      <c r="C35" s="19">
        <v>-649.50490196072496</v>
      </c>
      <c r="D35" s="14">
        <v>2014.8955937768962</v>
      </c>
      <c r="E35" s="15"/>
      <c r="G35" s="28" t="s">
        <v>22</v>
      </c>
    </row>
    <row r="36" spans="1:7" x14ac:dyDescent="0.2">
      <c r="A36" s="10">
        <v>2021</v>
      </c>
      <c r="B36" s="14"/>
      <c r="C36" s="19">
        <v>-968.01715686277021</v>
      </c>
      <c r="D36" s="14">
        <v>1915.5544951979662</v>
      </c>
      <c r="E36" s="15"/>
      <c r="G36" s="28" t="s">
        <v>23</v>
      </c>
    </row>
    <row r="37" spans="1:7" x14ac:dyDescent="0.2">
      <c r="A37" s="10">
        <v>2022</v>
      </c>
      <c r="B37" s="14"/>
      <c r="C37" s="19">
        <v>-1286.529411764699</v>
      </c>
      <c r="D37" s="14">
        <v>1821.1112453697849</v>
      </c>
      <c r="E37" s="15"/>
      <c r="G37" s="46" t="s">
        <v>24</v>
      </c>
    </row>
    <row r="38" spans="1:7" x14ac:dyDescent="0.2">
      <c r="A38" s="10">
        <v>2023</v>
      </c>
      <c r="B38" s="14"/>
      <c r="C38" s="19">
        <v>-1605.0416666666279</v>
      </c>
      <c r="D38" s="14">
        <v>1731.3243639511243</v>
      </c>
      <c r="E38" s="15"/>
      <c r="G38" s="46" t="s">
        <v>25</v>
      </c>
    </row>
    <row r="39" spans="1:7" x14ac:dyDescent="0.2">
      <c r="A39" s="10">
        <v>2024</v>
      </c>
      <c r="B39" s="14"/>
      <c r="C39" s="19">
        <v>-1923.5539215685567</v>
      </c>
      <c r="D39" s="14">
        <v>1645.964276389974</v>
      </c>
      <c r="E39" s="15"/>
      <c r="G39" s="46" t="s">
        <v>26</v>
      </c>
    </row>
    <row r="40" spans="1:7" ht="13.5" thickBot="1" x14ac:dyDescent="0.25">
      <c r="A40" s="11">
        <v>2025</v>
      </c>
      <c r="B40" s="17"/>
      <c r="C40" s="20">
        <v>-2242.0661764706019</v>
      </c>
      <c r="D40" s="17">
        <v>1564.8127269284198</v>
      </c>
      <c r="E40" s="18"/>
    </row>
  </sheetData>
  <mergeCells count="1">
    <mergeCell ref="G28:R31"/>
  </mergeCells>
  <phoneticPr fontId="0" type="noConversion"/>
  <pageMargins left="0.75" right="0.75" top="1" bottom="1" header="0.5" footer="0.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0"/>
  <sheetViews>
    <sheetView showGridLines="0" topLeftCell="A7" workbookViewId="0">
      <selection activeCell="E36" sqref="E36"/>
    </sheetView>
  </sheetViews>
  <sheetFormatPr defaultRowHeight="12.75" x14ac:dyDescent="0.2"/>
  <cols>
    <col min="1" max="5" width="12.5703125" customWidth="1"/>
    <col min="11" max="11" width="10.42578125" bestFit="1" customWidth="1"/>
    <col min="13" max="13" width="9.42578125" bestFit="1" customWidth="1"/>
  </cols>
  <sheetData>
    <row r="1" spans="1:5" ht="18" x14ac:dyDescent="0.25">
      <c r="A1" s="2" t="s">
        <v>10</v>
      </c>
    </row>
    <row r="2" spans="1:5" ht="13.5" thickBot="1" x14ac:dyDescent="0.25">
      <c r="A2" s="3" t="s">
        <v>13</v>
      </c>
    </row>
    <row r="3" spans="1:5" x14ac:dyDescent="0.2">
      <c r="A3" s="4" t="s">
        <v>2</v>
      </c>
      <c r="B3" s="5" t="s">
        <v>5</v>
      </c>
      <c r="C3" s="5" t="s">
        <v>7</v>
      </c>
      <c r="D3" s="5" t="s">
        <v>18</v>
      </c>
      <c r="E3" s="6" t="s">
        <v>16</v>
      </c>
    </row>
    <row r="4" spans="1:5" ht="13.5" thickBot="1" x14ac:dyDescent="0.25">
      <c r="A4" s="23" t="s">
        <v>3</v>
      </c>
      <c r="B4" s="21" t="s">
        <v>6</v>
      </c>
      <c r="C4" s="21" t="s">
        <v>8</v>
      </c>
      <c r="D4" s="21" t="s">
        <v>1</v>
      </c>
      <c r="E4" s="24" t="s">
        <v>14</v>
      </c>
    </row>
    <row r="5" spans="1:5" x14ac:dyDescent="0.2">
      <c r="A5" s="25">
        <v>1990</v>
      </c>
      <c r="B5" s="26">
        <v>61952</v>
      </c>
      <c r="C5" s="26">
        <f t="array" ref="C5:C21">TREND(C22:C40,A22:A40,A5:A21,)</f>
        <v>62559.647058823612</v>
      </c>
      <c r="D5" s="27">
        <f t="array" ref="D5:D21">GROWTH(D22:D40,A22:A40,A5:A21,)</f>
        <v>62912.097318048196</v>
      </c>
      <c r="E5" s="34" t="s">
        <v>15</v>
      </c>
    </row>
    <row r="6" spans="1:5" x14ac:dyDescent="0.2">
      <c r="A6" s="9">
        <v>1991</v>
      </c>
      <c r="B6" s="13">
        <v>59858</v>
      </c>
      <c r="C6" s="13">
        <v>62008.33088235301</v>
      </c>
      <c r="D6" s="22">
        <v>62266.036270255157</v>
      </c>
      <c r="E6" s="38" t="s">
        <v>15</v>
      </c>
    </row>
    <row r="7" spans="1:5" x14ac:dyDescent="0.2">
      <c r="A7" s="9">
        <v>1992</v>
      </c>
      <c r="B7" s="13">
        <v>60566</v>
      </c>
      <c r="C7" s="13">
        <v>61457.014705882408</v>
      </c>
      <c r="D7" s="22">
        <v>61626.609795068478</v>
      </c>
      <c r="E7" s="38" t="s">
        <v>15</v>
      </c>
    </row>
    <row r="8" spans="1:5" x14ac:dyDescent="0.2">
      <c r="A8" s="9">
        <v>1993</v>
      </c>
      <c r="B8" s="13">
        <v>58396</v>
      </c>
      <c r="C8" s="13">
        <v>60905.698529411806</v>
      </c>
      <c r="D8" s="22">
        <v>60993.749760298779</v>
      </c>
      <c r="E8" s="38" t="s">
        <v>15</v>
      </c>
    </row>
    <row r="9" spans="1:5" x14ac:dyDescent="0.2">
      <c r="A9" s="9">
        <v>1994</v>
      </c>
      <c r="B9" s="13">
        <v>55867</v>
      </c>
      <c r="C9" s="13">
        <v>60354.382352941204</v>
      </c>
      <c r="D9" s="22">
        <v>60367.388733424224</v>
      </c>
      <c r="E9" s="38" t="s">
        <v>15</v>
      </c>
    </row>
    <row r="10" spans="1:5" x14ac:dyDescent="0.2">
      <c r="A10" s="9">
        <v>1995</v>
      </c>
      <c r="B10" s="13">
        <v>58570</v>
      </c>
      <c r="C10" s="13">
        <v>59803.066176470602</v>
      </c>
      <c r="D10" s="22">
        <v>59747.459974405443</v>
      </c>
      <c r="E10" s="38" t="s">
        <v>15</v>
      </c>
    </row>
    <row r="11" spans="1:5" x14ac:dyDescent="0.2">
      <c r="A11" s="9">
        <v>1996</v>
      </c>
      <c r="B11" s="13">
        <v>58924</v>
      </c>
      <c r="C11" s="13">
        <v>59251.75</v>
      </c>
      <c r="D11" s="22">
        <v>59133.897428574317</v>
      </c>
      <c r="E11" s="38" t="s">
        <v>15</v>
      </c>
    </row>
    <row r="12" spans="1:5" x14ac:dyDescent="0.2">
      <c r="A12" s="9">
        <v>1997</v>
      </c>
      <c r="B12" s="13">
        <v>67047</v>
      </c>
      <c r="C12" s="13">
        <v>58700.433823529398</v>
      </c>
      <c r="D12" s="22">
        <v>58526.635719595637</v>
      </c>
      <c r="E12" s="38" t="s">
        <v>15</v>
      </c>
    </row>
    <row r="13" spans="1:5" x14ac:dyDescent="0.2">
      <c r="A13" s="9">
        <v>1998</v>
      </c>
      <c r="B13" s="13">
        <v>60374</v>
      </c>
      <c r="C13" s="13">
        <v>58149.117647058796</v>
      </c>
      <c r="D13" s="22">
        <v>57925.610142501158</v>
      </c>
      <c r="E13" s="38" t="s">
        <v>15</v>
      </c>
    </row>
    <row r="14" spans="1:5" x14ac:dyDescent="0.2">
      <c r="A14" s="9">
        <v>1999</v>
      </c>
      <c r="B14" s="13">
        <v>61294</v>
      </c>
      <c r="C14" s="13">
        <v>57597.801470588194</v>
      </c>
      <c r="D14" s="22">
        <v>57330.75665679518</v>
      </c>
      <c r="E14" s="38" t="s">
        <v>15</v>
      </c>
    </row>
    <row r="15" spans="1:5" x14ac:dyDescent="0.2">
      <c r="A15" s="9">
        <v>2000</v>
      </c>
      <c r="B15" s="13">
        <v>58034</v>
      </c>
      <c r="C15" s="13">
        <v>57046.485294117592</v>
      </c>
      <c r="D15" s="22">
        <v>56742.011879630809</v>
      </c>
      <c r="E15" s="38" t="s">
        <v>15</v>
      </c>
    </row>
    <row r="16" spans="1:5" x14ac:dyDescent="0.2">
      <c r="A16" s="9">
        <v>2001</v>
      </c>
      <c r="B16" s="13">
        <v>58893</v>
      </c>
      <c r="C16" s="13">
        <v>56495.16911764699</v>
      </c>
      <c r="D16" s="22">
        <v>56159.313079056526</v>
      </c>
      <c r="E16" s="38" t="s">
        <v>15</v>
      </c>
    </row>
    <row r="17" spans="1:18" x14ac:dyDescent="0.2">
      <c r="A17" s="9">
        <v>2002</v>
      </c>
      <c r="B17" s="13">
        <v>59234</v>
      </c>
      <c r="C17" s="13">
        <v>55943.852941176388</v>
      </c>
      <c r="D17" s="22">
        <v>55582.598167331838</v>
      </c>
      <c r="E17" s="38" t="s">
        <v>15</v>
      </c>
    </row>
    <row r="18" spans="1:18" x14ac:dyDescent="0.2">
      <c r="A18" s="9">
        <v>2003</v>
      </c>
      <c r="B18" s="13">
        <v>56870</v>
      </c>
      <c r="C18" s="13">
        <v>55392.536764705786</v>
      </c>
      <c r="D18" s="22">
        <v>55011.805694311799</v>
      </c>
      <c r="E18" s="38" t="s">
        <v>15</v>
      </c>
    </row>
    <row r="19" spans="1:18" x14ac:dyDescent="0.2">
      <c r="A19" s="9">
        <v>2004</v>
      </c>
      <c r="B19" s="13">
        <v>57610</v>
      </c>
      <c r="C19" s="13">
        <v>54841.220588235185</v>
      </c>
      <c r="D19" s="22">
        <v>54446.874840899312</v>
      </c>
      <c r="E19" s="38" t="s">
        <v>15</v>
      </c>
    </row>
    <row r="20" spans="1:18" x14ac:dyDescent="0.2">
      <c r="A20" s="9">
        <v>2005</v>
      </c>
      <c r="B20" s="13">
        <v>52221</v>
      </c>
      <c r="C20" s="13">
        <v>54289.904411764583</v>
      </c>
      <c r="D20" s="22">
        <v>53887.745412564771</v>
      </c>
      <c r="E20" s="38" t="s">
        <v>15</v>
      </c>
    </row>
    <row r="21" spans="1:18" x14ac:dyDescent="0.2">
      <c r="A21" s="9">
        <v>2006</v>
      </c>
      <c r="B21" s="13">
        <v>42825</v>
      </c>
      <c r="C21" s="13">
        <v>53738.588235293981</v>
      </c>
      <c r="D21" s="22">
        <v>53334.357832932146</v>
      </c>
      <c r="E21" s="38" t="s">
        <v>15</v>
      </c>
    </row>
    <row r="22" spans="1:18" x14ac:dyDescent="0.2">
      <c r="A22" s="10">
        <v>2007</v>
      </c>
      <c r="B22" s="39" t="s">
        <v>15</v>
      </c>
      <c r="C22" s="14">
        <f t="array" ref="C22:C40">TREND(B5:B21,A5:A21,A22:A40,)</f>
        <v>53187.272058823612</v>
      </c>
      <c r="D22" s="14">
        <f t="array" ref="D22:D40">GROWTH(B5:B21,A5:A21,A22:A40,)</f>
        <v>52786.653137431298</v>
      </c>
      <c r="E22" s="33" t="s">
        <v>15</v>
      </c>
    </row>
    <row r="23" spans="1:18" x14ac:dyDescent="0.2">
      <c r="A23" s="10">
        <v>2008</v>
      </c>
      <c r="B23" s="39" t="s">
        <v>15</v>
      </c>
      <c r="C23" s="14">
        <v>52635.95588235301</v>
      </c>
      <c r="D23" s="14">
        <v>52244.572967014145</v>
      </c>
      <c r="E23" s="33" t="s">
        <v>15</v>
      </c>
    </row>
    <row r="24" spans="1:18" x14ac:dyDescent="0.2">
      <c r="A24" s="10">
        <v>2009</v>
      </c>
      <c r="B24" s="39" t="s">
        <v>15</v>
      </c>
      <c r="C24" s="14">
        <v>52084.639705882408</v>
      </c>
      <c r="D24" s="14">
        <v>51708.059561938288</v>
      </c>
      <c r="E24" s="33" t="s">
        <v>15</v>
      </c>
    </row>
    <row r="25" spans="1:18" x14ac:dyDescent="0.2">
      <c r="A25" s="9">
        <v>2010</v>
      </c>
      <c r="B25" s="41">
        <v>29140</v>
      </c>
      <c r="C25" s="41">
        <v>51533.323529411806</v>
      </c>
      <c r="D25" s="41">
        <v>51177.055755610774</v>
      </c>
      <c r="E25" s="42">
        <f t="shared" ref="E25:E30" si="0">B25/D25</f>
        <v>0.56939578820544501</v>
      </c>
      <c r="G25" t="s">
        <v>12</v>
      </c>
      <c r="I25" s="7"/>
      <c r="K25" s="16"/>
      <c r="M25" s="16"/>
    </row>
    <row r="26" spans="1:18" x14ac:dyDescent="0.2">
      <c r="A26" s="9">
        <v>2011</v>
      </c>
      <c r="B26" s="41">
        <v>31619</v>
      </c>
      <c r="C26" s="41">
        <v>50982.007352941204</v>
      </c>
      <c r="D26" s="41">
        <v>50651.504968497728</v>
      </c>
      <c r="E26" s="42">
        <f t="shared" si="0"/>
        <v>0.62424601242678113</v>
      </c>
      <c r="G26" t="s">
        <v>19</v>
      </c>
    </row>
    <row r="27" spans="1:18" x14ac:dyDescent="0.2">
      <c r="A27" s="9">
        <v>2012</v>
      </c>
      <c r="B27" s="41">
        <v>28854</v>
      </c>
      <c r="C27" s="41">
        <v>50430.691176470602</v>
      </c>
      <c r="D27" s="41">
        <v>50131.35120209556</v>
      </c>
      <c r="E27" s="42">
        <f t="shared" si="0"/>
        <v>0.57556796910740082</v>
      </c>
      <c r="G27" s="28"/>
    </row>
    <row r="28" spans="1:18" x14ac:dyDescent="0.2">
      <c r="A28" s="9">
        <v>2013</v>
      </c>
      <c r="B28" s="41">
        <v>34773</v>
      </c>
      <c r="C28" s="41">
        <v>49879.375</v>
      </c>
      <c r="D28" s="41">
        <v>49616.539032964218</v>
      </c>
      <c r="E28" s="42">
        <f t="shared" si="0"/>
        <v>0.70083485623407804</v>
      </c>
      <c r="G28" s="54" t="s">
        <v>21</v>
      </c>
      <c r="H28" s="54"/>
      <c r="I28" s="54"/>
      <c r="J28" s="54"/>
      <c r="K28" s="54"/>
      <c r="L28" s="54"/>
      <c r="M28" s="54"/>
      <c r="N28" s="54"/>
      <c r="O28" s="54"/>
      <c r="P28" s="54"/>
      <c r="Q28" s="54"/>
      <c r="R28" s="54"/>
    </row>
    <row r="29" spans="1:18" x14ac:dyDescent="0.2">
      <c r="A29" s="9">
        <v>2014</v>
      </c>
      <c r="B29" s="41">
        <v>35340</v>
      </c>
      <c r="C29" s="41">
        <v>49328.058823529398</v>
      </c>
      <c r="D29" s="41">
        <v>49107.013606821653</v>
      </c>
      <c r="E29" s="42">
        <f t="shared" si="0"/>
        <v>0.71965280322179437</v>
      </c>
      <c r="G29" s="54"/>
      <c r="H29" s="54"/>
      <c r="I29" s="54"/>
      <c r="J29" s="54"/>
      <c r="K29" s="54"/>
      <c r="L29" s="54"/>
      <c r="M29" s="54"/>
      <c r="N29" s="54"/>
      <c r="O29" s="54"/>
      <c r="P29" s="54"/>
      <c r="Q29" s="54"/>
      <c r="R29" s="54"/>
    </row>
    <row r="30" spans="1:18" x14ac:dyDescent="0.2">
      <c r="A30" s="9">
        <v>2015</v>
      </c>
      <c r="B30" s="41">
        <v>32665</v>
      </c>
      <c r="C30" s="41">
        <v>48776.742647058796</v>
      </c>
      <c r="D30" s="41">
        <v>48602.720632699027</v>
      </c>
      <c r="E30" s="42">
        <f t="shared" si="0"/>
        <v>0.67208171836420982</v>
      </c>
      <c r="G30" s="54"/>
      <c r="H30" s="54"/>
      <c r="I30" s="54"/>
      <c r="J30" s="54"/>
      <c r="K30" s="54"/>
      <c r="L30" s="54"/>
      <c r="M30" s="54"/>
      <c r="N30" s="54"/>
      <c r="O30" s="54"/>
      <c r="P30" s="54"/>
      <c r="Q30" s="54"/>
      <c r="R30" s="54"/>
    </row>
    <row r="31" spans="1:18" x14ac:dyDescent="0.2">
      <c r="A31" s="9">
        <v>2016</v>
      </c>
      <c r="B31" s="41">
        <v>31768</v>
      </c>
      <c r="C31" s="41">
        <v>48225.426470588194</v>
      </c>
      <c r="D31" s="41">
        <v>48103.606377155906</v>
      </c>
      <c r="E31" s="47">
        <f>B31/D31</f>
        <v>0.66040786528401374</v>
      </c>
      <c r="G31" s="54"/>
      <c r="H31" s="54"/>
      <c r="I31" s="54"/>
      <c r="J31" s="54"/>
      <c r="K31" s="54"/>
      <c r="L31" s="54"/>
      <c r="M31" s="54"/>
      <c r="N31" s="54"/>
      <c r="O31" s="54"/>
      <c r="P31" s="54"/>
      <c r="Q31" s="54"/>
      <c r="R31" s="54"/>
    </row>
    <row r="32" spans="1:18" x14ac:dyDescent="0.2">
      <c r="A32" s="10">
        <v>2017</v>
      </c>
      <c r="B32" s="14">
        <v>28468</v>
      </c>
      <c r="C32" s="14">
        <v>47674.110294117592</v>
      </c>
      <c r="D32" s="14">
        <v>47609.617658554824</v>
      </c>
      <c r="E32" s="50">
        <f>B32/D32</f>
        <v>0.59794641083165001</v>
      </c>
      <c r="G32" s="28"/>
    </row>
    <row r="33" spans="1:7" x14ac:dyDescent="0.2">
      <c r="A33" s="10">
        <v>2018</v>
      </c>
      <c r="B33" s="14">
        <v>22098</v>
      </c>
      <c r="C33" s="14">
        <v>47122.79411764699</v>
      </c>
      <c r="D33" s="14">
        <v>47120.701841394679</v>
      </c>
      <c r="E33" s="53">
        <f>B33/D33</f>
        <v>0.4689658501772847</v>
      </c>
      <c r="G33" s="28" t="s">
        <v>20</v>
      </c>
    </row>
    <row r="34" spans="1:7" x14ac:dyDescent="0.2">
      <c r="A34" s="10">
        <v>2019</v>
      </c>
      <c r="B34" s="14">
        <v>16532</v>
      </c>
      <c r="C34" s="14">
        <v>46571.477941176388</v>
      </c>
      <c r="D34" s="14">
        <v>46636.806830702328</v>
      </c>
      <c r="E34" s="53">
        <f>B34/D34</f>
        <v>0.35448396070539967</v>
      </c>
      <c r="G34" s="28" t="s">
        <v>17</v>
      </c>
    </row>
    <row r="35" spans="1:7" x14ac:dyDescent="0.2">
      <c r="A35" s="10">
        <v>2020</v>
      </c>
      <c r="B35" s="14"/>
      <c r="C35" s="14">
        <v>46020.161764705786</v>
      </c>
      <c r="D35" s="14">
        <v>46157.881066481757</v>
      </c>
      <c r="E35" s="15"/>
      <c r="G35" s="28" t="s">
        <v>22</v>
      </c>
    </row>
    <row r="36" spans="1:7" x14ac:dyDescent="0.2">
      <c r="A36" s="10">
        <v>2021</v>
      </c>
      <c r="B36" s="14"/>
      <c r="C36" s="14">
        <v>45468.845588235185</v>
      </c>
      <c r="D36" s="14">
        <v>45683.873518220244</v>
      </c>
      <c r="E36" s="15"/>
      <c r="G36" s="28" t="s">
        <v>23</v>
      </c>
    </row>
    <row r="37" spans="1:7" x14ac:dyDescent="0.2">
      <c r="A37" s="10">
        <v>2022</v>
      </c>
      <c r="B37" s="14"/>
      <c r="C37" s="14">
        <v>44917.529411764583</v>
      </c>
      <c r="D37" s="14">
        <v>45214.733679450968</v>
      </c>
      <c r="E37" s="15"/>
      <c r="G37" s="46" t="s">
        <v>24</v>
      </c>
    </row>
    <row r="38" spans="1:7" x14ac:dyDescent="0.2">
      <c r="A38" s="10">
        <v>2023</v>
      </c>
      <c r="B38" s="14"/>
      <c r="C38" s="14">
        <v>44366.213235294214</v>
      </c>
      <c r="D38" s="14">
        <v>44750.411562371439</v>
      </c>
      <c r="E38" s="15"/>
      <c r="G38" s="46" t="s">
        <v>25</v>
      </c>
    </row>
    <row r="39" spans="1:7" x14ac:dyDescent="0.2">
      <c r="A39" s="10">
        <v>2024</v>
      </c>
      <c r="B39" s="14"/>
      <c r="C39" s="14">
        <v>43814.897058823612</v>
      </c>
      <c r="D39" s="14">
        <v>44290.857692517202</v>
      </c>
      <c r="E39" s="15"/>
      <c r="G39" s="46" t="s">
        <v>26</v>
      </c>
    </row>
    <row r="40" spans="1:7" ht="13.5" thickBot="1" x14ac:dyDescent="0.25">
      <c r="A40" s="11">
        <v>2025</v>
      </c>
      <c r="B40" s="17"/>
      <c r="C40" s="17">
        <v>43263.58088235301</v>
      </c>
      <c r="D40" s="17">
        <v>43836.023103490217</v>
      </c>
      <c r="E40" s="18"/>
    </row>
  </sheetData>
  <mergeCells count="1">
    <mergeCell ref="G28:R31"/>
  </mergeCells>
  <phoneticPr fontId="0" type="noConversion"/>
  <pageMargins left="0.75" right="0.75" top="1" bottom="1"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0"/>
  <sheetViews>
    <sheetView showGridLines="0" topLeftCell="A4" workbookViewId="0">
      <selection activeCell="E34" sqref="E34"/>
    </sheetView>
  </sheetViews>
  <sheetFormatPr defaultRowHeight="12.75" x14ac:dyDescent="0.2"/>
  <cols>
    <col min="1" max="5" width="12.5703125" customWidth="1"/>
    <col min="11" max="11" width="10.42578125" bestFit="1" customWidth="1"/>
    <col min="13" max="13" width="9.42578125" bestFit="1" customWidth="1"/>
  </cols>
  <sheetData>
    <row r="1" spans="1:5" ht="18" x14ac:dyDescent="0.25">
      <c r="A1" s="2" t="s">
        <v>11</v>
      </c>
    </row>
    <row r="2" spans="1:5" ht="13.5" thickBot="1" x14ac:dyDescent="0.25">
      <c r="A2" s="3" t="s">
        <v>13</v>
      </c>
    </row>
    <row r="3" spans="1:5" x14ac:dyDescent="0.2">
      <c r="A3" s="4" t="s">
        <v>2</v>
      </c>
      <c r="B3" s="5" t="s">
        <v>5</v>
      </c>
      <c r="C3" s="5" t="s">
        <v>7</v>
      </c>
      <c r="D3" s="5" t="s">
        <v>18</v>
      </c>
      <c r="E3" s="6" t="s">
        <v>16</v>
      </c>
    </row>
    <row r="4" spans="1:5" ht="13.5" thickBot="1" x14ac:dyDescent="0.25">
      <c r="A4" s="23" t="s">
        <v>3</v>
      </c>
      <c r="B4" s="21" t="s">
        <v>6</v>
      </c>
      <c r="C4" s="21" t="s">
        <v>8</v>
      </c>
      <c r="D4" s="21" t="s">
        <v>1</v>
      </c>
      <c r="E4" s="24" t="s">
        <v>14</v>
      </c>
    </row>
    <row r="5" spans="1:5" x14ac:dyDescent="0.2">
      <c r="A5" s="25">
        <v>1990</v>
      </c>
      <c r="B5" s="26">
        <v>31383</v>
      </c>
      <c r="C5" s="26">
        <f t="array" ref="C5:C21">TREND(C22:C40,A22:A40,A5:A21,)</f>
        <v>32667.568627451008</v>
      </c>
      <c r="D5" s="27">
        <f t="array" ref="D5:D21">GROWTH(D22:D40,A22:A40,A5:A21,)</f>
        <v>32570.630054764944</v>
      </c>
      <c r="E5" s="34" t="s">
        <v>15</v>
      </c>
    </row>
    <row r="6" spans="1:5" x14ac:dyDescent="0.2">
      <c r="A6" s="9">
        <v>1991</v>
      </c>
      <c r="B6" s="13">
        <v>30639</v>
      </c>
      <c r="C6" s="13">
        <v>32733.328431372574</v>
      </c>
      <c r="D6" s="22">
        <v>32633.348844837299</v>
      </c>
      <c r="E6" s="38" t="s">
        <v>15</v>
      </c>
    </row>
    <row r="7" spans="1:5" x14ac:dyDescent="0.2">
      <c r="A7" s="9">
        <v>1992</v>
      </c>
      <c r="B7" s="13">
        <v>30612</v>
      </c>
      <c r="C7" s="13">
        <v>32799.088235294141</v>
      </c>
      <c r="D7" s="22">
        <v>32696.188407723115</v>
      </c>
      <c r="E7" s="38" t="s">
        <v>15</v>
      </c>
    </row>
    <row r="8" spans="1:5" x14ac:dyDescent="0.2">
      <c r="A8" s="9">
        <v>1993</v>
      </c>
      <c r="B8" s="13">
        <v>31493</v>
      </c>
      <c r="C8" s="13">
        <v>32864.848039215707</v>
      </c>
      <c r="D8" s="22">
        <v>32759.148975985441</v>
      </c>
      <c r="E8" s="38" t="s">
        <v>15</v>
      </c>
    </row>
    <row r="9" spans="1:5" x14ac:dyDescent="0.2">
      <c r="A9" s="9">
        <v>1994</v>
      </c>
      <c r="B9" s="13">
        <v>29706</v>
      </c>
      <c r="C9" s="13">
        <v>32930.607843137288</v>
      </c>
      <c r="D9" s="22">
        <v>32822.230782635146</v>
      </c>
      <c r="E9" s="38" t="s">
        <v>15</v>
      </c>
    </row>
    <row r="10" spans="1:5" x14ac:dyDescent="0.2">
      <c r="A10" s="9">
        <v>1995</v>
      </c>
      <c r="B10" s="13">
        <v>32371</v>
      </c>
      <c r="C10" s="13">
        <v>32996.367647058854</v>
      </c>
      <c r="D10" s="22">
        <v>32885.434061131789</v>
      </c>
      <c r="E10" s="38" t="s">
        <v>15</v>
      </c>
    </row>
    <row r="11" spans="1:5" x14ac:dyDescent="0.2">
      <c r="A11" s="9">
        <v>1996</v>
      </c>
      <c r="B11" s="13">
        <v>35306</v>
      </c>
      <c r="C11" s="13">
        <v>33062.127450980421</v>
      </c>
      <c r="D11" s="22">
        <v>32948.75904538449</v>
      </c>
      <c r="E11" s="38" t="s">
        <v>15</v>
      </c>
    </row>
    <row r="12" spans="1:5" x14ac:dyDescent="0.2">
      <c r="A12" s="9">
        <v>1997</v>
      </c>
      <c r="B12" s="13">
        <v>39090</v>
      </c>
      <c r="C12" s="13">
        <v>33127.887254901987</v>
      </c>
      <c r="D12" s="22">
        <v>33012.20596975278</v>
      </c>
      <c r="E12" s="38" t="s">
        <v>15</v>
      </c>
    </row>
    <row r="13" spans="1:5" x14ac:dyDescent="0.2">
      <c r="A13" s="9">
        <v>1998</v>
      </c>
      <c r="B13" s="13">
        <v>35743</v>
      </c>
      <c r="C13" s="13">
        <v>33193.647058823553</v>
      </c>
      <c r="D13" s="22">
        <v>33075.775069047471</v>
      </c>
      <c r="E13" s="38" t="s">
        <v>15</v>
      </c>
    </row>
    <row r="14" spans="1:5" x14ac:dyDescent="0.2">
      <c r="A14" s="9">
        <v>1999</v>
      </c>
      <c r="B14" s="13">
        <v>36602</v>
      </c>
      <c r="C14" s="13">
        <v>33259.40686274512</v>
      </c>
      <c r="D14" s="22">
        <v>33139.466578531559</v>
      </c>
      <c r="E14" s="38" t="s">
        <v>15</v>
      </c>
    </row>
    <row r="15" spans="1:5" x14ac:dyDescent="0.2">
      <c r="A15" s="9">
        <v>2000</v>
      </c>
      <c r="B15" s="13">
        <v>37179</v>
      </c>
      <c r="C15" s="13">
        <v>33325.166666666686</v>
      </c>
      <c r="D15" s="22">
        <v>33203.280733921063</v>
      </c>
      <c r="E15" s="38" t="s">
        <v>15</v>
      </c>
    </row>
    <row r="16" spans="1:5" x14ac:dyDescent="0.2">
      <c r="A16" s="9">
        <v>2001</v>
      </c>
      <c r="B16" s="13">
        <v>34576</v>
      </c>
      <c r="C16" s="13">
        <v>33390.926470588252</v>
      </c>
      <c r="D16" s="22">
        <v>33267.217771385876</v>
      </c>
      <c r="E16" s="38" t="s">
        <v>15</v>
      </c>
    </row>
    <row r="17" spans="1:18" x14ac:dyDescent="0.2">
      <c r="A17" s="9">
        <v>2002</v>
      </c>
      <c r="B17" s="13">
        <v>33632</v>
      </c>
      <c r="C17" s="13">
        <v>33456.686274509819</v>
      </c>
      <c r="D17" s="22">
        <v>33331.277927550691</v>
      </c>
      <c r="E17" s="38" t="s">
        <v>15</v>
      </c>
    </row>
    <row r="18" spans="1:18" x14ac:dyDescent="0.2">
      <c r="A18" s="9">
        <v>2003</v>
      </c>
      <c r="B18" s="13">
        <v>33980</v>
      </c>
      <c r="C18" s="13">
        <v>33522.446078431385</v>
      </c>
      <c r="D18" s="22">
        <v>33395.461439495863</v>
      </c>
      <c r="E18" s="38" t="s">
        <v>15</v>
      </c>
    </row>
    <row r="19" spans="1:18" x14ac:dyDescent="0.2">
      <c r="A19" s="9">
        <v>2004</v>
      </c>
      <c r="B19" s="13">
        <v>32374</v>
      </c>
      <c r="C19" s="13">
        <v>33588.205882352981</v>
      </c>
      <c r="D19" s="22">
        <v>33459.768544758219</v>
      </c>
      <c r="E19" s="38" t="s">
        <v>15</v>
      </c>
    </row>
    <row r="20" spans="1:18" x14ac:dyDescent="0.2">
      <c r="A20" s="9">
        <v>2005</v>
      </c>
      <c r="B20" s="13">
        <v>31065</v>
      </c>
      <c r="C20" s="13">
        <v>33653.965686274547</v>
      </c>
      <c r="D20" s="22">
        <v>33524.199481332042</v>
      </c>
      <c r="E20" s="38" t="s">
        <v>15</v>
      </c>
    </row>
    <row r="21" spans="1:18" x14ac:dyDescent="0.2">
      <c r="A21" s="9">
        <v>2006</v>
      </c>
      <c r="B21" s="13">
        <v>28541</v>
      </c>
      <c r="C21" s="13">
        <v>33719.725490196113</v>
      </c>
      <c r="D21" s="22">
        <v>33588.754487669896</v>
      </c>
      <c r="E21" s="38" t="s">
        <v>15</v>
      </c>
    </row>
    <row r="22" spans="1:18" x14ac:dyDescent="0.2">
      <c r="A22" s="10">
        <v>2007</v>
      </c>
      <c r="B22" s="39" t="s">
        <v>15</v>
      </c>
      <c r="C22" s="14">
        <f t="array" ref="C22:C40">TREND(B5:B21,A5:A21,A22:A40,)</f>
        <v>33785.48529411765</v>
      </c>
      <c r="D22" s="14">
        <f t="array" ref="D22:D40">GROWTH(B5:B21,A5:A21,A22:A40,)</f>
        <v>33653.433802683525</v>
      </c>
      <c r="E22" s="33" t="s">
        <v>15</v>
      </c>
    </row>
    <row r="23" spans="1:18" x14ac:dyDescent="0.2">
      <c r="A23" s="10">
        <v>2008</v>
      </c>
      <c r="B23" s="39" t="s">
        <v>15</v>
      </c>
      <c r="C23" s="14">
        <v>33851.245098039217</v>
      </c>
      <c r="D23" s="14">
        <v>33718.237665744673</v>
      </c>
      <c r="E23" s="33" t="s">
        <v>15</v>
      </c>
    </row>
    <row r="24" spans="1:18" x14ac:dyDescent="0.2">
      <c r="A24" s="10">
        <v>2009</v>
      </c>
      <c r="B24" s="39" t="s">
        <v>15</v>
      </c>
      <c r="C24" s="14">
        <v>33917.004901960783</v>
      </c>
      <c r="D24" s="14">
        <v>33783.166316686082</v>
      </c>
      <c r="E24" s="33" t="s">
        <v>15</v>
      </c>
    </row>
    <row r="25" spans="1:18" x14ac:dyDescent="0.2">
      <c r="A25" s="9">
        <v>2010</v>
      </c>
      <c r="B25" s="41">
        <v>7140</v>
      </c>
      <c r="C25" s="41">
        <v>33982.76470588235</v>
      </c>
      <c r="D25" s="41">
        <v>33848.21999580229</v>
      </c>
      <c r="E25" s="42">
        <f t="shared" ref="E25:E30" si="0">B25/D25</f>
        <v>0.21094166845067397</v>
      </c>
      <c r="G25" t="s">
        <v>12</v>
      </c>
      <c r="I25" s="7"/>
      <c r="K25" s="16"/>
      <c r="M25" s="16"/>
    </row>
    <row r="26" spans="1:18" x14ac:dyDescent="0.2">
      <c r="A26" s="9">
        <v>2011</v>
      </c>
      <c r="B26" s="41">
        <v>9878</v>
      </c>
      <c r="C26" s="41">
        <v>34048.524509803916</v>
      </c>
      <c r="D26" s="41">
        <v>33913.398943850589</v>
      </c>
      <c r="E26" s="42">
        <f t="shared" si="0"/>
        <v>0.29127130596242246</v>
      </c>
      <c r="G26" t="s">
        <v>19</v>
      </c>
    </row>
    <row r="27" spans="1:18" x14ac:dyDescent="0.2">
      <c r="A27" s="9">
        <v>2012</v>
      </c>
      <c r="B27" s="41">
        <v>12373</v>
      </c>
      <c r="C27" s="41">
        <v>34114.284313725482</v>
      </c>
      <c r="D27" s="41">
        <v>33978.703402051826</v>
      </c>
      <c r="E27" s="42">
        <f t="shared" si="0"/>
        <v>0.36413985117668879</v>
      </c>
      <c r="G27" s="28"/>
    </row>
    <row r="28" spans="1:18" x14ac:dyDescent="0.2">
      <c r="A28" s="9">
        <v>2013</v>
      </c>
      <c r="B28" s="41">
        <v>9296</v>
      </c>
      <c r="C28" s="41">
        <v>34180.044117647049</v>
      </c>
      <c r="D28" s="41">
        <v>34044.133612091384</v>
      </c>
      <c r="E28" s="42">
        <f t="shared" si="0"/>
        <v>0.27305732335330629</v>
      </c>
      <c r="G28" s="54" t="s">
        <v>21</v>
      </c>
      <c r="H28" s="54"/>
      <c r="I28" s="54"/>
      <c r="J28" s="54"/>
      <c r="K28" s="54"/>
      <c r="L28" s="54"/>
      <c r="M28" s="54"/>
      <c r="N28" s="54"/>
      <c r="O28" s="54"/>
      <c r="P28" s="54"/>
      <c r="Q28" s="54"/>
      <c r="R28" s="54"/>
    </row>
    <row r="29" spans="1:18" x14ac:dyDescent="0.2">
      <c r="A29" s="9">
        <v>2014</v>
      </c>
      <c r="B29" s="41">
        <v>5232</v>
      </c>
      <c r="C29" s="41">
        <v>34245.803921568615</v>
      </c>
      <c r="D29" s="41">
        <v>34109.68981612003</v>
      </c>
      <c r="E29" s="42">
        <f t="shared" si="0"/>
        <v>0.15338749863176385</v>
      </c>
      <c r="G29" s="54"/>
      <c r="H29" s="54"/>
      <c r="I29" s="54"/>
      <c r="J29" s="54"/>
      <c r="K29" s="54"/>
      <c r="L29" s="54"/>
      <c r="M29" s="54"/>
      <c r="N29" s="54"/>
      <c r="O29" s="54"/>
      <c r="P29" s="54"/>
      <c r="Q29" s="54"/>
      <c r="R29" s="54"/>
    </row>
    <row r="30" spans="1:18" x14ac:dyDescent="0.2">
      <c r="A30" s="9">
        <v>2015</v>
      </c>
      <c r="B30" s="41">
        <v>4049</v>
      </c>
      <c r="C30" s="41">
        <v>34311.563725490181</v>
      </c>
      <c r="D30" s="41">
        <v>34175.372256754839</v>
      </c>
      <c r="E30" s="42">
        <f t="shared" si="0"/>
        <v>0.11847712936615361</v>
      </c>
      <c r="G30" s="54"/>
      <c r="H30" s="54"/>
      <c r="I30" s="54"/>
      <c r="J30" s="54"/>
      <c r="K30" s="54"/>
      <c r="L30" s="54"/>
      <c r="M30" s="54"/>
      <c r="N30" s="54"/>
      <c r="O30" s="54"/>
      <c r="P30" s="54"/>
      <c r="Q30" s="54"/>
      <c r="R30" s="54"/>
    </row>
    <row r="31" spans="1:18" x14ac:dyDescent="0.2">
      <c r="A31" s="9">
        <v>2016</v>
      </c>
      <c r="B31" s="41">
        <v>3679</v>
      </c>
      <c r="C31" s="41">
        <v>34377.323529411777</v>
      </c>
      <c r="D31" s="41">
        <v>34241.181177080041</v>
      </c>
      <c r="E31" s="52">
        <f>B31/D31</f>
        <v>0.10744372342104266</v>
      </c>
      <c r="G31" s="54"/>
      <c r="H31" s="54"/>
      <c r="I31" s="54"/>
      <c r="J31" s="54"/>
      <c r="K31" s="54"/>
      <c r="L31" s="54"/>
      <c r="M31" s="54"/>
      <c r="N31" s="54"/>
      <c r="O31" s="54"/>
      <c r="P31" s="54"/>
      <c r="Q31" s="54"/>
      <c r="R31" s="54"/>
    </row>
    <row r="32" spans="1:18" x14ac:dyDescent="0.2">
      <c r="A32" s="10">
        <v>2017</v>
      </c>
      <c r="B32" s="14">
        <v>2794</v>
      </c>
      <c r="C32" s="14">
        <v>34443.083333333343</v>
      </c>
      <c r="D32" s="14">
        <v>34307.116820648014</v>
      </c>
      <c r="E32" s="53">
        <f>B32/D32</f>
        <v>8.1440827995152551E-2</v>
      </c>
      <c r="G32" s="28"/>
    </row>
    <row r="33" spans="1:7" x14ac:dyDescent="0.2">
      <c r="A33" s="10">
        <v>2018</v>
      </c>
      <c r="B33" s="14">
        <v>2465</v>
      </c>
      <c r="C33" s="14">
        <v>34508.843137254909</v>
      </c>
      <c r="D33" s="14">
        <v>34373.179431480043</v>
      </c>
      <c r="E33" s="53">
        <f>B33/D33</f>
        <v>7.171288896663644E-2</v>
      </c>
      <c r="G33" s="28" t="s">
        <v>20</v>
      </c>
    </row>
    <row r="34" spans="1:7" x14ac:dyDescent="0.2">
      <c r="A34" s="10">
        <v>2019</v>
      </c>
      <c r="B34" s="14">
        <v>2194</v>
      </c>
      <c r="C34" s="14">
        <v>34574.602941176476</v>
      </c>
      <c r="D34" s="14">
        <v>34439.369254067366</v>
      </c>
      <c r="E34" s="53">
        <f>B34/D34</f>
        <v>6.3706160929207029E-2</v>
      </c>
      <c r="G34" s="28" t="s">
        <v>17</v>
      </c>
    </row>
    <row r="35" spans="1:7" x14ac:dyDescent="0.2">
      <c r="A35" s="10">
        <v>2020</v>
      </c>
      <c r="B35" s="14"/>
      <c r="C35" s="14">
        <v>34640.362745098042</v>
      </c>
      <c r="D35" s="14">
        <v>34505.686533372005</v>
      </c>
      <c r="E35" s="15"/>
      <c r="G35" s="28" t="s">
        <v>22</v>
      </c>
    </row>
    <row r="36" spans="1:7" x14ac:dyDescent="0.2">
      <c r="A36" s="10">
        <v>2021</v>
      </c>
      <c r="B36" s="14"/>
      <c r="C36" s="14">
        <v>34706.122549019608</v>
      </c>
      <c r="D36" s="14">
        <v>34572.131514827692</v>
      </c>
      <c r="E36" s="15"/>
      <c r="G36" s="28" t="s">
        <v>23</v>
      </c>
    </row>
    <row r="37" spans="1:7" x14ac:dyDescent="0.2">
      <c r="A37" s="10">
        <v>2022</v>
      </c>
      <c r="B37" s="14"/>
      <c r="C37" s="14">
        <v>34771.882352941175</v>
      </c>
      <c r="D37" s="14">
        <v>34638.704444340765</v>
      </c>
      <c r="E37" s="15"/>
      <c r="G37" s="46" t="s">
        <v>24</v>
      </c>
    </row>
    <row r="38" spans="1:7" x14ac:dyDescent="0.2">
      <c r="A38" s="10">
        <v>2023</v>
      </c>
      <c r="B38" s="14"/>
      <c r="C38" s="14">
        <v>34837.642156862741</v>
      </c>
      <c r="D38" s="14">
        <v>34705.405568291084</v>
      </c>
      <c r="E38" s="15"/>
      <c r="G38" s="46" t="s">
        <v>25</v>
      </c>
    </row>
    <row r="39" spans="1:7" x14ac:dyDescent="0.2">
      <c r="A39" s="10">
        <v>2024</v>
      </c>
      <c r="B39" s="14"/>
      <c r="C39" s="14">
        <v>34903.401960784307</v>
      </c>
      <c r="D39" s="14">
        <v>34772.235133532959</v>
      </c>
      <c r="E39" s="15"/>
      <c r="G39" s="46" t="s">
        <v>26</v>
      </c>
    </row>
    <row r="40" spans="1:7" ht="13.5" thickBot="1" x14ac:dyDescent="0.25">
      <c r="A40" s="11">
        <v>2025</v>
      </c>
      <c r="B40" s="17"/>
      <c r="C40" s="17">
        <v>34969.161764705874</v>
      </c>
      <c r="D40" s="17">
        <v>34839.193387396015</v>
      </c>
      <c r="E40" s="18"/>
    </row>
  </sheetData>
  <mergeCells count="1">
    <mergeCell ref="G28:R31"/>
  </mergeCells>
  <phoneticPr fontId="0" type="noConversion"/>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showGridLines="0" tabSelected="1" topLeftCell="A10" workbookViewId="0">
      <selection activeCell="G28" sqref="G28:R31"/>
    </sheetView>
  </sheetViews>
  <sheetFormatPr defaultRowHeight="12.75" x14ac:dyDescent="0.2"/>
  <cols>
    <col min="1" max="1" width="12.5703125" customWidth="1"/>
    <col min="2" max="2" width="15.140625" customWidth="1"/>
    <col min="3" max="5" width="12.5703125" customWidth="1"/>
    <col min="11" max="11" width="10.42578125" bestFit="1" customWidth="1"/>
    <col min="13" max="13" width="9.42578125" bestFit="1" customWidth="1"/>
  </cols>
  <sheetData>
    <row r="1" spans="1:5" ht="18" x14ac:dyDescent="0.25">
      <c r="A1" s="2" t="s">
        <v>4</v>
      </c>
    </row>
    <row r="2" spans="1:5" ht="13.5" thickBot="1" x14ac:dyDescent="0.25">
      <c r="A2" s="3" t="s">
        <v>13</v>
      </c>
    </row>
    <row r="3" spans="1:5" x14ac:dyDescent="0.2">
      <c r="A3" s="4" t="s">
        <v>2</v>
      </c>
      <c r="B3" s="5" t="s">
        <v>5</v>
      </c>
      <c r="C3" s="5" t="s">
        <v>7</v>
      </c>
      <c r="D3" s="5" t="s">
        <v>18</v>
      </c>
      <c r="E3" s="6" t="s">
        <v>16</v>
      </c>
    </row>
    <row r="4" spans="1:5" ht="13.5" thickBot="1" x14ac:dyDescent="0.25">
      <c r="A4" s="23" t="s">
        <v>3</v>
      </c>
      <c r="B4" s="21" t="s">
        <v>6</v>
      </c>
      <c r="C4" s="21" t="s">
        <v>8</v>
      </c>
      <c r="D4" s="21" t="s">
        <v>1</v>
      </c>
      <c r="E4" s="24" t="s">
        <v>14</v>
      </c>
    </row>
    <row r="5" spans="1:5" x14ac:dyDescent="0.2">
      <c r="A5" s="25">
        <v>1990</v>
      </c>
      <c r="B5" s="26">
        <v>1515</v>
      </c>
      <c r="C5" s="26">
        <f t="array" ref="C5:C21">TREND(C22:C40,A22:A40,A5:A21,)</f>
        <v>1580.0980392156853</v>
      </c>
      <c r="D5" s="27">
        <f t="array" ref="D5:D21">GROWTH(D22:D40,A22:A40,A5:A21,)</f>
        <v>1574.9734589522079</v>
      </c>
      <c r="E5" s="34" t="s">
        <v>15</v>
      </c>
    </row>
    <row r="6" spans="1:5" x14ac:dyDescent="0.2">
      <c r="A6" s="9">
        <v>1991</v>
      </c>
      <c r="B6" s="13">
        <v>1481</v>
      </c>
      <c r="C6" s="13">
        <v>1584.1225490196066</v>
      </c>
      <c r="D6" s="22">
        <v>1578.868816109301</v>
      </c>
      <c r="E6" s="38" t="s">
        <v>15</v>
      </c>
    </row>
    <row r="7" spans="1:5" x14ac:dyDescent="0.2">
      <c r="A7" s="9">
        <v>1992</v>
      </c>
      <c r="B7" s="13">
        <v>1481</v>
      </c>
      <c r="C7" s="13">
        <v>1588.1470588235288</v>
      </c>
      <c r="D7" s="22">
        <v>1582.7738075921629</v>
      </c>
      <c r="E7" s="38" t="s">
        <v>15</v>
      </c>
    </row>
    <row r="8" spans="1:5" x14ac:dyDescent="0.2">
      <c r="A8" s="9">
        <v>1993</v>
      </c>
      <c r="B8" s="13">
        <v>1526</v>
      </c>
      <c r="C8" s="13">
        <v>1592.1715686274501</v>
      </c>
      <c r="D8" s="22">
        <v>1586.6884572292211</v>
      </c>
      <c r="E8" s="38" t="s">
        <v>15</v>
      </c>
    </row>
    <row r="9" spans="1:5" x14ac:dyDescent="0.2">
      <c r="A9" s="9">
        <v>1994</v>
      </c>
      <c r="B9" s="13">
        <v>1439</v>
      </c>
      <c r="C9" s="13">
        <v>1596.1960784313715</v>
      </c>
      <c r="D9" s="22">
        <v>1590.6127889078377</v>
      </c>
      <c r="E9" s="38" t="s">
        <v>15</v>
      </c>
    </row>
    <row r="10" spans="1:5" x14ac:dyDescent="0.2">
      <c r="A10" s="9">
        <v>1995</v>
      </c>
      <c r="B10" s="13">
        <v>1570</v>
      </c>
      <c r="C10" s="13">
        <v>1600.2205882352937</v>
      </c>
      <c r="D10" s="22">
        <v>1594.5468265744521</v>
      </c>
      <c r="E10" s="38" t="s">
        <v>15</v>
      </c>
    </row>
    <row r="11" spans="1:5" x14ac:dyDescent="0.2">
      <c r="A11" s="9">
        <v>1996</v>
      </c>
      <c r="B11" s="13">
        <v>1714</v>
      </c>
      <c r="C11" s="13">
        <v>1604.245098039215</v>
      </c>
      <c r="D11" s="22">
        <v>1598.490594234733</v>
      </c>
      <c r="E11" s="38" t="s">
        <v>15</v>
      </c>
    </row>
    <row r="12" spans="1:5" x14ac:dyDescent="0.2">
      <c r="A12" s="9">
        <v>1997</v>
      </c>
      <c r="B12" s="13">
        <v>1901</v>
      </c>
      <c r="C12" s="13">
        <v>1608.2696078431363</v>
      </c>
      <c r="D12" s="22">
        <v>1602.4441159537214</v>
      </c>
      <c r="E12" s="38" t="s">
        <v>15</v>
      </c>
    </row>
    <row r="13" spans="1:5" x14ac:dyDescent="0.2">
      <c r="A13" s="9">
        <v>1998</v>
      </c>
      <c r="B13" s="13">
        <v>1739</v>
      </c>
      <c r="C13" s="13">
        <v>1612.2941176470576</v>
      </c>
      <c r="D13" s="22">
        <v>1606.4074158559779</v>
      </c>
      <c r="E13" s="38" t="s">
        <v>15</v>
      </c>
    </row>
    <row r="14" spans="1:5" x14ac:dyDescent="0.2">
      <c r="A14" s="9">
        <v>1999</v>
      </c>
      <c r="B14" s="13">
        <v>1780</v>
      </c>
      <c r="C14" s="13">
        <v>1616.3186274509799</v>
      </c>
      <c r="D14" s="22">
        <v>1610.380518125731</v>
      </c>
      <c r="E14" s="38" t="s">
        <v>15</v>
      </c>
    </row>
    <row r="15" spans="1:5" x14ac:dyDescent="0.2">
      <c r="A15" s="9">
        <v>2000</v>
      </c>
      <c r="B15" s="13">
        <v>1809</v>
      </c>
      <c r="C15" s="13">
        <v>1620.3431372549012</v>
      </c>
      <c r="D15" s="22">
        <v>1614.3634470070199</v>
      </c>
      <c r="E15" s="38" t="s">
        <v>15</v>
      </c>
    </row>
    <row r="16" spans="1:5" x14ac:dyDescent="0.2">
      <c r="A16" s="9">
        <v>2001</v>
      </c>
      <c r="B16" s="13">
        <v>1682</v>
      </c>
      <c r="C16" s="13">
        <v>1624.3676470588225</v>
      </c>
      <c r="D16" s="22">
        <v>1618.3562268038499</v>
      </c>
      <c r="E16" s="38" t="s">
        <v>15</v>
      </c>
    </row>
    <row r="17" spans="1:18" x14ac:dyDescent="0.2">
      <c r="A17" s="9">
        <v>2002</v>
      </c>
      <c r="B17" s="13">
        <v>1637</v>
      </c>
      <c r="C17" s="13">
        <v>1628.3921568627438</v>
      </c>
      <c r="D17" s="22">
        <v>1622.3588818803364</v>
      </c>
      <c r="E17" s="38" t="s">
        <v>15</v>
      </c>
    </row>
    <row r="18" spans="1:18" x14ac:dyDescent="0.2">
      <c r="A18" s="9">
        <v>2003</v>
      </c>
      <c r="B18" s="13">
        <v>1655</v>
      </c>
      <c r="C18" s="13">
        <v>1632.4166666666661</v>
      </c>
      <c r="D18" s="22">
        <v>1626.3714366608529</v>
      </c>
      <c r="E18" s="38" t="s">
        <v>15</v>
      </c>
    </row>
    <row r="19" spans="1:18" x14ac:dyDescent="0.2">
      <c r="A19" s="9">
        <v>2004</v>
      </c>
      <c r="B19" s="13">
        <v>1577</v>
      </c>
      <c r="C19" s="13">
        <v>1636.4411764705874</v>
      </c>
      <c r="D19" s="22">
        <v>1630.3939156301844</v>
      </c>
      <c r="E19" s="38" t="s">
        <v>15</v>
      </c>
    </row>
    <row r="20" spans="1:18" x14ac:dyDescent="0.2">
      <c r="A20" s="9">
        <v>2005</v>
      </c>
      <c r="B20" s="13">
        <v>1513</v>
      </c>
      <c r="C20" s="13">
        <v>1640.4656862745087</v>
      </c>
      <c r="D20" s="22">
        <v>1634.4263433336687</v>
      </c>
      <c r="E20" s="38" t="s">
        <v>15</v>
      </c>
    </row>
    <row r="21" spans="1:18" x14ac:dyDescent="0.2">
      <c r="A21" s="9">
        <v>2006</v>
      </c>
      <c r="B21" s="13">
        <v>1390</v>
      </c>
      <c r="C21" s="13">
        <v>1644.4901960784309</v>
      </c>
      <c r="D21" s="22">
        <v>1638.4687443773541</v>
      </c>
      <c r="E21" s="38" t="s">
        <v>15</v>
      </c>
    </row>
    <row r="22" spans="1:18" x14ac:dyDescent="0.2">
      <c r="A22" s="10">
        <v>2007</v>
      </c>
      <c r="B22" s="39" t="s">
        <v>15</v>
      </c>
      <c r="C22" s="14">
        <f t="array" ref="C22:C40">TREND(B5:B21,A5:A21,A22:A40,)</f>
        <v>1648.5147058823522</v>
      </c>
      <c r="D22" s="14">
        <f t="array" ref="D22:D40">GROWTH(B5:B21,A5:A21,A22:A40,)</f>
        <v>1642.5211434281466</v>
      </c>
      <c r="E22" s="33" t="s">
        <v>15</v>
      </c>
    </row>
    <row r="23" spans="1:18" x14ac:dyDescent="0.2">
      <c r="A23" s="10">
        <v>2008</v>
      </c>
      <c r="B23" s="39" t="s">
        <v>15</v>
      </c>
      <c r="C23" s="14">
        <v>1652.5392156862736</v>
      </c>
      <c r="D23" s="14">
        <v>1646.5835652139638</v>
      </c>
      <c r="E23" s="33" t="s">
        <v>15</v>
      </c>
    </row>
    <row r="24" spans="1:18" x14ac:dyDescent="0.2">
      <c r="A24" s="10">
        <v>2009</v>
      </c>
      <c r="B24" s="39" t="s">
        <v>15</v>
      </c>
      <c r="C24" s="14">
        <v>1656.5637254901958</v>
      </c>
      <c r="D24" s="14">
        <v>1650.6560345238752</v>
      </c>
      <c r="E24" s="33" t="s">
        <v>15</v>
      </c>
    </row>
    <row r="25" spans="1:18" x14ac:dyDescent="0.2">
      <c r="A25" s="9">
        <v>2010</v>
      </c>
      <c r="B25" s="41">
        <v>848</v>
      </c>
      <c r="C25" s="41">
        <v>1660.5882352941171</v>
      </c>
      <c r="D25" s="41">
        <v>1654.7385762082656</v>
      </c>
      <c r="E25" s="42">
        <f t="shared" ref="E25:E30" si="0">B25/D25</f>
        <v>0.51246765633707603</v>
      </c>
      <c r="G25" t="s">
        <v>12</v>
      </c>
      <c r="I25" s="7"/>
      <c r="K25" s="16"/>
      <c r="M25" s="16"/>
    </row>
    <row r="26" spans="1:18" x14ac:dyDescent="0.2">
      <c r="A26" s="9">
        <v>2011</v>
      </c>
      <c r="B26" s="41">
        <v>1210</v>
      </c>
      <c r="C26" s="41">
        <v>1664.6127450980384</v>
      </c>
      <c r="D26" s="41">
        <v>1658.8312151789812</v>
      </c>
      <c r="E26" s="42">
        <f t="shared" si="0"/>
        <v>0.72942924447527102</v>
      </c>
      <c r="G26" t="s">
        <v>19</v>
      </c>
    </row>
    <row r="27" spans="1:18" x14ac:dyDescent="0.2">
      <c r="A27" s="9">
        <v>2012</v>
      </c>
      <c r="B27" s="41">
        <v>1455</v>
      </c>
      <c r="C27" s="41">
        <v>1668.6372549019597</v>
      </c>
      <c r="D27" s="41">
        <v>1662.9339764094821</v>
      </c>
      <c r="E27" s="42">
        <f t="shared" si="0"/>
        <v>0.87495957184154605</v>
      </c>
      <c r="G27" s="28"/>
    </row>
    <row r="28" spans="1:18" x14ac:dyDescent="0.2">
      <c r="A28" s="9">
        <v>2013</v>
      </c>
      <c r="B28" s="41">
        <v>1093</v>
      </c>
      <c r="C28" s="41">
        <v>1672.661764705882</v>
      </c>
      <c r="D28" s="41">
        <v>1667.0468849349938</v>
      </c>
      <c r="E28" s="42">
        <f t="shared" si="0"/>
        <v>0.65565042583827593</v>
      </c>
      <c r="G28" s="54" t="s">
        <v>21</v>
      </c>
      <c r="H28" s="54"/>
      <c r="I28" s="54"/>
      <c r="J28" s="54"/>
      <c r="K28" s="54"/>
      <c r="L28" s="54"/>
      <c r="M28" s="54"/>
      <c r="N28" s="54"/>
      <c r="O28" s="54"/>
      <c r="P28" s="54"/>
      <c r="Q28" s="54"/>
      <c r="R28" s="54"/>
    </row>
    <row r="29" spans="1:18" x14ac:dyDescent="0.2">
      <c r="A29" s="9">
        <v>2014</v>
      </c>
      <c r="B29" s="41">
        <v>1042</v>
      </c>
      <c r="C29" s="41">
        <v>1676.6862745098033</v>
      </c>
      <c r="D29" s="41">
        <v>1671.1699658526643</v>
      </c>
      <c r="E29" s="42">
        <f t="shared" si="0"/>
        <v>0.62351527450312383</v>
      </c>
      <c r="G29" s="54"/>
      <c r="H29" s="54"/>
      <c r="I29" s="54"/>
      <c r="J29" s="54"/>
      <c r="K29" s="54"/>
      <c r="L29" s="54"/>
      <c r="M29" s="54"/>
      <c r="N29" s="54"/>
      <c r="O29" s="54"/>
      <c r="P29" s="54"/>
      <c r="Q29" s="54"/>
      <c r="R29" s="54"/>
    </row>
    <row r="30" spans="1:18" x14ac:dyDescent="0.2">
      <c r="A30" s="9">
        <v>2015</v>
      </c>
      <c r="B30" s="41">
        <v>689</v>
      </c>
      <c r="C30" s="41">
        <v>1680.7107843137246</v>
      </c>
      <c r="D30" s="41">
        <v>1675.3032443217082</v>
      </c>
      <c r="E30" s="42">
        <f t="shared" si="0"/>
        <v>0.4112688269036095</v>
      </c>
      <c r="G30" s="54"/>
      <c r="H30" s="54"/>
      <c r="I30" s="54"/>
      <c r="J30" s="54"/>
      <c r="K30" s="54"/>
      <c r="L30" s="54"/>
      <c r="M30" s="54"/>
      <c r="N30" s="54"/>
      <c r="O30" s="54"/>
      <c r="P30" s="54"/>
      <c r="Q30" s="54"/>
      <c r="R30" s="54"/>
    </row>
    <row r="31" spans="1:18" x14ac:dyDescent="0.2">
      <c r="A31" s="9">
        <v>2016</v>
      </c>
      <c r="B31" s="41">
        <v>548</v>
      </c>
      <c r="C31" s="41">
        <v>1684.7352941176468</v>
      </c>
      <c r="D31" s="41">
        <v>1679.4467455635713</v>
      </c>
      <c r="E31" s="52">
        <f>B31/D31</f>
        <v>0.32629793201100155</v>
      </c>
      <c r="G31" s="54"/>
      <c r="H31" s="54"/>
      <c r="I31" s="54"/>
      <c r="J31" s="54"/>
      <c r="K31" s="54"/>
      <c r="L31" s="54"/>
      <c r="M31" s="54"/>
      <c r="N31" s="54"/>
      <c r="O31" s="54"/>
      <c r="P31" s="54"/>
      <c r="Q31" s="54"/>
      <c r="R31" s="54"/>
    </row>
    <row r="32" spans="1:18" x14ac:dyDescent="0.2">
      <c r="A32" s="10">
        <v>2017</v>
      </c>
      <c r="B32" s="14">
        <v>474</v>
      </c>
      <c r="C32" s="14">
        <v>1688.7598039215682</v>
      </c>
      <c r="D32" s="14">
        <v>1683.6004948620766</v>
      </c>
      <c r="E32" s="53">
        <f>B32/D32</f>
        <v>0.28153947533665397</v>
      </c>
      <c r="G32" s="28"/>
    </row>
    <row r="33" spans="1:7" x14ac:dyDescent="0.2">
      <c r="A33" s="10">
        <v>2018</v>
      </c>
      <c r="B33" s="14">
        <v>400</v>
      </c>
      <c r="C33" s="14">
        <v>1692.7843137254895</v>
      </c>
      <c r="D33" s="14">
        <v>1687.7645175635823</v>
      </c>
      <c r="E33" s="53">
        <f>B33/D33</f>
        <v>0.2369998870324817</v>
      </c>
      <c r="G33" s="28" t="s">
        <v>20</v>
      </c>
    </row>
    <row r="34" spans="1:7" x14ac:dyDescent="0.2">
      <c r="A34" s="10">
        <v>2019</v>
      </c>
      <c r="B34" s="14">
        <v>489</v>
      </c>
      <c r="C34" s="14">
        <v>1696.8088235294108</v>
      </c>
      <c r="D34" s="14">
        <v>1691.9388390771369</v>
      </c>
      <c r="E34" s="53">
        <f>B34/D34</f>
        <v>0.28901753934954505</v>
      </c>
      <c r="G34" s="28" t="s">
        <v>17</v>
      </c>
    </row>
    <row r="35" spans="1:7" x14ac:dyDescent="0.2">
      <c r="A35" s="10">
        <v>2020</v>
      </c>
      <c r="B35" s="14"/>
      <c r="C35" s="14">
        <v>1700.833333333333</v>
      </c>
      <c r="D35" s="14">
        <v>1696.1234848746267</v>
      </c>
      <c r="E35" s="15"/>
      <c r="G35" s="28" t="s">
        <v>22</v>
      </c>
    </row>
    <row r="36" spans="1:7" x14ac:dyDescent="0.2">
      <c r="A36" s="10">
        <v>2021</v>
      </c>
      <c r="B36" s="14"/>
      <c r="C36" s="14">
        <v>1704.8578431372543</v>
      </c>
      <c r="D36" s="14">
        <v>1700.3184804909436</v>
      </c>
      <c r="E36" s="15"/>
      <c r="G36" s="28" t="s">
        <v>23</v>
      </c>
    </row>
    <row r="37" spans="1:7" x14ac:dyDescent="0.2">
      <c r="A37" s="10">
        <v>2022</v>
      </c>
      <c r="B37" s="14"/>
      <c r="C37" s="14">
        <v>1708.8823529411757</v>
      </c>
      <c r="D37" s="14">
        <v>1704.5238515241315</v>
      </c>
      <c r="E37" s="15"/>
      <c r="G37" s="46" t="s">
        <v>24</v>
      </c>
    </row>
    <row r="38" spans="1:7" x14ac:dyDescent="0.2">
      <c r="A38" s="10">
        <v>2023</v>
      </c>
      <c r="B38" s="14"/>
      <c r="C38" s="14">
        <v>1712.906862745097</v>
      </c>
      <c r="D38" s="14">
        <v>1708.7396236355471</v>
      </c>
      <c r="E38" s="15"/>
      <c r="G38" s="46" t="s">
        <v>25</v>
      </c>
    </row>
    <row r="39" spans="1:7" x14ac:dyDescent="0.2">
      <c r="A39" s="10">
        <v>2024</v>
      </c>
      <c r="B39" s="14"/>
      <c r="C39" s="14">
        <v>1716.9313725490192</v>
      </c>
      <c r="D39" s="14">
        <v>1712.9658225500145</v>
      </c>
      <c r="E39" s="15"/>
      <c r="G39" s="46" t="s">
        <v>26</v>
      </c>
    </row>
    <row r="40" spans="1:7" ht="13.5" thickBot="1" x14ac:dyDescent="0.25">
      <c r="A40" s="11">
        <v>2025</v>
      </c>
      <c r="B40" s="17"/>
      <c r="C40" s="17">
        <v>1720.9558823529405</v>
      </c>
      <c r="D40" s="17">
        <v>1717.2024740559802</v>
      </c>
      <c r="E40" s="18"/>
      <c r="G40" s="46" t="s">
        <v>27</v>
      </c>
    </row>
  </sheetData>
  <mergeCells count="1">
    <mergeCell ref="G28:R31"/>
  </mergeCells>
  <phoneticPr fontId="0" type="noConversion"/>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Rough Service</vt:lpstr>
      <vt:lpstr>Vibration Service</vt:lpstr>
      <vt:lpstr>3-Way Lamps</vt:lpstr>
      <vt:lpstr>2601-3300 lumen</vt:lpstr>
      <vt:lpstr>Shatter Resistant</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Five Lamp Types Spreadsheet Models</dc:title>
  <dc:subject>This Excel spreadsheet shows the models used for the data collection.</dc:subject>
  <dc:creator>Rachel Dickenson</dc:creator>
  <cp:lastModifiedBy>Nnamnor Okafor</cp:lastModifiedBy>
  <dcterms:created xsi:type="dcterms:W3CDTF">2008-11-04T10:48:22Z</dcterms:created>
  <dcterms:modified xsi:type="dcterms:W3CDTF">2020-02-19T21:09:56Z</dcterms:modified>
</cp:coreProperties>
</file>