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0" yWindow="345" windowWidth="13170" windowHeight="11640" tabRatio="695"/>
  </bookViews>
  <sheets>
    <sheet name="Major Tasks" sheetId="8" r:id="rId1"/>
    <sheet name="Spend Summary 424A" sheetId="9" r:id="rId2"/>
    <sheet name="Spend Plan" sheetId="10" r:id="rId3"/>
    <sheet name="Project Partners" sheetId="11" r:id="rId4"/>
  </sheets>
  <externalReferences>
    <externalReference r:id="rId5"/>
    <externalReference r:id="rId6"/>
  </externalReferences>
  <definedNames>
    <definedName name="AgricultureNAICs">'[1]Building Type Look-Up'!$F$49:$F$66</definedName>
    <definedName name="ComBldgTypes">'[1]Building Type Look-Up'!$E$11:$E$27</definedName>
    <definedName name="ComMultiFamTypes">'[1]Building Type Look-Up'!$F$13:$F$22</definedName>
    <definedName name="CreditEnhancement">'[2]Drop Down Data'!$H$2:$H$7</definedName>
    <definedName name="IndustrialNAICs">'[1]Building Type Look-Up'!$F$28:$F$48</definedName>
    <definedName name="LoanProducts">'[1]LOAN PRODUCT INFO'!$E$6:$H$6</definedName>
    <definedName name="LoanTypes">'[2]Drop Down Data'!$I$2:$I$14</definedName>
    <definedName name="OLE_LINK1" localSheetId="1">'Spend Summary 424A'!#REF!</definedName>
    <definedName name="_xlnm.Print_Area" localSheetId="0">'Major Tasks'!$C$1:$K$31</definedName>
    <definedName name="_xlnm.Print_Area" localSheetId="2">'Spend Plan'!$C$1:$L$28</definedName>
    <definedName name="_xlnm.Print_Area" localSheetId="1">'Spend Summary 424A'!$C$1:$F$16</definedName>
    <definedName name="PrivateCapitalSource">'[2]Drop Down Data'!$K$2:$K$7</definedName>
    <definedName name="PublicCapitalSource">'[2]Drop Down Data'!$J$2:$J$6</definedName>
    <definedName name="ResBldgTypes">'[1]Building Type Look-Up'!$E$5:$E$10</definedName>
  </definedNames>
  <calcPr calcId="125725"/>
</workbook>
</file>

<file path=xl/calcChain.xml><?xml version="1.0" encoding="utf-8"?>
<calcChain xmlns="http://schemas.openxmlformats.org/spreadsheetml/2006/main">
  <c r="E14" i="10"/>
  <c r="F13"/>
  <c r="I11"/>
  <c r="I12"/>
  <c r="I13"/>
  <c r="I14"/>
  <c r="I15"/>
  <c r="I16"/>
  <c r="I17"/>
  <c r="I18"/>
  <c r="I19"/>
  <c r="I20"/>
  <c r="I21"/>
  <c r="I22"/>
  <c r="I23"/>
  <c r="I24"/>
  <c r="I25"/>
  <c r="I26"/>
  <c r="I27"/>
  <c r="A100" i="11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H27" i="10"/>
  <c r="G27"/>
  <c r="F26"/>
  <c r="E26"/>
  <c r="F25"/>
  <c r="E25"/>
  <c r="F24"/>
  <c r="E24"/>
  <c r="B24"/>
  <c r="F23"/>
  <c r="E23"/>
  <c r="O23"/>
  <c r="P23"/>
  <c r="B23"/>
  <c r="F22"/>
  <c r="E22"/>
  <c r="B22"/>
  <c r="F21"/>
  <c r="E21"/>
  <c r="B21"/>
  <c r="F20"/>
  <c r="E20"/>
  <c r="O20"/>
  <c r="P20"/>
  <c r="B20"/>
  <c r="F19"/>
  <c r="E19"/>
  <c r="O19"/>
  <c r="P19"/>
  <c r="B19"/>
  <c r="F18"/>
  <c r="E18"/>
  <c r="B18"/>
  <c r="F17"/>
  <c r="E17"/>
  <c r="O17"/>
  <c r="P17"/>
  <c r="B17"/>
  <c r="F16"/>
  <c r="E16"/>
  <c r="B16"/>
  <c r="F15"/>
  <c r="E15"/>
  <c r="O15"/>
  <c r="P15"/>
  <c r="B15"/>
  <c r="F14"/>
  <c r="B14"/>
  <c r="E13"/>
  <c r="B13"/>
  <c r="F12"/>
  <c r="E12"/>
  <c r="O12"/>
  <c r="P12"/>
  <c r="B12"/>
  <c r="F11"/>
  <c r="E11"/>
  <c r="B11"/>
  <c r="F2"/>
  <c r="A11" s="1"/>
  <c r="O1"/>
  <c r="F1"/>
  <c r="F16" i="9"/>
  <c r="D16"/>
  <c r="B16"/>
  <c r="B15"/>
  <c r="F14"/>
  <c r="E14"/>
  <c r="E16"/>
  <c r="D14"/>
  <c r="B14"/>
  <c r="B13"/>
  <c r="B12"/>
  <c r="B11"/>
  <c r="B10"/>
  <c r="B9"/>
  <c r="B8"/>
  <c r="B7"/>
  <c r="B6"/>
  <c r="D2"/>
  <c r="A11" s="1"/>
  <c r="D1"/>
  <c r="B105" i="8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A15" i="9"/>
  <c r="A16"/>
  <c r="A12"/>
  <c r="A13"/>
  <c r="A12" i="10"/>
  <c r="A20"/>
  <c r="A23"/>
  <c r="O13"/>
  <c r="P13"/>
  <c r="O16"/>
  <c r="P16"/>
  <c r="O21"/>
  <c r="P21"/>
  <c r="O24"/>
  <c r="P24"/>
  <c r="O25"/>
  <c r="P25"/>
  <c r="O26"/>
  <c r="P26"/>
  <c r="O11"/>
  <c r="P11"/>
  <c r="O14"/>
  <c r="P14"/>
  <c r="O18"/>
  <c r="P18"/>
  <c r="O22"/>
  <c r="P22"/>
  <c r="A21"/>
  <c r="A19"/>
  <c r="A18"/>
  <c r="A24"/>
  <c r="A14"/>
  <c r="A22"/>
  <c r="A13"/>
  <c r="A17"/>
  <c r="A15"/>
  <c r="A16"/>
  <c r="A14" i="9" l="1"/>
  <c r="A7"/>
  <c r="A8"/>
  <c r="A6"/>
  <c r="A9"/>
  <c r="A10"/>
</calcChain>
</file>

<file path=xl/comments1.xml><?xml version="1.0" encoding="utf-8"?>
<comments xmlns="http://schemas.openxmlformats.org/spreadsheetml/2006/main">
  <authors>
    <author>bhunter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Entering the names of project participants here will update Performer pulldown list in Major Tasks worksheet.</t>
        </r>
      </text>
    </comment>
  </commentList>
</comments>
</file>

<file path=xl/sharedStrings.xml><?xml version="1.0" encoding="utf-8"?>
<sst xmlns="http://schemas.openxmlformats.org/spreadsheetml/2006/main" count="103" uniqueCount="80">
  <si>
    <t>From</t>
  </si>
  <si>
    <t>To</t>
  </si>
  <si>
    <t>Totals</t>
  </si>
  <si>
    <t>Instructions:</t>
  </si>
  <si>
    <t>Task Completion Date</t>
  </si>
  <si>
    <t>Progress Notes</t>
  </si>
  <si>
    <t>Original Planned</t>
  </si>
  <si>
    <t>Revised Planned</t>
  </si>
  <si>
    <t>Actual</t>
  </si>
  <si>
    <t>etc.</t>
  </si>
  <si>
    <t>Object Class Categories</t>
  </si>
  <si>
    <t>Per SF 424a</t>
  </si>
  <si>
    <t>Approved Budget</t>
  </si>
  <si>
    <t>Project Expenditures</t>
  </si>
  <si>
    <t>This Quarter</t>
  </si>
  <si>
    <t>Cumulative to Date</t>
  </si>
  <si>
    <t xml:space="preserve"> a. Personnel </t>
  </si>
  <si>
    <t xml:space="preserve"> b. Fringe Benefits </t>
  </si>
  <si>
    <t xml:space="preserve"> c. Travel </t>
  </si>
  <si>
    <t xml:space="preserve"> d. Equipment </t>
  </si>
  <si>
    <t xml:space="preserve"> e. Supplies </t>
  </si>
  <si>
    <t xml:space="preserve"> f. Contractual </t>
  </si>
  <si>
    <t xml:space="preserve"> g. Construction</t>
  </si>
  <si>
    <t xml:space="preserve"> h. Other</t>
  </si>
  <si>
    <t xml:space="preserve"> j.  Indirect Charges</t>
  </si>
  <si>
    <t xml:space="preserve"> i. Total Direct Charges (sum of a to h)</t>
  </si>
  <si>
    <t xml:space="preserve"> k.  Totals (sum of i and j) </t>
  </si>
  <si>
    <t>Recipient:</t>
  </si>
  <si>
    <t>DOE Award #:</t>
  </si>
  <si>
    <t>% Com-plete</t>
  </si>
  <si>
    <t>Spending Summary for SF 424A Budget Forms</t>
  </si>
  <si>
    <t xml:space="preserve">Click Here ▲  </t>
  </si>
  <si>
    <t>Major Task Schedule</t>
  </si>
  <si>
    <t>Task Title or Milestone/Deliverable  Description</t>
  </si>
  <si>
    <t>T</t>
  </si>
  <si>
    <t>M</t>
  </si>
  <si>
    <t>D</t>
  </si>
  <si>
    <t>CID</t>
  </si>
  <si>
    <t>Reporting Period</t>
  </si>
  <si>
    <t>Recipient Name</t>
  </si>
  <si>
    <t>Performer
(if different from recipient)</t>
  </si>
  <si>
    <t>Plans for Next Quarter:</t>
  </si>
  <si>
    <t>Significant Accomplishments during this Quarter:</t>
  </si>
  <si>
    <t>Provide a BRIEF summary of what was accomplished, and its significance or reason it is important.</t>
  </si>
  <si>
    <t>Provide a few sentences or bullets about the planned accomplishments for the next quarter.  Note any changes expected in the schedule for the project.</t>
  </si>
  <si>
    <t>Year</t>
  </si>
  <si>
    <t>Calendar Quarter</t>
  </si>
  <si>
    <t>Q1</t>
  </si>
  <si>
    <t>Q2</t>
  </si>
  <si>
    <t>Q3</t>
  </si>
  <si>
    <t>Q4</t>
  </si>
  <si>
    <t>SOPOTask #</t>
  </si>
  <si>
    <t>Sub 1</t>
  </si>
  <si>
    <t>Sub 2</t>
  </si>
  <si>
    <t>Sub 3</t>
  </si>
  <si>
    <t>Sub 4</t>
  </si>
  <si>
    <t>Subrecipients / Project Participants:</t>
  </si>
  <si>
    <t>Other</t>
  </si>
  <si>
    <r>
      <t xml:space="preserve">Continuation report </t>
    </r>
    <r>
      <rPr>
        <b/>
        <sz val="10"/>
        <color indexed="20"/>
        <rFont val="Arial"/>
        <family val="2"/>
      </rPr>
      <t>(Example)</t>
    </r>
  </si>
  <si>
    <t>Project Spend Plan (for entire Project Period)</t>
  </si>
  <si>
    <t>DE-FX36-XXGO1XXXX OR DE-EEXXXXXXX</t>
  </si>
  <si>
    <t>Sub 5</t>
  </si>
  <si>
    <t>Sub 6</t>
  </si>
  <si>
    <t>Sub 7</t>
  </si>
  <si>
    <t>Sub 8</t>
  </si>
  <si>
    <t>Enter Task title from SOPO</t>
  </si>
  <si>
    <t>Enter decision point or go/no-go criteria from SOPO</t>
  </si>
  <si>
    <t>Item: Task = T
Milestone = M
Deliverable = D</t>
  </si>
  <si>
    <t>Sub 9</t>
  </si>
  <si>
    <t>Sub 10</t>
  </si>
  <si>
    <t>Reporting Period:</t>
  </si>
  <si>
    <t>1/1/2011 to 3/31/2011</t>
  </si>
  <si>
    <r>
      <t xml:space="preserve">1) </t>
    </r>
    <r>
      <rPr>
        <u/>
        <sz val="11"/>
        <rFont val="Arial"/>
        <family val="2"/>
      </rPr>
      <t>Reporting Period</t>
    </r>
    <r>
      <rPr>
        <sz val="11"/>
        <rFont val="Arial"/>
        <family val="2"/>
      </rPr>
      <t>: Select the Reporting Period (the past quarter) by clicking on the PINK cell above and to the right.  Cells in Column H will turn 
    green for the selected reporting period and past reporting periods.</t>
    </r>
  </si>
  <si>
    <r>
      <t xml:space="preserve">2) </t>
    </r>
    <r>
      <rPr>
        <u/>
        <sz val="11"/>
        <rFont val="Arial"/>
        <family val="2"/>
      </rPr>
      <t>Initial Spend Plan:</t>
    </r>
    <r>
      <rPr>
        <sz val="11"/>
        <rFont val="Arial"/>
        <family val="2"/>
      </rPr>
      <t xml:space="preserve"> Enter the Initial Spend Plan for the entire project period in Column G (gray columns).</t>
    </r>
  </si>
  <si>
    <r>
      <t xml:space="preserve">3) </t>
    </r>
    <r>
      <rPr>
        <u/>
        <sz val="11"/>
        <rFont val="Arial"/>
        <family val="2"/>
      </rPr>
      <t>Actual &amp; Projected Outlays:</t>
    </r>
    <r>
      <rPr>
        <sz val="11"/>
        <rFont val="Arial"/>
        <family val="2"/>
      </rPr>
      <t xml:space="preserve"> Fill in </t>
    </r>
    <r>
      <rPr>
        <b/>
        <sz val="11"/>
        <color indexed="17"/>
        <rFont val="Arial"/>
        <family val="2"/>
      </rPr>
      <t>Actual Outlays</t>
    </r>
    <r>
      <rPr>
        <sz val="11"/>
        <rFont val="Arial"/>
        <family val="2"/>
      </rPr>
      <t xml:space="preserve"> for </t>
    </r>
    <r>
      <rPr>
        <b/>
        <sz val="11"/>
        <color indexed="17"/>
        <rFont val="Arial"/>
        <family val="2"/>
      </rPr>
      <t xml:space="preserve">past </t>
    </r>
    <r>
      <rPr>
        <sz val="11"/>
        <rFont val="Arial"/>
        <family val="2"/>
      </rPr>
      <t xml:space="preserve">reporting periods in the column H (green cells). 
    </t>
    </r>
    <r>
      <rPr>
        <sz val="11"/>
        <color indexed="10"/>
        <rFont val="Arial"/>
        <family val="2"/>
      </rPr>
      <t>(should match SF269 or SF425 Financial Status Report)</t>
    </r>
  </si>
  <si>
    <r>
      <t xml:space="preserve">4) </t>
    </r>
    <r>
      <rPr>
        <u/>
        <sz val="11"/>
        <rFont val="Arial"/>
        <family val="2"/>
      </rPr>
      <t>Actual &amp; Projected Outlays:</t>
    </r>
    <r>
      <rPr>
        <sz val="11"/>
        <rFont val="Arial"/>
        <family val="2"/>
      </rPr>
      <t xml:space="preserve"> Adjust </t>
    </r>
    <r>
      <rPr>
        <b/>
        <sz val="11"/>
        <color indexed="12"/>
        <rFont val="Arial"/>
        <family val="2"/>
      </rPr>
      <t>Projected Outlays</t>
    </r>
    <r>
      <rPr>
        <sz val="11"/>
        <rFont val="Arial"/>
        <family val="2"/>
      </rPr>
      <t xml:space="preserve"> for </t>
    </r>
    <r>
      <rPr>
        <b/>
        <sz val="11"/>
        <color indexed="12"/>
        <rFont val="Arial"/>
        <family val="2"/>
      </rPr>
      <t xml:space="preserve">present and all future </t>
    </r>
    <r>
      <rPr>
        <sz val="11"/>
        <color indexed="8"/>
        <rFont val="Arial"/>
        <family val="2"/>
      </rPr>
      <t xml:space="preserve">reporting periods in </t>
    </r>
    <r>
      <rPr>
        <sz val="11"/>
        <rFont val="Arial"/>
        <family val="2"/>
      </rPr>
      <t>column H (blue cells).</t>
    </r>
  </si>
  <si>
    <t>Initial Spend Plan</t>
  </si>
  <si>
    <t>Actual &amp; Projected Outlays</t>
  </si>
  <si>
    <t>Cumulative Actual &amp; Project Outlays</t>
  </si>
  <si>
    <t>Total above should equal the total BetterBuildings grant amount.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</si>
</sst>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9" formatCode="m/d/yy;@"/>
    <numFmt numFmtId="171" formatCode="&quot;$&quot;#,##0.00"/>
    <numFmt numFmtId="175" formatCode="&quot;$&quot;#,##0"/>
  </numFmts>
  <fonts count="2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indexed="17"/>
      <name val="Arial"/>
      <family val="2"/>
    </font>
    <font>
      <b/>
      <u/>
      <sz val="11"/>
      <name val="Arial"/>
      <family val="2"/>
    </font>
    <font>
      <sz val="11"/>
      <color indexed="10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name val="Arial"/>
      <family val="2"/>
    </font>
    <font>
      <b/>
      <sz val="8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1"/>
      <color indexed="6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4" fontId="2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2" borderId="0" applyNumberFormat="0" applyBorder="0" applyAlignment="0" applyProtection="0"/>
    <xf numFmtId="0" fontId="22" fillId="0" borderId="0"/>
    <xf numFmtId="0" fontId="23" fillId="0" borderId="0"/>
    <xf numFmtId="0" fontId="23" fillId="0" borderId="0"/>
    <xf numFmtId="0" fontId="1" fillId="0" borderId="0"/>
    <xf numFmtId="0" fontId="23" fillId="3" borderId="1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Protection="1"/>
    <xf numFmtId="14" fontId="1" fillId="0" borderId="0" xfId="0" applyNumberFormat="1" applyFont="1" applyAlignment="1" applyProtection="1">
      <alignment horizontal="center"/>
    </xf>
    <xf numFmtId="14" fontId="1" fillId="0" borderId="2" xfId="0" quotePrefix="1" applyNumberFormat="1" applyFont="1" applyBorder="1" applyAlignment="1" applyProtection="1">
      <alignment horizontal="center" vertical="top" wrapText="1"/>
    </xf>
    <xf numFmtId="171" fontId="1" fillId="0" borderId="0" xfId="0" applyNumberFormat="1" applyFont="1" applyProtection="1"/>
    <xf numFmtId="171" fontId="1" fillId="0" borderId="0" xfId="0" applyNumberFormat="1" applyFont="1" applyAlignment="1" applyProtection="1">
      <alignment horizontal="center"/>
    </xf>
    <xf numFmtId="171" fontId="1" fillId="0" borderId="0" xfId="0" applyNumberFormat="1" applyFont="1" applyAlignment="1" applyProtection="1">
      <alignment wrapText="1"/>
    </xf>
    <xf numFmtId="0" fontId="1" fillId="0" borderId="0" xfId="0" applyFont="1" applyAlignment="1" applyProtection="1">
      <alignment vertical="top"/>
    </xf>
    <xf numFmtId="0" fontId="1" fillId="0" borderId="0" xfId="0" applyFont="1" applyAlignment="1">
      <alignment vertical="top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3" fillId="5" borderId="0" xfId="0" applyFont="1" applyFill="1" applyProtection="1"/>
    <xf numFmtId="14" fontId="6" fillId="5" borderId="0" xfId="0" applyNumberFormat="1" applyFont="1" applyFill="1" applyAlignment="1" applyProtection="1">
      <alignment horizontal="center"/>
    </xf>
    <xf numFmtId="171" fontId="6" fillId="5" borderId="0" xfId="0" applyNumberFormat="1" applyFont="1" applyFill="1" applyProtection="1"/>
    <xf numFmtId="0" fontId="1" fillId="5" borderId="0" xfId="0" applyFont="1" applyFill="1" applyProtection="1"/>
    <xf numFmtId="171" fontId="1" fillId="5" borderId="0" xfId="0" applyNumberFormat="1" applyFont="1" applyFill="1" applyAlignment="1" applyProtection="1">
      <alignment horizontal="center"/>
    </xf>
    <xf numFmtId="0" fontId="1" fillId="5" borderId="0" xfId="0" applyFont="1" applyFill="1" applyAlignment="1" applyProtection="1">
      <alignment vertical="top"/>
    </xf>
    <xf numFmtId="14" fontId="1" fillId="5" borderId="0" xfId="0" applyNumberFormat="1" applyFont="1" applyFill="1" applyAlignment="1" applyProtection="1">
      <alignment horizontal="center" vertical="top"/>
    </xf>
    <xf numFmtId="0" fontId="16" fillId="6" borderId="8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/>
    </xf>
    <xf numFmtId="171" fontId="1" fillId="0" borderId="0" xfId="0" applyNumberFormat="1" applyFont="1" applyBorder="1" applyAlignment="1" applyProtection="1">
      <alignment horizontal="center" vertical="top" wrapText="1"/>
    </xf>
    <xf numFmtId="171" fontId="4" fillId="5" borderId="0" xfId="0" applyNumberFormat="1" applyFont="1" applyFill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169" fontId="1" fillId="0" borderId="0" xfId="0" applyNumberFormat="1" applyFont="1" applyProtection="1">
      <protection locked="0"/>
    </xf>
    <xf numFmtId="171" fontId="1" fillId="0" borderId="10" xfId="0" applyNumberFormat="1" applyFont="1" applyFill="1" applyBorder="1" applyAlignment="1" applyProtection="1">
      <alignment horizontal="right" vertical="top" wrapText="1"/>
    </xf>
    <xf numFmtId="0" fontId="9" fillId="5" borderId="0" xfId="0" applyFont="1" applyFill="1" applyAlignment="1" applyProtection="1">
      <alignment vertical="center"/>
    </xf>
    <xf numFmtId="14" fontId="6" fillId="5" borderId="0" xfId="0" applyNumberFormat="1" applyFont="1" applyFill="1" applyAlignment="1" applyProtection="1">
      <alignment horizontal="center" vertical="center"/>
    </xf>
    <xf numFmtId="171" fontId="6" fillId="5" borderId="0" xfId="0" applyNumberFormat="1" applyFont="1" applyFill="1" applyAlignment="1" applyProtection="1">
      <alignment vertical="center"/>
    </xf>
    <xf numFmtId="171" fontId="2" fillId="5" borderId="0" xfId="0" applyNumberFormat="1" applyFont="1" applyFill="1" applyAlignment="1" applyProtection="1">
      <alignment horizontal="right" vertical="center"/>
    </xf>
    <xf numFmtId="171" fontId="12" fillId="5" borderId="0" xfId="0" applyNumberFormat="1" applyFont="1" applyFill="1" applyBorder="1" applyAlignment="1" applyProtection="1">
      <alignment horizontal="center" vertical="center"/>
    </xf>
    <xf numFmtId="0" fontId="1" fillId="5" borderId="0" xfId="0" applyFont="1" applyFill="1" applyAlignment="1" applyProtection="1">
      <alignment vertical="center"/>
    </xf>
    <xf numFmtId="171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1" fillId="4" borderId="0" xfId="0" applyFont="1" applyFill="1" applyAlignment="1">
      <alignment vertical="top"/>
    </xf>
    <xf numFmtId="14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top" wrapText="1"/>
    </xf>
    <xf numFmtId="0" fontId="15" fillId="0" borderId="3" xfId="0" applyFont="1" applyBorder="1" applyAlignment="1" applyProtection="1">
      <alignment horizontal="center" vertical="top" wrapText="1"/>
      <protection locked="0"/>
    </xf>
    <xf numFmtId="0" fontId="15" fillId="0" borderId="12" xfId="0" applyFont="1" applyBorder="1" applyAlignment="1" applyProtection="1">
      <alignment horizontal="center" vertical="top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14" fontId="16" fillId="0" borderId="3" xfId="0" applyNumberFormat="1" applyFont="1" applyBorder="1" applyAlignment="1" applyProtection="1">
      <alignment horizontal="center" vertical="top" wrapText="1"/>
      <protection locked="0"/>
    </xf>
    <xf numFmtId="14" fontId="16" fillId="0" borderId="4" xfId="0" applyNumberFormat="1" applyFont="1" applyBorder="1" applyAlignment="1" applyProtection="1">
      <alignment horizontal="center" vertical="top" wrapText="1"/>
      <protection locked="0"/>
    </xf>
    <xf numFmtId="49" fontId="16" fillId="0" borderId="13" xfId="0" applyNumberFormat="1" applyFont="1" applyBorder="1" applyAlignment="1" applyProtection="1">
      <alignment horizontal="center" vertical="top" wrapText="1"/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14" xfId="0" applyFont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49" fontId="16" fillId="0" borderId="15" xfId="0" applyNumberFormat="1" applyFont="1" applyBorder="1" applyAlignment="1" applyProtection="1">
      <alignment horizontal="center" vertical="top" wrapText="1"/>
      <protection locked="0"/>
    </xf>
    <xf numFmtId="14" fontId="16" fillId="0" borderId="7" xfId="0" applyNumberFormat="1" applyFont="1" applyBorder="1" applyAlignment="1" applyProtection="1">
      <alignment horizontal="center" vertical="top" wrapText="1"/>
      <protection locked="0"/>
    </xf>
    <xf numFmtId="14" fontId="16" fillId="0" borderId="2" xfId="0" applyNumberFormat="1" applyFont="1" applyBorder="1" applyAlignment="1" applyProtection="1">
      <alignment horizontal="center" vertical="top" wrapText="1"/>
      <protection locked="0"/>
    </xf>
    <xf numFmtId="49" fontId="16" fillId="0" borderId="16" xfId="0" applyNumberFormat="1" applyFont="1" applyBorder="1" applyAlignment="1" applyProtection="1">
      <alignment horizontal="center" vertical="top" wrapText="1"/>
      <protection locked="0"/>
    </xf>
    <xf numFmtId="0" fontId="15" fillId="0" borderId="8" xfId="0" applyFont="1" applyBorder="1" applyAlignment="1" applyProtection="1">
      <alignment horizontal="center" vertical="top" wrapText="1"/>
      <protection locked="0"/>
    </xf>
    <xf numFmtId="0" fontId="15" fillId="0" borderId="17" xfId="0" applyFont="1" applyBorder="1" applyAlignment="1" applyProtection="1">
      <alignment horizontal="center" vertical="top" wrapText="1"/>
      <protection locked="0"/>
    </xf>
    <xf numFmtId="0" fontId="16" fillId="0" borderId="18" xfId="0" applyFont="1" applyBorder="1" applyAlignment="1" applyProtection="1">
      <alignment horizontal="left" vertical="top" wrapText="1"/>
      <protection locked="0"/>
    </xf>
    <xf numFmtId="49" fontId="16" fillId="0" borderId="19" xfId="0" applyNumberFormat="1" applyFont="1" applyBorder="1" applyAlignment="1" applyProtection="1">
      <alignment vertical="top" wrapText="1"/>
      <protection locked="0"/>
    </xf>
    <xf numFmtId="14" fontId="16" fillId="0" borderId="8" xfId="0" applyNumberFormat="1" applyFont="1" applyBorder="1" applyAlignment="1" applyProtection="1">
      <alignment horizontal="center" vertical="top" wrapText="1"/>
      <protection locked="0"/>
    </xf>
    <xf numFmtId="14" fontId="16" fillId="0" borderId="18" xfId="0" applyNumberFormat="1" applyFont="1" applyBorder="1" applyAlignment="1" applyProtection="1">
      <alignment horizontal="center" vertical="top" wrapText="1"/>
      <protection locked="0"/>
    </xf>
    <xf numFmtId="49" fontId="16" fillId="0" borderId="20" xfId="0" applyNumberFormat="1" applyFont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49" fontId="1" fillId="0" borderId="19" xfId="0" applyNumberFormat="1" applyFont="1" applyBorder="1" applyAlignment="1" applyProtection="1">
      <alignment vertical="top" wrapText="1"/>
      <protection locked="0"/>
    </xf>
    <xf numFmtId="14" fontId="1" fillId="0" borderId="8" xfId="0" applyNumberFormat="1" applyFont="1" applyBorder="1" applyAlignment="1" applyProtection="1">
      <alignment vertical="top" wrapText="1"/>
      <protection locked="0"/>
    </xf>
    <xf numFmtId="0" fontId="15" fillId="0" borderId="5" xfId="0" applyFont="1" applyBorder="1" applyAlignment="1" applyProtection="1">
      <alignment horizontal="center" vertical="top" wrapText="1"/>
      <protection locked="0"/>
    </xf>
    <xf numFmtId="0" fontId="15" fillId="0" borderId="21" xfId="0" applyFont="1" applyBorder="1" applyAlignment="1" applyProtection="1">
      <alignment horizontal="center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49" fontId="16" fillId="0" borderId="22" xfId="0" applyNumberFormat="1" applyFont="1" applyBorder="1" applyAlignment="1" applyProtection="1">
      <alignment vertical="top" wrapText="1"/>
      <protection locked="0"/>
    </xf>
    <xf numFmtId="14" fontId="16" fillId="0" borderId="5" xfId="0" applyNumberFormat="1" applyFont="1" applyBorder="1" applyAlignment="1" applyProtection="1">
      <alignment horizontal="center" vertical="top" wrapText="1"/>
      <protection locked="0"/>
    </xf>
    <xf numFmtId="14" fontId="16" fillId="0" borderId="6" xfId="0" applyNumberFormat="1" applyFont="1" applyBorder="1" applyAlignment="1" applyProtection="1">
      <alignment horizontal="center" vertical="top" wrapText="1"/>
      <protection locked="0"/>
    </xf>
    <xf numFmtId="49" fontId="16" fillId="0" borderId="23" xfId="0" applyNumberFormat="1" applyFont="1" applyBorder="1" applyAlignment="1" applyProtection="1">
      <alignment horizontal="center" vertical="top" wrapText="1"/>
      <protection locked="0"/>
    </xf>
    <xf numFmtId="175" fontId="16" fillId="6" borderId="18" xfId="0" applyNumberFormat="1" applyFont="1" applyFill="1" applyBorder="1" applyAlignment="1">
      <alignment vertical="top"/>
    </xf>
    <xf numFmtId="175" fontId="16" fillId="6" borderId="10" xfId="0" applyNumberFormat="1" applyFont="1" applyFill="1" applyBorder="1" applyAlignment="1">
      <alignment vertical="top"/>
    </xf>
    <xf numFmtId="175" fontId="3" fillId="0" borderId="18" xfId="0" applyNumberFormat="1" applyFont="1" applyBorder="1" applyAlignment="1">
      <alignment vertical="top"/>
    </xf>
    <xf numFmtId="175" fontId="15" fillId="0" borderId="18" xfId="0" applyNumberFormat="1" applyFont="1" applyBorder="1" applyAlignment="1">
      <alignment vertical="top"/>
    </xf>
    <xf numFmtId="175" fontId="15" fillId="0" borderId="10" xfId="0" applyNumberFormat="1" applyFont="1" applyBorder="1" applyAlignment="1">
      <alignment vertical="top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0" fillId="0" borderId="25" xfId="0" applyBorder="1" applyProtection="1">
      <protection locked="0"/>
    </xf>
    <xf numFmtId="175" fontId="1" fillId="0" borderId="2" xfId="0" applyNumberFormat="1" applyFont="1" applyBorder="1" applyAlignment="1" applyProtection="1">
      <alignment vertical="top"/>
      <protection locked="0"/>
    </xf>
    <xf numFmtId="175" fontId="16" fillId="0" borderId="2" xfId="0" applyNumberFormat="1" applyFont="1" applyBorder="1" applyAlignment="1" applyProtection="1">
      <alignment vertical="top"/>
      <protection locked="0"/>
    </xf>
    <xf numFmtId="175" fontId="16" fillId="0" borderId="26" xfId="0" applyNumberFormat="1" applyFont="1" applyBorder="1" applyAlignment="1" applyProtection="1">
      <alignment vertical="top"/>
      <protection locked="0"/>
    </xf>
    <xf numFmtId="175" fontId="1" fillId="0" borderId="18" xfId="0" applyNumberFormat="1" applyFont="1" applyBorder="1" applyAlignment="1" applyProtection="1">
      <alignment vertical="top"/>
      <protection locked="0"/>
    </xf>
    <xf numFmtId="175" fontId="16" fillId="0" borderId="18" xfId="0" applyNumberFormat="1" applyFont="1" applyBorder="1" applyAlignment="1" applyProtection="1">
      <alignment vertical="top"/>
      <protection locked="0"/>
    </xf>
    <xf numFmtId="175" fontId="16" fillId="0" borderId="10" xfId="0" applyNumberFormat="1" applyFont="1" applyBorder="1" applyAlignment="1" applyProtection="1">
      <alignment vertical="top"/>
      <protection locked="0"/>
    </xf>
    <xf numFmtId="0" fontId="3" fillId="4" borderId="27" xfId="0" applyFont="1" applyFill="1" applyBorder="1" applyAlignment="1">
      <alignment horizontal="center" vertical="top" wrapText="1"/>
    </xf>
    <xf numFmtId="0" fontId="0" fillId="0" borderId="25" xfId="0" applyBorder="1" applyProtection="1"/>
    <xf numFmtId="0" fontId="0" fillId="0" borderId="28" xfId="0" applyBorder="1" applyProtection="1"/>
    <xf numFmtId="9" fontId="16" fillId="0" borderId="29" xfId="11" applyFont="1" applyBorder="1" applyAlignment="1" applyProtection="1">
      <alignment horizontal="center" vertical="top" wrapText="1"/>
      <protection locked="0"/>
    </xf>
    <xf numFmtId="9" fontId="16" fillId="0" borderId="26" xfId="11" applyFont="1" applyBorder="1" applyAlignment="1" applyProtection="1">
      <alignment horizontal="center" vertical="top" wrapText="1"/>
      <protection locked="0"/>
    </xf>
    <xf numFmtId="9" fontId="16" fillId="0" borderId="10" xfId="11" applyFont="1" applyBorder="1" applyAlignment="1" applyProtection="1">
      <alignment horizontal="center" vertical="top" wrapText="1"/>
      <protection locked="0"/>
    </xf>
    <xf numFmtId="9" fontId="16" fillId="0" borderId="9" xfId="11" applyFont="1" applyBorder="1" applyAlignment="1" applyProtection="1">
      <alignment horizontal="center" vertical="top" wrapText="1"/>
      <protection locked="0"/>
    </xf>
    <xf numFmtId="9" fontId="1" fillId="0" borderId="0" xfId="11" applyFont="1" applyAlignment="1">
      <alignment vertical="top"/>
    </xf>
    <xf numFmtId="0" fontId="1" fillId="4" borderId="30" xfId="0" applyFont="1" applyFill="1" applyBorder="1" applyAlignment="1" applyProtection="1">
      <alignment horizontal="center" vertical="center"/>
    </xf>
    <xf numFmtId="0" fontId="1" fillId="4" borderId="27" xfId="0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 applyProtection="1">
      <alignment horizontal="center" vertical="center" wrapText="1"/>
    </xf>
    <xf numFmtId="0" fontId="3" fillId="4" borderId="32" xfId="0" applyFont="1" applyFill="1" applyBorder="1" applyAlignment="1" applyProtection="1">
      <alignment horizontal="center" vertical="center" wrapText="1"/>
    </xf>
    <xf numFmtId="14" fontId="3" fillId="4" borderId="33" xfId="0" applyNumberFormat="1" applyFont="1" applyFill="1" applyBorder="1" applyAlignment="1" applyProtection="1">
      <alignment horizontal="center" vertical="center" wrapText="1"/>
    </xf>
    <xf numFmtId="171" fontId="3" fillId="4" borderId="33" xfId="0" applyNumberFormat="1" applyFont="1" applyFill="1" applyBorder="1" applyAlignment="1" applyProtection="1">
      <alignment horizontal="center" vertical="center" wrapText="1"/>
    </xf>
    <xf numFmtId="171" fontId="3" fillId="4" borderId="34" xfId="0" applyNumberFormat="1" applyFont="1" applyFill="1" applyBorder="1" applyAlignment="1" applyProtection="1">
      <alignment horizontal="center" vertical="center" wrapText="1"/>
    </xf>
    <xf numFmtId="171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top" wrapText="1"/>
    </xf>
    <xf numFmtId="14" fontId="1" fillId="0" borderId="4" xfId="0" quotePrefix="1" applyNumberFormat="1" applyFont="1" applyBorder="1" applyAlignment="1" applyProtection="1">
      <alignment horizontal="center" vertical="top" wrapText="1"/>
    </xf>
    <xf numFmtId="171" fontId="1" fillId="0" borderId="29" xfId="0" applyNumberFormat="1" applyFont="1" applyFill="1" applyBorder="1" applyAlignment="1" applyProtection="1">
      <alignment horizontal="right" vertical="top" wrapText="1"/>
    </xf>
    <xf numFmtId="0" fontId="1" fillId="0" borderId="8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1" fillId="0" borderId="35" xfId="0" applyFont="1" applyBorder="1" applyAlignment="1" applyProtection="1">
      <alignment horizontal="center" vertical="top" wrapText="1"/>
    </xf>
    <xf numFmtId="0" fontId="1" fillId="0" borderId="36" xfId="0" applyFont="1" applyBorder="1" applyAlignment="1" applyProtection="1">
      <alignment horizontal="center" vertical="top" wrapText="1"/>
    </xf>
    <xf numFmtId="14" fontId="1" fillId="0" borderId="18" xfId="0" quotePrefix="1" applyNumberFormat="1" applyFont="1" applyBorder="1" applyAlignment="1" applyProtection="1">
      <alignment horizontal="center" vertical="top" wrapText="1"/>
    </xf>
    <xf numFmtId="171" fontId="1" fillId="0" borderId="37" xfId="0" applyNumberFormat="1" applyFont="1" applyFill="1" applyBorder="1" applyAlignment="1" applyProtection="1">
      <alignment horizontal="right" vertical="top" wrapText="1"/>
    </xf>
    <xf numFmtId="0" fontId="1" fillId="0" borderId="18" xfId="0" applyFont="1" applyBorder="1" applyProtection="1"/>
    <xf numFmtId="171" fontId="1" fillId="0" borderId="19" xfId="0" applyNumberFormat="1" applyFont="1" applyBorder="1" applyProtection="1"/>
    <xf numFmtId="0" fontId="1" fillId="0" borderId="18" xfId="0" applyFont="1" applyBorder="1" applyAlignment="1" applyProtection="1">
      <alignment horizontal="center" vertical="top" wrapText="1"/>
    </xf>
    <xf numFmtId="0" fontId="1" fillId="0" borderId="38" xfId="0" applyFont="1" applyBorder="1" applyProtection="1"/>
    <xf numFmtId="171" fontId="1" fillId="0" borderId="39" xfId="0" applyNumberFormat="1" applyFont="1" applyBorder="1" applyProtection="1"/>
    <xf numFmtId="0" fontId="1" fillId="0" borderId="40" xfId="0" applyFont="1" applyBorder="1" applyAlignment="1" applyProtection="1">
      <alignment horizontal="center" vertical="top" wrapText="1"/>
    </xf>
    <xf numFmtId="0" fontId="1" fillId="0" borderId="38" xfId="0" applyFont="1" applyBorder="1" applyAlignment="1" applyProtection="1">
      <alignment horizontal="center" vertical="top" wrapText="1"/>
    </xf>
    <xf numFmtId="14" fontId="1" fillId="0" borderId="38" xfId="0" quotePrefix="1" applyNumberFormat="1" applyFont="1" applyBorder="1" applyAlignment="1" applyProtection="1">
      <alignment horizontal="center" vertical="top" wrapText="1"/>
    </xf>
    <xf numFmtId="0" fontId="1" fillId="0" borderId="30" xfId="0" applyFont="1" applyBorder="1" applyProtection="1"/>
    <xf numFmtId="0" fontId="1" fillId="0" borderId="41" xfId="0" applyFont="1" applyBorder="1" applyProtection="1"/>
    <xf numFmtId="171" fontId="3" fillId="0" borderId="33" xfId="0" applyNumberFormat="1" applyFont="1" applyBorder="1" applyAlignment="1" applyProtection="1">
      <alignment vertical="top" wrapText="1"/>
    </xf>
    <xf numFmtId="171" fontId="1" fillId="0" borderId="34" xfId="0" applyNumberFormat="1" applyFont="1" applyFill="1" applyBorder="1" applyAlignment="1" applyProtection="1">
      <alignment horizontal="right" vertical="top" wrapText="1"/>
    </xf>
    <xf numFmtId="171" fontId="1" fillId="6" borderId="4" xfId="0" applyNumberFormat="1" applyFont="1" applyFill="1" applyBorder="1" applyAlignment="1" applyProtection="1">
      <alignment vertical="top" wrapText="1"/>
    </xf>
    <xf numFmtId="171" fontId="1" fillId="9" borderId="4" xfId="0" applyNumberFormat="1" applyFont="1" applyFill="1" applyBorder="1" applyAlignment="1" applyProtection="1">
      <alignment vertical="top" wrapText="1"/>
    </xf>
    <xf numFmtId="171" fontId="1" fillId="6" borderId="18" xfId="0" applyNumberFormat="1" applyFont="1" applyFill="1" applyBorder="1" applyAlignment="1" applyProtection="1">
      <alignment vertical="top" wrapText="1"/>
    </xf>
    <xf numFmtId="171" fontId="1" fillId="9" borderId="18" xfId="0" applyNumberFormat="1" applyFont="1" applyFill="1" applyBorder="1" applyAlignment="1" applyProtection="1">
      <alignment vertical="top" wrapText="1"/>
    </xf>
    <xf numFmtId="171" fontId="1" fillId="6" borderId="38" xfId="0" applyNumberFormat="1" applyFont="1" applyFill="1" applyBorder="1" applyAlignment="1" applyProtection="1">
      <alignment vertical="top" wrapText="1"/>
    </xf>
    <xf numFmtId="171" fontId="1" fillId="9" borderId="38" xfId="0" applyNumberFormat="1" applyFont="1" applyFill="1" applyBorder="1" applyAlignment="1" applyProtection="1">
      <alignment vertical="top" wrapText="1"/>
    </xf>
    <xf numFmtId="0" fontId="3" fillId="0" borderId="31" xfId="0" applyFont="1" applyBorder="1" applyAlignment="1" applyProtection="1">
      <alignment vertical="top" wrapText="1"/>
      <protection locked="0"/>
    </xf>
    <xf numFmtId="0" fontId="3" fillId="0" borderId="32" xfId="0" applyFont="1" applyBorder="1" applyAlignment="1" applyProtection="1">
      <alignment vertical="top" wrapText="1"/>
      <protection locked="0"/>
    </xf>
    <xf numFmtId="14" fontId="3" fillId="0" borderId="33" xfId="0" applyNumberFormat="1" applyFont="1" applyBorder="1" applyAlignment="1" applyProtection="1">
      <alignment horizontal="center" vertical="top" wrapText="1"/>
      <protection locked="0"/>
    </xf>
    <xf numFmtId="0" fontId="3" fillId="4" borderId="44" xfId="0" applyFont="1" applyFill="1" applyBorder="1" applyAlignment="1">
      <alignment horizontal="center" vertical="top" wrapText="1"/>
    </xf>
    <xf numFmtId="0" fontId="3" fillId="4" borderId="45" xfId="0" applyFont="1" applyFill="1" applyBorder="1" applyAlignment="1">
      <alignment horizontal="center" vertical="top" wrapText="1"/>
    </xf>
    <xf numFmtId="0" fontId="18" fillId="4" borderId="46" xfId="0" applyFont="1" applyFill="1" applyBorder="1" applyAlignment="1">
      <alignment horizontal="center" vertical="top" wrapText="1"/>
    </xf>
    <xf numFmtId="0" fontId="18" fillId="4" borderId="47" xfId="0" applyFont="1" applyFill="1" applyBorder="1" applyAlignment="1">
      <alignment horizontal="center" vertical="top" wrapText="1"/>
    </xf>
    <xf numFmtId="0" fontId="3" fillId="4" borderId="46" xfId="0" applyFont="1" applyFill="1" applyBorder="1" applyAlignment="1">
      <alignment horizontal="center" vertical="top" wrapText="1"/>
    </xf>
    <xf numFmtId="0" fontId="3" fillId="4" borderId="47" xfId="0" applyFont="1" applyFill="1" applyBorder="1" applyAlignment="1">
      <alignment horizontal="center" vertical="top" wrapText="1"/>
    </xf>
    <xf numFmtId="0" fontId="18" fillId="4" borderId="48" xfId="0" applyFont="1" applyFill="1" applyBorder="1" applyAlignment="1">
      <alignment horizontal="center" vertical="top" wrapText="1"/>
    </xf>
    <xf numFmtId="0" fontId="18" fillId="4" borderId="49" xfId="0" applyFont="1" applyFill="1" applyBorder="1" applyAlignment="1">
      <alignment horizontal="center" vertical="top" wrapText="1"/>
    </xf>
    <xf numFmtId="0" fontId="3" fillId="4" borderId="50" xfId="0" applyFont="1" applyFill="1" applyBorder="1" applyAlignment="1">
      <alignment horizontal="center" vertical="top" wrapText="1"/>
    </xf>
    <xf numFmtId="0" fontId="3" fillId="4" borderId="51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52" xfId="0" applyFont="1" applyFill="1" applyBorder="1" applyAlignment="1">
      <alignment horizontal="center" vertical="top" wrapText="1"/>
    </xf>
    <xf numFmtId="0" fontId="3" fillId="4" borderId="53" xfId="0" applyFont="1" applyFill="1" applyBorder="1" applyAlignment="1">
      <alignment horizontal="center" vertical="top" wrapText="1"/>
    </xf>
    <xf numFmtId="0" fontId="3" fillId="7" borderId="42" xfId="0" applyFont="1" applyFill="1" applyBorder="1" applyAlignment="1" applyProtection="1">
      <alignment horizontal="center" vertical="top"/>
      <protection locked="0"/>
    </xf>
    <xf numFmtId="0" fontId="3" fillId="0" borderId="11" xfId="0" applyFont="1" applyBorder="1" applyAlignment="1">
      <alignment horizontal="left" vertical="top"/>
    </xf>
    <xf numFmtId="49" fontId="1" fillId="0" borderId="30" xfId="0" applyNumberFormat="1" applyFont="1" applyBorder="1" applyAlignment="1" applyProtection="1">
      <alignment horizontal="left" vertical="top" wrapText="1"/>
      <protection locked="0"/>
    </xf>
    <xf numFmtId="49" fontId="1" fillId="0" borderId="41" xfId="0" applyNumberFormat="1" applyFont="1" applyBorder="1" applyAlignment="1" applyProtection="1">
      <alignment horizontal="left" vertical="top" wrapText="1"/>
      <protection locked="0"/>
    </xf>
    <xf numFmtId="49" fontId="1" fillId="0" borderId="43" xfId="0" applyNumberFormat="1" applyFont="1" applyBorder="1" applyAlignment="1" applyProtection="1">
      <alignment horizontal="left" vertical="top" wrapText="1"/>
      <protection locked="0"/>
    </xf>
    <xf numFmtId="0" fontId="3" fillId="0" borderId="41" xfId="0" applyFont="1" applyBorder="1" applyAlignment="1">
      <alignment horizontal="left" vertical="top"/>
    </xf>
    <xf numFmtId="0" fontId="1" fillId="7" borderId="42" xfId="0" applyFont="1" applyFill="1" applyBorder="1" applyAlignment="1">
      <alignment horizontal="center" vertical="top" wrapText="1"/>
    </xf>
    <xf numFmtId="0" fontId="1" fillId="7" borderId="54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 wrapText="1"/>
    </xf>
    <xf numFmtId="0" fontId="3" fillId="4" borderId="29" xfId="0" applyFont="1" applyFill="1" applyBorder="1" applyAlignment="1">
      <alignment horizontal="center" vertical="top" wrapText="1"/>
    </xf>
    <xf numFmtId="0" fontId="7" fillId="5" borderId="0" xfId="0" applyFont="1" applyFill="1" applyAlignment="1" applyProtection="1">
      <alignment vertical="center" wrapText="1"/>
    </xf>
    <xf numFmtId="0" fontId="3" fillId="0" borderId="0" xfId="0" applyFont="1" applyBorder="1" applyAlignment="1" applyProtection="1">
      <alignment horizontal="right" vertical="top"/>
    </xf>
    <xf numFmtId="0" fontId="1" fillId="7" borderId="42" xfId="0" applyFont="1" applyFill="1" applyBorder="1" applyAlignment="1" applyProtection="1">
      <alignment horizontal="center" vertical="top" wrapText="1"/>
    </xf>
    <xf numFmtId="171" fontId="2" fillId="5" borderId="0" xfId="0" applyNumberFormat="1" applyFont="1" applyFill="1" applyAlignment="1" applyProtection="1">
      <alignment horizontal="right"/>
    </xf>
    <xf numFmtId="171" fontId="2" fillId="5" borderId="55" xfId="0" applyNumberFormat="1" applyFont="1" applyFill="1" applyBorder="1" applyAlignment="1" applyProtection="1">
      <alignment horizontal="right"/>
    </xf>
    <xf numFmtId="171" fontId="3" fillId="8" borderId="30" xfId="0" applyNumberFormat="1" applyFont="1" applyFill="1" applyBorder="1" applyAlignment="1" applyProtection="1">
      <alignment horizontal="center"/>
      <protection locked="0"/>
    </xf>
    <xf numFmtId="171" fontId="3" fillId="8" borderId="43" xfId="0" applyNumberFormat="1" applyFont="1" applyFill="1" applyBorder="1" applyAlignment="1" applyProtection="1">
      <alignment horizontal="center"/>
      <protection locked="0"/>
    </xf>
    <xf numFmtId="0" fontId="1" fillId="7" borderId="54" xfId="0" applyFont="1" applyFill="1" applyBorder="1" applyAlignment="1" applyProtection="1">
      <alignment horizontal="center" vertical="top" wrapText="1"/>
    </xf>
    <xf numFmtId="171" fontId="4" fillId="0" borderId="56" xfId="0" applyNumberFormat="1" applyFont="1" applyBorder="1" applyAlignment="1" applyProtection="1">
      <alignment horizontal="right" vertical="top" wrapText="1"/>
    </xf>
  </cellXfs>
  <cellStyles count="12">
    <cellStyle name="Currency 2" xfId="1"/>
    <cellStyle name="Hyperlink 2" xfId="2"/>
    <cellStyle name="Neutral 2" xfId="3"/>
    <cellStyle name="Normal" xfId="0" builtinId="0"/>
    <cellStyle name="Normal 2" xfId="4"/>
    <cellStyle name="Normal 2 2" xfId="5"/>
    <cellStyle name="Normal 3" xfId="6"/>
    <cellStyle name="Normal 4" xfId="7"/>
    <cellStyle name="Note 2" xfId="8"/>
    <cellStyle name="Percent 2" xfId="9"/>
    <cellStyle name="Percent 3" xfId="10"/>
    <cellStyle name="Percent 4" xfId="11"/>
  </cellStyles>
  <dxfs count="10"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theme="6" tint="0.39994506668294322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CFFCD"/>
      <rgbColor rgb="00FFFF99"/>
      <rgbColor rgb="0099CC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drew%20Chang/My%20Documents/Buildings/RR/Reporting/BetterBuildings%20Draft%20Reporting%20Template%201%201%202010_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drew%20Chang/Local%20Settings/Temp/wz21c7/4.4-BBIS_Excel%20Data%20Collection%20Templates_FINAL/BBIS_Grantee%20Marketing%20Plan_One%20Time%20Template_V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RT HERE"/>
      <sheetName val="Instructions"/>
      <sheetName val="QUARTERLY PROGRAMMATIC"/>
      <sheetName val="LOAN PRODUCT INFO"/>
      <sheetName val="RESIDENTIAL Worksheet"/>
      <sheetName val="COMMERCIAL Worksheet"/>
      <sheetName val="INDUSTRIAL Worksheet"/>
      <sheetName val="AGRICULTURE Worksheet"/>
      <sheetName val="Building Type Look-Up"/>
      <sheetName val="Monthly ROLL-UP"/>
      <sheetName val="Quarterly ROLL-UP"/>
    </sheetNames>
    <sheetDataSet>
      <sheetData sheetId="0"/>
      <sheetData sheetId="1"/>
      <sheetData sheetId="2"/>
      <sheetData sheetId="3">
        <row r="6">
          <cell r="E6" t="str">
            <v>[Enter name of Loan product offering]</v>
          </cell>
          <cell r="F6" t="str">
            <v>[Enter name of Loan product offering]</v>
          </cell>
          <cell r="G6" t="str">
            <v>[Enter name of Loan product offering]</v>
          </cell>
          <cell r="H6" t="str">
            <v>[Enter name of Loan product offering]</v>
          </cell>
        </row>
      </sheetData>
      <sheetData sheetId="4"/>
      <sheetData sheetId="5"/>
      <sheetData sheetId="6"/>
      <sheetData sheetId="7"/>
      <sheetData sheetId="8">
        <row r="5">
          <cell r="E5" t="str">
            <v xml:space="preserve"> Owner-Occupied Single Family Site Built</v>
          </cell>
        </row>
        <row r="6">
          <cell r="E6" t="str">
            <v xml:space="preserve"> Single-Family Rental Site Built</v>
          </cell>
        </row>
        <row r="7">
          <cell r="E7" t="str">
            <v>Multi-Family (2-4 units per site) Homes</v>
          </cell>
        </row>
        <row r="8">
          <cell r="E8" t="str">
            <v xml:space="preserve"> Multi-Family (5 or more units per site) Homes</v>
          </cell>
        </row>
        <row r="9">
          <cell r="E9" t="str">
            <v xml:space="preserve"> Owner-Occupied Mobile Homes</v>
          </cell>
        </row>
        <row r="10">
          <cell r="E10" t="str">
            <v xml:space="preserve"> Renter-Occupied Mobile Homes</v>
          </cell>
        </row>
        <row r="11">
          <cell r="E11" t="str">
            <v xml:space="preserve"> Education buildings</v>
          </cell>
        </row>
        <row r="12">
          <cell r="E12" t="str">
            <v xml:space="preserve"> Food sales buildings</v>
          </cell>
        </row>
        <row r="13">
          <cell r="E13" t="str">
            <v xml:space="preserve"> Food service buildings</v>
          </cell>
          <cell r="F13" t="str">
            <v>Not Part of a Multibuilding Facility</v>
          </cell>
        </row>
        <row r="14">
          <cell r="E14" t="str">
            <v xml:space="preserve"> Health Care (in patient) buildings</v>
          </cell>
          <cell r="F14" t="str">
            <v>College or University</v>
          </cell>
        </row>
        <row r="15">
          <cell r="E15" t="str">
            <v xml:space="preserve"> Health Care (out patient) buildings</v>
          </cell>
          <cell r="F15" t="str">
            <v>Primary or Secondary School</v>
          </cell>
        </row>
        <row r="16">
          <cell r="E16" t="str">
            <v xml:space="preserve"> Lodging buildings</v>
          </cell>
          <cell r="F16" t="str">
            <v>Office Complex</v>
          </cell>
        </row>
        <row r="17">
          <cell r="E17" t="str">
            <v xml:space="preserve"> Mercantile (Retail Other Than Mall) buildings</v>
          </cell>
          <cell r="F17" t="str">
            <v>Retail Complex</v>
          </cell>
        </row>
        <row r="18">
          <cell r="E18" t="str">
            <v xml:space="preserve"> Mercantile (Enclosed and Strip Malls) buildings</v>
          </cell>
          <cell r="F18" t="str">
            <v>Religious Campus or Complex</v>
          </cell>
        </row>
        <row r="19">
          <cell r="E19" t="str">
            <v xml:space="preserve"> Office buildings</v>
          </cell>
          <cell r="F19" t="str">
            <v>Health Care Complex</v>
          </cell>
        </row>
        <row r="20">
          <cell r="E20" t="str">
            <v xml:space="preserve"> Public assembly buildings</v>
          </cell>
          <cell r="F20" t="str">
            <v>Lodging or Resort Complex</v>
          </cell>
        </row>
        <row r="21">
          <cell r="E21" t="str">
            <v xml:space="preserve"> Public order and safety buildings</v>
          </cell>
          <cell r="F21" t="str">
            <v>Government Complex</v>
          </cell>
        </row>
        <row r="22">
          <cell r="E22" t="str">
            <v xml:space="preserve"> Religious worship buildings</v>
          </cell>
          <cell r="F22" t="str">
            <v>Other</v>
          </cell>
        </row>
        <row r="23">
          <cell r="E23" t="str">
            <v xml:space="preserve"> Service buildings</v>
          </cell>
        </row>
        <row r="24">
          <cell r="E24" t="str">
            <v xml:space="preserve"> Warehouse and storage buildings</v>
          </cell>
        </row>
        <row r="25">
          <cell r="E25" t="str">
            <v xml:space="preserve"> Vacant buildings</v>
          </cell>
        </row>
        <row r="26">
          <cell r="E26" t="str">
            <v xml:space="preserve"> Re-weatherized total</v>
          </cell>
        </row>
        <row r="27">
          <cell r="E27" t="str">
            <v xml:space="preserve"> Other unit categories</v>
          </cell>
        </row>
        <row r="28">
          <cell r="F28">
            <v>311</v>
          </cell>
        </row>
        <row r="29">
          <cell r="F29">
            <v>312</v>
          </cell>
        </row>
        <row r="30">
          <cell r="F30">
            <v>313</v>
          </cell>
        </row>
        <row r="31">
          <cell r="F31">
            <v>314</v>
          </cell>
        </row>
        <row r="32">
          <cell r="F32">
            <v>315</v>
          </cell>
        </row>
        <row r="33">
          <cell r="F33">
            <v>316</v>
          </cell>
        </row>
        <row r="34">
          <cell r="F34">
            <v>321</v>
          </cell>
        </row>
        <row r="35">
          <cell r="F35">
            <v>322</v>
          </cell>
        </row>
        <row r="36">
          <cell r="F36">
            <v>323</v>
          </cell>
        </row>
        <row r="37">
          <cell r="F37">
            <v>324</v>
          </cell>
        </row>
        <row r="38">
          <cell r="F38">
            <v>325</v>
          </cell>
        </row>
        <row r="39">
          <cell r="F39">
            <v>326</v>
          </cell>
        </row>
        <row r="40">
          <cell r="F40">
            <v>327</v>
          </cell>
        </row>
        <row r="41">
          <cell r="F41">
            <v>331</v>
          </cell>
        </row>
        <row r="42">
          <cell r="F42">
            <v>332</v>
          </cell>
        </row>
        <row r="43">
          <cell r="F43">
            <v>333</v>
          </cell>
        </row>
        <row r="44">
          <cell r="F44">
            <v>334</v>
          </cell>
        </row>
        <row r="45">
          <cell r="F45">
            <v>335</v>
          </cell>
        </row>
        <row r="46">
          <cell r="F46">
            <v>336</v>
          </cell>
        </row>
        <row r="47">
          <cell r="F47">
            <v>337</v>
          </cell>
        </row>
        <row r="48">
          <cell r="F48">
            <v>339</v>
          </cell>
        </row>
        <row r="49">
          <cell r="F49">
            <v>112111</v>
          </cell>
        </row>
        <row r="50">
          <cell r="F50">
            <v>112112</v>
          </cell>
        </row>
        <row r="51">
          <cell r="F51">
            <v>112120</v>
          </cell>
        </row>
        <row r="52">
          <cell r="F52">
            <v>112130</v>
          </cell>
        </row>
        <row r="53">
          <cell r="F53">
            <v>112210</v>
          </cell>
        </row>
        <row r="54">
          <cell r="F54">
            <v>112310</v>
          </cell>
        </row>
        <row r="55">
          <cell r="F55">
            <v>112320</v>
          </cell>
        </row>
        <row r="56">
          <cell r="F56">
            <v>112330</v>
          </cell>
        </row>
        <row r="57">
          <cell r="F57">
            <v>112340</v>
          </cell>
        </row>
        <row r="58">
          <cell r="F58">
            <v>112390</v>
          </cell>
        </row>
        <row r="59">
          <cell r="F59">
            <v>112410</v>
          </cell>
        </row>
        <row r="60">
          <cell r="F60">
            <v>112420</v>
          </cell>
        </row>
        <row r="61">
          <cell r="F61">
            <v>112511</v>
          </cell>
        </row>
        <row r="62">
          <cell r="F62">
            <v>112512</v>
          </cell>
        </row>
        <row r="63">
          <cell r="F63">
            <v>112519</v>
          </cell>
        </row>
        <row r="64">
          <cell r="F64">
            <v>112920</v>
          </cell>
        </row>
        <row r="65">
          <cell r="F65">
            <v>112930</v>
          </cell>
        </row>
        <row r="66">
          <cell r="F66">
            <v>112990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Financing Programs"/>
      <sheetName val="Market Information"/>
      <sheetName val="Drop Down Data"/>
    </sheetNames>
    <sheetDataSet>
      <sheetData sheetId="0"/>
      <sheetData sheetId="1"/>
      <sheetData sheetId="2"/>
      <sheetData sheetId="3">
        <row r="2">
          <cell r="H2" t="str">
            <v xml:space="preserve"> Program loan-loss reserve</v>
          </cell>
          <cell r="I2" t="str">
            <v xml:space="preserve"> Senior PACE</v>
          </cell>
          <cell r="J2" t="str">
            <v>ARRA</v>
          </cell>
          <cell r="K2" t="str">
            <v>Banks / CDFIs / Credit Unions</v>
          </cell>
        </row>
        <row r="3">
          <cell r="H3" t="str">
            <v xml:space="preserve"> Debt service reserve</v>
          </cell>
          <cell r="I3" t="str">
            <v xml:space="preserve"> Subordinate PACE</v>
          </cell>
          <cell r="J3" t="str">
            <v>Non-ARRA Federal Funds</v>
          </cell>
          <cell r="K3" t="str">
            <v>Private Investors / Secondary Markets</v>
          </cell>
        </row>
        <row r="4">
          <cell r="H4" t="str">
            <v xml:space="preserve"> Interest-rate buy-down </v>
          </cell>
          <cell r="I4" t="str">
            <v xml:space="preserve"> Energy efficiency mortgage</v>
          </cell>
          <cell r="J4" t="str">
            <v>State Funds</v>
          </cell>
          <cell r="K4" t="str">
            <v>Utilities</v>
          </cell>
        </row>
        <row r="5">
          <cell r="H5" t="str">
            <v xml:space="preserve"> Program loan insurance </v>
          </cell>
          <cell r="I5" t="str">
            <v xml:space="preserve"> Unsecured loan from lender (excluding Title 1)</v>
          </cell>
          <cell r="J5" t="str">
            <v>Local Funds</v>
          </cell>
          <cell r="K5" t="str">
            <v>Non-Profit / Foundation / SRI</v>
          </cell>
        </row>
        <row r="6">
          <cell r="H6" t="str">
            <v xml:space="preserve"> Other</v>
          </cell>
          <cell r="I6" t="str">
            <v xml:space="preserve"> Subordinate secured  loan from lender (excluding Title 1 or EEMs)</v>
          </cell>
          <cell r="J6" t="str">
            <v>Other</v>
          </cell>
          <cell r="K6" t="str">
            <v>Performance Contracting / Direct Project Investment</v>
          </cell>
        </row>
        <row r="7">
          <cell r="H7" t="str">
            <v xml:space="preserve"> N/A</v>
          </cell>
          <cell r="I7" t="str">
            <v xml:space="preserve"> Senior secured  loan from lender (excluding Title 1 or EEMs)</v>
          </cell>
          <cell r="K7" t="str">
            <v>Other</v>
          </cell>
        </row>
        <row r="8">
          <cell r="I8" t="str">
            <v xml:space="preserve"> Title 1</v>
          </cell>
        </row>
        <row r="9">
          <cell r="I9" t="str">
            <v>on-bill financing - grantee</v>
          </cell>
        </row>
        <row r="10">
          <cell r="I10" t="str">
            <v>on-bill financing - third party</v>
          </cell>
        </row>
        <row r="11">
          <cell r="I11" t="str">
            <v>on-bill financing - property tax assessor</v>
          </cell>
        </row>
        <row r="12">
          <cell r="I12" t="str">
            <v>on-bill financing - other</v>
          </cell>
        </row>
        <row r="13">
          <cell r="I13" t="str">
            <v>Power purchase</v>
          </cell>
        </row>
        <row r="14">
          <cell r="I14" t="str">
            <v>Performance contracting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5"/>
  <sheetViews>
    <sheetView tabSelected="1" topLeftCell="C1" zoomScaleNormal="100" workbookViewId="0">
      <pane ySplit="11" topLeftCell="A12" activePane="bottomLeft" state="frozen"/>
      <selection activeCell="J14" sqref="J14"/>
      <selection pane="bottomLeft" activeCell="G15" sqref="G15"/>
    </sheetView>
  </sheetViews>
  <sheetFormatPr defaultRowHeight="12.75"/>
  <cols>
    <col min="1" max="1" width="18.140625" style="8" hidden="1" customWidth="1"/>
    <col min="2" max="2" width="11" style="8" hidden="1" customWidth="1"/>
    <col min="3" max="3" width="6.42578125" style="8" customWidth="1"/>
    <col min="4" max="4" width="13.85546875" style="8" bestFit="1" customWidth="1"/>
    <col min="5" max="5" width="40.140625" style="8" customWidth="1"/>
    <col min="6" max="6" width="13.28515625" style="8" customWidth="1"/>
    <col min="7" max="8" width="8.5703125" style="8" bestFit="1" customWidth="1"/>
    <col min="9" max="9" width="8.140625" style="8" customWidth="1"/>
    <col min="10" max="10" width="8.28515625" style="8" customWidth="1"/>
    <col min="11" max="11" width="32.42578125" style="8" customWidth="1"/>
    <col min="12" max="16384" width="9.140625" style="8"/>
  </cols>
  <sheetData>
    <row r="1" spans="1:11" ht="16.5" customHeight="1">
      <c r="E1" s="44"/>
      <c r="F1" s="25"/>
      <c r="G1" s="25"/>
      <c r="H1" s="25" t="s">
        <v>27</v>
      </c>
      <c r="I1" s="160" t="s">
        <v>39</v>
      </c>
      <c r="J1" s="160"/>
      <c r="K1" s="160"/>
    </row>
    <row r="2" spans="1:11" ht="16.5" customHeight="1">
      <c r="E2" s="49"/>
      <c r="F2" s="25"/>
      <c r="G2" s="25"/>
      <c r="H2" s="25" t="s">
        <v>28</v>
      </c>
      <c r="I2" s="160" t="s">
        <v>60</v>
      </c>
      <c r="J2" s="160"/>
      <c r="K2" s="160"/>
    </row>
    <row r="3" spans="1:11" ht="16.5" customHeight="1">
      <c r="E3" s="49"/>
      <c r="F3" s="25"/>
      <c r="G3" s="25"/>
      <c r="H3" s="25"/>
      <c r="I3" s="48"/>
      <c r="J3" s="48"/>
      <c r="K3" s="48"/>
    </row>
    <row r="4" spans="1:11" ht="16.5" customHeight="1" thickBot="1">
      <c r="C4" s="161" t="s">
        <v>42</v>
      </c>
      <c r="D4" s="161"/>
      <c r="E4" s="161"/>
      <c r="F4" s="161"/>
      <c r="G4" s="161"/>
      <c r="H4" s="161"/>
      <c r="I4" s="161"/>
      <c r="J4" s="161"/>
      <c r="K4" s="161"/>
    </row>
    <row r="5" spans="1:11" ht="39.75" customHeight="1" thickBot="1">
      <c r="C5" s="162" t="s">
        <v>43</v>
      </c>
      <c r="D5" s="163"/>
      <c r="E5" s="163"/>
      <c r="F5" s="163"/>
      <c r="G5" s="163"/>
      <c r="H5" s="163"/>
      <c r="I5" s="163"/>
      <c r="J5" s="163"/>
      <c r="K5" s="164"/>
    </row>
    <row r="6" spans="1:11" ht="16.5" customHeight="1" thickBot="1">
      <c r="C6" s="165" t="s">
        <v>41</v>
      </c>
      <c r="D6" s="165"/>
      <c r="E6" s="165"/>
      <c r="F6" s="165"/>
      <c r="G6" s="165"/>
      <c r="H6" s="165"/>
      <c r="I6" s="165"/>
      <c r="J6" s="165"/>
      <c r="K6" s="165"/>
    </row>
    <row r="7" spans="1:11" ht="42" customHeight="1" thickBot="1">
      <c r="C7" s="162" t="s">
        <v>44</v>
      </c>
      <c r="D7" s="163"/>
      <c r="E7" s="163"/>
      <c r="F7" s="163"/>
      <c r="G7" s="163"/>
      <c r="H7" s="163"/>
      <c r="I7" s="163"/>
      <c r="J7" s="163"/>
      <c r="K7" s="164"/>
    </row>
    <row r="8" spans="1:11" ht="8.25" customHeight="1">
      <c r="C8" s="51"/>
      <c r="D8" s="51"/>
      <c r="E8" s="51"/>
      <c r="F8" s="51"/>
      <c r="G8" s="51"/>
      <c r="H8" s="51"/>
      <c r="I8" s="51"/>
      <c r="J8" s="51"/>
      <c r="K8" s="51"/>
    </row>
    <row r="9" spans="1:11" ht="26.25" customHeight="1" thickBot="1">
      <c r="C9" s="42"/>
      <c r="D9" s="42"/>
      <c r="E9" s="50"/>
      <c r="F9" s="43" t="s">
        <v>32</v>
      </c>
      <c r="G9" s="43"/>
      <c r="H9" s="43"/>
      <c r="I9" s="43"/>
      <c r="J9" s="42"/>
      <c r="K9" s="42"/>
    </row>
    <row r="10" spans="1:11" ht="12.75" customHeight="1">
      <c r="C10" s="147" t="s">
        <v>51</v>
      </c>
      <c r="D10" s="149" t="s">
        <v>67</v>
      </c>
      <c r="E10" s="151" t="s">
        <v>33</v>
      </c>
      <c r="F10" s="153" t="s">
        <v>40</v>
      </c>
      <c r="G10" s="155" t="s">
        <v>4</v>
      </c>
      <c r="H10" s="156"/>
      <c r="I10" s="156"/>
      <c r="J10" s="157"/>
      <c r="K10" s="158" t="s">
        <v>5</v>
      </c>
    </row>
    <row r="11" spans="1:11" ht="27.75" customHeight="1" thickBot="1">
      <c r="A11" s="45" t="s">
        <v>37</v>
      </c>
      <c r="B11" s="45" t="s">
        <v>38</v>
      </c>
      <c r="C11" s="148"/>
      <c r="D11" s="150"/>
      <c r="E11" s="152"/>
      <c r="F11" s="154"/>
      <c r="G11" s="11" t="s">
        <v>6</v>
      </c>
      <c r="H11" s="12" t="s">
        <v>7</v>
      </c>
      <c r="I11" s="12" t="s">
        <v>8</v>
      </c>
      <c r="J11" s="24" t="s">
        <v>29</v>
      </c>
      <c r="K11" s="159"/>
    </row>
    <row r="12" spans="1:11" ht="26.25" customHeight="1">
      <c r="A12" s="8" t="str">
        <f>IF(LEFT($I$2,5)="DE-EE",RIGHT($I$2,9),RIGHT($I$2,7))</f>
        <v>XXXXXXX</v>
      </c>
      <c r="B12" s="8" t="str">
        <f>'Spend Plan'!$K$1</f>
        <v>1/1/2011 to 3/31/2011</v>
      </c>
      <c r="C12" s="52">
        <v>1</v>
      </c>
      <c r="D12" s="53" t="s">
        <v>34</v>
      </c>
      <c r="E12" s="54" t="s">
        <v>65</v>
      </c>
      <c r="F12" s="61"/>
      <c r="G12" s="55"/>
      <c r="H12" s="56"/>
      <c r="I12" s="56"/>
      <c r="J12" s="99"/>
      <c r="K12" s="57"/>
    </row>
    <row r="13" spans="1:11" ht="27" customHeight="1">
      <c r="A13" s="8" t="str">
        <f t="shared" ref="A13:A76" si="0">IF(LEFT($I$2,5)="DE-EE",RIGHT($I$2,9),RIGHT($I$2,7))</f>
        <v>XXXXXXX</v>
      </c>
      <c r="B13" s="8" t="str">
        <f>'Spend Plan'!$K$1</f>
        <v>1/1/2011 to 3/31/2011</v>
      </c>
      <c r="C13" s="58">
        <v>1</v>
      </c>
      <c r="D13" s="59" t="s">
        <v>35</v>
      </c>
      <c r="E13" s="60" t="s">
        <v>66</v>
      </c>
      <c r="F13" s="61"/>
      <c r="G13" s="62"/>
      <c r="H13" s="63"/>
      <c r="I13" s="63"/>
      <c r="J13" s="100"/>
      <c r="K13" s="64"/>
    </row>
    <row r="14" spans="1:11" ht="27.75" customHeight="1">
      <c r="A14" s="8" t="str">
        <f t="shared" si="0"/>
        <v>XXXXXXX</v>
      </c>
      <c r="B14" s="8" t="str">
        <f>'Spend Plan'!$K$1</f>
        <v>1/1/2011 to 3/31/2011</v>
      </c>
      <c r="C14" s="58">
        <v>1</v>
      </c>
      <c r="D14" s="59" t="s">
        <v>36</v>
      </c>
      <c r="E14" s="60" t="s">
        <v>58</v>
      </c>
      <c r="F14" s="61"/>
      <c r="G14" s="62"/>
      <c r="H14" s="63"/>
      <c r="I14" s="63"/>
      <c r="J14" s="100"/>
      <c r="K14" s="64"/>
    </row>
    <row r="15" spans="1:11" ht="19.5" customHeight="1">
      <c r="A15" s="8" t="str">
        <f t="shared" si="0"/>
        <v>XXXXXXX</v>
      </c>
      <c r="B15" s="8" t="str">
        <f>'Spend Plan'!$K$1</f>
        <v>1/1/2011 to 3/31/2011</v>
      </c>
      <c r="C15" s="65">
        <v>2</v>
      </c>
      <c r="D15" s="66"/>
      <c r="E15" s="67"/>
      <c r="F15" s="68"/>
      <c r="G15" s="69"/>
      <c r="H15" s="70"/>
      <c r="I15" s="70"/>
      <c r="J15" s="101"/>
      <c r="K15" s="71"/>
    </row>
    <row r="16" spans="1:11" ht="19.5" customHeight="1">
      <c r="A16" s="8" t="str">
        <f t="shared" si="0"/>
        <v>XXXXXXX</v>
      </c>
      <c r="B16" s="8" t="str">
        <f>'Spend Plan'!$K$1</f>
        <v>1/1/2011 to 3/31/2011</v>
      </c>
      <c r="C16" s="65">
        <v>3</v>
      </c>
      <c r="D16" s="66"/>
      <c r="E16" s="67"/>
      <c r="F16" s="68"/>
      <c r="G16" s="69"/>
      <c r="H16" s="70"/>
      <c r="I16" s="70"/>
      <c r="J16" s="101"/>
      <c r="K16" s="71"/>
    </row>
    <row r="17" spans="1:11" ht="19.5" customHeight="1">
      <c r="A17" s="8" t="str">
        <f t="shared" si="0"/>
        <v>XXXXXXX</v>
      </c>
      <c r="B17" s="8" t="str">
        <f>'Spend Plan'!$K$1</f>
        <v>1/1/2011 to 3/31/2011</v>
      </c>
      <c r="C17" s="65">
        <v>4</v>
      </c>
      <c r="D17" s="66"/>
      <c r="E17" s="67"/>
      <c r="F17" s="68"/>
      <c r="G17" s="69"/>
      <c r="H17" s="70"/>
      <c r="I17" s="70"/>
      <c r="J17" s="101"/>
      <c r="K17" s="71"/>
    </row>
    <row r="18" spans="1:11" ht="19.5" customHeight="1">
      <c r="A18" s="8" t="str">
        <f t="shared" si="0"/>
        <v>XXXXXXX</v>
      </c>
      <c r="B18" s="8" t="str">
        <f>'Spend Plan'!$K$1</f>
        <v>1/1/2011 to 3/31/2011</v>
      </c>
      <c r="C18" s="65">
        <v>5</v>
      </c>
      <c r="D18" s="66"/>
      <c r="E18" s="67"/>
      <c r="F18" s="68"/>
      <c r="G18" s="69"/>
      <c r="H18" s="70"/>
      <c r="I18" s="70"/>
      <c r="J18" s="101"/>
      <c r="K18" s="71"/>
    </row>
    <row r="19" spans="1:11" ht="19.5" customHeight="1">
      <c r="A19" s="8" t="str">
        <f t="shared" si="0"/>
        <v>XXXXXXX</v>
      </c>
      <c r="B19" s="8" t="str">
        <f>'Spend Plan'!$K$1</f>
        <v>1/1/2011 to 3/31/2011</v>
      </c>
      <c r="C19" s="65">
        <v>6</v>
      </c>
      <c r="D19" s="66"/>
      <c r="E19" s="67"/>
      <c r="F19" s="68"/>
      <c r="G19" s="69"/>
      <c r="H19" s="70"/>
      <c r="I19" s="70"/>
      <c r="J19" s="101"/>
      <c r="K19" s="71"/>
    </row>
    <row r="20" spans="1:11" ht="19.5" customHeight="1">
      <c r="A20" s="8" t="str">
        <f t="shared" si="0"/>
        <v>XXXXXXX</v>
      </c>
      <c r="B20" s="8" t="str">
        <f>'Spend Plan'!$K$1</f>
        <v>1/1/2011 to 3/31/2011</v>
      </c>
      <c r="C20" s="65">
        <v>7</v>
      </c>
      <c r="D20" s="66"/>
      <c r="E20" s="67"/>
      <c r="F20" s="68"/>
      <c r="G20" s="69"/>
      <c r="H20" s="70"/>
      <c r="I20" s="70"/>
      <c r="J20" s="101"/>
      <c r="K20" s="71"/>
    </row>
    <row r="21" spans="1:11" ht="19.5" customHeight="1">
      <c r="A21" s="8" t="str">
        <f t="shared" si="0"/>
        <v>XXXXXXX</v>
      </c>
      <c r="B21" s="8" t="str">
        <f>'Spend Plan'!$K$1</f>
        <v>1/1/2011 to 3/31/2011</v>
      </c>
      <c r="C21" s="65">
        <v>8</v>
      </c>
      <c r="D21" s="66"/>
      <c r="E21" s="67"/>
      <c r="F21" s="68"/>
      <c r="G21" s="69"/>
      <c r="H21" s="70"/>
      <c r="I21" s="70"/>
      <c r="J21" s="101"/>
      <c r="K21" s="71"/>
    </row>
    <row r="22" spans="1:11" ht="19.5" customHeight="1">
      <c r="A22" s="8" t="str">
        <f t="shared" si="0"/>
        <v>XXXXXXX</v>
      </c>
      <c r="B22" s="8" t="str">
        <f>'Spend Plan'!$K$1</f>
        <v>1/1/2011 to 3/31/2011</v>
      </c>
      <c r="C22" s="65">
        <v>9</v>
      </c>
      <c r="D22" s="66"/>
      <c r="E22" s="67"/>
      <c r="F22" s="68"/>
      <c r="G22" s="69"/>
      <c r="H22" s="70"/>
      <c r="I22" s="70"/>
      <c r="J22" s="101"/>
      <c r="K22" s="71"/>
    </row>
    <row r="23" spans="1:11" ht="19.5" customHeight="1">
      <c r="A23" s="8" t="str">
        <f t="shared" si="0"/>
        <v>XXXXXXX</v>
      </c>
      <c r="B23" s="8" t="str">
        <f>'Spend Plan'!$K$1</f>
        <v>1/1/2011 to 3/31/2011</v>
      </c>
      <c r="C23" s="65">
        <v>10</v>
      </c>
      <c r="D23" s="66"/>
      <c r="E23" s="67"/>
      <c r="F23" s="68"/>
      <c r="G23" s="69"/>
      <c r="H23" s="70"/>
      <c r="I23" s="70"/>
      <c r="J23" s="101"/>
      <c r="K23" s="71"/>
    </row>
    <row r="24" spans="1:11" ht="19.5" customHeight="1">
      <c r="A24" s="8" t="str">
        <f t="shared" si="0"/>
        <v>XXXXXXX</v>
      </c>
      <c r="B24" s="8" t="str">
        <f>'Spend Plan'!$K$1</f>
        <v>1/1/2011 to 3/31/2011</v>
      </c>
      <c r="C24" s="65">
        <v>11</v>
      </c>
      <c r="D24" s="66"/>
      <c r="E24" s="67"/>
      <c r="F24" s="68"/>
      <c r="G24" s="69"/>
      <c r="H24" s="70"/>
      <c r="I24" s="70"/>
      <c r="J24" s="101"/>
      <c r="K24" s="71"/>
    </row>
    <row r="25" spans="1:11" ht="19.5" customHeight="1">
      <c r="A25" s="8" t="str">
        <f t="shared" si="0"/>
        <v>XXXXXXX</v>
      </c>
      <c r="B25" s="8" t="str">
        <f>'Spend Plan'!$K$1</f>
        <v>1/1/2011 to 3/31/2011</v>
      </c>
      <c r="C25" s="65">
        <v>12</v>
      </c>
      <c r="D25" s="66"/>
      <c r="E25" s="67"/>
      <c r="F25" s="68"/>
      <c r="G25" s="69"/>
      <c r="H25" s="70"/>
      <c r="I25" s="70"/>
      <c r="J25" s="101"/>
      <c r="K25" s="71"/>
    </row>
    <row r="26" spans="1:11" ht="19.5" customHeight="1">
      <c r="A26" s="8" t="str">
        <f t="shared" si="0"/>
        <v>XXXXXXX</v>
      </c>
      <c r="B26" s="8" t="str">
        <f>'Spend Plan'!$K$1</f>
        <v>1/1/2011 to 3/31/2011</v>
      </c>
      <c r="C26" s="65">
        <v>13</v>
      </c>
      <c r="D26" s="66"/>
      <c r="E26" s="67"/>
      <c r="F26" s="68"/>
      <c r="G26" s="69"/>
      <c r="H26" s="70"/>
      <c r="I26" s="70"/>
      <c r="J26" s="101"/>
      <c r="K26" s="71"/>
    </row>
    <row r="27" spans="1:11" ht="19.5" customHeight="1">
      <c r="A27" s="8" t="str">
        <f t="shared" si="0"/>
        <v>XXXXXXX</v>
      </c>
      <c r="B27" s="8" t="str">
        <f>'Spend Plan'!$K$1</f>
        <v>1/1/2011 to 3/31/2011</v>
      </c>
      <c r="C27" s="65">
        <v>14</v>
      </c>
      <c r="D27" s="66"/>
      <c r="E27" s="67"/>
      <c r="F27" s="68"/>
      <c r="G27" s="69"/>
      <c r="H27" s="70"/>
      <c r="I27" s="70"/>
      <c r="J27" s="101"/>
      <c r="K27" s="71"/>
    </row>
    <row r="28" spans="1:11" ht="19.5" customHeight="1">
      <c r="A28" s="8" t="str">
        <f t="shared" si="0"/>
        <v>XXXXXXX</v>
      </c>
      <c r="B28" s="8" t="str">
        <f>'Spend Plan'!$K$1</f>
        <v>1/1/2011 to 3/31/2011</v>
      </c>
      <c r="C28" s="65" t="s">
        <v>9</v>
      </c>
      <c r="D28" s="66"/>
      <c r="E28" s="67"/>
      <c r="F28" s="68"/>
      <c r="G28" s="69"/>
      <c r="H28" s="70"/>
      <c r="I28" s="70"/>
      <c r="J28" s="101"/>
      <c r="K28" s="71"/>
    </row>
    <row r="29" spans="1:11" ht="19.5" customHeight="1">
      <c r="A29" s="8" t="str">
        <f t="shared" si="0"/>
        <v>XXXXXXX</v>
      </c>
      <c r="B29" s="8" t="str">
        <f>'Spend Plan'!$K$1</f>
        <v>1/1/2011 to 3/31/2011</v>
      </c>
      <c r="C29" s="65"/>
      <c r="D29" s="66"/>
      <c r="E29" s="72"/>
      <c r="F29" s="73"/>
      <c r="G29" s="74"/>
      <c r="H29" s="70"/>
      <c r="I29" s="70"/>
      <c r="J29" s="101"/>
      <c r="K29" s="71"/>
    </row>
    <row r="30" spans="1:11" ht="19.5" customHeight="1">
      <c r="A30" s="8" t="str">
        <f t="shared" si="0"/>
        <v>XXXXXXX</v>
      </c>
      <c r="B30" s="8" t="str">
        <f>'Spend Plan'!$K$1</f>
        <v>1/1/2011 to 3/31/2011</v>
      </c>
      <c r="C30" s="65"/>
      <c r="D30" s="66"/>
      <c r="E30" s="67"/>
      <c r="F30" s="68"/>
      <c r="G30" s="69"/>
      <c r="H30" s="70"/>
      <c r="I30" s="70"/>
      <c r="J30" s="101"/>
      <c r="K30" s="71"/>
    </row>
    <row r="31" spans="1:11" ht="19.5" customHeight="1" thickBot="1">
      <c r="A31" s="8" t="str">
        <f t="shared" si="0"/>
        <v>XXXXXXX</v>
      </c>
      <c r="B31" s="8" t="str">
        <f>'Spend Plan'!$K$1</f>
        <v>1/1/2011 to 3/31/2011</v>
      </c>
      <c r="C31" s="75"/>
      <c r="D31" s="76"/>
      <c r="E31" s="77"/>
      <c r="F31" s="78"/>
      <c r="G31" s="79"/>
      <c r="H31" s="80"/>
      <c r="I31" s="80"/>
      <c r="J31" s="102"/>
      <c r="K31" s="81"/>
    </row>
    <row r="32" spans="1:11">
      <c r="A32" s="8" t="str">
        <f t="shared" si="0"/>
        <v>XXXXXXX</v>
      </c>
      <c r="B32" s="8" t="str">
        <f>'Spend Plan'!$K$1</f>
        <v>1/1/2011 to 3/31/2011</v>
      </c>
      <c r="F32" s="47"/>
      <c r="G32" s="46"/>
      <c r="H32" s="46"/>
      <c r="I32" s="46"/>
      <c r="J32" s="103"/>
      <c r="K32" s="47"/>
    </row>
    <row r="33" spans="1:11">
      <c r="A33" s="8" t="str">
        <f t="shared" si="0"/>
        <v>XXXXXXX</v>
      </c>
      <c r="B33" s="8" t="str">
        <f>'Spend Plan'!$K$1</f>
        <v>1/1/2011 to 3/31/2011</v>
      </c>
      <c r="F33" s="47"/>
      <c r="G33" s="46"/>
      <c r="H33" s="46"/>
      <c r="I33" s="46"/>
      <c r="J33" s="103"/>
      <c r="K33" s="47"/>
    </row>
    <row r="34" spans="1:11">
      <c r="A34" s="8" t="str">
        <f t="shared" si="0"/>
        <v>XXXXXXX</v>
      </c>
      <c r="B34" s="8" t="str">
        <f>'Spend Plan'!$K$1</f>
        <v>1/1/2011 to 3/31/2011</v>
      </c>
      <c r="F34" s="47"/>
      <c r="G34" s="46"/>
      <c r="H34" s="46"/>
      <c r="I34" s="46"/>
      <c r="J34" s="103"/>
      <c r="K34" s="47"/>
    </row>
    <row r="35" spans="1:11">
      <c r="A35" s="8" t="str">
        <f t="shared" si="0"/>
        <v>XXXXXXX</v>
      </c>
      <c r="B35" s="8" t="str">
        <f>'Spend Plan'!$K$1</f>
        <v>1/1/2011 to 3/31/2011</v>
      </c>
      <c r="F35" s="47"/>
      <c r="G35" s="46"/>
      <c r="H35" s="46"/>
      <c r="I35" s="46"/>
      <c r="J35" s="103"/>
      <c r="K35" s="47"/>
    </row>
    <row r="36" spans="1:11">
      <c r="A36" s="8" t="str">
        <f t="shared" si="0"/>
        <v>XXXXXXX</v>
      </c>
      <c r="B36" s="8" t="str">
        <f>'Spend Plan'!$K$1</f>
        <v>1/1/2011 to 3/31/2011</v>
      </c>
      <c r="F36" s="47"/>
      <c r="G36" s="46"/>
      <c r="H36" s="46"/>
      <c r="I36" s="46"/>
      <c r="J36" s="103"/>
      <c r="K36" s="47"/>
    </row>
    <row r="37" spans="1:11">
      <c r="A37" s="8" t="str">
        <f t="shared" si="0"/>
        <v>XXXXXXX</v>
      </c>
      <c r="B37" s="8" t="str">
        <f>'Spend Plan'!$K$1</f>
        <v>1/1/2011 to 3/31/2011</v>
      </c>
      <c r="F37" s="47"/>
      <c r="G37" s="46"/>
      <c r="H37" s="46"/>
      <c r="I37" s="46"/>
      <c r="J37" s="103"/>
      <c r="K37" s="47"/>
    </row>
    <row r="38" spans="1:11">
      <c r="A38" s="8" t="str">
        <f t="shared" si="0"/>
        <v>XXXXXXX</v>
      </c>
      <c r="B38" s="8" t="str">
        <f>'Spend Plan'!$K$1</f>
        <v>1/1/2011 to 3/31/2011</v>
      </c>
      <c r="F38" s="47"/>
      <c r="G38" s="46"/>
      <c r="H38" s="46"/>
      <c r="I38" s="46"/>
      <c r="J38" s="103"/>
      <c r="K38" s="47"/>
    </row>
    <row r="39" spans="1:11">
      <c r="A39" s="8" t="str">
        <f t="shared" si="0"/>
        <v>XXXXXXX</v>
      </c>
      <c r="B39" s="8" t="str">
        <f>'Spend Plan'!$K$1</f>
        <v>1/1/2011 to 3/31/2011</v>
      </c>
      <c r="F39" s="47"/>
      <c r="G39" s="46"/>
      <c r="H39" s="46"/>
      <c r="I39" s="46"/>
      <c r="J39" s="103"/>
      <c r="K39" s="47"/>
    </row>
    <row r="40" spans="1:11">
      <c r="A40" s="8" t="str">
        <f t="shared" si="0"/>
        <v>XXXXXXX</v>
      </c>
      <c r="B40" s="8" t="str">
        <f>'Spend Plan'!$K$1</f>
        <v>1/1/2011 to 3/31/2011</v>
      </c>
      <c r="F40" s="47"/>
      <c r="G40" s="46"/>
      <c r="H40" s="46"/>
      <c r="I40" s="46"/>
      <c r="J40" s="103"/>
      <c r="K40" s="47"/>
    </row>
    <row r="41" spans="1:11">
      <c r="A41" s="8" t="str">
        <f t="shared" si="0"/>
        <v>XXXXXXX</v>
      </c>
      <c r="B41" s="8" t="str">
        <f>'Spend Plan'!$K$1</f>
        <v>1/1/2011 to 3/31/2011</v>
      </c>
      <c r="F41" s="47"/>
      <c r="G41" s="46"/>
      <c r="H41" s="46"/>
      <c r="I41" s="46"/>
      <c r="J41" s="103"/>
      <c r="K41" s="47"/>
    </row>
    <row r="42" spans="1:11">
      <c r="A42" s="8" t="str">
        <f t="shared" si="0"/>
        <v>XXXXXXX</v>
      </c>
      <c r="B42" s="8" t="str">
        <f>'Spend Plan'!$K$1</f>
        <v>1/1/2011 to 3/31/2011</v>
      </c>
      <c r="F42" s="47"/>
      <c r="G42" s="46"/>
      <c r="H42" s="46"/>
      <c r="I42" s="46"/>
      <c r="J42" s="103"/>
      <c r="K42" s="47"/>
    </row>
    <row r="43" spans="1:11">
      <c r="A43" s="8" t="str">
        <f t="shared" si="0"/>
        <v>XXXXXXX</v>
      </c>
      <c r="B43" s="8" t="str">
        <f>'Spend Plan'!$K$1</f>
        <v>1/1/2011 to 3/31/2011</v>
      </c>
      <c r="F43" s="47"/>
      <c r="G43" s="46"/>
      <c r="H43" s="46"/>
      <c r="I43" s="46"/>
      <c r="J43" s="103"/>
      <c r="K43" s="47"/>
    </row>
    <row r="44" spans="1:11">
      <c r="A44" s="8" t="str">
        <f t="shared" si="0"/>
        <v>XXXXXXX</v>
      </c>
      <c r="B44" s="8" t="str">
        <f>'Spend Plan'!$K$1</f>
        <v>1/1/2011 to 3/31/2011</v>
      </c>
      <c r="F44" s="47"/>
      <c r="G44" s="46"/>
      <c r="H44" s="46"/>
      <c r="I44" s="46"/>
      <c r="J44" s="103"/>
      <c r="K44" s="47"/>
    </row>
    <row r="45" spans="1:11">
      <c r="A45" s="8" t="str">
        <f t="shared" si="0"/>
        <v>XXXXXXX</v>
      </c>
      <c r="B45" s="8" t="str">
        <f>'Spend Plan'!$K$1</f>
        <v>1/1/2011 to 3/31/2011</v>
      </c>
      <c r="F45" s="47"/>
      <c r="G45" s="46"/>
      <c r="H45" s="46"/>
      <c r="I45" s="46"/>
      <c r="J45" s="103"/>
      <c r="K45" s="47"/>
    </row>
    <row r="46" spans="1:11">
      <c r="A46" s="8" t="str">
        <f t="shared" si="0"/>
        <v>XXXXXXX</v>
      </c>
      <c r="B46" s="8" t="str">
        <f>'Spend Plan'!$K$1</f>
        <v>1/1/2011 to 3/31/2011</v>
      </c>
      <c r="F46" s="47"/>
      <c r="G46" s="46"/>
      <c r="H46" s="46"/>
      <c r="I46" s="46"/>
      <c r="J46" s="103"/>
      <c r="K46" s="47"/>
    </row>
    <row r="47" spans="1:11">
      <c r="A47" s="8" t="str">
        <f t="shared" si="0"/>
        <v>XXXXXXX</v>
      </c>
      <c r="B47" s="8" t="str">
        <f>'Spend Plan'!$K$1</f>
        <v>1/1/2011 to 3/31/2011</v>
      </c>
      <c r="F47" s="47"/>
      <c r="G47" s="46"/>
      <c r="H47" s="46"/>
      <c r="I47" s="46"/>
      <c r="J47" s="103"/>
      <c r="K47" s="47"/>
    </row>
    <row r="48" spans="1:11">
      <c r="A48" s="8" t="str">
        <f t="shared" si="0"/>
        <v>XXXXXXX</v>
      </c>
      <c r="B48" s="8" t="str">
        <f>'Spend Plan'!$K$1</f>
        <v>1/1/2011 to 3/31/2011</v>
      </c>
      <c r="F48" s="47"/>
      <c r="G48" s="46"/>
      <c r="H48" s="46"/>
      <c r="I48" s="46"/>
      <c r="J48" s="103"/>
      <c r="K48" s="47"/>
    </row>
    <row r="49" spans="1:11">
      <c r="A49" s="8" t="str">
        <f t="shared" si="0"/>
        <v>XXXXXXX</v>
      </c>
      <c r="B49" s="8" t="str">
        <f>'Spend Plan'!$K$1</f>
        <v>1/1/2011 to 3/31/2011</v>
      </c>
      <c r="F49" s="47"/>
      <c r="G49" s="46"/>
      <c r="H49" s="46"/>
      <c r="I49" s="46"/>
      <c r="J49" s="103"/>
      <c r="K49" s="47"/>
    </row>
    <row r="50" spans="1:11">
      <c r="A50" s="8" t="str">
        <f t="shared" si="0"/>
        <v>XXXXXXX</v>
      </c>
      <c r="B50" s="8" t="str">
        <f>'Spend Plan'!$K$1</f>
        <v>1/1/2011 to 3/31/2011</v>
      </c>
      <c r="F50" s="47"/>
      <c r="G50" s="46"/>
      <c r="H50" s="46"/>
      <c r="I50" s="46"/>
      <c r="J50" s="103"/>
      <c r="K50" s="47"/>
    </row>
    <row r="51" spans="1:11">
      <c r="A51" s="8" t="str">
        <f t="shared" si="0"/>
        <v>XXXXXXX</v>
      </c>
      <c r="B51" s="8" t="str">
        <f>'Spend Plan'!$K$1</f>
        <v>1/1/2011 to 3/31/2011</v>
      </c>
      <c r="F51" s="47"/>
      <c r="G51" s="46"/>
      <c r="H51" s="46"/>
      <c r="I51" s="46"/>
      <c r="J51" s="103"/>
      <c r="K51" s="47"/>
    </row>
    <row r="52" spans="1:11">
      <c r="A52" s="8" t="str">
        <f t="shared" si="0"/>
        <v>XXXXXXX</v>
      </c>
      <c r="B52" s="8" t="str">
        <f>'Spend Plan'!$K$1</f>
        <v>1/1/2011 to 3/31/2011</v>
      </c>
      <c r="F52" s="47"/>
      <c r="G52" s="46"/>
      <c r="H52" s="46"/>
      <c r="I52" s="46"/>
      <c r="J52" s="103"/>
      <c r="K52" s="47"/>
    </row>
    <row r="53" spans="1:11">
      <c r="A53" s="8" t="str">
        <f t="shared" si="0"/>
        <v>XXXXXXX</v>
      </c>
      <c r="B53" s="8" t="str">
        <f>'Spend Plan'!$K$1</f>
        <v>1/1/2011 to 3/31/2011</v>
      </c>
      <c r="F53" s="47"/>
      <c r="G53" s="46"/>
      <c r="H53" s="46"/>
      <c r="I53" s="46"/>
      <c r="J53" s="103"/>
      <c r="K53" s="47"/>
    </row>
    <row r="54" spans="1:11">
      <c r="A54" s="8" t="str">
        <f t="shared" si="0"/>
        <v>XXXXXXX</v>
      </c>
      <c r="B54" s="8" t="str">
        <f>'Spend Plan'!$K$1</f>
        <v>1/1/2011 to 3/31/2011</v>
      </c>
      <c r="F54" s="47"/>
      <c r="G54" s="46"/>
      <c r="H54" s="46"/>
      <c r="I54" s="46"/>
      <c r="J54" s="103"/>
      <c r="K54" s="47"/>
    </row>
    <row r="55" spans="1:11">
      <c r="A55" s="8" t="str">
        <f t="shared" si="0"/>
        <v>XXXXXXX</v>
      </c>
      <c r="B55" s="8" t="str">
        <f>'Spend Plan'!$K$1</f>
        <v>1/1/2011 to 3/31/2011</v>
      </c>
      <c r="F55" s="47"/>
      <c r="G55" s="46"/>
      <c r="H55" s="46"/>
      <c r="I55" s="46"/>
      <c r="J55" s="103"/>
      <c r="K55" s="47"/>
    </row>
    <row r="56" spans="1:11">
      <c r="A56" s="8" t="str">
        <f t="shared" si="0"/>
        <v>XXXXXXX</v>
      </c>
      <c r="B56" s="8" t="str">
        <f>'Spend Plan'!$K$1</f>
        <v>1/1/2011 to 3/31/2011</v>
      </c>
      <c r="F56" s="47"/>
      <c r="G56" s="46"/>
      <c r="H56" s="46"/>
      <c r="I56" s="46"/>
      <c r="J56" s="103"/>
      <c r="K56" s="47"/>
    </row>
    <row r="57" spans="1:11">
      <c r="A57" s="8" t="str">
        <f t="shared" si="0"/>
        <v>XXXXXXX</v>
      </c>
      <c r="B57" s="8" t="str">
        <f>'Spend Plan'!$K$1</f>
        <v>1/1/2011 to 3/31/2011</v>
      </c>
      <c r="F57" s="47"/>
      <c r="G57" s="46"/>
      <c r="H57" s="46"/>
      <c r="I57" s="46"/>
      <c r="J57" s="103"/>
      <c r="K57" s="47"/>
    </row>
    <row r="58" spans="1:11">
      <c r="A58" s="8" t="str">
        <f t="shared" si="0"/>
        <v>XXXXXXX</v>
      </c>
      <c r="B58" s="8" t="str">
        <f>'Spend Plan'!$K$1</f>
        <v>1/1/2011 to 3/31/2011</v>
      </c>
      <c r="F58" s="47"/>
      <c r="G58" s="46"/>
      <c r="H58" s="46"/>
      <c r="I58" s="46"/>
      <c r="J58" s="103"/>
      <c r="K58" s="47"/>
    </row>
    <row r="59" spans="1:11">
      <c r="A59" s="8" t="str">
        <f t="shared" si="0"/>
        <v>XXXXXXX</v>
      </c>
      <c r="B59" s="8" t="str">
        <f>'Spend Plan'!$K$1</f>
        <v>1/1/2011 to 3/31/2011</v>
      </c>
      <c r="F59" s="47"/>
      <c r="G59" s="46"/>
      <c r="H59" s="46"/>
      <c r="I59" s="46"/>
      <c r="J59" s="103"/>
      <c r="K59" s="47"/>
    </row>
    <row r="60" spans="1:11">
      <c r="A60" s="8" t="str">
        <f t="shared" si="0"/>
        <v>XXXXXXX</v>
      </c>
      <c r="B60" s="8" t="str">
        <f>'Spend Plan'!$K$1</f>
        <v>1/1/2011 to 3/31/2011</v>
      </c>
      <c r="F60" s="47"/>
      <c r="G60" s="46"/>
      <c r="H60" s="46"/>
      <c r="I60" s="46"/>
      <c r="J60" s="103"/>
      <c r="K60" s="47"/>
    </row>
    <row r="61" spans="1:11">
      <c r="A61" s="8" t="str">
        <f t="shared" si="0"/>
        <v>XXXXXXX</v>
      </c>
      <c r="B61" s="8" t="str">
        <f>'Spend Plan'!$K$1</f>
        <v>1/1/2011 to 3/31/2011</v>
      </c>
      <c r="F61" s="47"/>
      <c r="G61" s="46"/>
      <c r="H61" s="46"/>
      <c r="I61" s="46"/>
      <c r="J61" s="103"/>
      <c r="K61" s="47"/>
    </row>
    <row r="62" spans="1:11">
      <c r="A62" s="8" t="str">
        <f t="shared" si="0"/>
        <v>XXXXXXX</v>
      </c>
      <c r="B62" s="8" t="str">
        <f>'Spend Plan'!$K$1</f>
        <v>1/1/2011 to 3/31/2011</v>
      </c>
      <c r="F62" s="47"/>
      <c r="G62" s="46"/>
      <c r="H62" s="46"/>
      <c r="I62" s="46"/>
      <c r="J62" s="103"/>
      <c r="K62" s="47"/>
    </row>
    <row r="63" spans="1:11">
      <c r="A63" s="8" t="str">
        <f t="shared" si="0"/>
        <v>XXXXXXX</v>
      </c>
      <c r="B63" s="8" t="str">
        <f>'Spend Plan'!$K$1</f>
        <v>1/1/2011 to 3/31/2011</v>
      </c>
      <c r="F63" s="47"/>
      <c r="G63" s="46"/>
      <c r="H63" s="46"/>
      <c r="I63" s="46"/>
      <c r="J63" s="103"/>
      <c r="K63" s="47"/>
    </row>
    <row r="64" spans="1:11">
      <c r="A64" s="8" t="str">
        <f t="shared" si="0"/>
        <v>XXXXXXX</v>
      </c>
      <c r="B64" s="8" t="str">
        <f>'Spend Plan'!$K$1</f>
        <v>1/1/2011 to 3/31/2011</v>
      </c>
      <c r="F64" s="47"/>
      <c r="G64" s="46"/>
      <c r="H64" s="46"/>
      <c r="I64" s="46"/>
      <c r="J64" s="103"/>
      <c r="K64" s="47"/>
    </row>
    <row r="65" spans="1:11">
      <c r="A65" s="8" t="str">
        <f t="shared" si="0"/>
        <v>XXXXXXX</v>
      </c>
      <c r="B65" s="8" t="str">
        <f>'Spend Plan'!$K$1</f>
        <v>1/1/2011 to 3/31/2011</v>
      </c>
      <c r="F65" s="47"/>
      <c r="G65" s="46"/>
      <c r="H65" s="46"/>
      <c r="I65" s="46"/>
      <c r="J65" s="103"/>
      <c r="K65" s="47"/>
    </row>
    <row r="66" spans="1:11">
      <c r="A66" s="8" t="str">
        <f t="shared" si="0"/>
        <v>XXXXXXX</v>
      </c>
      <c r="B66" s="8" t="str">
        <f>'Spend Plan'!$K$1</f>
        <v>1/1/2011 to 3/31/2011</v>
      </c>
      <c r="F66" s="47"/>
      <c r="G66" s="46"/>
      <c r="H66" s="46"/>
      <c r="I66" s="46"/>
      <c r="J66" s="103"/>
      <c r="K66" s="47"/>
    </row>
    <row r="67" spans="1:11">
      <c r="A67" s="8" t="str">
        <f t="shared" si="0"/>
        <v>XXXXXXX</v>
      </c>
      <c r="B67" s="8" t="str">
        <f>'Spend Plan'!$K$1</f>
        <v>1/1/2011 to 3/31/2011</v>
      </c>
      <c r="F67" s="47"/>
      <c r="G67" s="46"/>
      <c r="H67" s="46"/>
      <c r="I67" s="46"/>
      <c r="J67" s="103"/>
      <c r="K67" s="47"/>
    </row>
    <row r="68" spans="1:11">
      <c r="A68" s="8" t="str">
        <f t="shared" si="0"/>
        <v>XXXXXXX</v>
      </c>
      <c r="B68" s="8" t="str">
        <f>'Spend Plan'!$K$1</f>
        <v>1/1/2011 to 3/31/2011</v>
      </c>
      <c r="F68" s="47"/>
      <c r="G68" s="46"/>
      <c r="H68" s="46"/>
      <c r="I68" s="46"/>
      <c r="J68" s="103"/>
      <c r="K68" s="47"/>
    </row>
    <row r="69" spans="1:11">
      <c r="A69" s="8" t="str">
        <f t="shared" si="0"/>
        <v>XXXXXXX</v>
      </c>
      <c r="B69" s="8" t="str">
        <f>'Spend Plan'!$K$1</f>
        <v>1/1/2011 to 3/31/2011</v>
      </c>
      <c r="F69" s="47"/>
      <c r="G69" s="46"/>
      <c r="H69" s="46"/>
      <c r="I69" s="46"/>
      <c r="J69" s="103"/>
      <c r="K69" s="47"/>
    </row>
    <row r="70" spans="1:11">
      <c r="A70" s="8" t="str">
        <f t="shared" si="0"/>
        <v>XXXXXXX</v>
      </c>
      <c r="B70" s="8" t="str">
        <f>'Spend Plan'!$K$1</f>
        <v>1/1/2011 to 3/31/2011</v>
      </c>
      <c r="F70" s="47"/>
      <c r="G70" s="46"/>
      <c r="H70" s="46"/>
      <c r="I70" s="46"/>
      <c r="J70" s="103"/>
      <c r="K70" s="47"/>
    </row>
    <row r="71" spans="1:11">
      <c r="A71" s="8" t="str">
        <f t="shared" si="0"/>
        <v>XXXXXXX</v>
      </c>
      <c r="B71" s="8" t="str">
        <f>'Spend Plan'!$K$1</f>
        <v>1/1/2011 to 3/31/2011</v>
      </c>
      <c r="F71" s="47"/>
      <c r="G71" s="46"/>
      <c r="H71" s="46"/>
      <c r="I71" s="46"/>
      <c r="J71" s="103"/>
      <c r="K71" s="47"/>
    </row>
    <row r="72" spans="1:11">
      <c r="A72" s="8" t="str">
        <f t="shared" si="0"/>
        <v>XXXXXXX</v>
      </c>
      <c r="B72" s="8" t="str">
        <f>'Spend Plan'!$K$1</f>
        <v>1/1/2011 to 3/31/2011</v>
      </c>
      <c r="F72" s="47"/>
      <c r="G72" s="46"/>
      <c r="H72" s="46"/>
      <c r="I72" s="46"/>
      <c r="J72" s="103"/>
      <c r="K72" s="47"/>
    </row>
    <row r="73" spans="1:11">
      <c r="A73" s="8" t="str">
        <f t="shared" si="0"/>
        <v>XXXXXXX</v>
      </c>
      <c r="B73" s="8" t="str">
        <f>'Spend Plan'!$K$1</f>
        <v>1/1/2011 to 3/31/2011</v>
      </c>
      <c r="F73" s="47"/>
      <c r="G73" s="46"/>
      <c r="H73" s="46"/>
      <c r="I73" s="46"/>
      <c r="J73" s="103"/>
      <c r="K73" s="47"/>
    </row>
    <row r="74" spans="1:11">
      <c r="A74" s="8" t="str">
        <f t="shared" si="0"/>
        <v>XXXXXXX</v>
      </c>
      <c r="B74" s="8" t="str">
        <f>'Spend Plan'!$K$1</f>
        <v>1/1/2011 to 3/31/2011</v>
      </c>
      <c r="F74" s="47"/>
      <c r="G74" s="46"/>
      <c r="H74" s="46"/>
      <c r="I74" s="46"/>
      <c r="J74" s="103"/>
      <c r="K74" s="47"/>
    </row>
    <row r="75" spans="1:11">
      <c r="A75" s="8" t="str">
        <f t="shared" si="0"/>
        <v>XXXXXXX</v>
      </c>
      <c r="B75" s="8" t="str">
        <f>'Spend Plan'!$K$1</f>
        <v>1/1/2011 to 3/31/2011</v>
      </c>
      <c r="F75" s="47"/>
      <c r="G75" s="46"/>
      <c r="H75" s="46"/>
      <c r="I75" s="46"/>
      <c r="J75" s="103"/>
      <c r="K75" s="47"/>
    </row>
    <row r="76" spans="1:11">
      <c r="A76" s="8" t="str">
        <f t="shared" si="0"/>
        <v>XXXXXXX</v>
      </c>
      <c r="B76" s="8" t="str">
        <f>'Spend Plan'!$K$1</f>
        <v>1/1/2011 to 3/31/2011</v>
      </c>
      <c r="F76" s="47"/>
      <c r="G76" s="46"/>
      <c r="H76" s="46"/>
      <c r="I76" s="46"/>
      <c r="J76" s="103"/>
      <c r="K76" s="47"/>
    </row>
    <row r="77" spans="1:11">
      <c r="A77" s="8" t="str">
        <f t="shared" ref="A77:A105" si="1">IF(LEFT($I$2,5)="DE-EE",RIGHT($I$2,9),RIGHT($I$2,7))</f>
        <v>XXXXXXX</v>
      </c>
      <c r="B77" s="8" t="str">
        <f>'Spend Plan'!$K$1</f>
        <v>1/1/2011 to 3/31/2011</v>
      </c>
      <c r="F77" s="47"/>
      <c r="G77" s="46"/>
      <c r="H77" s="46"/>
      <c r="I77" s="46"/>
      <c r="J77" s="103"/>
      <c r="K77" s="47"/>
    </row>
    <row r="78" spans="1:11">
      <c r="A78" s="8" t="str">
        <f t="shared" si="1"/>
        <v>XXXXXXX</v>
      </c>
      <c r="B78" s="8" t="str">
        <f>'Spend Plan'!$K$1</f>
        <v>1/1/2011 to 3/31/2011</v>
      </c>
      <c r="F78" s="47"/>
      <c r="G78" s="46"/>
      <c r="H78" s="46"/>
      <c r="I78" s="46"/>
      <c r="J78" s="103"/>
      <c r="K78" s="47"/>
    </row>
    <row r="79" spans="1:11">
      <c r="A79" s="8" t="str">
        <f t="shared" si="1"/>
        <v>XXXXXXX</v>
      </c>
      <c r="B79" s="8" t="str">
        <f>'Spend Plan'!$K$1</f>
        <v>1/1/2011 to 3/31/2011</v>
      </c>
      <c r="F79" s="47"/>
      <c r="G79" s="46"/>
      <c r="H79" s="46"/>
      <c r="I79" s="46"/>
      <c r="J79" s="103"/>
      <c r="K79" s="47"/>
    </row>
    <row r="80" spans="1:11">
      <c r="A80" s="8" t="str">
        <f t="shared" si="1"/>
        <v>XXXXXXX</v>
      </c>
      <c r="B80" s="8" t="str">
        <f>'Spend Plan'!$K$1</f>
        <v>1/1/2011 to 3/31/2011</v>
      </c>
      <c r="F80" s="47"/>
      <c r="G80" s="46"/>
      <c r="H80" s="46"/>
      <c r="I80" s="46"/>
      <c r="J80" s="103"/>
      <c r="K80" s="47"/>
    </row>
    <row r="81" spans="1:11">
      <c r="A81" s="8" t="str">
        <f t="shared" si="1"/>
        <v>XXXXXXX</v>
      </c>
      <c r="B81" s="8" t="str">
        <f>'Spend Plan'!$K$1</f>
        <v>1/1/2011 to 3/31/2011</v>
      </c>
      <c r="F81" s="47"/>
      <c r="G81" s="46"/>
      <c r="H81" s="46"/>
      <c r="I81" s="46"/>
      <c r="J81" s="103"/>
      <c r="K81" s="47"/>
    </row>
    <row r="82" spans="1:11">
      <c r="A82" s="8" t="str">
        <f t="shared" si="1"/>
        <v>XXXXXXX</v>
      </c>
      <c r="B82" s="8" t="str">
        <f>'Spend Plan'!$K$1</f>
        <v>1/1/2011 to 3/31/2011</v>
      </c>
      <c r="F82" s="47"/>
      <c r="G82" s="46"/>
      <c r="H82" s="46"/>
      <c r="I82" s="46"/>
      <c r="J82" s="103"/>
      <c r="K82" s="47"/>
    </row>
    <row r="83" spans="1:11">
      <c r="A83" s="8" t="str">
        <f t="shared" si="1"/>
        <v>XXXXXXX</v>
      </c>
      <c r="B83" s="8" t="str">
        <f>'Spend Plan'!$K$1</f>
        <v>1/1/2011 to 3/31/2011</v>
      </c>
      <c r="F83" s="47"/>
      <c r="G83" s="46"/>
      <c r="H83" s="46"/>
      <c r="I83" s="46"/>
      <c r="J83" s="103"/>
      <c r="K83" s="47"/>
    </row>
    <row r="84" spans="1:11">
      <c r="A84" s="8" t="str">
        <f t="shared" si="1"/>
        <v>XXXXXXX</v>
      </c>
      <c r="B84" s="8" t="str">
        <f>'Spend Plan'!$K$1</f>
        <v>1/1/2011 to 3/31/2011</v>
      </c>
      <c r="F84" s="47"/>
      <c r="G84" s="46"/>
      <c r="H84" s="46"/>
      <c r="I84" s="46"/>
      <c r="J84" s="103"/>
      <c r="K84" s="47"/>
    </row>
    <row r="85" spans="1:11">
      <c r="A85" s="8" t="str">
        <f t="shared" si="1"/>
        <v>XXXXXXX</v>
      </c>
      <c r="B85" s="8" t="str">
        <f>'Spend Plan'!$K$1</f>
        <v>1/1/2011 to 3/31/2011</v>
      </c>
      <c r="F85" s="47"/>
      <c r="G85" s="46"/>
      <c r="H85" s="46"/>
      <c r="I85" s="46"/>
      <c r="J85" s="103"/>
      <c r="K85" s="47"/>
    </row>
    <row r="86" spans="1:11">
      <c r="A86" s="8" t="str">
        <f t="shared" si="1"/>
        <v>XXXXXXX</v>
      </c>
      <c r="B86" s="8" t="str">
        <f>'Spend Plan'!$K$1</f>
        <v>1/1/2011 to 3/31/2011</v>
      </c>
      <c r="F86" s="47"/>
      <c r="G86" s="46"/>
      <c r="H86" s="46"/>
      <c r="I86" s="46"/>
      <c r="J86" s="103"/>
      <c r="K86" s="47"/>
    </row>
    <row r="87" spans="1:11">
      <c r="A87" s="8" t="str">
        <f t="shared" si="1"/>
        <v>XXXXXXX</v>
      </c>
      <c r="B87" s="8" t="str">
        <f>'Spend Plan'!$K$1</f>
        <v>1/1/2011 to 3/31/2011</v>
      </c>
      <c r="F87" s="47"/>
      <c r="G87" s="46"/>
      <c r="H87" s="46"/>
      <c r="I87" s="46"/>
      <c r="J87" s="103"/>
      <c r="K87" s="47"/>
    </row>
    <row r="88" spans="1:11">
      <c r="A88" s="8" t="str">
        <f t="shared" si="1"/>
        <v>XXXXXXX</v>
      </c>
      <c r="B88" s="8" t="str">
        <f>'Spend Plan'!$K$1</f>
        <v>1/1/2011 to 3/31/2011</v>
      </c>
      <c r="F88" s="47"/>
      <c r="G88" s="46"/>
      <c r="H88" s="46"/>
      <c r="I88" s="46"/>
      <c r="J88" s="103"/>
      <c r="K88" s="47"/>
    </row>
    <row r="89" spans="1:11">
      <c r="A89" s="8" t="str">
        <f t="shared" si="1"/>
        <v>XXXXXXX</v>
      </c>
      <c r="B89" s="8" t="str">
        <f>'Spend Plan'!$K$1</f>
        <v>1/1/2011 to 3/31/2011</v>
      </c>
      <c r="F89" s="47"/>
      <c r="G89" s="46"/>
      <c r="H89" s="46"/>
      <c r="I89" s="46"/>
      <c r="J89" s="103"/>
      <c r="K89" s="47"/>
    </row>
    <row r="90" spans="1:11">
      <c r="A90" s="8" t="str">
        <f t="shared" si="1"/>
        <v>XXXXXXX</v>
      </c>
      <c r="B90" s="8" t="str">
        <f>'Spend Plan'!$K$1</f>
        <v>1/1/2011 to 3/31/2011</v>
      </c>
      <c r="F90" s="47"/>
      <c r="G90" s="46"/>
      <c r="H90" s="46"/>
      <c r="I90" s="46"/>
      <c r="J90" s="103"/>
      <c r="K90" s="47"/>
    </row>
    <row r="91" spans="1:11">
      <c r="A91" s="8" t="str">
        <f t="shared" si="1"/>
        <v>XXXXXXX</v>
      </c>
      <c r="B91" s="8" t="str">
        <f>'Spend Plan'!$K$1</f>
        <v>1/1/2011 to 3/31/2011</v>
      </c>
      <c r="F91" s="47"/>
      <c r="G91" s="46"/>
      <c r="H91" s="46"/>
      <c r="I91" s="46"/>
      <c r="J91" s="103"/>
      <c r="K91" s="47"/>
    </row>
    <row r="92" spans="1:11">
      <c r="A92" s="8" t="str">
        <f t="shared" si="1"/>
        <v>XXXXXXX</v>
      </c>
      <c r="B92" s="8" t="str">
        <f>'Spend Plan'!$K$1</f>
        <v>1/1/2011 to 3/31/2011</v>
      </c>
      <c r="F92" s="47"/>
      <c r="G92" s="46"/>
      <c r="H92" s="46"/>
      <c r="I92" s="46"/>
      <c r="J92" s="103"/>
      <c r="K92" s="47"/>
    </row>
    <row r="93" spans="1:11">
      <c r="A93" s="8" t="str">
        <f t="shared" si="1"/>
        <v>XXXXXXX</v>
      </c>
      <c r="B93" s="8" t="str">
        <f>'Spend Plan'!$K$1</f>
        <v>1/1/2011 to 3/31/2011</v>
      </c>
      <c r="F93" s="47"/>
      <c r="G93" s="46"/>
      <c r="H93" s="46"/>
      <c r="I93" s="46"/>
      <c r="J93" s="103"/>
      <c r="K93" s="47"/>
    </row>
    <row r="94" spans="1:11">
      <c r="A94" s="8" t="str">
        <f t="shared" si="1"/>
        <v>XXXXXXX</v>
      </c>
      <c r="B94" s="8" t="str">
        <f>'Spend Plan'!$K$1</f>
        <v>1/1/2011 to 3/31/2011</v>
      </c>
      <c r="F94" s="47"/>
      <c r="G94" s="46"/>
      <c r="H94" s="46"/>
      <c r="I94" s="46"/>
      <c r="J94" s="103"/>
      <c r="K94" s="47"/>
    </row>
    <row r="95" spans="1:11">
      <c r="A95" s="8" t="str">
        <f t="shared" si="1"/>
        <v>XXXXXXX</v>
      </c>
      <c r="B95" s="8" t="str">
        <f>'Spend Plan'!$K$1</f>
        <v>1/1/2011 to 3/31/2011</v>
      </c>
      <c r="F95" s="47"/>
      <c r="G95" s="46"/>
      <c r="H95" s="46"/>
      <c r="I95" s="46"/>
      <c r="J95" s="103"/>
      <c r="K95" s="47"/>
    </row>
    <row r="96" spans="1:11">
      <c r="A96" s="8" t="str">
        <f t="shared" si="1"/>
        <v>XXXXXXX</v>
      </c>
      <c r="B96" s="8" t="str">
        <f>'Spend Plan'!$K$1</f>
        <v>1/1/2011 to 3/31/2011</v>
      </c>
      <c r="F96" s="47"/>
      <c r="G96" s="46"/>
      <c r="H96" s="46"/>
      <c r="I96" s="46"/>
      <c r="J96" s="103"/>
      <c r="K96" s="47"/>
    </row>
    <row r="97" spans="1:11">
      <c r="A97" s="8" t="str">
        <f t="shared" si="1"/>
        <v>XXXXXXX</v>
      </c>
      <c r="B97" s="8" t="str">
        <f>'Spend Plan'!$K$1</f>
        <v>1/1/2011 to 3/31/2011</v>
      </c>
      <c r="F97" s="47"/>
      <c r="G97" s="46"/>
      <c r="H97" s="46"/>
      <c r="I97" s="46"/>
      <c r="J97" s="103"/>
      <c r="K97" s="47"/>
    </row>
    <row r="98" spans="1:11">
      <c r="A98" s="8" t="str">
        <f t="shared" si="1"/>
        <v>XXXXXXX</v>
      </c>
      <c r="B98" s="8" t="str">
        <f>'Spend Plan'!$K$1</f>
        <v>1/1/2011 to 3/31/2011</v>
      </c>
      <c r="F98" s="47"/>
      <c r="G98" s="46"/>
      <c r="H98" s="46"/>
      <c r="I98" s="46"/>
      <c r="J98" s="103"/>
      <c r="K98" s="47"/>
    </row>
    <row r="99" spans="1:11">
      <c r="A99" s="8" t="str">
        <f t="shared" si="1"/>
        <v>XXXXXXX</v>
      </c>
      <c r="B99" s="8" t="str">
        <f>'Spend Plan'!$K$1</f>
        <v>1/1/2011 to 3/31/2011</v>
      </c>
      <c r="F99" s="47"/>
      <c r="G99" s="46"/>
      <c r="H99" s="46"/>
      <c r="I99" s="46"/>
      <c r="J99" s="103"/>
      <c r="K99" s="47"/>
    </row>
    <row r="100" spans="1:11">
      <c r="A100" s="8" t="str">
        <f t="shared" si="1"/>
        <v>XXXXXXX</v>
      </c>
      <c r="B100" s="8" t="str">
        <f>'Spend Plan'!$K$1</f>
        <v>1/1/2011 to 3/31/2011</v>
      </c>
      <c r="F100" s="47"/>
      <c r="G100" s="46"/>
      <c r="H100" s="46"/>
      <c r="I100" s="46"/>
      <c r="J100" s="103"/>
      <c r="K100" s="47"/>
    </row>
    <row r="101" spans="1:11">
      <c r="A101" s="8" t="str">
        <f t="shared" si="1"/>
        <v>XXXXXXX</v>
      </c>
      <c r="B101" s="8" t="str">
        <f>'Spend Plan'!$K$1</f>
        <v>1/1/2011 to 3/31/2011</v>
      </c>
      <c r="F101" s="47"/>
      <c r="G101" s="46"/>
      <c r="H101" s="46"/>
      <c r="I101" s="46"/>
      <c r="J101" s="103"/>
      <c r="K101" s="47"/>
    </row>
    <row r="102" spans="1:11">
      <c r="A102" s="8" t="str">
        <f t="shared" si="1"/>
        <v>XXXXXXX</v>
      </c>
      <c r="B102" s="8" t="str">
        <f>'Spend Plan'!$K$1</f>
        <v>1/1/2011 to 3/31/2011</v>
      </c>
      <c r="F102" s="47"/>
      <c r="G102" s="46"/>
      <c r="H102" s="46"/>
      <c r="I102" s="46"/>
      <c r="J102" s="103"/>
      <c r="K102" s="47"/>
    </row>
    <row r="103" spans="1:11">
      <c r="A103" s="8" t="str">
        <f t="shared" si="1"/>
        <v>XXXXXXX</v>
      </c>
      <c r="B103" s="8" t="str">
        <f>'Spend Plan'!$K$1</f>
        <v>1/1/2011 to 3/31/2011</v>
      </c>
      <c r="F103" s="47"/>
      <c r="G103" s="46"/>
      <c r="H103" s="46"/>
      <c r="I103" s="46"/>
      <c r="J103" s="103"/>
      <c r="K103" s="47"/>
    </row>
    <row r="104" spans="1:11">
      <c r="A104" s="8" t="str">
        <f t="shared" si="1"/>
        <v>XXXXXXX</v>
      </c>
      <c r="B104" s="8" t="str">
        <f>'Spend Plan'!$K$1</f>
        <v>1/1/2011 to 3/31/2011</v>
      </c>
      <c r="F104" s="47"/>
      <c r="G104" s="46"/>
      <c r="H104" s="46"/>
      <c r="I104" s="46"/>
      <c r="J104" s="103"/>
      <c r="K104" s="47"/>
    </row>
    <row r="105" spans="1:11">
      <c r="A105" s="8" t="str">
        <f t="shared" si="1"/>
        <v>XXXXXXX</v>
      </c>
      <c r="B105" s="8" t="str">
        <f>'Spend Plan'!$K$1</f>
        <v>1/1/2011 to 3/31/2011</v>
      </c>
      <c r="F105" s="47"/>
      <c r="G105" s="46"/>
      <c r="H105" s="46"/>
      <c r="I105" s="46"/>
      <c r="J105" s="103"/>
      <c r="K105" s="47"/>
    </row>
  </sheetData>
  <sheetProtection formatColumns="0" formatRows="0" selectLockedCells="1"/>
  <mergeCells count="12">
    <mergeCell ref="I1:K1"/>
    <mergeCell ref="I2:K2"/>
    <mergeCell ref="C4:K4"/>
    <mergeCell ref="C5:K5"/>
    <mergeCell ref="C6:K6"/>
    <mergeCell ref="C7:K7"/>
    <mergeCell ref="C10:C11"/>
    <mergeCell ref="D10:D11"/>
    <mergeCell ref="E10:E11"/>
    <mergeCell ref="F10:F11"/>
    <mergeCell ref="G10:J10"/>
    <mergeCell ref="K10:K11"/>
  </mergeCells>
  <dataValidations count="2">
    <dataValidation type="list" allowBlank="1" showInputMessage="1" showErrorMessage="1" errorTitle="Select Performer from List" error="To add a new Performer to the dropdown list, enter the name on the 'Project Parters' worksheet. " sqref="F12:F31">
      <formula1>'Project Partners'!$B$2:$B$12</formula1>
    </dataValidation>
    <dataValidation type="list" allowBlank="1" showInputMessage="1" showErrorMessage="1" sqref="D12:D105">
      <formula1>"T,M,D"</formula1>
    </dataValidation>
  </dataValidations>
  <pageMargins left="0.5" right="0" top="0.5" bottom="0.5" header="0.25" footer="0.5"/>
  <pageSetup scale="97" fitToHeight="4" orientation="landscape" r:id="rId1"/>
  <headerFooter alignWithMargins="0">
    <oddHeader>&amp;L&amp;F&amp;CQuarterly Report Major Task Schedule&amp;R&amp;P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topLeftCell="C1" zoomScaleNormal="100" workbookViewId="0">
      <pane ySplit="5" topLeftCell="A6" activePane="bottomLeft" state="frozen"/>
      <selection activeCell="J14" sqref="J14"/>
      <selection pane="bottomLeft" activeCell="J14" sqref="J14"/>
    </sheetView>
  </sheetViews>
  <sheetFormatPr defaultRowHeight="12.75"/>
  <cols>
    <col min="1" max="2" width="23.42578125" style="8" hidden="1" customWidth="1"/>
    <col min="3" max="3" width="37.5703125" style="8" customWidth="1"/>
    <col min="4" max="6" width="19.28515625" style="8" customWidth="1"/>
    <col min="7" max="16384" width="9.140625" style="8"/>
  </cols>
  <sheetData>
    <row r="1" spans="1:6" ht="15" customHeight="1">
      <c r="C1" s="25" t="s">
        <v>27</v>
      </c>
      <c r="D1" s="166" t="str">
        <f>'Major Tasks'!$I$1</f>
        <v>Recipient Name</v>
      </c>
      <c r="E1" s="166"/>
      <c r="F1" s="166"/>
    </row>
    <row r="2" spans="1:6" ht="15" customHeight="1">
      <c r="C2" s="25" t="s">
        <v>28</v>
      </c>
      <c r="D2" s="167" t="str">
        <f>'Major Tasks'!$I$2</f>
        <v>DE-FX36-XXGO1XXXX OR DE-EEXXXXXXX</v>
      </c>
      <c r="E2" s="167"/>
      <c r="F2" s="167"/>
    </row>
    <row r="3" spans="1:6" ht="27.75" customHeight="1" thickBot="1">
      <c r="C3" s="168" t="s">
        <v>30</v>
      </c>
      <c r="D3" s="169"/>
      <c r="E3" s="169"/>
      <c r="F3" s="169"/>
    </row>
    <row r="4" spans="1:6" ht="17.25" customHeight="1">
      <c r="C4" s="9" t="s">
        <v>10</v>
      </c>
      <c r="D4" s="10" t="s">
        <v>12</v>
      </c>
      <c r="E4" s="170" t="s">
        <v>13</v>
      </c>
      <c r="F4" s="171"/>
    </row>
    <row r="5" spans="1:6" ht="17.25" customHeight="1" thickBot="1">
      <c r="A5" s="45" t="s">
        <v>37</v>
      </c>
      <c r="B5" s="45" t="s">
        <v>38</v>
      </c>
      <c r="C5" s="11" t="s">
        <v>11</v>
      </c>
      <c r="D5" s="12"/>
      <c r="E5" s="12" t="s">
        <v>14</v>
      </c>
      <c r="F5" s="24" t="s">
        <v>15</v>
      </c>
    </row>
    <row r="6" spans="1:6" ht="25.5" customHeight="1">
      <c r="A6" s="8" t="str">
        <f>IF(LEFT($D$2,5)="DE-EE",RIGHT($D$2,9),RIGHT($D$2,7))</f>
        <v>XXXXXXX</v>
      </c>
      <c r="B6" s="8" t="str">
        <f>'Spend Plan'!$K$1</f>
        <v>1/1/2011 to 3/31/2011</v>
      </c>
      <c r="C6" s="13" t="s">
        <v>16</v>
      </c>
      <c r="D6" s="90"/>
      <c r="E6" s="91"/>
      <c r="F6" s="92"/>
    </row>
    <row r="7" spans="1:6" ht="25.5" customHeight="1">
      <c r="A7" s="8" t="str">
        <f t="shared" ref="A7:A16" si="0">IF(LEFT($D$2,5)="DE-EE",RIGHT($D$2,9),RIGHT($D$2,7))</f>
        <v>XXXXXXX</v>
      </c>
      <c r="B7" s="8" t="str">
        <f>'Spend Plan'!$K$1</f>
        <v>1/1/2011 to 3/31/2011</v>
      </c>
      <c r="C7" s="14" t="s">
        <v>17</v>
      </c>
      <c r="D7" s="93"/>
      <c r="E7" s="94"/>
      <c r="F7" s="95"/>
    </row>
    <row r="8" spans="1:6" ht="25.5" customHeight="1">
      <c r="A8" s="8" t="str">
        <f t="shared" si="0"/>
        <v>XXXXXXX</v>
      </c>
      <c r="B8" s="8" t="str">
        <f>'Spend Plan'!$K$1</f>
        <v>1/1/2011 to 3/31/2011</v>
      </c>
      <c r="C8" s="14" t="s">
        <v>18</v>
      </c>
      <c r="D8" s="93"/>
      <c r="E8" s="94"/>
      <c r="F8" s="95"/>
    </row>
    <row r="9" spans="1:6" ht="25.5" customHeight="1">
      <c r="A9" s="8" t="str">
        <f t="shared" si="0"/>
        <v>XXXXXXX</v>
      </c>
      <c r="B9" s="8" t="str">
        <f>'Spend Plan'!$K$1</f>
        <v>1/1/2011 to 3/31/2011</v>
      </c>
      <c r="C9" s="14" t="s">
        <v>19</v>
      </c>
      <c r="D9" s="94"/>
      <c r="E9" s="94"/>
      <c r="F9" s="95"/>
    </row>
    <row r="10" spans="1:6" ht="25.5" customHeight="1">
      <c r="A10" s="8" t="str">
        <f t="shared" si="0"/>
        <v>XXXXXXX</v>
      </c>
      <c r="B10" s="8" t="str">
        <f>'Spend Plan'!$K$1</f>
        <v>1/1/2011 to 3/31/2011</v>
      </c>
      <c r="C10" s="14" t="s">
        <v>20</v>
      </c>
      <c r="D10" s="94"/>
      <c r="E10" s="94"/>
      <c r="F10" s="95"/>
    </row>
    <row r="11" spans="1:6" ht="25.5" customHeight="1">
      <c r="A11" s="8" t="str">
        <f t="shared" si="0"/>
        <v>XXXXXXX</v>
      </c>
      <c r="B11" s="8" t="str">
        <f>'Spend Plan'!$K$1</f>
        <v>1/1/2011 to 3/31/2011</v>
      </c>
      <c r="C11" s="14" t="s">
        <v>21</v>
      </c>
      <c r="D11" s="94"/>
      <c r="E11" s="94"/>
      <c r="F11" s="95"/>
    </row>
    <row r="12" spans="1:6" ht="25.5" customHeight="1">
      <c r="A12" s="8" t="str">
        <f t="shared" si="0"/>
        <v>XXXXXXX</v>
      </c>
      <c r="B12" s="8" t="str">
        <f>'Spend Plan'!$K$1</f>
        <v>1/1/2011 to 3/31/2011</v>
      </c>
      <c r="C12" s="14" t="s">
        <v>22</v>
      </c>
      <c r="D12" s="93"/>
      <c r="E12" s="94"/>
      <c r="F12" s="95"/>
    </row>
    <row r="13" spans="1:6" ht="25.5" customHeight="1">
      <c r="A13" s="8" t="str">
        <f t="shared" si="0"/>
        <v>XXXXXXX</v>
      </c>
      <c r="B13" s="8" t="str">
        <f>'Spend Plan'!$K$1</f>
        <v>1/1/2011 to 3/31/2011</v>
      </c>
      <c r="C13" s="14" t="s">
        <v>23</v>
      </c>
      <c r="D13" s="93"/>
      <c r="E13" s="94"/>
      <c r="F13" s="95"/>
    </row>
    <row r="14" spans="1:6" ht="25.5" customHeight="1">
      <c r="A14" s="8" t="str">
        <f t="shared" si="0"/>
        <v>XXXXXXX</v>
      </c>
      <c r="B14" s="8" t="str">
        <f>'Spend Plan'!$K$1</f>
        <v>1/1/2011 to 3/31/2011</v>
      </c>
      <c r="C14" s="23" t="s">
        <v>25</v>
      </c>
      <c r="D14" s="82">
        <f>SUM(D6:D13)</f>
        <v>0</v>
      </c>
      <c r="E14" s="82">
        <f>SUM(E6:E13)</f>
        <v>0</v>
      </c>
      <c r="F14" s="83">
        <f>SUM(F6:F13)</f>
        <v>0</v>
      </c>
    </row>
    <row r="15" spans="1:6" ht="25.5" customHeight="1">
      <c r="A15" s="8" t="str">
        <f t="shared" si="0"/>
        <v>XXXXXXX</v>
      </c>
      <c r="B15" s="8" t="str">
        <f>'Spend Plan'!$K$1</f>
        <v>1/1/2011 to 3/31/2011</v>
      </c>
      <c r="C15" s="14" t="s">
        <v>24</v>
      </c>
      <c r="D15" s="93"/>
      <c r="E15" s="94"/>
      <c r="F15" s="95"/>
    </row>
    <row r="16" spans="1:6" ht="25.5" customHeight="1">
      <c r="A16" s="8" t="str">
        <f t="shared" si="0"/>
        <v>XXXXXXX</v>
      </c>
      <c r="B16" s="8" t="str">
        <f>'Spend Plan'!$K$1</f>
        <v>1/1/2011 to 3/31/2011</v>
      </c>
      <c r="C16" s="15" t="s">
        <v>26</v>
      </c>
      <c r="D16" s="84">
        <f>SUM(D14:D15)</f>
        <v>0</v>
      </c>
      <c r="E16" s="85">
        <f>SUM(E14:E15)</f>
        <v>0</v>
      </c>
      <c r="F16" s="86">
        <f>SUM(F14:F15)</f>
        <v>0</v>
      </c>
    </row>
  </sheetData>
  <sheetProtection selectLockedCells="1"/>
  <mergeCells count="4">
    <mergeCell ref="D1:F1"/>
    <mergeCell ref="D2:F2"/>
    <mergeCell ref="C3:F3"/>
    <mergeCell ref="E4:F4"/>
  </mergeCells>
  <printOptions horizontalCentered="1"/>
  <pageMargins left="0.5" right="0.5" top="0.75" bottom="0.5" header="0.5" footer="0.5"/>
  <pageSetup orientation="portrait" r:id="rId1"/>
  <headerFooter alignWithMargins="0">
    <oddHeader>&amp;L&amp;F&amp;CQuarterly Report Spending Summary&amp;R&amp;P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showGridLines="0" topLeftCell="C1" zoomScaleNormal="100" workbookViewId="0">
      <selection activeCell="F12" sqref="F12"/>
    </sheetView>
  </sheetViews>
  <sheetFormatPr defaultRowHeight="12.75"/>
  <cols>
    <col min="1" max="1" width="16" style="1" hidden="1" customWidth="1"/>
    <col min="2" max="2" width="26.5703125" style="1" hidden="1" customWidth="1"/>
    <col min="3" max="3" width="16" style="1" customWidth="1"/>
    <col min="4" max="4" width="8.28515625" style="1" customWidth="1"/>
    <col min="5" max="5" width="9.140625" style="2"/>
    <col min="6" max="6" width="10.28515625" style="2" bestFit="1" customWidth="1"/>
    <col min="7" max="7" width="15.140625" style="4" customWidth="1"/>
    <col min="8" max="8" width="15.7109375" style="4" customWidth="1"/>
    <col min="9" max="9" width="15.140625" style="4" customWidth="1"/>
    <col min="10" max="10" width="15.140625" style="5" customWidth="1"/>
    <col min="11" max="11" width="16.28515625" style="5" customWidth="1"/>
    <col min="12" max="12" width="15.140625" style="1" customWidth="1"/>
    <col min="13" max="14" width="15" style="26" customWidth="1"/>
    <col min="15" max="15" width="17.85546875" style="28" hidden="1" customWidth="1"/>
    <col min="16" max="16" width="9.140625" style="28" hidden="1" customWidth="1"/>
    <col min="17" max="17" width="8.7109375" style="1" bestFit="1" customWidth="1"/>
    <col min="18" max="16384" width="9.140625" style="1"/>
  </cols>
  <sheetData>
    <row r="1" spans="1:16" ht="15" customHeight="1" thickBot="1">
      <c r="C1" s="173" t="s">
        <v>27</v>
      </c>
      <c r="D1" s="173"/>
      <c r="E1" s="173"/>
      <c r="F1" s="174" t="str">
        <f>'Major Tasks'!$I$1</f>
        <v>Recipient Name</v>
      </c>
      <c r="G1" s="174"/>
      <c r="H1" s="174"/>
      <c r="I1" s="175" t="s">
        <v>70</v>
      </c>
      <c r="J1" s="176"/>
      <c r="K1" s="177" t="s">
        <v>71</v>
      </c>
      <c r="L1" s="178"/>
      <c r="O1" s="28">
        <f>VALUE(RIGHT($K$1,10))</f>
        <v>40633</v>
      </c>
    </row>
    <row r="2" spans="1:16" ht="15.75" customHeight="1">
      <c r="C2" s="173" t="s">
        <v>28</v>
      </c>
      <c r="D2" s="173"/>
      <c r="E2" s="173"/>
      <c r="F2" s="179" t="str">
        <f>'Major Tasks'!$I$2</f>
        <v>DE-FX36-XXGO1XXXX OR DE-EEXXXXXXX</v>
      </c>
      <c r="G2" s="179"/>
      <c r="H2" s="179"/>
      <c r="I2" s="4" t="s">
        <v>70</v>
      </c>
      <c r="K2" s="180" t="s">
        <v>31</v>
      </c>
      <c r="L2" s="180"/>
    </row>
    <row r="3" spans="1:16" ht="29.25" customHeight="1">
      <c r="C3" s="16" t="s">
        <v>59</v>
      </c>
      <c r="D3" s="16"/>
      <c r="E3" s="17"/>
      <c r="F3" s="17"/>
      <c r="G3" s="18"/>
      <c r="H3" s="18"/>
      <c r="K3" s="19"/>
      <c r="L3" s="19"/>
    </row>
    <row r="4" spans="1:16" s="39" customFormat="1" ht="19.5" customHeight="1">
      <c r="C4" s="31" t="s">
        <v>3</v>
      </c>
      <c r="D4" s="31"/>
      <c r="E4" s="32"/>
      <c r="F4" s="32"/>
      <c r="G4" s="33"/>
      <c r="H4" s="33"/>
      <c r="I4" s="34"/>
      <c r="J4" s="35"/>
      <c r="K4" s="36"/>
      <c r="L4" s="36"/>
      <c r="M4" s="37"/>
      <c r="N4" s="37"/>
      <c r="O4" s="38"/>
      <c r="P4" s="38"/>
    </row>
    <row r="5" spans="1:16" s="41" customFormat="1" ht="30" customHeight="1">
      <c r="C5" s="172" t="s">
        <v>72</v>
      </c>
      <c r="D5" s="172"/>
      <c r="E5" s="172"/>
      <c r="F5" s="172"/>
      <c r="G5" s="172"/>
      <c r="H5" s="172"/>
      <c r="I5" s="172"/>
      <c r="J5" s="172"/>
      <c r="K5" s="172"/>
      <c r="L5" s="172"/>
      <c r="M5" s="37"/>
      <c r="N5" s="37"/>
      <c r="O5" s="40"/>
      <c r="P5" s="40"/>
    </row>
    <row r="6" spans="1:16" s="39" customFormat="1" ht="14.25">
      <c r="C6" s="172" t="s">
        <v>73</v>
      </c>
      <c r="D6" s="172"/>
      <c r="E6" s="172"/>
      <c r="F6" s="172"/>
      <c r="G6" s="172"/>
      <c r="H6" s="172"/>
      <c r="I6" s="172"/>
      <c r="J6" s="172"/>
      <c r="K6" s="172"/>
      <c r="L6" s="172"/>
      <c r="M6" s="37"/>
      <c r="N6" s="37"/>
      <c r="O6" s="38"/>
      <c r="P6" s="38"/>
    </row>
    <row r="7" spans="1:16" s="39" customFormat="1" ht="35.25" customHeight="1">
      <c r="C7" s="172" t="s">
        <v>74</v>
      </c>
      <c r="D7" s="172"/>
      <c r="E7" s="172"/>
      <c r="F7" s="172"/>
      <c r="G7" s="172"/>
      <c r="H7" s="172"/>
      <c r="I7" s="172"/>
      <c r="J7" s="172"/>
      <c r="K7" s="172"/>
      <c r="L7" s="172"/>
      <c r="M7" s="37"/>
      <c r="N7" s="37"/>
      <c r="O7" s="38"/>
      <c r="P7" s="38"/>
    </row>
    <row r="8" spans="1:16" s="39" customFormat="1" ht="14.25">
      <c r="C8" s="172" t="s">
        <v>75</v>
      </c>
      <c r="D8" s="172"/>
      <c r="E8" s="172"/>
      <c r="F8" s="172"/>
      <c r="G8" s="172"/>
      <c r="H8" s="172"/>
      <c r="I8" s="172"/>
      <c r="J8" s="172"/>
      <c r="K8" s="172"/>
      <c r="L8" s="172"/>
      <c r="M8" s="37"/>
      <c r="N8" s="37"/>
      <c r="O8" s="38"/>
      <c r="P8" s="38"/>
    </row>
    <row r="9" spans="1:16" ht="13.5" thickBot="1">
      <c r="K9" s="20"/>
      <c r="L9" s="19"/>
    </row>
    <row r="10" spans="1:16" s="113" customFormat="1" ht="39" thickBot="1">
      <c r="A10" s="104" t="s">
        <v>37</v>
      </c>
      <c r="B10" s="105" t="s">
        <v>38</v>
      </c>
      <c r="C10" s="106" t="s">
        <v>46</v>
      </c>
      <c r="D10" s="107" t="s">
        <v>45</v>
      </c>
      <c r="E10" s="108" t="s">
        <v>0</v>
      </c>
      <c r="F10" s="108" t="s">
        <v>1</v>
      </c>
      <c r="G10" s="109" t="s">
        <v>76</v>
      </c>
      <c r="H10" s="109" t="s">
        <v>77</v>
      </c>
      <c r="I10" s="110" t="s">
        <v>78</v>
      </c>
      <c r="J10" s="111"/>
      <c r="K10" s="111"/>
      <c r="L10" s="39"/>
      <c r="M10" s="37"/>
      <c r="N10" s="37"/>
      <c r="O10" s="112"/>
      <c r="P10" s="112"/>
    </row>
    <row r="11" spans="1:16" ht="14.25" customHeight="1">
      <c r="A11" s="1" t="str">
        <f>IF(LEFT($F$2,5)="DE-EE",RIGHT($F$2,9),RIGHT($F$2,7))</f>
        <v>XXXXXXX</v>
      </c>
      <c r="B11" s="4" t="str">
        <f t="shared" ref="B11:B24" si="0">$K$1</f>
        <v>1/1/2011 to 3/31/2011</v>
      </c>
      <c r="C11" s="114" t="s">
        <v>47</v>
      </c>
      <c r="D11" s="115">
        <v>2010</v>
      </c>
      <c r="E11" s="116" t="str">
        <f>IF(C11="Q1","1/1/"&amp;D11,IF(C11="Q2","4/1/"&amp;D11,IF(C11="Q3","7/1/"&amp;D11,IF(C11="Q4","10/1/"&amp;D11,"Enter Quarter"))))</f>
        <v>1/1/2010</v>
      </c>
      <c r="F11" s="116" t="str">
        <f>IF(C11="Q1","3/31/"&amp;D11,IF(C11="Q2","6/30/"&amp;D11,IF(C11="Q3","9/30/"&amp;D11,IF(C11="Q4","12/31/"&amp;D11,"Enter Quarter"))))</f>
        <v>3/31/2010</v>
      </c>
      <c r="G11" s="138">
        <v>0</v>
      </c>
      <c r="H11" s="139">
        <v>0</v>
      </c>
      <c r="I11" s="117">
        <f>H11</f>
        <v>0</v>
      </c>
      <c r="O11" s="29" t="str">
        <f t="shared" ref="O11:O26" si="1">CONCATENATE(E11," to ",F11)</f>
        <v>1/1/2010 to 3/31/2010</v>
      </c>
      <c r="P11" s="28">
        <f>VALUE(RIGHT($O11,10))</f>
        <v>40268</v>
      </c>
    </row>
    <row r="12" spans="1:16" ht="14.25" customHeight="1">
      <c r="A12" s="1" t="str">
        <f t="shared" ref="A12:A24" si="2">IF(LEFT($F$2,5)="DE-EE",RIGHT($F$2,9),RIGHT($F$2,7))</f>
        <v>XXXXXXX</v>
      </c>
      <c r="B12" s="4" t="str">
        <f t="shared" si="0"/>
        <v>1/1/2011 to 3/31/2011</v>
      </c>
      <c r="C12" s="118" t="s">
        <v>48</v>
      </c>
      <c r="D12" s="119">
        <v>2010</v>
      </c>
      <c r="E12" s="3" t="str">
        <f t="shared" ref="E12:E26" si="3">IF(C12="Q1","1/1/"&amp;D12,IF(C12="Q2","4/1/"&amp;D12,IF(C12="Q3","7/1/"&amp;D12,IF(C12="Q4","10/1/"&amp;D12,"Enter Quarter"))))</f>
        <v>4/1/2010</v>
      </c>
      <c r="F12" s="3" t="str">
        <f t="shared" ref="F12:F26" si="4">IF(C12="Q1","3/31/"&amp;D12,IF(C12="Q2","6/30/"&amp;D12,IF(C12="Q3","9/30/"&amp;D12,IF(C12="Q4","12/31/"&amp;D12,"Enter Quarter"))))</f>
        <v>6/30/2010</v>
      </c>
      <c r="G12" s="140">
        <v>0</v>
      </c>
      <c r="H12" s="141">
        <v>0</v>
      </c>
      <c r="I12" s="30">
        <f t="shared" ref="I12:I26" si="5">H12+I11</f>
        <v>0</v>
      </c>
      <c r="O12" s="29" t="str">
        <f t="shared" si="1"/>
        <v>4/1/2010 to 6/30/2010</v>
      </c>
      <c r="P12" s="28">
        <f t="shared" ref="P12:P26" si="6">VALUE(RIGHT($O12,10))</f>
        <v>40359</v>
      </c>
    </row>
    <row r="13" spans="1:16" ht="14.25" customHeight="1">
      <c r="A13" s="1" t="str">
        <f t="shared" si="2"/>
        <v>XXXXXXX</v>
      </c>
      <c r="B13" s="4" t="str">
        <f t="shared" si="0"/>
        <v>1/1/2011 to 3/31/2011</v>
      </c>
      <c r="C13" s="118" t="s">
        <v>49</v>
      </c>
      <c r="D13" s="119">
        <v>2010</v>
      </c>
      <c r="E13" s="3" t="str">
        <f t="shared" si="3"/>
        <v>7/1/2010</v>
      </c>
      <c r="F13" s="3" t="str">
        <f t="shared" si="4"/>
        <v>9/30/2010</v>
      </c>
      <c r="G13" s="140">
        <v>0</v>
      </c>
      <c r="H13" s="141">
        <v>0</v>
      </c>
      <c r="I13" s="30">
        <f t="shared" si="5"/>
        <v>0</v>
      </c>
      <c r="O13" s="29" t="str">
        <f t="shared" si="1"/>
        <v>7/1/2010 to 9/30/2010</v>
      </c>
      <c r="P13" s="28">
        <f t="shared" si="6"/>
        <v>40451</v>
      </c>
    </row>
    <row r="14" spans="1:16" ht="14.25" customHeight="1">
      <c r="A14" s="1" t="str">
        <f t="shared" si="2"/>
        <v>XXXXXXX</v>
      </c>
      <c r="B14" s="4" t="str">
        <f t="shared" si="0"/>
        <v>1/1/2011 to 3/31/2011</v>
      </c>
      <c r="C14" s="118" t="s">
        <v>50</v>
      </c>
      <c r="D14" s="119">
        <v>2010</v>
      </c>
      <c r="E14" s="3" t="str">
        <f t="shared" si="3"/>
        <v>10/1/2010</v>
      </c>
      <c r="F14" s="3" t="str">
        <f t="shared" si="4"/>
        <v>12/31/2010</v>
      </c>
      <c r="G14" s="140">
        <v>0</v>
      </c>
      <c r="H14" s="141">
        <v>0</v>
      </c>
      <c r="I14" s="30">
        <f t="shared" si="5"/>
        <v>0</v>
      </c>
      <c r="O14" s="29" t="str">
        <f t="shared" si="1"/>
        <v>10/1/2010 to 12/31/2010</v>
      </c>
      <c r="P14" s="28">
        <f t="shared" si="6"/>
        <v>40543</v>
      </c>
    </row>
    <row r="15" spans="1:16" ht="14.25" customHeight="1">
      <c r="A15" s="1" t="str">
        <f t="shared" si="2"/>
        <v>XXXXXXX</v>
      </c>
      <c r="B15" s="4" t="str">
        <f t="shared" si="0"/>
        <v>1/1/2011 to 3/31/2011</v>
      </c>
      <c r="C15" s="120" t="s">
        <v>47</v>
      </c>
      <c r="D15" s="121">
        <v>2011</v>
      </c>
      <c r="E15" s="3" t="str">
        <f t="shared" si="3"/>
        <v>1/1/2011</v>
      </c>
      <c r="F15" s="3" t="str">
        <f t="shared" si="4"/>
        <v>3/31/2011</v>
      </c>
      <c r="G15" s="140">
        <v>0</v>
      </c>
      <c r="H15" s="141">
        <v>0</v>
      </c>
      <c r="I15" s="30">
        <f t="shared" si="5"/>
        <v>0</v>
      </c>
      <c r="O15" s="29" t="str">
        <f t="shared" si="1"/>
        <v>1/1/2011 to 3/31/2011</v>
      </c>
      <c r="P15" s="28">
        <f t="shared" si="6"/>
        <v>40633</v>
      </c>
    </row>
    <row r="16" spans="1:16" ht="14.25" customHeight="1">
      <c r="A16" s="1" t="str">
        <f t="shared" si="2"/>
        <v>XXXXXXX</v>
      </c>
      <c r="B16" s="4" t="str">
        <f t="shared" si="0"/>
        <v>1/1/2011 to 3/31/2011</v>
      </c>
      <c r="C16" s="118" t="s">
        <v>48</v>
      </c>
      <c r="D16" s="121">
        <v>2011</v>
      </c>
      <c r="E16" s="3" t="str">
        <f t="shared" si="3"/>
        <v>4/1/2011</v>
      </c>
      <c r="F16" s="3" t="str">
        <f t="shared" si="4"/>
        <v>6/30/2011</v>
      </c>
      <c r="G16" s="140">
        <v>0</v>
      </c>
      <c r="H16" s="141">
        <v>0</v>
      </c>
      <c r="I16" s="30">
        <f>H16+I15</f>
        <v>0</v>
      </c>
      <c r="O16" s="29" t="str">
        <f t="shared" si="1"/>
        <v>4/1/2011 to 6/30/2011</v>
      </c>
      <c r="P16" s="28">
        <f t="shared" si="6"/>
        <v>40724</v>
      </c>
    </row>
    <row r="17" spans="1:16" ht="14.25" customHeight="1">
      <c r="A17" s="1" t="str">
        <f t="shared" si="2"/>
        <v>XXXXXXX</v>
      </c>
      <c r="B17" s="4" t="str">
        <f t="shared" si="0"/>
        <v>1/1/2011 to 3/31/2011</v>
      </c>
      <c r="C17" s="118" t="s">
        <v>49</v>
      </c>
      <c r="D17" s="121">
        <v>2011</v>
      </c>
      <c r="E17" s="3" t="str">
        <f t="shared" si="3"/>
        <v>7/1/2011</v>
      </c>
      <c r="F17" s="3" t="str">
        <f t="shared" si="4"/>
        <v>9/30/2011</v>
      </c>
      <c r="G17" s="140">
        <v>0</v>
      </c>
      <c r="H17" s="141">
        <v>0</v>
      </c>
      <c r="I17" s="30">
        <f t="shared" si="5"/>
        <v>0</v>
      </c>
      <c r="O17" s="29" t="str">
        <f t="shared" si="1"/>
        <v>7/1/2011 to 9/30/2011</v>
      </c>
      <c r="P17" s="28">
        <f t="shared" si="6"/>
        <v>40816</v>
      </c>
    </row>
    <row r="18" spans="1:16" ht="14.25" customHeight="1">
      <c r="A18" s="1" t="str">
        <f t="shared" si="2"/>
        <v>XXXXXXX</v>
      </c>
      <c r="B18" s="4" t="str">
        <f t="shared" si="0"/>
        <v>1/1/2011 to 3/31/2011</v>
      </c>
      <c r="C18" s="118" t="s">
        <v>50</v>
      </c>
      <c r="D18" s="121">
        <v>2011</v>
      </c>
      <c r="E18" s="3" t="str">
        <f t="shared" si="3"/>
        <v>10/1/2011</v>
      </c>
      <c r="F18" s="3" t="str">
        <f t="shared" si="4"/>
        <v>12/31/2011</v>
      </c>
      <c r="G18" s="140">
        <v>0</v>
      </c>
      <c r="H18" s="141">
        <v>0</v>
      </c>
      <c r="I18" s="30">
        <f t="shared" si="5"/>
        <v>0</v>
      </c>
      <c r="O18" s="29" t="str">
        <f t="shared" si="1"/>
        <v>10/1/2011 to 12/31/2011</v>
      </c>
      <c r="P18" s="28">
        <f t="shared" si="6"/>
        <v>40908</v>
      </c>
    </row>
    <row r="19" spans="1:16" ht="14.25" customHeight="1">
      <c r="A19" s="1" t="str">
        <f t="shared" si="2"/>
        <v>XXXXXXX</v>
      </c>
      <c r="B19" s="4" t="str">
        <f t="shared" si="0"/>
        <v>1/1/2011 to 3/31/2011</v>
      </c>
      <c r="C19" s="120" t="s">
        <v>47</v>
      </c>
      <c r="D19" s="121">
        <v>2012</v>
      </c>
      <c r="E19" s="3" t="str">
        <f t="shared" si="3"/>
        <v>1/1/2012</v>
      </c>
      <c r="F19" s="3" t="str">
        <f t="shared" si="4"/>
        <v>3/31/2012</v>
      </c>
      <c r="G19" s="140">
        <v>0</v>
      </c>
      <c r="H19" s="141">
        <v>0</v>
      </c>
      <c r="I19" s="30">
        <f t="shared" si="5"/>
        <v>0</v>
      </c>
      <c r="O19" s="29" t="str">
        <f t="shared" si="1"/>
        <v>1/1/2012 to 3/31/2012</v>
      </c>
      <c r="P19" s="28">
        <f t="shared" si="6"/>
        <v>40999</v>
      </c>
    </row>
    <row r="20" spans="1:16" ht="14.25" customHeight="1">
      <c r="A20" s="1" t="str">
        <f t="shared" si="2"/>
        <v>XXXXXXX</v>
      </c>
      <c r="B20" s="4" t="str">
        <f t="shared" si="0"/>
        <v>1/1/2011 to 3/31/2011</v>
      </c>
      <c r="C20" s="118" t="s">
        <v>48</v>
      </c>
      <c r="D20" s="121">
        <v>2012</v>
      </c>
      <c r="E20" s="3" t="str">
        <f t="shared" si="3"/>
        <v>4/1/2012</v>
      </c>
      <c r="F20" s="3" t="str">
        <f t="shared" si="4"/>
        <v>6/30/2012</v>
      </c>
      <c r="G20" s="140">
        <v>0</v>
      </c>
      <c r="H20" s="141">
        <v>0</v>
      </c>
      <c r="I20" s="30">
        <f t="shared" si="5"/>
        <v>0</v>
      </c>
      <c r="O20" s="29" t="str">
        <f t="shared" si="1"/>
        <v>4/1/2012 to 6/30/2012</v>
      </c>
      <c r="P20" s="28">
        <f t="shared" si="6"/>
        <v>41090</v>
      </c>
    </row>
    <row r="21" spans="1:16" ht="14.25" customHeight="1">
      <c r="A21" s="1" t="str">
        <f t="shared" si="2"/>
        <v>XXXXXXX</v>
      </c>
      <c r="B21" s="4" t="str">
        <f t="shared" si="0"/>
        <v>1/1/2011 to 3/31/2011</v>
      </c>
      <c r="C21" s="118" t="s">
        <v>49</v>
      </c>
      <c r="D21" s="121">
        <v>2012</v>
      </c>
      <c r="E21" s="3" t="str">
        <f t="shared" si="3"/>
        <v>7/1/2012</v>
      </c>
      <c r="F21" s="3" t="str">
        <f t="shared" si="4"/>
        <v>9/30/2012</v>
      </c>
      <c r="G21" s="140">
        <v>0</v>
      </c>
      <c r="H21" s="141">
        <v>0</v>
      </c>
      <c r="I21" s="30">
        <f t="shared" si="5"/>
        <v>0</v>
      </c>
      <c r="O21" s="29" t="str">
        <f t="shared" si="1"/>
        <v>7/1/2012 to 9/30/2012</v>
      </c>
      <c r="P21" s="28">
        <f t="shared" si="6"/>
        <v>41182</v>
      </c>
    </row>
    <row r="22" spans="1:16" ht="14.25" customHeight="1">
      <c r="A22" s="1" t="str">
        <f t="shared" si="2"/>
        <v>XXXXXXX</v>
      </c>
      <c r="B22" s="4" t="str">
        <f t="shared" si="0"/>
        <v>1/1/2011 to 3/31/2011</v>
      </c>
      <c r="C22" s="118" t="s">
        <v>50</v>
      </c>
      <c r="D22" s="121">
        <v>2012</v>
      </c>
      <c r="E22" s="3" t="str">
        <f t="shared" si="3"/>
        <v>10/1/2012</v>
      </c>
      <c r="F22" s="3" t="str">
        <f t="shared" si="4"/>
        <v>12/31/2012</v>
      </c>
      <c r="G22" s="140">
        <v>0</v>
      </c>
      <c r="H22" s="141">
        <v>0</v>
      </c>
      <c r="I22" s="30">
        <f t="shared" si="5"/>
        <v>0</v>
      </c>
      <c r="O22" s="29" t="str">
        <f t="shared" si="1"/>
        <v>10/1/2012 to 12/31/2012</v>
      </c>
      <c r="P22" s="28">
        <f t="shared" si="6"/>
        <v>41274</v>
      </c>
    </row>
    <row r="23" spans="1:16" ht="14.25" customHeight="1">
      <c r="A23" s="1" t="str">
        <f t="shared" si="2"/>
        <v>XXXXXXX</v>
      </c>
      <c r="B23" s="4" t="str">
        <f t="shared" si="0"/>
        <v>1/1/2011 to 3/31/2011</v>
      </c>
      <c r="C23" s="122" t="s">
        <v>47</v>
      </c>
      <c r="D23" s="123">
        <v>2013</v>
      </c>
      <c r="E23" s="124" t="str">
        <f t="shared" si="3"/>
        <v>1/1/2013</v>
      </c>
      <c r="F23" s="124" t="str">
        <f t="shared" si="4"/>
        <v>3/31/2013</v>
      </c>
      <c r="G23" s="142">
        <v>0</v>
      </c>
      <c r="H23" s="143">
        <v>0</v>
      </c>
      <c r="I23" s="125">
        <f t="shared" si="5"/>
        <v>0</v>
      </c>
      <c r="O23" s="29" t="str">
        <f t="shared" si="1"/>
        <v>1/1/2013 to 3/31/2013</v>
      </c>
      <c r="P23" s="28">
        <f t="shared" si="6"/>
        <v>41364</v>
      </c>
    </row>
    <row r="24" spans="1:16" ht="14.25" customHeight="1">
      <c r="A24" s="126" t="str">
        <f t="shared" si="2"/>
        <v>XXXXXXX</v>
      </c>
      <c r="B24" s="127" t="str">
        <f t="shared" si="0"/>
        <v>1/1/2011 to 3/31/2011</v>
      </c>
      <c r="C24" s="118" t="s">
        <v>48</v>
      </c>
      <c r="D24" s="128">
        <v>2013</v>
      </c>
      <c r="E24" s="124" t="str">
        <f t="shared" si="3"/>
        <v>4/1/2013</v>
      </c>
      <c r="F24" s="124" t="str">
        <f t="shared" si="4"/>
        <v>6/30/2013</v>
      </c>
      <c r="G24" s="140">
        <v>0</v>
      </c>
      <c r="H24" s="141">
        <v>0</v>
      </c>
      <c r="I24" s="30">
        <f t="shared" si="5"/>
        <v>0</v>
      </c>
      <c r="O24" s="29" t="str">
        <f t="shared" si="1"/>
        <v>4/1/2013 to 6/30/2013</v>
      </c>
      <c r="P24" s="28">
        <f t="shared" si="6"/>
        <v>41455</v>
      </c>
    </row>
    <row r="25" spans="1:16" ht="14.25" customHeight="1">
      <c r="A25" s="126"/>
      <c r="B25" s="127"/>
      <c r="C25" s="118" t="s">
        <v>49</v>
      </c>
      <c r="D25" s="128">
        <v>2013</v>
      </c>
      <c r="E25" s="124" t="str">
        <f t="shared" si="3"/>
        <v>7/1/2013</v>
      </c>
      <c r="F25" s="124" t="str">
        <f t="shared" si="4"/>
        <v>9/30/2013</v>
      </c>
      <c r="G25" s="140">
        <v>0</v>
      </c>
      <c r="H25" s="141">
        <v>0</v>
      </c>
      <c r="I25" s="30">
        <f t="shared" si="5"/>
        <v>0</v>
      </c>
      <c r="O25" s="29" t="str">
        <f t="shared" si="1"/>
        <v>7/1/2013 to 9/30/2013</v>
      </c>
      <c r="P25" s="28">
        <f t="shared" si="6"/>
        <v>41547</v>
      </c>
    </row>
    <row r="26" spans="1:16" ht="14.25" customHeight="1" thickBot="1">
      <c r="A26" s="129"/>
      <c r="B26" s="130"/>
      <c r="C26" s="131" t="s">
        <v>50</v>
      </c>
      <c r="D26" s="132">
        <v>2013</v>
      </c>
      <c r="E26" s="133" t="str">
        <f t="shared" si="3"/>
        <v>10/1/2013</v>
      </c>
      <c r="F26" s="133" t="str">
        <f t="shared" si="4"/>
        <v>12/31/2013</v>
      </c>
      <c r="G26" s="142">
        <v>0</v>
      </c>
      <c r="H26" s="143">
        <v>0</v>
      </c>
      <c r="I26" s="125">
        <f t="shared" si="5"/>
        <v>0</v>
      </c>
      <c r="O26" s="29" t="str">
        <f t="shared" si="1"/>
        <v>10/1/2013 to 12/31/2013</v>
      </c>
      <c r="P26" s="28">
        <f t="shared" si="6"/>
        <v>41639</v>
      </c>
    </row>
    <row r="27" spans="1:16" ht="14.25" customHeight="1" thickBot="1">
      <c r="A27" s="134"/>
      <c r="B27" s="135"/>
      <c r="C27" s="144" t="s">
        <v>2</v>
      </c>
      <c r="D27" s="145"/>
      <c r="E27" s="146"/>
      <c r="F27" s="146"/>
      <c r="G27" s="136">
        <f>SUM(G11:G26)</f>
        <v>0</v>
      </c>
      <c r="H27" s="136">
        <f>SUM(H11:H26)</f>
        <v>0</v>
      </c>
      <c r="I27" s="137">
        <f>I26</f>
        <v>0</v>
      </c>
      <c r="O27" s="29"/>
    </row>
    <row r="28" spans="1:16" s="7" customFormat="1" ht="63.75">
      <c r="C28" s="21"/>
      <c r="D28" s="21"/>
      <c r="E28" s="22"/>
      <c r="F28" s="22"/>
      <c r="G28" s="27" t="s">
        <v>79</v>
      </c>
      <c r="H28" s="27" t="s">
        <v>79</v>
      </c>
      <c r="J28" s="5"/>
      <c r="K28" s="5"/>
      <c r="L28" s="1"/>
      <c r="M28" s="26"/>
      <c r="N28" s="26"/>
      <c r="O28" s="29"/>
      <c r="P28" s="28"/>
    </row>
    <row r="29" spans="1:16">
      <c r="O29" s="29"/>
    </row>
    <row r="30" spans="1:16">
      <c r="I30" s="6"/>
      <c r="O30" s="29"/>
    </row>
    <row r="31" spans="1:16">
      <c r="O31" s="29"/>
    </row>
    <row r="32" spans="1:16">
      <c r="O32" s="29"/>
    </row>
    <row r="33" spans="15:15">
      <c r="O33" s="29"/>
    </row>
    <row r="34" spans="15:15">
      <c r="O34" s="29"/>
    </row>
    <row r="35" spans="15:15">
      <c r="O35" s="29"/>
    </row>
    <row r="36" spans="15:15">
      <c r="O36" s="29"/>
    </row>
    <row r="37" spans="15:15">
      <c r="O37" s="29"/>
    </row>
  </sheetData>
  <sheetProtection sheet="1"/>
  <protectedRanges>
    <protectedRange sqref="G11:H26" name="Range1"/>
  </protectedRanges>
  <mergeCells count="11">
    <mergeCell ref="K2:L2"/>
    <mergeCell ref="C5:L5"/>
    <mergeCell ref="C6:L6"/>
    <mergeCell ref="C7:L7"/>
    <mergeCell ref="C8:L8"/>
    <mergeCell ref="C1:E1"/>
    <mergeCell ref="F1:H1"/>
    <mergeCell ref="I1:J1"/>
    <mergeCell ref="K1:L1"/>
    <mergeCell ref="C2:E2"/>
    <mergeCell ref="F2:H2"/>
  </mergeCells>
  <conditionalFormatting sqref="M2:M4 N1:N4">
    <cfRule type="expression" dxfId="9" priority="10">
      <formula>$G1+$J1&gt;0</formula>
    </cfRule>
  </conditionalFormatting>
  <conditionalFormatting sqref="K2 M6:N6">
    <cfRule type="expression" dxfId="8" priority="9">
      <formula>$G1+$J1&gt;0</formula>
    </cfRule>
  </conditionalFormatting>
  <conditionalFormatting sqref="H12:H26">
    <cfRule type="expression" dxfId="7" priority="8" stopIfTrue="1">
      <formula>$O$1&gt;$P12</formula>
    </cfRule>
  </conditionalFormatting>
  <conditionalFormatting sqref="M5:N5">
    <cfRule type="expression" dxfId="6" priority="7">
      <formula>#REF!+#REF!&gt;0</formula>
    </cfRule>
  </conditionalFormatting>
  <conditionalFormatting sqref="I27">
    <cfRule type="expression" dxfId="5" priority="6" stopIfTrue="1">
      <formula>$G27+#REF!&gt;0</formula>
    </cfRule>
  </conditionalFormatting>
  <conditionalFormatting sqref="H11">
    <cfRule type="expression" dxfId="4" priority="5" stopIfTrue="1">
      <formula>$O$1&gt;=$P11</formula>
    </cfRule>
  </conditionalFormatting>
  <conditionalFormatting sqref="M7:N9">
    <cfRule type="expression" dxfId="3" priority="4">
      <formula>$G7+$J7&gt;0</formula>
    </cfRule>
  </conditionalFormatting>
  <conditionalFormatting sqref="M10:N28">
    <cfRule type="expression" dxfId="2" priority="3" stopIfTrue="1">
      <formula>$G10+#REF!&gt;0</formula>
    </cfRule>
  </conditionalFormatting>
  <conditionalFormatting sqref="M44:N65536">
    <cfRule type="expression" dxfId="1" priority="2" stopIfTrue="1">
      <formula>$G44+$J27&gt;0</formula>
    </cfRule>
  </conditionalFormatting>
  <conditionalFormatting sqref="M29:N43">
    <cfRule type="expression" dxfId="0" priority="1" stopIfTrue="1">
      <formula>$G29+$J10&gt;0</formula>
    </cfRule>
  </conditionalFormatting>
  <dataValidations count="3">
    <dataValidation type="list" showInputMessage="1" showErrorMessage="1" sqref="K1 J4">
      <formula1>$O$11:$O$24</formula1>
    </dataValidation>
    <dataValidation type="list" allowBlank="1" showInputMessage="1" showErrorMessage="1" sqref="C11:C26">
      <formula1>"Q1,Q2,Q3,Q4"</formula1>
    </dataValidation>
    <dataValidation type="list" allowBlank="1" showInputMessage="1" showErrorMessage="1" sqref="D11:D26">
      <formula1>"2007,2008,2009,2010,2011,2012,2013,2014,2015,2016,2017,2018,2019,2020"</formula1>
    </dataValidation>
  </dataValidations>
  <printOptions horizontalCentered="1"/>
  <pageMargins left="0.75" right="0.75" top="0.5" bottom="0.25" header="0" footer="0"/>
  <pageSetup scale="89" orientation="landscape" horizontalDpi="300" verticalDpi="300" r:id="rId1"/>
  <headerFooter alignWithMargins="0">
    <oddHeader>&amp;L&amp;F&amp;CQuarterly Report Spend Plan&amp;R&amp;P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100"/>
  <sheetViews>
    <sheetView topLeftCell="B1" zoomScaleNormal="100" workbookViewId="0">
      <selection activeCell="B4" sqref="B4"/>
    </sheetView>
  </sheetViews>
  <sheetFormatPr defaultRowHeight="12.75"/>
  <cols>
    <col min="1" max="1" width="0" hidden="1" customWidth="1"/>
    <col min="2" max="2" width="59.5703125" customWidth="1"/>
  </cols>
  <sheetData>
    <row r="1" spans="1:2" ht="13.5" thickBot="1">
      <c r="A1" t="s">
        <v>37</v>
      </c>
      <c r="B1" s="96" t="s">
        <v>56</v>
      </c>
    </row>
    <row r="2" spans="1:2">
      <c r="A2" t="str">
        <f>IF(LEFT('Major Tasks'!$I$2,5)="DE-EE",RIGHT('Major Tasks'!$I$2,9),RIGHT('Major Tasks'!$I$2,7))</f>
        <v>XXXXXXX</v>
      </c>
      <c r="B2" s="87" t="s">
        <v>52</v>
      </c>
    </row>
    <row r="3" spans="1:2">
      <c r="A3" t="str">
        <f>IF(LEFT('Major Tasks'!$I$2,5)="DE-EE",RIGHT('Major Tasks'!$I$2,9),RIGHT('Major Tasks'!$I$2,7))</f>
        <v>XXXXXXX</v>
      </c>
      <c r="B3" s="87" t="s">
        <v>53</v>
      </c>
    </row>
    <row r="4" spans="1:2">
      <c r="A4" t="str">
        <f>IF(LEFT('Major Tasks'!$I$2,5)="DE-EE",RIGHT('Major Tasks'!$I$2,9),RIGHT('Major Tasks'!$I$2,7))</f>
        <v>XXXXXXX</v>
      </c>
      <c r="B4" s="88" t="s">
        <v>54</v>
      </c>
    </row>
    <row r="5" spans="1:2">
      <c r="A5" t="str">
        <f>IF(LEFT('Major Tasks'!$I$2,5)="DE-EE",RIGHT('Major Tasks'!$I$2,9),RIGHT('Major Tasks'!$I$2,7))</f>
        <v>XXXXXXX</v>
      </c>
      <c r="B5" s="88" t="s">
        <v>55</v>
      </c>
    </row>
    <row r="6" spans="1:2">
      <c r="A6" t="str">
        <f>IF(LEFT('Major Tasks'!$I$2,5)="DE-EE",RIGHT('Major Tasks'!$I$2,9),RIGHT('Major Tasks'!$I$2,7))</f>
        <v>XXXXXXX</v>
      </c>
      <c r="B6" s="88" t="s">
        <v>61</v>
      </c>
    </row>
    <row r="7" spans="1:2">
      <c r="A7" t="str">
        <f>IF(LEFT('Major Tasks'!$I$2,5)="DE-EE",RIGHT('Major Tasks'!$I$2,9),RIGHT('Major Tasks'!$I$2,7))</f>
        <v>XXXXXXX</v>
      </c>
      <c r="B7" s="88" t="s">
        <v>62</v>
      </c>
    </row>
    <row r="8" spans="1:2">
      <c r="A8" t="str">
        <f>IF(LEFT('Major Tasks'!$I$2,5)="DE-EE",RIGHT('Major Tasks'!$I$2,9),RIGHT('Major Tasks'!$I$2,7))</f>
        <v>XXXXXXX</v>
      </c>
      <c r="B8" s="88" t="s">
        <v>63</v>
      </c>
    </row>
    <row r="9" spans="1:2">
      <c r="A9" t="str">
        <f>IF(LEFT('Major Tasks'!$I$2,5)="DE-EE",RIGHT('Major Tasks'!$I$2,9),RIGHT('Major Tasks'!$I$2,7))</f>
        <v>XXXXXXX</v>
      </c>
      <c r="B9" s="88" t="s">
        <v>64</v>
      </c>
    </row>
    <row r="10" spans="1:2">
      <c r="A10" t="str">
        <f>IF(LEFT('Major Tasks'!$I$2,5)="DE-EE",RIGHT('Major Tasks'!$I$2,9),RIGHT('Major Tasks'!$I$2,7))</f>
        <v>XXXXXXX</v>
      </c>
      <c r="B10" s="88" t="s">
        <v>68</v>
      </c>
    </row>
    <row r="11" spans="1:2">
      <c r="A11" t="str">
        <f>IF(LEFT('Major Tasks'!$I$2,5)="DE-EE",RIGHT('Major Tasks'!$I$2,9),RIGHT('Major Tasks'!$I$2,7))</f>
        <v>XXXXXXX</v>
      </c>
      <c r="B11" s="89" t="s">
        <v>69</v>
      </c>
    </row>
    <row r="12" spans="1:2">
      <c r="A12" t="str">
        <f>IF(LEFT('Major Tasks'!$I$2,5)="DE-EE",RIGHT('Major Tasks'!$I$2,9),RIGHT('Major Tasks'!$I$2,7))</f>
        <v>XXXXXXX</v>
      </c>
      <c r="B12" s="88" t="s">
        <v>57</v>
      </c>
    </row>
    <row r="13" spans="1:2">
      <c r="A13" t="str">
        <f>IF(LEFT('Major Tasks'!$I$2,5)="DE-EE",RIGHT('Major Tasks'!$I$2,9),RIGHT('Major Tasks'!$I$2,7))</f>
        <v>XXXXXXX</v>
      </c>
      <c r="B13" s="97"/>
    </row>
    <row r="14" spans="1:2">
      <c r="A14" t="str">
        <f>IF(LEFT('Major Tasks'!$I$2,5)="DE-EE",RIGHT('Major Tasks'!$I$2,9),RIGHT('Major Tasks'!$I$2,7))</f>
        <v>XXXXXXX</v>
      </c>
      <c r="B14" s="97"/>
    </row>
    <row r="15" spans="1:2">
      <c r="A15" t="str">
        <f>IF(LEFT('Major Tasks'!$I$2,5)="DE-EE",RIGHT('Major Tasks'!$I$2,9),RIGHT('Major Tasks'!$I$2,7))</f>
        <v>XXXXXXX</v>
      </c>
      <c r="B15" s="97"/>
    </row>
    <row r="16" spans="1:2">
      <c r="A16" t="str">
        <f>IF(LEFT('Major Tasks'!$I$2,5)="DE-EE",RIGHT('Major Tasks'!$I$2,9),RIGHT('Major Tasks'!$I$2,7))</f>
        <v>XXXXXXX</v>
      </c>
      <c r="B16" s="97"/>
    </row>
    <row r="17" spans="1:2">
      <c r="A17" t="str">
        <f>IF(LEFT('Major Tasks'!$I$2,5)="DE-EE",RIGHT('Major Tasks'!$I$2,9),RIGHT('Major Tasks'!$I$2,7))</f>
        <v>XXXXXXX</v>
      </c>
      <c r="B17" s="97"/>
    </row>
    <row r="18" spans="1:2">
      <c r="A18" t="str">
        <f>IF(LEFT('Major Tasks'!$I$2,5)="DE-EE",RIGHT('Major Tasks'!$I$2,9),RIGHT('Major Tasks'!$I$2,7))</f>
        <v>XXXXXXX</v>
      </c>
      <c r="B18" s="97"/>
    </row>
    <row r="19" spans="1:2">
      <c r="A19" t="str">
        <f>IF(LEFT('Major Tasks'!$I$2,5)="DE-EE",RIGHT('Major Tasks'!$I$2,9),RIGHT('Major Tasks'!$I$2,7))</f>
        <v>XXXXXXX</v>
      </c>
      <c r="B19" s="97"/>
    </row>
    <row r="20" spans="1:2">
      <c r="A20" t="str">
        <f>IF(LEFT('Major Tasks'!$I$2,5)="DE-EE",RIGHT('Major Tasks'!$I$2,9),RIGHT('Major Tasks'!$I$2,7))</f>
        <v>XXXXXXX</v>
      </c>
      <c r="B20" s="97"/>
    </row>
    <row r="21" spans="1:2">
      <c r="A21" t="str">
        <f>IF(LEFT('Major Tasks'!$I$2,5)="DE-EE",RIGHT('Major Tasks'!$I$2,9),RIGHT('Major Tasks'!$I$2,7))</f>
        <v>XXXXXXX</v>
      </c>
      <c r="B21" s="97"/>
    </row>
    <row r="22" spans="1:2">
      <c r="A22" t="str">
        <f>IF(LEFT('Major Tasks'!$I$2,5)="DE-EE",RIGHT('Major Tasks'!$I$2,9),RIGHT('Major Tasks'!$I$2,7))</f>
        <v>XXXXXXX</v>
      </c>
      <c r="B22" s="97"/>
    </row>
    <row r="23" spans="1:2">
      <c r="A23" t="str">
        <f>IF(LEFT('Major Tasks'!$I$2,5)="DE-EE",RIGHT('Major Tasks'!$I$2,9),RIGHT('Major Tasks'!$I$2,7))</f>
        <v>XXXXXXX</v>
      </c>
      <c r="B23" s="97"/>
    </row>
    <row r="24" spans="1:2">
      <c r="A24" t="str">
        <f>IF(LEFT('Major Tasks'!$I$2,5)="DE-EE",RIGHT('Major Tasks'!$I$2,9),RIGHT('Major Tasks'!$I$2,7))</f>
        <v>XXXXXXX</v>
      </c>
      <c r="B24" s="97"/>
    </row>
    <row r="25" spans="1:2">
      <c r="A25" t="str">
        <f>IF(LEFT('Major Tasks'!$I$2,5)="DE-EE",RIGHT('Major Tasks'!$I$2,9),RIGHT('Major Tasks'!$I$2,7))</f>
        <v>XXXXXXX</v>
      </c>
      <c r="B25" s="97"/>
    </row>
    <row r="26" spans="1:2">
      <c r="A26" t="str">
        <f>IF(LEFT('Major Tasks'!$I$2,5)="DE-EE",RIGHT('Major Tasks'!$I$2,9),RIGHT('Major Tasks'!$I$2,7))</f>
        <v>XXXXXXX</v>
      </c>
      <c r="B26" s="97"/>
    </row>
    <row r="27" spans="1:2">
      <c r="A27" t="str">
        <f>IF(LEFT('Major Tasks'!$I$2,5)="DE-EE",RIGHT('Major Tasks'!$I$2,9),RIGHT('Major Tasks'!$I$2,7))</f>
        <v>XXXXXXX</v>
      </c>
      <c r="B27" s="97"/>
    </row>
    <row r="28" spans="1:2">
      <c r="A28" t="str">
        <f>IF(LEFT('Major Tasks'!$I$2,5)="DE-EE",RIGHT('Major Tasks'!$I$2,9),RIGHT('Major Tasks'!$I$2,7))</f>
        <v>XXXXXXX</v>
      </c>
      <c r="B28" s="97"/>
    </row>
    <row r="29" spans="1:2">
      <c r="A29" t="str">
        <f>IF(LEFT('Major Tasks'!$I$2,5)="DE-EE",RIGHT('Major Tasks'!$I$2,9),RIGHT('Major Tasks'!$I$2,7))</f>
        <v>XXXXXXX</v>
      </c>
      <c r="B29" s="97"/>
    </row>
    <row r="30" spans="1:2">
      <c r="A30" t="str">
        <f>IF(LEFT('Major Tasks'!$I$2,5)="DE-EE",RIGHT('Major Tasks'!$I$2,9),RIGHT('Major Tasks'!$I$2,7))</f>
        <v>XXXXXXX</v>
      </c>
      <c r="B30" s="97"/>
    </row>
    <row r="31" spans="1:2">
      <c r="A31" t="str">
        <f>IF(LEFT('Major Tasks'!$I$2,5)="DE-EE",RIGHT('Major Tasks'!$I$2,9),RIGHT('Major Tasks'!$I$2,7))</f>
        <v>XXXXXXX</v>
      </c>
      <c r="B31" s="97"/>
    </row>
    <row r="32" spans="1:2">
      <c r="A32" t="str">
        <f>IF(LEFT('Major Tasks'!$I$2,5)="DE-EE",RIGHT('Major Tasks'!$I$2,9),RIGHT('Major Tasks'!$I$2,7))</f>
        <v>XXXXXXX</v>
      </c>
      <c r="B32" s="97"/>
    </row>
    <row r="33" spans="1:2">
      <c r="A33" t="str">
        <f>IF(LEFT('Major Tasks'!$I$2,5)="DE-EE",RIGHT('Major Tasks'!$I$2,9),RIGHT('Major Tasks'!$I$2,7))</f>
        <v>XXXXXXX</v>
      </c>
      <c r="B33" s="97"/>
    </row>
    <row r="34" spans="1:2">
      <c r="A34" t="str">
        <f>IF(LEFT('Major Tasks'!$I$2,5)="DE-EE",RIGHT('Major Tasks'!$I$2,9),RIGHT('Major Tasks'!$I$2,7))</f>
        <v>XXXXXXX</v>
      </c>
      <c r="B34" s="97"/>
    </row>
    <row r="35" spans="1:2">
      <c r="A35" t="str">
        <f>IF(LEFT('Major Tasks'!$I$2,5)="DE-EE",RIGHT('Major Tasks'!$I$2,9),RIGHT('Major Tasks'!$I$2,7))</f>
        <v>XXXXXXX</v>
      </c>
      <c r="B35" s="97"/>
    </row>
    <row r="36" spans="1:2">
      <c r="A36" t="str">
        <f>IF(LEFT('Major Tasks'!$I$2,5)="DE-EE",RIGHT('Major Tasks'!$I$2,9),RIGHT('Major Tasks'!$I$2,7))</f>
        <v>XXXXXXX</v>
      </c>
      <c r="B36" s="97"/>
    </row>
    <row r="37" spans="1:2">
      <c r="A37" t="str">
        <f>IF(LEFT('Major Tasks'!$I$2,5)="DE-EE",RIGHT('Major Tasks'!$I$2,9),RIGHT('Major Tasks'!$I$2,7))</f>
        <v>XXXXXXX</v>
      </c>
      <c r="B37" s="97"/>
    </row>
    <row r="38" spans="1:2">
      <c r="A38" t="str">
        <f>IF(LEFT('Major Tasks'!$I$2,5)="DE-EE",RIGHT('Major Tasks'!$I$2,9),RIGHT('Major Tasks'!$I$2,7))</f>
        <v>XXXXXXX</v>
      </c>
      <c r="B38" s="97"/>
    </row>
    <row r="39" spans="1:2">
      <c r="A39" t="str">
        <f>IF(LEFT('Major Tasks'!$I$2,5)="DE-EE",RIGHT('Major Tasks'!$I$2,9),RIGHT('Major Tasks'!$I$2,7))</f>
        <v>XXXXXXX</v>
      </c>
      <c r="B39" s="97"/>
    </row>
    <row r="40" spans="1:2">
      <c r="A40" t="str">
        <f>IF(LEFT('Major Tasks'!$I$2,5)="DE-EE",RIGHT('Major Tasks'!$I$2,9),RIGHT('Major Tasks'!$I$2,7))</f>
        <v>XXXXXXX</v>
      </c>
      <c r="B40" s="97"/>
    </row>
    <row r="41" spans="1:2">
      <c r="A41" t="str">
        <f>IF(LEFT('Major Tasks'!$I$2,5)="DE-EE",RIGHT('Major Tasks'!$I$2,9),RIGHT('Major Tasks'!$I$2,7))</f>
        <v>XXXXXXX</v>
      </c>
      <c r="B41" s="97"/>
    </row>
    <row r="42" spans="1:2">
      <c r="A42" t="str">
        <f>IF(LEFT('Major Tasks'!$I$2,5)="DE-EE",RIGHT('Major Tasks'!$I$2,9),RIGHT('Major Tasks'!$I$2,7))</f>
        <v>XXXXXXX</v>
      </c>
      <c r="B42" s="97"/>
    </row>
    <row r="43" spans="1:2">
      <c r="A43" t="str">
        <f>IF(LEFT('Major Tasks'!$I$2,5)="DE-EE",RIGHT('Major Tasks'!$I$2,9),RIGHT('Major Tasks'!$I$2,7))</f>
        <v>XXXXXXX</v>
      </c>
      <c r="B43" s="97"/>
    </row>
    <row r="44" spans="1:2">
      <c r="A44" t="str">
        <f>IF(LEFT('Major Tasks'!$I$2,5)="DE-EE",RIGHT('Major Tasks'!$I$2,9),RIGHT('Major Tasks'!$I$2,7))</f>
        <v>XXXXXXX</v>
      </c>
      <c r="B44" s="97"/>
    </row>
    <row r="45" spans="1:2">
      <c r="A45" t="str">
        <f>IF(LEFT('Major Tasks'!$I$2,5)="DE-EE",RIGHT('Major Tasks'!$I$2,9),RIGHT('Major Tasks'!$I$2,7))</f>
        <v>XXXXXXX</v>
      </c>
      <c r="B45" s="97"/>
    </row>
    <row r="46" spans="1:2">
      <c r="A46" t="str">
        <f>IF(LEFT('Major Tasks'!$I$2,5)="DE-EE",RIGHT('Major Tasks'!$I$2,9),RIGHT('Major Tasks'!$I$2,7))</f>
        <v>XXXXXXX</v>
      </c>
      <c r="B46" s="97"/>
    </row>
    <row r="47" spans="1:2">
      <c r="A47" t="str">
        <f>IF(LEFT('Major Tasks'!$I$2,5)="DE-EE",RIGHT('Major Tasks'!$I$2,9),RIGHT('Major Tasks'!$I$2,7))</f>
        <v>XXXXXXX</v>
      </c>
      <c r="B47" s="97"/>
    </row>
    <row r="48" spans="1:2">
      <c r="A48" t="str">
        <f>IF(LEFT('Major Tasks'!$I$2,5)="DE-EE",RIGHT('Major Tasks'!$I$2,9),RIGHT('Major Tasks'!$I$2,7))</f>
        <v>XXXXXXX</v>
      </c>
      <c r="B48" s="97"/>
    </row>
    <row r="49" spans="1:2">
      <c r="A49" t="str">
        <f>IF(LEFT('Major Tasks'!$I$2,5)="DE-EE",RIGHT('Major Tasks'!$I$2,9),RIGHT('Major Tasks'!$I$2,7))</f>
        <v>XXXXXXX</v>
      </c>
      <c r="B49" s="97"/>
    </row>
    <row r="50" spans="1:2">
      <c r="A50" t="str">
        <f>IF(LEFT('Major Tasks'!$I$2,5)="DE-EE",RIGHT('Major Tasks'!$I$2,9),RIGHT('Major Tasks'!$I$2,7))</f>
        <v>XXXXXXX</v>
      </c>
      <c r="B50" s="97"/>
    </row>
    <row r="51" spans="1:2">
      <c r="A51" t="str">
        <f>IF(LEFT('Major Tasks'!$I$2,5)="DE-EE",RIGHT('Major Tasks'!$I$2,9),RIGHT('Major Tasks'!$I$2,7))</f>
        <v>XXXXXXX</v>
      </c>
      <c r="B51" s="97"/>
    </row>
    <row r="52" spans="1:2">
      <c r="A52" t="str">
        <f>IF(LEFT('Major Tasks'!$I$2,5)="DE-EE",RIGHT('Major Tasks'!$I$2,9),RIGHT('Major Tasks'!$I$2,7))</f>
        <v>XXXXXXX</v>
      </c>
      <c r="B52" s="97"/>
    </row>
    <row r="53" spans="1:2">
      <c r="A53" t="str">
        <f>IF(LEFT('Major Tasks'!$I$2,5)="DE-EE",RIGHT('Major Tasks'!$I$2,9),RIGHT('Major Tasks'!$I$2,7))</f>
        <v>XXXXXXX</v>
      </c>
      <c r="B53" s="97"/>
    </row>
    <row r="54" spans="1:2">
      <c r="A54" t="str">
        <f>IF(LEFT('Major Tasks'!$I$2,5)="DE-EE",RIGHT('Major Tasks'!$I$2,9),RIGHT('Major Tasks'!$I$2,7))</f>
        <v>XXXXXXX</v>
      </c>
      <c r="B54" s="97"/>
    </row>
    <row r="55" spans="1:2">
      <c r="A55" t="str">
        <f>IF(LEFT('Major Tasks'!$I$2,5)="DE-EE",RIGHT('Major Tasks'!$I$2,9),RIGHT('Major Tasks'!$I$2,7))</f>
        <v>XXXXXXX</v>
      </c>
      <c r="B55" s="97"/>
    </row>
    <row r="56" spans="1:2">
      <c r="A56" t="str">
        <f>IF(LEFT('Major Tasks'!$I$2,5)="DE-EE",RIGHT('Major Tasks'!$I$2,9),RIGHT('Major Tasks'!$I$2,7))</f>
        <v>XXXXXXX</v>
      </c>
      <c r="B56" s="97"/>
    </row>
    <row r="57" spans="1:2">
      <c r="A57" t="str">
        <f>IF(LEFT('Major Tasks'!$I$2,5)="DE-EE",RIGHT('Major Tasks'!$I$2,9),RIGHT('Major Tasks'!$I$2,7))</f>
        <v>XXXXXXX</v>
      </c>
      <c r="B57" s="97"/>
    </row>
    <row r="58" spans="1:2">
      <c r="A58" t="str">
        <f>IF(LEFT('Major Tasks'!$I$2,5)="DE-EE",RIGHT('Major Tasks'!$I$2,9),RIGHT('Major Tasks'!$I$2,7))</f>
        <v>XXXXXXX</v>
      </c>
      <c r="B58" s="97"/>
    </row>
    <row r="59" spans="1:2">
      <c r="A59" t="str">
        <f>IF(LEFT('Major Tasks'!$I$2,5)="DE-EE",RIGHT('Major Tasks'!$I$2,9),RIGHT('Major Tasks'!$I$2,7))</f>
        <v>XXXXXXX</v>
      </c>
      <c r="B59" s="97"/>
    </row>
    <row r="60" spans="1:2">
      <c r="A60" t="str">
        <f>IF(LEFT('Major Tasks'!$I$2,5)="DE-EE",RIGHT('Major Tasks'!$I$2,9),RIGHT('Major Tasks'!$I$2,7))</f>
        <v>XXXXXXX</v>
      </c>
      <c r="B60" s="97"/>
    </row>
    <row r="61" spans="1:2">
      <c r="A61" t="str">
        <f>IF(LEFT('Major Tasks'!$I$2,5)="DE-EE",RIGHT('Major Tasks'!$I$2,9),RIGHT('Major Tasks'!$I$2,7))</f>
        <v>XXXXXXX</v>
      </c>
      <c r="B61" s="97"/>
    </row>
    <row r="62" spans="1:2">
      <c r="A62" t="str">
        <f>IF(LEFT('Major Tasks'!$I$2,5)="DE-EE",RIGHT('Major Tasks'!$I$2,9),RIGHT('Major Tasks'!$I$2,7))</f>
        <v>XXXXXXX</v>
      </c>
      <c r="B62" s="97"/>
    </row>
    <row r="63" spans="1:2">
      <c r="A63" t="str">
        <f>IF(LEFT('Major Tasks'!$I$2,5)="DE-EE",RIGHT('Major Tasks'!$I$2,9),RIGHT('Major Tasks'!$I$2,7))</f>
        <v>XXXXXXX</v>
      </c>
      <c r="B63" s="97"/>
    </row>
    <row r="64" spans="1:2">
      <c r="A64" t="str">
        <f>IF(LEFT('Major Tasks'!$I$2,5)="DE-EE",RIGHT('Major Tasks'!$I$2,9),RIGHT('Major Tasks'!$I$2,7))</f>
        <v>XXXXXXX</v>
      </c>
      <c r="B64" s="97"/>
    </row>
    <row r="65" spans="1:2">
      <c r="A65" t="str">
        <f>IF(LEFT('Major Tasks'!$I$2,5)="DE-EE",RIGHT('Major Tasks'!$I$2,9),RIGHT('Major Tasks'!$I$2,7))</f>
        <v>XXXXXXX</v>
      </c>
      <c r="B65" s="97"/>
    </row>
    <row r="66" spans="1:2">
      <c r="A66" t="str">
        <f>IF(LEFT('Major Tasks'!$I$2,5)="DE-EE",RIGHT('Major Tasks'!$I$2,9),RIGHT('Major Tasks'!$I$2,7))</f>
        <v>XXXXXXX</v>
      </c>
      <c r="B66" s="97"/>
    </row>
    <row r="67" spans="1:2">
      <c r="A67" t="str">
        <f>IF(LEFT('Major Tasks'!$I$2,5)="DE-EE",RIGHT('Major Tasks'!$I$2,9),RIGHT('Major Tasks'!$I$2,7))</f>
        <v>XXXXXXX</v>
      </c>
      <c r="B67" s="97"/>
    </row>
    <row r="68" spans="1:2">
      <c r="A68" t="str">
        <f>IF(LEFT('Major Tasks'!$I$2,5)="DE-EE",RIGHT('Major Tasks'!$I$2,9),RIGHT('Major Tasks'!$I$2,7))</f>
        <v>XXXXXXX</v>
      </c>
      <c r="B68" s="97"/>
    </row>
    <row r="69" spans="1:2">
      <c r="A69" t="str">
        <f>IF(LEFT('Major Tasks'!$I$2,5)="DE-EE",RIGHT('Major Tasks'!$I$2,9),RIGHT('Major Tasks'!$I$2,7))</f>
        <v>XXXXXXX</v>
      </c>
      <c r="B69" s="97"/>
    </row>
    <row r="70" spans="1:2">
      <c r="A70" t="str">
        <f>IF(LEFT('Major Tasks'!$I$2,5)="DE-EE",RIGHT('Major Tasks'!$I$2,9),RIGHT('Major Tasks'!$I$2,7))</f>
        <v>XXXXXXX</v>
      </c>
      <c r="B70" s="97"/>
    </row>
    <row r="71" spans="1:2">
      <c r="A71" t="str">
        <f>IF(LEFT('Major Tasks'!$I$2,5)="DE-EE",RIGHT('Major Tasks'!$I$2,9),RIGHT('Major Tasks'!$I$2,7))</f>
        <v>XXXXXXX</v>
      </c>
      <c r="B71" s="97"/>
    </row>
    <row r="72" spans="1:2">
      <c r="A72" t="str">
        <f>IF(LEFT('Major Tasks'!$I$2,5)="DE-EE",RIGHT('Major Tasks'!$I$2,9),RIGHT('Major Tasks'!$I$2,7))</f>
        <v>XXXXXXX</v>
      </c>
      <c r="B72" s="97"/>
    </row>
    <row r="73" spans="1:2">
      <c r="A73" t="str">
        <f>IF(LEFT('Major Tasks'!$I$2,5)="DE-EE",RIGHT('Major Tasks'!$I$2,9),RIGHT('Major Tasks'!$I$2,7))</f>
        <v>XXXXXXX</v>
      </c>
      <c r="B73" s="97"/>
    </row>
    <row r="74" spans="1:2">
      <c r="A74" t="str">
        <f>IF(LEFT('Major Tasks'!$I$2,5)="DE-EE",RIGHT('Major Tasks'!$I$2,9),RIGHT('Major Tasks'!$I$2,7))</f>
        <v>XXXXXXX</v>
      </c>
      <c r="B74" s="97"/>
    </row>
    <row r="75" spans="1:2">
      <c r="A75" t="str">
        <f>IF(LEFT('Major Tasks'!$I$2,5)="DE-EE",RIGHT('Major Tasks'!$I$2,9),RIGHT('Major Tasks'!$I$2,7))</f>
        <v>XXXXXXX</v>
      </c>
      <c r="B75" s="97"/>
    </row>
    <row r="76" spans="1:2">
      <c r="A76" t="str">
        <f>IF(LEFT('Major Tasks'!$I$2,5)="DE-EE",RIGHT('Major Tasks'!$I$2,9),RIGHT('Major Tasks'!$I$2,7))</f>
        <v>XXXXXXX</v>
      </c>
      <c r="B76" s="97"/>
    </row>
    <row r="77" spans="1:2">
      <c r="A77" t="str">
        <f>IF(LEFT('Major Tasks'!$I$2,5)="DE-EE",RIGHT('Major Tasks'!$I$2,9),RIGHT('Major Tasks'!$I$2,7))</f>
        <v>XXXXXXX</v>
      </c>
      <c r="B77" s="97"/>
    </row>
    <row r="78" spans="1:2">
      <c r="A78" t="str">
        <f>IF(LEFT('Major Tasks'!$I$2,5)="DE-EE",RIGHT('Major Tasks'!$I$2,9),RIGHT('Major Tasks'!$I$2,7))</f>
        <v>XXXXXXX</v>
      </c>
      <c r="B78" s="97"/>
    </row>
    <row r="79" spans="1:2">
      <c r="A79" t="str">
        <f>IF(LEFT('Major Tasks'!$I$2,5)="DE-EE",RIGHT('Major Tasks'!$I$2,9),RIGHT('Major Tasks'!$I$2,7))</f>
        <v>XXXXXXX</v>
      </c>
      <c r="B79" s="97"/>
    </row>
    <row r="80" spans="1:2">
      <c r="A80" t="str">
        <f>IF(LEFT('Major Tasks'!$I$2,5)="DE-EE",RIGHT('Major Tasks'!$I$2,9),RIGHT('Major Tasks'!$I$2,7))</f>
        <v>XXXXXXX</v>
      </c>
      <c r="B80" s="97"/>
    </row>
    <row r="81" spans="1:2">
      <c r="A81" t="str">
        <f>IF(LEFT('Major Tasks'!$I$2,5)="DE-EE",RIGHT('Major Tasks'!$I$2,9),RIGHT('Major Tasks'!$I$2,7))</f>
        <v>XXXXXXX</v>
      </c>
      <c r="B81" s="97"/>
    </row>
    <row r="82" spans="1:2">
      <c r="A82" t="str">
        <f>IF(LEFT('Major Tasks'!$I$2,5)="DE-EE",RIGHT('Major Tasks'!$I$2,9),RIGHT('Major Tasks'!$I$2,7))</f>
        <v>XXXXXXX</v>
      </c>
      <c r="B82" s="97"/>
    </row>
    <row r="83" spans="1:2">
      <c r="A83" t="str">
        <f>IF(LEFT('Major Tasks'!$I$2,5)="DE-EE",RIGHT('Major Tasks'!$I$2,9),RIGHT('Major Tasks'!$I$2,7))</f>
        <v>XXXXXXX</v>
      </c>
      <c r="B83" s="97"/>
    </row>
    <row r="84" spans="1:2">
      <c r="A84" t="str">
        <f>IF(LEFT('Major Tasks'!$I$2,5)="DE-EE",RIGHT('Major Tasks'!$I$2,9),RIGHT('Major Tasks'!$I$2,7))</f>
        <v>XXXXXXX</v>
      </c>
      <c r="B84" s="97"/>
    </row>
    <row r="85" spans="1:2">
      <c r="A85" t="str">
        <f>IF(LEFT('Major Tasks'!$I$2,5)="DE-EE",RIGHT('Major Tasks'!$I$2,9),RIGHT('Major Tasks'!$I$2,7))</f>
        <v>XXXXXXX</v>
      </c>
      <c r="B85" s="97"/>
    </row>
    <row r="86" spans="1:2">
      <c r="A86" t="str">
        <f>IF(LEFT('Major Tasks'!$I$2,5)="DE-EE",RIGHT('Major Tasks'!$I$2,9),RIGHT('Major Tasks'!$I$2,7))</f>
        <v>XXXXXXX</v>
      </c>
      <c r="B86" s="97"/>
    </row>
    <row r="87" spans="1:2">
      <c r="A87" t="str">
        <f>IF(LEFT('Major Tasks'!$I$2,5)="DE-EE",RIGHT('Major Tasks'!$I$2,9),RIGHT('Major Tasks'!$I$2,7))</f>
        <v>XXXXXXX</v>
      </c>
      <c r="B87" s="97"/>
    </row>
    <row r="88" spans="1:2">
      <c r="A88" t="str">
        <f>IF(LEFT('Major Tasks'!$I$2,5)="DE-EE",RIGHT('Major Tasks'!$I$2,9),RIGHT('Major Tasks'!$I$2,7))</f>
        <v>XXXXXXX</v>
      </c>
      <c r="B88" s="97"/>
    </row>
    <row r="89" spans="1:2">
      <c r="A89" t="str">
        <f>IF(LEFT('Major Tasks'!$I$2,5)="DE-EE",RIGHT('Major Tasks'!$I$2,9),RIGHT('Major Tasks'!$I$2,7))</f>
        <v>XXXXXXX</v>
      </c>
      <c r="B89" s="97"/>
    </row>
    <row r="90" spans="1:2">
      <c r="A90" t="str">
        <f>IF(LEFT('Major Tasks'!$I$2,5)="DE-EE",RIGHT('Major Tasks'!$I$2,9),RIGHT('Major Tasks'!$I$2,7))</f>
        <v>XXXXXXX</v>
      </c>
      <c r="B90" s="97"/>
    </row>
    <row r="91" spans="1:2">
      <c r="A91" t="str">
        <f>IF(LEFT('Major Tasks'!$I$2,5)="DE-EE",RIGHT('Major Tasks'!$I$2,9),RIGHT('Major Tasks'!$I$2,7))</f>
        <v>XXXXXXX</v>
      </c>
      <c r="B91" s="97"/>
    </row>
    <row r="92" spans="1:2">
      <c r="A92" t="str">
        <f>IF(LEFT('Major Tasks'!$I$2,5)="DE-EE",RIGHT('Major Tasks'!$I$2,9),RIGHT('Major Tasks'!$I$2,7))</f>
        <v>XXXXXXX</v>
      </c>
      <c r="B92" s="97"/>
    </row>
    <row r="93" spans="1:2">
      <c r="A93" t="str">
        <f>IF(LEFT('Major Tasks'!$I$2,5)="DE-EE",RIGHT('Major Tasks'!$I$2,9),RIGHT('Major Tasks'!$I$2,7))</f>
        <v>XXXXXXX</v>
      </c>
      <c r="B93" s="97"/>
    </row>
    <row r="94" spans="1:2">
      <c r="A94" t="str">
        <f>IF(LEFT('Major Tasks'!$I$2,5)="DE-EE",RIGHT('Major Tasks'!$I$2,9),RIGHT('Major Tasks'!$I$2,7))</f>
        <v>XXXXXXX</v>
      </c>
      <c r="B94" s="97"/>
    </row>
    <row r="95" spans="1:2">
      <c r="A95" t="str">
        <f>IF(LEFT('Major Tasks'!$I$2,5)="DE-EE",RIGHT('Major Tasks'!$I$2,9),RIGHT('Major Tasks'!$I$2,7))</f>
        <v>XXXXXXX</v>
      </c>
      <c r="B95" s="97"/>
    </row>
    <row r="96" spans="1:2">
      <c r="A96" t="str">
        <f>IF(LEFT('Major Tasks'!$I$2,5)="DE-EE",RIGHT('Major Tasks'!$I$2,9),RIGHT('Major Tasks'!$I$2,7))</f>
        <v>XXXXXXX</v>
      </c>
      <c r="B96" s="97"/>
    </row>
    <row r="97" spans="1:2">
      <c r="A97" t="str">
        <f>IF(LEFT('Major Tasks'!$I$2,5)="DE-EE",RIGHT('Major Tasks'!$I$2,9),RIGHT('Major Tasks'!$I$2,7))</f>
        <v>XXXXXXX</v>
      </c>
      <c r="B97" s="97"/>
    </row>
    <row r="98" spans="1:2">
      <c r="A98" t="str">
        <f>IF(LEFT('Major Tasks'!$I$2,5)="DE-EE",RIGHT('Major Tasks'!$I$2,9),RIGHT('Major Tasks'!$I$2,7))</f>
        <v>XXXXXXX</v>
      </c>
      <c r="B98" s="97"/>
    </row>
    <row r="99" spans="1:2">
      <c r="A99" t="str">
        <f>IF(LEFT('Major Tasks'!$I$2,5)="DE-EE",RIGHT('Major Tasks'!$I$2,9),RIGHT('Major Tasks'!$I$2,7))</f>
        <v>XXXXXXX</v>
      </c>
      <c r="B99" s="97"/>
    </row>
    <row r="100" spans="1:2" ht="13.5" thickBot="1">
      <c r="A100" t="str">
        <f>IF(LEFT('Major Tasks'!$I$2,5)="DE-EE",RIGHT('Major Tasks'!$I$2,9),RIGHT('Major Tasks'!$I$2,7))</f>
        <v>XXXXXXX</v>
      </c>
      <c r="B100" s="98"/>
    </row>
  </sheetData>
  <sheetProtection sheet="1" objects="1" scenarios="1" selectLockedCells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Major Tasks</vt:lpstr>
      <vt:lpstr>Spend Summary 424A</vt:lpstr>
      <vt:lpstr>Spend Plan</vt:lpstr>
      <vt:lpstr>Project Partners</vt:lpstr>
      <vt:lpstr>'Major Tasks'!Print_Area</vt:lpstr>
      <vt:lpstr>'Spend Plan'!Print_Area</vt:lpstr>
      <vt:lpstr>'Spend Summary 424A'!Print_Area</vt:lpstr>
    </vt:vector>
  </TitlesOfParts>
  <Company>U.S. Department of Energy - Golden Field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psaito</dc:creator>
  <cp:lastModifiedBy>ALevy</cp:lastModifiedBy>
  <cp:lastPrinted>2011-01-05T17:31:27Z</cp:lastPrinted>
  <dcterms:created xsi:type="dcterms:W3CDTF">2004-12-17T20:51:00Z</dcterms:created>
  <dcterms:modified xsi:type="dcterms:W3CDTF">2013-12-11T15:36:51Z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73&quot;/&gt;&lt;CXlWorkbook id=&quot;1&quot;&gt;&lt;m_cxllink/&gt;&lt;/CXlWorkbook&gt;&lt;/root&gt;">
    <vt:bool>false</vt:bool>
  </property>
  <property fmtid="{D5CDD505-2E9C-101B-9397-08002B2CF9AE}" pid="3" name="_NewReviewCycle">
    <vt:lpwstr/>
  </property>
</Properties>
</file>