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15576" windowHeight="9792"/>
  </bookViews>
  <sheets>
    <sheet name="Intake Pump Details " sheetId="1" r:id="rId1"/>
  </sheets>
  <externalReferences>
    <externalReference r:id="rId2"/>
  </externalReferences>
  <calcPr calcId="145621" calcMode="manual" calcCompleted="0" calcOnSave="0"/>
</workbook>
</file>

<file path=xl/calcChain.xml><?xml version="1.0" encoding="utf-8"?>
<calcChain xmlns="http://schemas.openxmlformats.org/spreadsheetml/2006/main">
  <c r="N5" i="1" l="1"/>
  <c r="J5" i="1"/>
  <c r="K5" i="1" s="1"/>
  <c r="O5" i="1" s="1"/>
  <c r="P5" i="1" s="1"/>
  <c r="G5" i="1"/>
  <c r="F5" i="1"/>
  <c r="E5" i="1"/>
  <c r="C5" i="1"/>
  <c r="D5" i="1" s="1"/>
  <c r="B5" i="1"/>
  <c r="N2" i="1"/>
  <c r="E2" i="1"/>
  <c r="D2" i="1" s="1"/>
  <c r="B2" i="1"/>
  <c r="P2" i="1" l="1"/>
  <c r="G2" i="1"/>
  <c r="J2" i="1"/>
  <c r="K2" i="1" s="1"/>
  <c r="O2" i="1" s="1"/>
</calcChain>
</file>

<file path=xl/sharedStrings.xml><?xml version="1.0" encoding="utf-8"?>
<sst xmlns="http://schemas.openxmlformats.org/spreadsheetml/2006/main" count="42" uniqueCount="22">
  <si>
    <t>Unit</t>
  </si>
  <si>
    <t>Start-up</t>
  </si>
  <si>
    <t>end of reporting period</t>
  </si>
  <si>
    <t>Days</t>
  </si>
  <si>
    <t>Unit Dispatched for Start-up</t>
  </si>
  <si>
    <t>Cooling Water Days</t>
  </si>
  <si>
    <t>1 Pump OP</t>
  </si>
  <si>
    <t>Days 1 Pump</t>
  </si>
  <si>
    <t>2 Pump OP</t>
  </si>
  <si>
    <t>Days 2 Pump</t>
  </si>
  <si>
    <t>Total 1 Pump Days</t>
  </si>
  <si>
    <t>Total 2 Pump Days</t>
  </si>
  <si>
    <t>Check</t>
  </si>
  <si>
    <t>Corrected Total Water Amount (Mgal)</t>
  </si>
  <si>
    <t>million gallons of Intake Circulating Water through Unit 1 only</t>
  </si>
  <si>
    <t>during the Unit 1 run during this period</t>
  </si>
  <si>
    <t>Mgal/day average for Unit 1</t>
  </si>
  <si>
    <t>million gallons of Intake Circulating Water through Unit 2 only</t>
  </si>
  <si>
    <t>during the Unit 2 run during this period</t>
  </si>
  <si>
    <t>Mgal/day average for Unit 2</t>
  </si>
  <si>
    <t>million gallons of Intake Circulating Water through U2 &amp; U1</t>
  </si>
  <si>
    <t>through February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</si>
</sst>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\ h:mm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center" wrapText="1"/>
    </xf>
    <xf numFmtId="2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 wrapText="1"/>
    </xf>
    <xf numFmtId="3" fontId="2" fillId="0" borderId="0" xfId="0" applyNumberFormat="1" applyFont="1" applyFill="1" applyAlignment="1">
      <alignment horizontal="center" wrapText="1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 wrapText="1"/>
    </xf>
    <xf numFmtId="22" fontId="0" fillId="0" borderId="0" xfId="0" applyNumberFormat="1" applyFill="1"/>
    <xf numFmtId="2" fontId="0" fillId="0" borderId="0" xfId="0" applyNumberFormat="1" applyFill="1"/>
    <xf numFmtId="3" fontId="0" fillId="0" borderId="0" xfId="0" applyNumberFormat="1" applyFill="1"/>
    <xf numFmtId="3" fontId="1" fillId="0" borderId="0" xfId="0" applyNumberFormat="1" applyFont="1" applyFill="1"/>
    <xf numFmtId="0" fontId="0" fillId="0" borderId="0" xfId="0" applyFill="1"/>
    <xf numFmtId="164" fontId="0" fillId="0" borderId="0" xfId="0" applyNumberFormat="1" applyFill="1"/>
    <xf numFmtId="22" fontId="0" fillId="0" borderId="0" xfId="0" applyNumberFormat="1"/>
    <xf numFmtId="2" fontId="0" fillId="0" borderId="0" xfId="0" applyNumberFormat="1" applyFill="1" applyAlignment="1">
      <alignment wrapText="1"/>
    </xf>
    <xf numFmtId="2" fontId="1" fillId="0" borderId="0" xfId="0" applyNumberFormat="1" applyFont="1" applyFill="1"/>
    <xf numFmtId="2" fontId="1" fillId="2" borderId="0" xfId="0" applyNumberFormat="1" applyFont="1" applyFill="1"/>
    <xf numFmtId="0" fontId="0" fillId="2" borderId="0" xfId="0" applyFill="1"/>
    <xf numFmtId="164" fontId="2" fillId="0" borderId="0" xfId="0" applyNumberFormat="1" applyFont="1" applyFill="1" applyAlignment="1">
      <alignment horizontal="center"/>
    </xf>
    <xf numFmtId="2" fontId="3" fillId="0" borderId="0" xfId="0" applyNumberFormat="1" applyFont="1" applyFill="1"/>
    <xf numFmtId="3" fontId="4" fillId="3" borderId="0" xfId="0" applyNumberFormat="1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vi109\AppData\Local\Microsoft\Windows\Temporary%20Internet%20Files\Content.Outlook\VZO1W3PH\YT12%20Intake%20Circulating%20Water%20Usage_Feb_2019_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 Feb_  Run Summary"/>
      <sheetName val="Log Entries "/>
      <sheetName val="Intake Pumps "/>
      <sheetName val="Intake Pump Details "/>
    </sheetNames>
    <sheetDataSet>
      <sheetData sheetId="0"/>
      <sheetData sheetId="1">
        <row r="4">
          <cell r="A4">
            <v>43518.535416666666</v>
          </cell>
        </row>
        <row r="12">
          <cell r="A12">
            <v>43518.537499999999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"/>
  <sheetViews>
    <sheetView tabSelected="1" zoomScaleNormal="100" workbookViewId="0">
      <selection activeCell="R24" sqref="R24"/>
    </sheetView>
  </sheetViews>
  <sheetFormatPr defaultRowHeight="14.4" x14ac:dyDescent="0.3"/>
  <cols>
    <col min="1" max="1" width="5.44140625" style="14" bestFit="1" customWidth="1"/>
    <col min="2" max="3" width="15.5546875" style="15" customWidth="1"/>
    <col min="5" max="5" width="15.6640625" bestFit="1" customWidth="1"/>
    <col min="6" max="6" width="19.5546875" style="17" customWidth="1"/>
    <col min="7" max="7" width="15" style="17" customWidth="1"/>
    <col min="8" max="8" width="24.21875" customWidth="1"/>
    <col min="9" max="9" width="12.109375" bestFit="1" customWidth="1"/>
    <col min="10" max="10" width="15.88671875" bestFit="1" customWidth="1"/>
    <col min="11" max="11" width="12.109375" bestFit="1" customWidth="1"/>
    <col min="12" max="12" width="14.88671875" hidden="1" customWidth="1"/>
    <col min="13" max="13" width="12.109375" hidden="1" customWidth="1"/>
    <col min="14" max="15" width="12.109375" customWidth="1"/>
    <col min="17" max="17" width="14.88671875" style="14" customWidth="1"/>
  </cols>
  <sheetData>
    <row r="1" spans="1:24" ht="43.2" x14ac:dyDescent="0.3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2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6</v>
      </c>
      <c r="M1" s="4" t="s">
        <v>7</v>
      </c>
      <c r="N1" s="4" t="s">
        <v>10</v>
      </c>
      <c r="O1" s="4" t="s">
        <v>11</v>
      </c>
      <c r="P1" s="4" t="s">
        <v>12</v>
      </c>
      <c r="Q1" s="5" t="s">
        <v>13</v>
      </c>
    </row>
    <row r="2" spans="1:24" x14ac:dyDescent="0.3">
      <c r="A2" s="6">
        <v>1</v>
      </c>
      <c r="B2" s="7">
        <f>'[1]Log Entries '!A12</f>
        <v>43518.537499999999</v>
      </c>
      <c r="C2" s="7">
        <v>43521.999305555553</v>
      </c>
      <c r="D2" s="8">
        <f>C2-E2</f>
        <v>3.4618055555547471</v>
      </c>
      <c r="E2" s="7">
        <f>'[1]Log Entries '!A12</f>
        <v>43518.537499999999</v>
      </c>
      <c r="F2" s="7">
        <v>43521.999305555553</v>
      </c>
      <c r="G2" s="9">
        <f>F2-E2</f>
        <v>3.4618055555547471</v>
      </c>
      <c r="J2" s="10">
        <f>E2</f>
        <v>43518.537499999999</v>
      </c>
      <c r="K2" s="8">
        <f>F2-J2</f>
        <v>3.4618055555547471</v>
      </c>
      <c r="L2" s="7"/>
      <c r="M2" s="8"/>
      <c r="N2" s="8">
        <f>0</f>
        <v>0</v>
      </c>
      <c r="O2" s="8">
        <f>K2</f>
        <v>3.4618055555547471</v>
      </c>
      <c r="P2" s="11">
        <f>N2+O2</f>
        <v>3.4618055555547471</v>
      </c>
      <c r="Q2" s="12">
        <v>493.51499999988476</v>
      </c>
    </row>
    <row r="3" spans="1:24" x14ac:dyDescent="0.3">
      <c r="A3" s="6"/>
      <c r="B3" s="7"/>
      <c r="C3" s="7"/>
      <c r="D3" s="8"/>
      <c r="E3" s="7"/>
      <c r="F3" s="7"/>
      <c r="G3" s="9"/>
      <c r="J3" s="10"/>
      <c r="K3" s="8"/>
      <c r="L3" s="7"/>
      <c r="M3" s="8"/>
      <c r="N3" s="8"/>
      <c r="O3" s="8"/>
      <c r="P3" s="11"/>
      <c r="Q3" s="13">
        <v>493.51499999988476</v>
      </c>
      <c r="R3" s="14" t="s">
        <v>14</v>
      </c>
      <c r="S3" s="14"/>
      <c r="T3" s="14"/>
      <c r="U3" s="14"/>
      <c r="V3" s="14"/>
      <c r="W3" s="14"/>
      <c r="X3" s="14"/>
    </row>
    <row r="4" spans="1:24" ht="15.6" customHeight="1" x14ac:dyDescent="0.3">
      <c r="A4" s="1" t="s">
        <v>0</v>
      </c>
      <c r="B4" s="2" t="s">
        <v>1</v>
      </c>
      <c r="C4" s="2" t="s">
        <v>2</v>
      </c>
      <c r="D4" s="3" t="s">
        <v>3</v>
      </c>
      <c r="E4" s="2" t="s">
        <v>4</v>
      </c>
      <c r="F4" s="2" t="s">
        <v>2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6</v>
      </c>
      <c r="M4" s="4" t="s">
        <v>7</v>
      </c>
      <c r="N4" s="4" t="s">
        <v>10</v>
      </c>
      <c r="O4" s="4" t="s">
        <v>11</v>
      </c>
      <c r="P4" s="4" t="s">
        <v>12</v>
      </c>
      <c r="R4" s="14" t="s">
        <v>15</v>
      </c>
      <c r="S4" s="14"/>
      <c r="T4" s="14"/>
      <c r="U4" s="14"/>
      <c r="V4" s="14"/>
      <c r="W4" s="14"/>
      <c r="X4" s="14"/>
    </row>
    <row r="5" spans="1:24" x14ac:dyDescent="0.3">
      <c r="A5" s="6">
        <v>2</v>
      </c>
      <c r="B5" s="7">
        <f>'[1]Log Entries '!A4</f>
        <v>43518.535416666666</v>
      </c>
      <c r="C5" s="15">
        <f>C2</f>
        <v>43521.999305555553</v>
      </c>
      <c r="D5" s="8">
        <f>C5-B5</f>
        <v>3.4638888888875954</v>
      </c>
      <c r="E5" s="16">
        <f>'[1]Log Entries '!A4</f>
        <v>43518.535416666666</v>
      </c>
      <c r="F5" s="15">
        <f>F2</f>
        <v>43521.999305555553</v>
      </c>
      <c r="G5" s="9">
        <f>F5-E5</f>
        <v>3.4638888888875954</v>
      </c>
      <c r="J5" s="16">
        <f>E5</f>
        <v>43518.535416666666</v>
      </c>
      <c r="K5" s="8">
        <f>F5-J5</f>
        <v>3.4638888888875954</v>
      </c>
      <c r="L5" s="7"/>
      <c r="M5" s="8"/>
      <c r="N5" s="8">
        <f>I5</f>
        <v>0</v>
      </c>
      <c r="O5" s="8">
        <f>K5</f>
        <v>3.4638888888875954</v>
      </c>
      <c r="P5" s="11">
        <f>O5+N5</f>
        <v>3.4638888888875954</v>
      </c>
      <c r="R5" s="14"/>
      <c r="S5" s="14"/>
      <c r="T5" s="14"/>
      <c r="U5" s="14"/>
      <c r="V5" s="14"/>
      <c r="W5" s="14"/>
      <c r="X5" s="14"/>
    </row>
    <row r="6" spans="1:24" x14ac:dyDescent="0.3">
      <c r="Q6" s="18">
        <v>142.56</v>
      </c>
      <c r="R6" s="14" t="s">
        <v>16</v>
      </c>
      <c r="S6" s="14"/>
      <c r="T6" s="14"/>
      <c r="U6" s="14"/>
      <c r="V6" s="14"/>
      <c r="W6" s="14"/>
      <c r="X6" s="14"/>
    </row>
    <row r="7" spans="1:24" x14ac:dyDescent="0.3">
      <c r="Q7" s="19"/>
      <c r="R7" s="20"/>
      <c r="S7" s="20"/>
      <c r="T7" s="20"/>
      <c r="U7" s="20"/>
      <c r="V7" s="20"/>
      <c r="W7" s="20"/>
      <c r="X7" s="14"/>
    </row>
    <row r="8" spans="1:24" x14ac:dyDescent="0.3">
      <c r="A8" s="1"/>
      <c r="B8" s="2"/>
      <c r="C8" s="21"/>
      <c r="D8" s="3"/>
      <c r="E8" s="2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12"/>
      <c r="R8" s="14"/>
      <c r="S8" s="14"/>
      <c r="T8" s="14"/>
      <c r="U8" s="14"/>
      <c r="V8" s="14"/>
      <c r="W8" s="14"/>
      <c r="X8" s="14"/>
    </row>
    <row r="9" spans="1:24" x14ac:dyDescent="0.3">
      <c r="D9" s="8"/>
      <c r="E9" s="16"/>
      <c r="F9" s="15"/>
      <c r="J9" s="16"/>
      <c r="K9" s="8"/>
      <c r="L9" s="7"/>
      <c r="M9" s="8"/>
      <c r="N9" s="8"/>
      <c r="O9" s="8"/>
      <c r="P9" s="11"/>
      <c r="Q9" s="22"/>
      <c r="R9" s="14"/>
      <c r="S9" s="14"/>
      <c r="T9" s="14"/>
      <c r="U9" s="14"/>
      <c r="V9" s="14"/>
      <c r="W9" s="14"/>
      <c r="X9" s="14"/>
    </row>
    <row r="10" spans="1:24" x14ac:dyDescent="0.3">
      <c r="F10" s="15"/>
      <c r="Q10" s="12"/>
      <c r="R10" s="14"/>
      <c r="S10" s="14"/>
      <c r="T10" s="14"/>
      <c r="U10" s="14"/>
      <c r="V10" s="14"/>
      <c r="W10" s="14"/>
      <c r="X10" s="14"/>
    </row>
    <row r="11" spans="1:24" x14ac:dyDescent="0.3">
      <c r="Q11" s="20"/>
      <c r="R11" s="20"/>
      <c r="S11" s="20"/>
      <c r="T11" s="20"/>
      <c r="U11" s="20"/>
      <c r="V11" s="20"/>
      <c r="W11" s="20"/>
      <c r="X11" s="14"/>
    </row>
    <row r="12" spans="1:24" x14ac:dyDescent="0.3">
      <c r="R12" s="14"/>
      <c r="S12" s="14"/>
      <c r="T12" s="14"/>
      <c r="U12" s="14"/>
      <c r="V12" s="14"/>
      <c r="W12" s="14"/>
      <c r="X12" s="14"/>
    </row>
    <row r="13" spans="1:24" ht="43.2" x14ac:dyDescent="0.3">
      <c r="Q13" s="5" t="s">
        <v>13</v>
      </c>
      <c r="R13" s="14"/>
      <c r="S13" s="14"/>
      <c r="T13" s="14"/>
      <c r="U13" s="14"/>
      <c r="V13" s="14"/>
      <c r="W13" s="14"/>
      <c r="X13" s="14"/>
    </row>
    <row r="14" spans="1:24" x14ac:dyDescent="0.3">
      <c r="Q14" s="12">
        <v>493.81199999981544</v>
      </c>
      <c r="R14" s="14"/>
      <c r="S14" s="14"/>
      <c r="T14" s="14"/>
      <c r="U14" s="14"/>
      <c r="V14" s="14"/>
      <c r="W14" s="14"/>
      <c r="X14" s="14"/>
    </row>
    <row r="15" spans="1:24" x14ac:dyDescent="0.3">
      <c r="Q15" s="13">
        <v>493.81199999981544</v>
      </c>
      <c r="R15" s="14" t="s">
        <v>17</v>
      </c>
      <c r="S15" s="14"/>
      <c r="T15" s="14"/>
      <c r="U15" s="14"/>
      <c r="V15" s="14"/>
      <c r="W15" s="14"/>
      <c r="X15" s="14"/>
    </row>
    <row r="16" spans="1:24" x14ac:dyDescent="0.3">
      <c r="R16" s="14" t="s">
        <v>18</v>
      </c>
      <c r="S16" s="14"/>
      <c r="T16" s="14"/>
      <c r="U16" s="14"/>
      <c r="V16" s="14"/>
      <c r="W16" s="14"/>
      <c r="X16" s="14"/>
    </row>
    <row r="17" spans="17:24" x14ac:dyDescent="0.3">
      <c r="R17" s="14"/>
      <c r="S17" s="14"/>
      <c r="T17" s="14"/>
      <c r="U17" s="14"/>
      <c r="V17" s="14"/>
      <c r="W17" s="14"/>
      <c r="X17" s="14"/>
    </row>
    <row r="18" spans="17:24" x14ac:dyDescent="0.3">
      <c r="Q18" s="18">
        <v>142.55999999999995</v>
      </c>
      <c r="R18" s="14" t="s">
        <v>19</v>
      </c>
      <c r="S18" s="14"/>
      <c r="T18" s="14"/>
      <c r="U18" s="14"/>
      <c r="V18" s="14"/>
      <c r="W18" s="14"/>
      <c r="X18" s="14"/>
    </row>
    <row r="19" spans="17:24" x14ac:dyDescent="0.3">
      <c r="Q19" s="18"/>
      <c r="R19" s="14"/>
      <c r="S19" s="14"/>
      <c r="T19" s="14"/>
      <c r="U19" s="14"/>
      <c r="V19" s="14"/>
      <c r="W19" s="14"/>
      <c r="X19" s="14"/>
    </row>
    <row r="20" spans="17:24" x14ac:dyDescent="0.3">
      <c r="Q20" s="18"/>
      <c r="R20" s="14"/>
      <c r="S20" s="14"/>
      <c r="T20" s="14"/>
      <c r="U20" s="14"/>
      <c r="V20" s="14"/>
      <c r="W20" s="14"/>
      <c r="X20" s="14"/>
    </row>
    <row r="21" spans="17:24" ht="25.8" x14ac:dyDescent="0.5">
      <c r="Q21" s="23">
        <v>987.32699999970021</v>
      </c>
      <c r="R21" s="24" t="s">
        <v>20</v>
      </c>
      <c r="S21" s="24"/>
      <c r="T21" s="24"/>
      <c r="U21" s="24"/>
      <c r="V21" s="24"/>
      <c r="W21" s="24"/>
      <c r="X21" s="24"/>
    </row>
    <row r="22" spans="17:24" x14ac:dyDescent="0.3">
      <c r="Q22" s="24"/>
      <c r="R22" s="24" t="s">
        <v>21</v>
      </c>
      <c r="S22" s="24"/>
      <c r="T22" s="24"/>
      <c r="U22" s="24"/>
      <c r="V22" s="24"/>
      <c r="W22" s="24"/>
      <c r="X22" s="24"/>
    </row>
    <row r="23" spans="17:24" x14ac:dyDescent="0.3">
      <c r="Q23" s="24"/>
      <c r="R23" s="24"/>
      <c r="S23" s="24"/>
      <c r="T23" s="24"/>
      <c r="U23" s="24"/>
      <c r="V23" s="24"/>
      <c r="W23" s="24"/>
      <c r="X23" s="2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Intake Pump Details </vt:lpstr>
    </vt:vector>
  </TitlesOfParts>
  <Company>Dominion Resources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davi109</dc:creator>
  <cp:lastModifiedBy>mich230</cp:lastModifiedBy>
  <dcterms:created xsi:type="dcterms:W3CDTF">2019-02-27T20:57:44Z</dcterms:created>
  <dcterms:modified xsi:type="dcterms:W3CDTF">2019-02-27T21:03:58Z</dcterms:modified>
</cp:coreProperties>
</file>