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5A467085-4EFA-4812-8977-CB32CFDDEFE9}" xr6:coauthVersionLast="47" xr6:coauthVersionMax="47" xr10:uidLastSave="{00000000-0000-0000-0000-000000000000}"/>
  <workbookProtection workbookAlgorithmName="SHA-512" workbookHashValue="KSrJ+eyQZCsfigg0fX5azQA+/Av+Z+UJwNM5UKyMnWTEjrxy05jCIatUJ/Zdy4peLXHK+w/EneNStz76oAqOng==" workbookSaltValue="1KpAZb/Djnc8WFMH4+bK9w==" workbookSpinCount="100000" lockStructure="1"/>
  <bookViews>
    <workbookView xWindow="-28920" yWindow="855" windowWidth="29040" windowHeight="15720" tabRatio="725" xr2:uid="{00000000-000D-0000-FFFF-FFFF00000000}"/>
  </bookViews>
  <sheets>
    <sheet name="Instructions" sheetId="25" r:id="rId1"/>
    <sheet name="General Info &amp; Test Results" sheetId="1" r:id="rId2"/>
    <sheet name="Description of Test Units" sheetId="6" r:id="rId3"/>
    <sheet name="Setup &amp; Instrumentation" sheetId="27" r:id="rId4"/>
    <sheet name="Photos" sheetId="16" r:id="rId5"/>
    <sheet name="Full Flush Test Results" sheetId="31" r:id="rId6"/>
    <sheet name="Reduced Flush Test Results" sheetId="32" r:id="rId7"/>
    <sheet name="Report Sign-Off Block" sheetId="24" r:id="rId8"/>
    <sheet name="Drop-Downs" sheetId="15" r:id="rId9"/>
    <sheet name="Version Control" sheetId="23" r:id="rId10"/>
  </sheets>
  <definedNames>
    <definedName name="Brand">'General Info &amp; Test Results'!$C$21</definedName>
    <definedName name="DD_ProductClass">'Drop-Downs'!$D$13:$D$17</definedName>
    <definedName name="DD_VolumeUnits">'Drop-Downs'!$F$13:$F$14</definedName>
    <definedName name="DD_Y_N">'Drop-Downs'!$B$13:$B$14</definedName>
    <definedName name="full_flush_rounded">'Full Flush Test Results'!$F$72</definedName>
    <definedName name="model_num">'General Info &amp; Test Results'!$C$23</definedName>
    <definedName name="Product_Class">'General Info &amp; Test Results'!$C$26</definedName>
    <definedName name="receipt_date">'General Info &amp; Test Results'!$C$29</definedName>
    <definedName name="red_flush_rounded">'Reduced Flush Test Results'!$F$74</definedName>
    <definedName name="S_N">'General Info &amp; Test Results'!$C$24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32" l="1"/>
  <c r="G72" i="31"/>
  <c r="B9" i="25" l="1"/>
  <c r="B8" i="25"/>
  <c r="B7" i="25"/>
  <c r="C6" i="25"/>
  <c r="B6" i="25"/>
  <c r="C5" i="25"/>
  <c r="B5" i="25"/>
  <c r="C4" i="25"/>
  <c r="B4" i="25"/>
  <c r="C3" i="25"/>
  <c r="B3" i="25"/>
  <c r="B2" i="25"/>
  <c r="B9" i="1"/>
  <c r="B8" i="1"/>
  <c r="B7" i="1"/>
  <c r="C6" i="1"/>
  <c r="B6" i="1"/>
  <c r="C5" i="1"/>
  <c r="B5" i="1"/>
  <c r="C4" i="1"/>
  <c r="B4" i="1"/>
  <c r="C3" i="1"/>
  <c r="B3" i="1"/>
  <c r="B2" i="1"/>
  <c r="B9" i="6"/>
  <c r="B8" i="6"/>
  <c r="B7" i="6"/>
  <c r="C6" i="6"/>
  <c r="B6" i="6"/>
  <c r="C5" i="6"/>
  <c r="B5" i="6"/>
  <c r="C4" i="6"/>
  <c r="B4" i="6"/>
  <c r="C3" i="6"/>
  <c r="B3" i="6"/>
  <c r="B2" i="6"/>
  <c r="B9" i="27"/>
  <c r="B8" i="27"/>
  <c r="B7" i="27"/>
  <c r="C6" i="27"/>
  <c r="B6" i="27"/>
  <c r="C5" i="27"/>
  <c r="B5" i="27"/>
  <c r="C4" i="27"/>
  <c r="B4" i="27"/>
  <c r="C3" i="27"/>
  <c r="B3" i="27"/>
  <c r="B2" i="27"/>
  <c r="B9" i="16"/>
  <c r="B8" i="16"/>
  <c r="B7" i="16"/>
  <c r="C6" i="16"/>
  <c r="B6" i="16"/>
  <c r="C5" i="16"/>
  <c r="B5" i="16"/>
  <c r="C4" i="16"/>
  <c r="B4" i="16"/>
  <c r="C3" i="16"/>
  <c r="B3" i="16"/>
  <c r="B2" i="16"/>
  <c r="B9" i="31"/>
  <c r="B8" i="31"/>
  <c r="B7" i="31"/>
  <c r="E6" i="31"/>
  <c r="B6" i="31"/>
  <c r="E5" i="31"/>
  <c r="B5" i="31"/>
  <c r="E4" i="31"/>
  <c r="B4" i="31"/>
  <c r="E3" i="31"/>
  <c r="B3" i="31"/>
  <c r="B2" i="31"/>
  <c r="B9" i="32"/>
  <c r="B8" i="32"/>
  <c r="B7" i="32"/>
  <c r="E6" i="32"/>
  <c r="B6" i="32"/>
  <c r="E5" i="32"/>
  <c r="B5" i="32"/>
  <c r="E4" i="32"/>
  <c r="B4" i="32"/>
  <c r="E3" i="32"/>
  <c r="B3" i="32"/>
  <c r="B8" i="24"/>
  <c r="C6" i="15"/>
  <c r="C5" i="15"/>
  <c r="C4" i="15"/>
  <c r="C3" i="15"/>
  <c r="B8" i="15"/>
  <c r="C8" i="23"/>
  <c r="C8" i="6" s="1"/>
  <c r="C8" i="16" l="1"/>
  <c r="C8" i="15"/>
  <c r="E8" i="32"/>
  <c r="C8" i="24"/>
  <c r="E8" i="31"/>
  <c r="C8" i="1"/>
  <c r="C8" i="25"/>
  <c r="C8" i="27"/>
  <c r="H15" i="1"/>
  <c r="O40" i="32"/>
  <c r="O33" i="32"/>
  <c r="G47" i="32"/>
  <c r="G40" i="32"/>
  <c r="G33" i="32"/>
  <c r="G58" i="32"/>
  <c r="G65" i="32"/>
  <c r="O38" i="31"/>
  <c r="O31" i="31"/>
  <c r="G31" i="31"/>
  <c r="G38" i="31"/>
  <c r="G45" i="31"/>
  <c r="G56" i="31"/>
  <c r="G63" i="31"/>
  <c r="F72" i="31"/>
  <c r="F74" i="32"/>
  <c r="B12" i="32"/>
  <c r="H14" i="1"/>
  <c r="E14" i="6" l="1"/>
  <c r="C7" i="23" l="1"/>
  <c r="C7" i="25" s="1"/>
  <c r="C7" i="6" l="1"/>
  <c r="C7" i="1"/>
  <c r="C7" i="16"/>
  <c r="C7" i="27"/>
  <c r="E7" i="32"/>
  <c r="E7" i="31"/>
  <c r="C7" i="15"/>
  <c r="G15" i="1"/>
  <c r="G14" i="1"/>
  <c r="B2" i="32"/>
  <c r="D14" i="6"/>
  <c r="C14" i="6"/>
  <c r="B14" i="6"/>
  <c r="C4" i="23" l="1"/>
  <c r="C5" i="23"/>
  <c r="C6" i="23"/>
  <c r="C6" i="24"/>
  <c r="B9" i="24" l="1"/>
  <c r="B7" i="24"/>
  <c r="B9" i="15"/>
  <c r="B7" i="15"/>
  <c r="C9" i="23"/>
  <c r="C9" i="1" l="1"/>
  <c r="C9" i="25"/>
  <c r="C9" i="6"/>
  <c r="E9" i="31"/>
  <c r="C9" i="27"/>
  <c r="C9" i="16"/>
  <c r="E9" i="32"/>
  <c r="C9" i="15"/>
  <c r="C4" i="24"/>
  <c r="C9" i="24"/>
  <c r="C7" i="24"/>
  <c r="H27" i="1" l="1"/>
  <c r="H26" i="1"/>
  <c r="H25" i="1"/>
  <c r="H24" i="1"/>
  <c r="D16" i="24"/>
  <c r="G24" i="1" s="1"/>
  <c r="G25" i="1"/>
  <c r="G26" i="1"/>
  <c r="G27" i="1"/>
  <c r="B6" i="15" l="1"/>
  <c r="B5" i="15"/>
  <c r="B4" i="15"/>
  <c r="B3" i="15"/>
  <c r="B2" i="15"/>
  <c r="B6" i="24" l="1"/>
  <c r="B5" i="24"/>
  <c r="B4" i="24"/>
  <c r="B3" i="24"/>
  <c r="B2" i="24"/>
  <c r="C5" i="24" l="1"/>
  <c r="C3" i="24"/>
</calcChain>
</file>

<file path=xl/sharedStrings.xml><?xml version="1.0" encoding="utf-8"?>
<sst xmlns="http://schemas.openxmlformats.org/spreadsheetml/2006/main" count="381" uniqueCount="181">
  <si>
    <t>Lab Name:</t>
  </si>
  <si>
    <t>Product Information</t>
  </si>
  <si>
    <t xml:space="preserve">Manufacturer model number: </t>
  </si>
  <si>
    <t>Condition as received:</t>
  </si>
  <si>
    <t>Product Class:</t>
  </si>
  <si>
    <t>Step 1</t>
  </si>
  <si>
    <t>Step 2</t>
  </si>
  <si>
    <t>Step 3</t>
  </si>
  <si>
    <t>Step 4</t>
  </si>
  <si>
    <t>Step 5</t>
  </si>
  <si>
    <t>Step 8</t>
  </si>
  <si>
    <t>Table of Contents</t>
  </si>
  <si>
    <t>Date of Manufacture (if available):</t>
  </si>
  <si>
    <t>Photos</t>
  </si>
  <si>
    <t xml:space="preserve">Lab  Information </t>
  </si>
  <si>
    <t>Input cell</t>
  </si>
  <si>
    <t>Title Block</t>
  </si>
  <si>
    <t>File Name:</t>
  </si>
  <si>
    <t>Tab Name:</t>
  </si>
  <si>
    <t>Version Number:</t>
  </si>
  <si>
    <t xml:space="preserve">Test Completion Date: </t>
  </si>
  <si>
    <t>Revisions List</t>
  </si>
  <si>
    <t>Version</t>
  </si>
  <si>
    <t>Date</t>
  </si>
  <si>
    <t>Role</t>
  </si>
  <si>
    <t>Entity</t>
  </si>
  <si>
    <t>Test Completion</t>
  </si>
  <si>
    <t>Reference Test Procedure</t>
  </si>
  <si>
    <t>Tab</t>
  </si>
  <si>
    <t>Contents</t>
  </si>
  <si>
    <t>General Info &amp; Test Results</t>
  </si>
  <si>
    <t>Test results</t>
  </si>
  <si>
    <t>Lab Location:</t>
  </si>
  <si>
    <t>Date Test Started:</t>
  </si>
  <si>
    <t>Date Test Finished:</t>
  </si>
  <si>
    <t>Accuracy</t>
  </si>
  <si>
    <t>Date of Last Calibration</t>
  </si>
  <si>
    <t>Deadline for Next Calibration</t>
  </si>
  <si>
    <t>Date Product Received:</t>
  </si>
  <si>
    <t xml:space="preserve">Brand: </t>
  </si>
  <si>
    <t xml:space="preserve">Manufacturer: </t>
  </si>
  <si>
    <t xml:space="preserve">Serial number: </t>
  </si>
  <si>
    <t>Report Sign-Off Block</t>
  </si>
  <si>
    <t>Setup &amp; Instrumentation</t>
  </si>
  <si>
    <t>Version Control</t>
  </si>
  <si>
    <t>Drop Downs</t>
  </si>
  <si>
    <t>[MM/DD/YYYY]</t>
  </si>
  <si>
    <t>Instructions</t>
  </si>
  <si>
    <t>Test Information</t>
  </si>
  <si>
    <t>Model #</t>
  </si>
  <si>
    <t>Brand</t>
  </si>
  <si>
    <t>Instrument Type</t>
  </si>
  <si>
    <t>Sensor Location</t>
  </si>
  <si>
    <t>Back to Instructions tab</t>
  </si>
  <si>
    <t>Report Sign-off Block</t>
  </si>
  <si>
    <t>LEGEND</t>
  </si>
  <si>
    <t>STEP:</t>
  </si>
  <si>
    <t>FILL IN INPUT CELLS IN THIS TAB:</t>
  </si>
  <si>
    <t>Setup (This table should include instrumentation, sensors, and all equipment used during testing)</t>
  </si>
  <si>
    <r>
      <rPr>
        <b/>
        <i/>
        <sz val="11"/>
        <color rgb="FFFF0000"/>
        <rFont val="Palatino Linotype"/>
        <family val="1"/>
      </rPr>
      <t>NOTE: This is only a copy</t>
    </r>
    <r>
      <rPr>
        <i/>
        <sz val="11"/>
        <color rgb="FFFF0000"/>
        <rFont val="Palatino Linotype"/>
        <family val="1"/>
      </rPr>
      <t>; sign off is done in the Report Sign-Off Block tab</t>
    </r>
  </si>
  <si>
    <t>Template Completion</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</si>
  <si>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</si>
  <si>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</si>
  <si>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 xml:space="preserve">Test Report Sign-Off Block </t>
  </si>
  <si>
    <t>Instructions for Completing this Template</t>
  </si>
  <si>
    <t xml:space="preserve">Latest Template Revision: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</si>
  <si>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</si>
  <si>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</si>
  <si>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[Test Lab Name]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</si>
  <si>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</si>
  <si>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</si>
  <si>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Test Data Inputs</t>
  </si>
  <si>
    <t>Calculations</t>
  </si>
  <si>
    <t>Step 6</t>
  </si>
  <si>
    <t>Instructions and table of contents</t>
  </si>
  <si>
    <t>Lab information, product information and test results</t>
  </si>
  <si>
    <t>Instrumentation requirements and space for sensor placement descriptions</t>
  </si>
  <si>
    <t>Inputs for photographs</t>
  </si>
  <si>
    <t>Report review history</t>
  </si>
  <si>
    <t>Drop-downs used</t>
  </si>
  <si>
    <t>Revision history</t>
  </si>
  <si>
    <t>Provided data</t>
  </si>
  <si>
    <t>Unit</t>
  </si>
  <si>
    <t>Yes</t>
  </si>
  <si>
    <t>No</t>
  </si>
  <si>
    <t>v1.0</t>
  </si>
  <si>
    <t>Tabs</t>
  </si>
  <si>
    <t>Tabs with input cells</t>
  </si>
  <si>
    <t>Cells</t>
  </si>
  <si>
    <t>Auto-populated cell</t>
  </si>
  <si>
    <t>DD_Y_N</t>
  </si>
  <si>
    <t>Test Report Template Name:</t>
  </si>
  <si>
    <t xml:space="preserve">v1.1 </t>
  </si>
  <si>
    <t>Water Closets</t>
  </si>
  <si>
    <t>10 CFR 430 Subpart B Appendix T:  Uniform Test Method for Measuring the Water Consumption of Water Closets and Urinals</t>
  </si>
  <si>
    <t>Description of Test Units</t>
  </si>
  <si>
    <t>Description of the attributes of the test units</t>
  </si>
  <si>
    <t>Equipment Setup:</t>
  </si>
  <si>
    <t>Measurements</t>
  </si>
  <si>
    <t>Test 1:</t>
  </si>
  <si>
    <t>Test 2:</t>
  </si>
  <si>
    <t>Test 3:</t>
  </si>
  <si>
    <t>550 kPA (80 psi) Average Result:</t>
  </si>
  <si>
    <t>For Gravity Flush, Flushometer Tank, or Electromechanical Hydraulic Water Closets</t>
  </si>
  <si>
    <t>For Blowout Bowl Water Closets</t>
  </si>
  <si>
    <t>For Flushometer Valve Water Closets (Non Blowout Bowls)</t>
  </si>
  <si>
    <t>Gravity Flush Tank</t>
  </si>
  <si>
    <t>Flushometer Tank</t>
  </si>
  <si>
    <t>Flushometer Valve (Blowout Bowl)</t>
  </si>
  <si>
    <t>Flushometer Valve (Non-Blowout Bowl)</t>
  </si>
  <si>
    <t>Is the water supply system standardized as described in relevant subsections of section 7.1.5 of ASME A112.19.2-2018?</t>
  </si>
  <si>
    <t>Model Number</t>
  </si>
  <si>
    <t>Serial Number</t>
  </si>
  <si>
    <t>Date Received</t>
  </si>
  <si>
    <t>Test Data Inputs - Reduced Flush Test Results (ONLY FOR DUAL-FLUSH WATER CLOSETS)</t>
  </si>
  <si>
    <t>Additional Comments and Observations</t>
  </si>
  <si>
    <t>Water Closet Component Adjustments</t>
  </si>
  <si>
    <t>Full Flush Test Results</t>
  </si>
  <si>
    <t>Measurement inputs for full flush test</t>
  </si>
  <si>
    <t>Reduced Flush Test Results</t>
  </si>
  <si>
    <r>
      <t>Measurement inputs for reduced flush test (</t>
    </r>
    <r>
      <rPr>
        <u/>
        <sz val="11"/>
        <color theme="1"/>
        <rFont val="Palatino Linotype"/>
        <family val="1"/>
      </rPr>
      <t>dual flush water closets only</t>
    </r>
    <r>
      <rPr>
        <sz val="11"/>
        <color theme="1"/>
        <rFont val="Palatino Linotype"/>
        <family val="1"/>
      </rPr>
      <t>)</t>
    </r>
  </si>
  <si>
    <t>[units]</t>
  </si>
  <si>
    <t>Total Flush Volume</t>
  </si>
  <si>
    <t>Gal/Flush (gpf)</t>
  </si>
  <si>
    <t>L/Flush (lpf)</t>
  </si>
  <si>
    <t>Test Static Pressure</t>
  </si>
  <si>
    <t>Metric</t>
  </si>
  <si>
    <t>Rated Value</t>
  </si>
  <si>
    <t>Electromechanical hydraulic</t>
  </si>
  <si>
    <t>2. If testing using a tank and/or flushometer valve separate from the bowl, photos of nameplate showing model number and serial number of valve/tank (if applicable)</t>
  </si>
  <si>
    <t>If testing with a separate tank or flushometer valve</t>
  </si>
  <si>
    <t xml:space="preserve">Total Flush Volume </t>
  </si>
  <si>
    <t>Dual Flush Model?</t>
  </si>
  <si>
    <t>Main Flush Volume</t>
  </si>
  <si>
    <t xml:space="preserve">Tank or valve brand: </t>
  </si>
  <si>
    <t xml:space="preserve">Tank or valve manufacturer: </t>
  </si>
  <si>
    <t xml:space="preserve">Tank or valve model number: </t>
  </si>
  <si>
    <t xml:space="preserve">Tank or valve serial number: </t>
  </si>
  <si>
    <t xml:space="preserve">4. Water Supply System in Accordance with Fig. 11 or Fig. 12 in ASME A112.19.2-2018 </t>
  </si>
  <si>
    <t>5. Photos of test unit (water closet bowl or combined bowl and tank) from all sides</t>
  </si>
  <si>
    <t>7. Exact placement of all sensors on, in, or around the appliance (for testing)</t>
  </si>
  <si>
    <t>8. Additional photos (if necessary)</t>
  </si>
  <si>
    <t>6.  Photos of separate tank and/or flushometer valve from all sides (if applicable)</t>
  </si>
  <si>
    <t xml:space="preserve">1. Nameplate showing model number and serial number of test unit (water closet bowl or combined tank and bowl) </t>
  </si>
  <si>
    <t>Tested with a separate tank/flushometer valve?</t>
  </si>
  <si>
    <t>550 [80]</t>
  </si>
  <si>
    <t>350 [50]</t>
  </si>
  <si>
    <t>140 [20]</t>
  </si>
  <si>
    <t>240 [35]</t>
  </si>
  <si>
    <t>310 [45]</t>
  </si>
  <si>
    <t xml:space="preserve">Calculated Result </t>
  </si>
  <si>
    <t>Calculated Result</t>
  </si>
  <si>
    <r>
      <t xml:space="preserve">What is the water temperature? (Must be maintained between 18-27 </t>
    </r>
    <r>
      <rPr>
        <sz val="11"/>
        <color theme="1"/>
        <rFont val="Calibri"/>
        <family val="2"/>
      </rPr>
      <t>°</t>
    </r>
    <r>
      <rPr>
        <sz val="12.1"/>
        <color theme="1"/>
        <rFont val="Palatino Linotype"/>
        <family val="1"/>
      </rPr>
      <t>C (65-80 °F)).</t>
    </r>
  </si>
  <si>
    <t>Describe any adjustments made to the water closet tank components according to the manufacturer instructions and specifications below.
For gravity flush tank water closets, set trim components that can be adjusted to cause an increase in flush volume, including (but not limited to) the flapper valve, fill valve, and tank water level, in accordance with the printed installation instructions supplied by the manufacturer with the unit. If the printed installation instructions for the model to be tested do not specify trim setting adjustments, adjust these trim components to the maximum water use setting so that the maximum flush volume is produced without causing the water closet to malfunction or leak. Set the water level in the tank to the maximum water line designated in the printed installation instructions supplied by the manufacturer or the designated water line on the tank itself, whichever is higher. If the printed installation instructions or the water closet tank do not indicate a water level, adjust the water level to 1±0.1 inches below the top of the overflow tube or, for gravity flush tank water closets that do not contain an overflow tube, 1±0.1 inches below the top rim of the water-containing vessel for each designated pressure specified in Table 5 of ASME A112.19.2-2018. For water closets other than gravity flush tank water closets, adjust all tank components in accordance with sections 7.1.3 and 7.1.4 of ASME A112.19-2018.</t>
  </si>
  <si>
    <t>Is the pressure- and flow-measuring apparatus set up as shown in Fig. 11 or Fig. 12 (for Flushometer Valve models) of ASME A112.19.2-2018?</t>
  </si>
  <si>
    <t>3. Close-up of the flush volume label that indicates the product's water consumption.</t>
  </si>
  <si>
    <t>Is the test unit placed on a flat and level or plumb surface, with the outlet and trap clear?</t>
  </si>
  <si>
    <t>Is the test unit set to discharge to atmosphere?</t>
  </si>
  <si>
    <t>v1.2</t>
  </si>
  <si>
    <t>v1.3</t>
  </si>
  <si>
    <t>Test Start Date:</t>
  </si>
  <si>
    <t>Total Flush Volume (Full Flush)</t>
  </si>
  <si>
    <t>Total Flush Volume (Reduced Flush)</t>
  </si>
  <si>
    <t>Comments:</t>
  </si>
  <si>
    <t>Please describe the test units, as received, including any parts or accessories included with or pre-installed in the unit.</t>
  </si>
  <si>
    <t>Total Flush Volume (Full Flush Test)</t>
  </si>
  <si>
    <t>Total Flush Volume (Reduced Flush Test)</t>
  </si>
  <si>
    <t>DD_ProductClass</t>
  </si>
  <si>
    <t>DD_VolumeUnits</t>
  </si>
  <si>
    <t>Record the relevant test data only into the applicable product class box at the appropriate static test pressures as specified in Table 5 of ASME A112.19.2-2018. Record each measurement at the resolution of the test apparatus, rounding each calculation of water consumption for each tested unit to the same number of significant digits as the previous step.</t>
  </si>
  <si>
    <t>550 kPa (80 psi) Test</t>
  </si>
  <si>
    <t>kPa [psi]</t>
  </si>
  <si>
    <t>310 kPa (45 psi) Test</t>
  </si>
  <si>
    <t>550 kPa (80 psi) Average Result:</t>
  </si>
  <si>
    <t>310 kPa (45 psi) Average Result:</t>
  </si>
  <si>
    <t>350 kPa (50 psi) Test</t>
  </si>
  <si>
    <t>350 kPa (50 psi) Average Result:</t>
  </si>
  <si>
    <t>140 kPa (20 psi) Test</t>
  </si>
  <si>
    <t>140 kPa (20 psi) Average Result:</t>
  </si>
  <si>
    <t>240 kPa (35 psi) Test</t>
  </si>
  <si>
    <t>240 kPa (35 psi) Average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</si>
</sst>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46"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u/>
      <sz val="12"/>
      <color theme="10"/>
      <name val="Palatino Linotype"/>
      <family val="1"/>
    </font>
    <font>
      <i/>
      <sz val="11"/>
      <color rgb="FFFF0000"/>
      <name val="Palatino Linotype"/>
      <family val="1"/>
    </font>
    <font>
      <sz val="11"/>
      <color rgb="FF0070C0"/>
      <name val="Palatino Linotype"/>
      <family val="1"/>
    </font>
    <font>
      <i/>
      <sz val="11"/>
      <color theme="1"/>
      <name val="Palatino Linotype"/>
      <family val="1"/>
    </font>
    <font>
      <b/>
      <sz val="12"/>
      <color theme="1"/>
      <name val="Palatino Linotype"/>
      <family val="1"/>
    </font>
    <font>
      <b/>
      <sz val="10"/>
      <color theme="1"/>
      <name val="Palatino Linotype"/>
      <family val="1"/>
    </font>
    <font>
      <b/>
      <sz val="14"/>
      <color theme="1"/>
      <name val="Palatino Linotype"/>
      <family val="1"/>
    </font>
    <font>
      <sz val="11"/>
      <color rgb="FF000000"/>
      <name val="Palatino Linotype"/>
      <family val="2"/>
    </font>
    <font>
      <b/>
      <sz val="11"/>
      <color theme="1"/>
      <name val="Palatino Linotype"/>
      <family val="2"/>
    </font>
    <font>
      <b/>
      <i/>
      <sz val="11"/>
      <color rgb="FFFF0000"/>
      <name val="Palatino Linotype"/>
      <family val="1"/>
    </font>
    <font>
      <b/>
      <sz val="14"/>
      <name val="Palatino Linotype"/>
      <family val="1"/>
    </font>
    <font>
      <b/>
      <sz val="12"/>
      <name val="Palatino Linotype"/>
      <family val="1"/>
    </font>
    <font>
      <b/>
      <sz val="11"/>
      <color theme="0"/>
      <name val="Palatino Linotype"/>
      <family val="1"/>
    </font>
    <font>
      <sz val="12"/>
      <color theme="1"/>
      <name val="Palatino Linotype"/>
      <family val="1"/>
    </font>
    <font>
      <sz val="11"/>
      <color theme="1"/>
      <name val="Calibri"/>
      <family val="2"/>
    </font>
    <font>
      <sz val="11"/>
      <color theme="0"/>
      <name val="Palatino Linotype"/>
      <family val="2"/>
    </font>
    <font>
      <sz val="11"/>
      <color rgb="FF9C6500"/>
      <name val="Palatino Linotype"/>
      <family val="2"/>
    </font>
    <font>
      <b/>
      <i/>
      <sz val="12"/>
      <color theme="1"/>
      <name val="Palatino Linotype"/>
      <family val="1"/>
    </font>
    <font>
      <sz val="12.1"/>
      <color theme="1"/>
      <name val="Palatino Linotype"/>
      <family val="1"/>
    </font>
    <font>
      <i/>
      <sz val="11"/>
      <name val="Palatino Linotype"/>
      <family val="1"/>
    </font>
    <font>
      <u/>
      <sz val="11"/>
      <color theme="1"/>
      <name val="Palatino Linotype"/>
      <family val="1"/>
    </font>
    <font>
      <sz val="8"/>
      <name val="Calibri"/>
      <family val="2"/>
      <scheme val="minor"/>
    </font>
    <font>
      <b/>
      <i/>
      <sz val="11"/>
      <color theme="1"/>
      <name val="Palatino Linotype"/>
      <family val="1"/>
    </font>
  </fonts>
  <fills count="21">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rgb="FF0066CC"/>
        <bgColor indexed="64"/>
      </patternFill>
    </fill>
    <fill>
      <patternFill patternType="lightUp">
        <fgColor auto="1"/>
        <bgColor rgb="FFD8D8D8"/>
      </patternFill>
    </fill>
    <fill>
      <patternFill patternType="solid">
        <fgColor rgb="FFFFFFCC"/>
        <bgColor indexed="64"/>
      </patternFill>
    </fill>
    <fill>
      <patternFill patternType="solid">
        <fgColor rgb="FFFFEB9C"/>
      </patternFill>
    </fill>
    <fill>
      <patternFill patternType="solid">
        <fgColor theme="4" tint="0.39997558519241921"/>
        <bgColor indexed="65"/>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theme="0" tint="-0.24994659260841701"/>
      </top>
      <bottom/>
      <diagonal/>
    </border>
    <border>
      <left style="thin">
        <color indexed="64"/>
      </left>
      <right style="medium">
        <color indexed="64"/>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0" tint="-0.24994659260841701"/>
      </top>
      <bottom style="thin">
        <color theme="0" tint="-0.24994659260841701"/>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top/>
      <bottom style="medium">
        <color indexed="64"/>
      </bottom>
      <diagonal/>
    </border>
    <border>
      <left style="medium">
        <color indexed="64"/>
      </left>
      <right style="thin">
        <color indexed="64"/>
      </right>
      <top style="medium">
        <color indexed="64"/>
      </top>
      <bottom style="thin">
        <color theme="0" tint="-0.24994659260841701"/>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5" fillId="4" borderId="0" applyNumberFormat="0" applyBorder="0" applyAlignment="0" applyProtection="0"/>
    <xf numFmtId="0" fontId="6" fillId="0" borderId="0"/>
    <xf numFmtId="0" fontId="7" fillId="7" borderId="0" applyNumberFormat="0" applyBorder="0" applyProtection="0">
      <alignment horizontal="left" vertical="center"/>
    </xf>
    <xf numFmtId="0" fontId="11" fillId="8" borderId="1">
      <alignment horizontal="center" vertical="center"/>
    </xf>
    <xf numFmtId="0" fontId="12" fillId="9" borderId="1" applyNumberFormat="0" applyAlignment="0" applyProtection="0"/>
    <xf numFmtId="0" fontId="8" fillId="0" borderId="1">
      <alignment horizontal="center"/>
    </xf>
    <xf numFmtId="0" fontId="13" fillId="10" borderId="0" applyNumberFormat="0" applyAlignment="0" applyProtection="0"/>
    <xf numFmtId="0" fontId="8" fillId="0" borderId="1">
      <alignment horizontal="center" vertical="center"/>
    </xf>
    <xf numFmtId="0" fontId="14" fillId="11" borderId="1" applyNumberFormat="0" applyProtection="0">
      <alignment horizontal="center" vertical="center"/>
    </xf>
    <xf numFmtId="0" fontId="15" fillId="12" borderId="1" applyNumberFormat="0" applyProtection="0">
      <alignment horizontal="center" vertical="center"/>
    </xf>
    <xf numFmtId="0" fontId="16" fillId="5" borderId="0"/>
    <xf numFmtId="0" fontId="10" fillId="0" borderId="0"/>
    <xf numFmtId="0" fontId="10" fillId="0" borderId="22">
      <alignment horizontal="center" vertical="center" wrapText="1"/>
    </xf>
    <xf numFmtId="0" fontId="12" fillId="11"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0" fontId="6" fillId="0" borderId="0"/>
    <xf numFmtId="0" fontId="38" fillId="20" borderId="0" applyNumberFormat="0" applyBorder="0" applyAlignment="0" applyProtection="0"/>
    <xf numFmtId="0" fontId="39" fillId="19" borderId="0" applyNumberFormat="0" applyBorder="0" applyAlignment="0" applyProtection="0"/>
  </cellStyleXfs>
  <cellXfs count="342">
    <xf numFmtId="0" fontId="0" fillId="0" borderId="0" xfId="0"/>
    <xf numFmtId="0" fontId="6" fillId="0" borderId="0" xfId="6"/>
    <xf numFmtId="0" fontId="6" fillId="0" borderId="13" xfId="6" applyBorder="1"/>
    <xf numFmtId="0" fontId="8" fillId="0" borderId="0" xfId="0" applyFont="1"/>
    <xf numFmtId="0" fontId="10" fillId="0" borderId="0" xfId="0" applyFont="1"/>
    <xf numFmtId="2" fontId="8" fillId="0" borderId="0" xfId="0" applyNumberFormat="1" applyFont="1"/>
    <xf numFmtId="0" fontId="8" fillId="0" borderId="6" xfId="0" applyFont="1" applyBorder="1"/>
    <xf numFmtId="0" fontId="8" fillId="0" borderId="7" xfId="0" applyFont="1" applyBorder="1"/>
    <xf numFmtId="14" fontId="6" fillId="0" borderId="0" xfId="6" applyNumberFormat="1"/>
    <xf numFmtId="0" fontId="6" fillId="0" borderId="0" xfId="6" applyAlignment="1">
      <alignment horizontal="center"/>
    </xf>
    <xf numFmtId="0" fontId="8" fillId="0" borderId="0" xfId="0" applyFont="1" applyAlignment="1">
      <alignment horizontal="right"/>
    </xf>
    <xf numFmtId="0" fontId="28" fillId="2" borderId="0" xfId="0" applyFont="1" applyFill="1"/>
    <xf numFmtId="0" fontId="8" fillId="2" borderId="0" xfId="0" applyFont="1" applyFill="1"/>
    <xf numFmtId="0" fontId="8" fillId="5" borderId="0" xfId="0" applyFont="1" applyFill="1"/>
    <xf numFmtId="0" fontId="6" fillId="5" borderId="0" xfId="6" applyFill="1"/>
    <xf numFmtId="14" fontId="6" fillId="5" borderId="0" xfId="6" applyNumberFormat="1" applyFill="1"/>
    <xf numFmtId="0" fontId="22" fillId="2" borderId="0" xfId="7" applyFont="1" applyFill="1" applyBorder="1" applyAlignment="1">
      <alignment vertical="center"/>
    </xf>
    <xf numFmtId="0" fontId="8" fillId="0" borderId="34" xfId="6" applyFont="1" applyBorder="1"/>
    <xf numFmtId="0" fontId="8" fillId="0" borderId="39" xfId="6" applyFont="1" applyBorder="1"/>
    <xf numFmtId="0" fontId="8" fillId="0" borderId="37" xfId="6" applyFont="1" applyBorder="1"/>
    <xf numFmtId="0" fontId="17" fillId="0" borderId="34" xfId="6" applyFont="1" applyBorder="1" applyAlignment="1">
      <alignment vertical="center"/>
    </xf>
    <xf numFmtId="0" fontId="17" fillId="0" borderId="37" xfId="6" applyFont="1" applyBorder="1" applyAlignment="1">
      <alignment vertical="center"/>
    </xf>
    <xf numFmtId="0" fontId="22" fillId="0" borderId="0" xfId="7" applyFont="1" applyFill="1" applyBorder="1" applyAlignment="1">
      <alignment vertical="center"/>
    </xf>
    <xf numFmtId="0" fontId="9" fillId="0" borderId="53" xfId="6" applyFont="1" applyBorder="1" applyAlignment="1">
      <alignment horizontal="left"/>
    </xf>
    <xf numFmtId="14" fontId="8" fillId="0" borderId="53" xfId="6" applyNumberFormat="1" applyFont="1" applyBorder="1" applyAlignment="1">
      <alignment horizontal="left"/>
    </xf>
    <xf numFmtId="14" fontId="8" fillId="0" borderId="54" xfId="6" applyNumberFormat="1" applyFont="1" applyBorder="1" applyAlignment="1">
      <alignment horizontal="left"/>
    </xf>
    <xf numFmtId="0" fontId="8" fillId="0" borderId="0" xfId="0" applyFont="1" applyAlignment="1">
      <alignment vertical="center"/>
    </xf>
    <xf numFmtId="0" fontId="8" fillId="5" borderId="0" xfId="0" applyFont="1" applyFill="1" applyAlignment="1">
      <alignment vertical="center"/>
    </xf>
    <xf numFmtId="0" fontId="23" fillId="0" borderId="0" xfId="1" applyFont="1" applyAlignment="1" applyProtection="1">
      <alignment vertical="center"/>
      <protection locked="0"/>
    </xf>
    <xf numFmtId="0" fontId="8" fillId="0" borderId="39" xfId="6" applyFont="1" applyBorder="1" applyAlignment="1">
      <alignment vertical="center"/>
    </xf>
    <xf numFmtId="0" fontId="9" fillId="0" borderId="52" xfId="6" applyFont="1" applyBorder="1" applyAlignment="1">
      <alignment horizontal="left" vertical="center"/>
    </xf>
    <xf numFmtId="0" fontId="8" fillId="0" borderId="34" xfId="6" applyFont="1" applyBorder="1" applyAlignment="1">
      <alignment vertical="center"/>
    </xf>
    <xf numFmtId="0" fontId="8" fillId="0" borderId="37" xfId="6" applyFont="1" applyBorder="1" applyAlignment="1">
      <alignment vertical="center"/>
    </xf>
    <xf numFmtId="0" fontId="10" fillId="0" borderId="0" xfId="17" applyBorder="1">
      <alignment horizontal="center" vertical="center" wrapText="1"/>
    </xf>
    <xf numFmtId="0" fontId="8" fillId="0" borderId="47" xfId="6" applyFont="1" applyBorder="1" applyAlignment="1">
      <alignment vertical="center"/>
    </xf>
    <xf numFmtId="0" fontId="8" fillId="0" borderId="48" xfId="6" applyFont="1" applyBorder="1" applyAlignment="1">
      <alignment vertical="center"/>
    </xf>
    <xf numFmtId="0" fontId="8" fillId="0" borderId="15" xfId="0" applyFont="1" applyBorder="1" applyAlignment="1">
      <alignment vertical="center"/>
    </xf>
    <xf numFmtId="0" fontId="8" fillId="0" borderId="0" xfId="6" applyFont="1" applyAlignment="1">
      <alignment vertical="center"/>
    </xf>
    <xf numFmtId="0" fontId="24" fillId="0" borderId="0" xfId="6" applyFont="1" applyAlignment="1">
      <alignment vertical="center"/>
    </xf>
    <xf numFmtId="0" fontId="17" fillId="0" borderId="0" xfId="6" applyFont="1" applyAlignment="1">
      <alignment vertical="center"/>
    </xf>
    <xf numFmtId="0" fontId="17" fillId="5" borderId="0" xfId="6" applyFont="1" applyFill="1" applyAlignment="1">
      <alignment vertical="center"/>
    </xf>
    <xf numFmtId="0" fontId="8" fillId="0" borderId="42" xfId="6" applyFont="1" applyBorder="1" applyAlignment="1">
      <alignment vertical="center"/>
    </xf>
    <xf numFmtId="0" fontId="8" fillId="5" borderId="0" xfId="6" applyFont="1" applyFill="1" applyAlignment="1">
      <alignment vertical="center"/>
    </xf>
    <xf numFmtId="0" fontId="8" fillId="0" borderId="40" xfId="6" applyFont="1" applyBorder="1" applyAlignment="1">
      <alignment vertical="center"/>
    </xf>
    <xf numFmtId="0" fontId="8" fillId="0" borderId="36" xfId="6" applyFont="1" applyBorder="1" applyAlignment="1">
      <alignment vertical="center"/>
    </xf>
    <xf numFmtId="0" fontId="17" fillId="0" borderId="36" xfId="6" applyFont="1" applyBorder="1" applyAlignment="1">
      <alignment vertical="center"/>
    </xf>
    <xf numFmtId="0" fontId="17" fillId="0" borderId="38" xfId="6" applyFont="1" applyBorder="1" applyAlignment="1">
      <alignment vertical="center"/>
    </xf>
    <xf numFmtId="0" fontId="17" fillId="0" borderId="29" xfId="6" applyFont="1" applyBorder="1" applyAlignment="1">
      <alignment vertical="center"/>
    </xf>
    <xf numFmtId="0" fontId="21" fillId="0" borderId="32" xfId="1" applyFont="1" applyBorder="1" applyAlignment="1" applyProtection="1">
      <alignment vertical="center"/>
      <protection locked="0"/>
    </xf>
    <xf numFmtId="0" fontId="17" fillId="0" borderId="30" xfId="6" applyFont="1" applyBorder="1" applyAlignment="1">
      <alignment vertical="center"/>
    </xf>
    <xf numFmtId="0" fontId="21" fillId="0" borderId="33" xfId="1" applyFont="1" applyBorder="1" applyAlignment="1" applyProtection="1">
      <alignment vertical="center"/>
      <protection locked="0"/>
    </xf>
    <xf numFmtId="0" fontId="10" fillId="0" borderId="45" xfId="6" applyFont="1" applyBorder="1" applyAlignment="1">
      <alignment horizontal="center" vertical="center"/>
    </xf>
    <xf numFmtId="0" fontId="10" fillId="0" borderId="7" xfId="6" applyFont="1" applyBorder="1" applyAlignment="1">
      <alignment horizontal="center" vertical="center"/>
    </xf>
    <xf numFmtId="0" fontId="10" fillId="0" borderId="31" xfId="6" applyFont="1" applyBorder="1" applyAlignment="1">
      <alignment horizontal="center" vertical="center"/>
    </xf>
    <xf numFmtId="0" fontId="25" fillId="0" borderId="0" xfId="0" applyFont="1" applyAlignment="1">
      <alignment vertical="center"/>
    </xf>
    <xf numFmtId="0" fontId="8" fillId="0" borderId="0" xfId="0" quotePrefix="1" applyFont="1" applyAlignment="1">
      <alignment vertical="center"/>
    </xf>
    <xf numFmtId="0" fontId="8" fillId="5" borderId="0" xfId="0" quotePrefix="1" applyFont="1" applyFill="1" applyAlignment="1">
      <alignment vertical="center"/>
    </xf>
    <xf numFmtId="0" fontId="26" fillId="0" borderId="0" xfId="0" applyFont="1" applyAlignment="1">
      <alignment vertical="center" wrapText="1"/>
    </xf>
    <xf numFmtId="0" fontId="26" fillId="2" borderId="0" xfId="0" applyFont="1" applyFill="1" applyAlignment="1">
      <alignment vertical="center" wrapText="1"/>
    </xf>
    <xf numFmtId="0" fontId="8" fillId="2" borderId="0" xfId="0" applyFont="1" applyFill="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6" fillId="0" borderId="34" xfId="6" applyBorder="1"/>
    <xf numFmtId="0" fontId="9" fillId="0" borderId="55" xfId="6" applyFont="1" applyBorder="1" applyAlignment="1">
      <alignment horizontal="left"/>
    </xf>
    <xf numFmtId="0" fontId="6" fillId="0" borderId="39" xfId="6" applyBorder="1"/>
    <xf numFmtId="0" fontId="30" fillId="0" borderId="53" xfId="6" applyFont="1" applyBorder="1" applyAlignment="1">
      <alignment horizontal="left"/>
    </xf>
    <xf numFmtId="14" fontId="6" fillId="0" borderId="53" xfId="6" applyNumberFormat="1" applyBorder="1" applyAlignment="1">
      <alignment horizontal="left"/>
    </xf>
    <xf numFmtId="0" fontId="6" fillId="0" borderId="37" xfId="6" applyBorder="1"/>
    <xf numFmtId="14" fontId="6" fillId="0" borderId="54" xfId="6" applyNumberFormat="1" applyBorder="1" applyAlignment="1">
      <alignment horizontal="left"/>
    </xf>
    <xf numFmtId="0" fontId="6" fillId="0" borderId="47" xfId="6" applyBorder="1" applyAlignment="1">
      <alignment horizontal="center" wrapText="1"/>
    </xf>
    <xf numFmtId="14" fontId="6" fillId="0" borderId="36" xfId="6" applyNumberFormat="1" applyBorder="1" applyAlignment="1">
      <alignment horizontal="center" wrapText="1"/>
    </xf>
    <xf numFmtId="165" fontId="12" fillId="0" borderId="47" xfId="6" applyNumberFormat="1" applyFont="1" applyBorder="1" applyAlignment="1">
      <alignment horizontal="center" wrapText="1"/>
    </xf>
    <xf numFmtId="0" fontId="6" fillId="0" borderId="48" xfId="6" applyBorder="1" applyAlignment="1">
      <alignment horizontal="center" wrapText="1"/>
    </xf>
    <xf numFmtId="14" fontId="6" fillId="0" borderId="38" xfId="6" applyNumberFormat="1" applyBorder="1" applyAlignment="1">
      <alignment horizontal="center" wrapText="1"/>
    </xf>
    <xf numFmtId="0" fontId="6" fillId="0" borderId="46" xfId="6" applyBorder="1" applyAlignment="1">
      <alignment horizontal="center" wrapText="1"/>
    </xf>
    <xf numFmtId="14" fontId="6" fillId="0" borderId="40" xfId="6" applyNumberFormat="1" applyBorder="1" applyAlignment="1">
      <alignment horizontal="center" wrapText="1"/>
    </xf>
    <xf numFmtId="0" fontId="10" fillId="0" borderId="1" xfId="21" applyFont="1" applyBorder="1" applyAlignment="1">
      <alignment horizontal="center"/>
    </xf>
    <xf numFmtId="0" fontId="10" fillId="0" borderId="21" xfId="21" applyFont="1" applyBorder="1" applyAlignment="1">
      <alignment horizontal="center"/>
    </xf>
    <xf numFmtId="0" fontId="11" fillId="14" borderId="21" xfId="18" applyFont="1" applyFill="1" applyBorder="1" applyAlignment="1" applyProtection="1">
      <alignment horizontal="left" vertical="center"/>
    </xf>
    <xf numFmtId="0" fontId="17" fillId="13" borderId="21" xfId="18" applyFont="1" applyFill="1" applyBorder="1" applyAlignment="1" applyProtection="1">
      <alignment horizontal="left" vertical="center"/>
      <protection locked="0"/>
    </xf>
    <xf numFmtId="0" fontId="17" fillId="13" borderId="20" xfId="18" applyFont="1" applyFill="1" applyBorder="1" applyAlignment="1" applyProtection="1">
      <alignment horizontal="left" vertical="center"/>
      <protection locked="0"/>
    </xf>
    <xf numFmtId="0" fontId="20" fillId="13" borderId="41" xfId="18" applyFont="1" applyFill="1" applyBorder="1" applyAlignment="1" applyProtection="1">
      <alignment horizontal="left" vertical="center"/>
      <protection locked="0"/>
    </xf>
    <xf numFmtId="0" fontId="20" fillId="13" borderId="28" xfId="18" applyFont="1" applyFill="1" applyBorder="1" applyAlignment="1" applyProtection="1">
      <alignment horizontal="left" vertical="center"/>
      <protection locked="0"/>
    </xf>
    <xf numFmtId="14" fontId="17" fillId="13" borderId="21" xfId="18" applyNumberFormat="1" applyFont="1" applyFill="1" applyBorder="1" applyAlignment="1" applyProtection="1">
      <alignment horizontal="left" vertical="center"/>
      <protection locked="0"/>
    </xf>
    <xf numFmtId="14" fontId="17" fillId="13" borderId="20" xfId="18" applyNumberFormat="1" applyFont="1" applyFill="1" applyBorder="1" applyAlignment="1" applyProtection="1">
      <alignment horizontal="left" vertical="center"/>
      <protection locked="0"/>
    </xf>
    <xf numFmtId="0" fontId="17" fillId="13" borderId="17" xfId="18" applyFont="1" applyFill="1" applyBorder="1" applyAlignment="1" applyProtection="1">
      <alignment horizontal="left" vertical="center"/>
      <protection locked="0"/>
    </xf>
    <xf numFmtId="0" fontId="10" fillId="0" borderId="17" xfId="17" applyBorder="1">
      <alignment horizontal="center" vertical="center" wrapText="1"/>
    </xf>
    <xf numFmtId="0" fontId="36" fillId="2" borderId="0" xfId="0" applyFont="1" applyFill="1"/>
    <xf numFmtId="0" fontId="36" fillId="0" borderId="0" xfId="0" applyFont="1"/>
    <xf numFmtId="0" fontId="0" fillId="5" borderId="0" xfId="0" applyFill="1"/>
    <xf numFmtId="0" fontId="21" fillId="0" borderId="0" xfId="19" applyFont="1" applyAlignment="1" applyProtection="1">
      <alignment horizontal="left" vertical="center"/>
      <protection locked="0"/>
    </xf>
    <xf numFmtId="0" fontId="10" fillId="0" borderId="0" xfId="0" applyFont="1" applyAlignment="1">
      <alignment horizontal="left"/>
    </xf>
    <xf numFmtId="0" fontId="8" fillId="2" borderId="9" xfId="0" applyFont="1" applyFill="1" applyBorder="1"/>
    <xf numFmtId="0" fontId="8" fillId="2" borderId="13" xfId="0" applyFont="1" applyFill="1" applyBorder="1"/>
    <xf numFmtId="0" fontId="8" fillId="2" borderId="14" xfId="0" applyFont="1" applyFill="1" applyBorder="1"/>
    <xf numFmtId="0" fontId="8" fillId="2" borderId="15" xfId="0" applyFont="1" applyFill="1" applyBorder="1"/>
    <xf numFmtId="0" fontId="8" fillId="0" borderId="13" xfId="0" applyFont="1" applyBorder="1"/>
    <xf numFmtId="0" fontId="36" fillId="5" borderId="0" xfId="0" applyFont="1" applyFill="1"/>
    <xf numFmtId="0" fontId="37" fillId="0" borderId="0" xfId="0" applyFont="1"/>
    <xf numFmtId="0" fontId="0" fillId="0" borderId="13" xfId="0" applyBorder="1"/>
    <xf numFmtId="0" fontId="8" fillId="0" borderId="13" xfId="0" applyFont="1" applyBorder="1" applyAlignment="1">
      <alignment horizontal="center"/>
    </xf>
    <xf numFmtId="0" fontId="8" fillId="0" borderId="0" xfId="0" applyFont="1" applyAlignment="1">
      <alignment horizontal="center"/>
    </xf>
    <xf numFmtId="0" fontId="8" fillId="2" borderId="0" xfId="0" applyFont="1" applyFill="1" applyAlignment="1">
      <alignment vertical="top"/>
    </xf>
    <xf numFmtId="0" fontId="8" fillId="0" borderId="0" xfId="0" applyFont="1" applyAlignment="1">
      <alignment vertical="top"/>
    </xf>
    <xf numFmtId="0" fontId="8" fillId="0" borderId="16" xfId="0" applyFont="1" applyBorder="1"/>
    <xf numFmtId="0" fontId="17" fillId="0" borderId="58" xfId="6" applyFont="1" applyBorder="1" applyAlignment="1">
      <alignment vertical="center"/>
    </xf>
    <xf numFmtId="0" fontId="21" fillId="0" borderId="59" xfId="1" applyFont="1" applyBorder="1" applyAlignment="1" applyProtection="1">
      <alignment vertical="center"/>
      <protection locked="0"/>
    </xf>
    <xf numFmtId="0" fontId="9" fillId="0" borderId="0" xfId="6" applyFont="1" applyAlignment="1">
      <alignment vertical="center"/>
    </xf>
    <xf numFmtId="0" fontId="23" fillId="0" borderId="0" xfId="1" applyFont="1" applyAlignment="1" applyProtection="1">
      <protection locked="0"/>
    </xf>
    <xf numFmtId="0" fontId="31" fillId="0" borderId="45" xfId="6" applyFont="1" applyBorder="1" applyAlignment="1">
      <alignment horizontal="center"/>
    </xf>
    <xf numFmtId="0" fontId="31" fillId="0" borderId="31" xfId="6" applyFont="1" applyBorder="1" applyAlignment="1">
      <alignment horizontal="center"/>
    </xf>
    <xf numFmtId="0" fontId="17" fillId="13" borderId="23" xfId="18" applyFont="1" applyFill="1" applyBorder="1" applyAlignment="1" applyProtection="1">
      <alignment horizontal="left" vertical="top"/>
      <protection locked="0"/>
    </xf>
    <xf numFmtId="0" fontId="17" fillId="13" borderId="21" xfId="18" applyFont="1" applyFill="1" applyBorder="1" applyAlignment="1" applyProtection="1">
      <alignment horizontal="left" vertical="top"/>
      <protection locked="0"/>
    </xf>
    <xf numFmtId="0" fontId="17" fillId="13" borderId="1" xfId="18" applyFont="1" applyFill="1" applyAlignment="1" applyProtection="1">
      <alignment horizontal="left" vertical="top"/>
      <protection locked="0"/>
    </xf>
    <xf numFmtId="0" fontId="17" fillId="13" borderId="18" xfId="18" applyFont="1" applyFill="1" applyBorder="1" applyAlignment="1" applyProtection="1">
      <alignment horizontal="left" vertical="top"/>
      <protection locked="0"/>
    </xf>
    <xf numFmtId="0" fontId="17" fillId="13" borderId="19" xfId="18" applyFont="1" applyFill="1" applyBorder="1" applyAlignment="1" applyProtection="1">
      <alignment horizontal="left" vertical="top"/>
      <protection locked="0"/>
    </xf>
    <xf numFmtId="164" fontId="8" fillId="13" borderId="13" xfId="4" applyNumberFormat="1" applyFont="1" applyFill="1" applyBorder="1" applyAlignment="1" applyProtection="1">
      <alignment horizontal="center" vertical="center"/>
    </xf>
    <xf numFmtId="0" fontId="11" fillId="14" borderId="13" xfId="5" applyFont="1" applyFill="1" applyBorder="1" applyAlignment="1" applyProtection="1">
      <alignment horizontal="center" vertical="center"/>
    </xf>
    <xf numFmtId="0" fontId="17" fillId="0" borderId="13" xfId="6" applyFont="1" applyBorder="1" applyAlignment="1">
      <alignment horizontal="center" vertical="center"/>
    </xf>
    <xf numFmtId="0" fontId="29" fillId="17" borderId="16" xfId="0" applyFont="1" applyFill="1" applyBorder="1" applyAlignment="1">
      <alignment horizontal="center" vertical="center"/>
    </xf>
    <xf numFmtId="0" fontId="17" fillId="13" borderId="20" xfId="18" applyFont="1" applyFill="1" applyBorder="1" applyAlignment="1" applyProtection="1">
      <alignment horizontal="left" vertical="top"/>
      <protection locked="0"/>
    </xf>
    <xf numFmtId="0" fontId="8" fillId="13" borderId="1" xfId="0" applyFont="1" applyFill="1" applyBorder="1" applyAlignment="1" applyProtection="1">
      <alignment horizontal="center"/>
      <protection locked="0"/>
    </xf>
    <xf numFmtId="0" fontId="10" fillId="0" borderId="0" xfId="0" applyFont="1" applyAlignment="1">
      <alignment horizontal="center" wrapText="1"/>
    </xf>
    <xf numFmtId="0" fontId="10" fillId="0" borderId="0" xfId="0" applyFont="1" applyAlignment="1">
      <alignment horizontal="center"/>
    </xf>
    <xf numFmtId="0" fontId="10" fillId="2" borderId="7" xfId="0" applyFont="1" applyFill="1" applyBorder="1" applyAlignment="1">
      <alignment horizontal="center" vertical="center" wrapText="1"/>
    </xf>
    <xf numFmtId="165" fontId="12" fillId="0" borderId="69" xfId="6" applyNumberFormat="1" applyFont="1" applyBorder="1" applyAlignment="1">
      <alignment horizontal="center" wrapText="1"/>
    </xf>
    <xf numFmtId="14" fontId="6" fillId="0" borderId="70" xfId="6" applyNumberFormat="1" applyBorder="1" applyAlignment="1">
      <alignment horizontal="center" wrapText="1"/>
    </xf>
    <xf numFmtId="0" fontId="8" fillId="0" borderId="53" xfId="6" applyFont="1" applyBorder="1" applyAlignment="1">
      <alignment horizontal="left" vertical="center" wrapText="1"/>
    </xf>
    <xf numFmtId="0" fontId="8" fillId="0" borderId="53" xfId="6" applyFont="1" applyBorder="1" applyAlignment="1">
      <alignment horizontal="left"/>
    </xf>
    <xf numFmtId="0" fontId="6" fillId="0" borderId="53" xfId="6" applyBorder="1" applyAlignment="1">
      <alignment horizontal="left"/>
    </xf>
    <xf numFmtId="0" fontId="6" fillId="0" borderId="71" xfId="6" applyBorder="1" applyAlignment="1">
      <alignment horizontal="left" vertical="center" wrapText="1"/>
    </xf>
    <xf numFmtId="2" fontId="11" fillId="14" borderId="7" xfId="0" applyNumberFormat="1" applyFont="1" applyFill="1" applyBorder="1" applyAlignment="1">
      <alignment horizontal="center"/>
    </xf>
    <xf numFmtId="0" fontId="8" fillId="13" borderId="7" xfId="0" applyFont="1" applyFill="1" applyBorder="1" applyAlignment="1" applyProtection="1">
      <alignment horizontal="center"/>
      <protection locked="0"/>
    </xf>
    <xf numFmtId="0" fontId="36" fillId="2" borderId="10" xfId="0" applyFont="1" applyFill="1" applyBorder="1"/>
    <xf numFmtId="0" fontId="0" fillId="0" borderId="11" xfId="0" applyBorder="1"/>
    <xf numFmtId="0" fontId="36" fillId="2" borderId="12" xfId="0" applyFont="1" applyFill="1" applyBorder="1"/>
    <xf numFmtId="0" fontId="36" fillId="2" borderId="9" xfId="0" applyFont="1" applyFill="1" applyBorder="1"/>
    <xf numFmtId="0" fontId="36" fillId="2" borderId="13" xfId="0" applyFont="1" applyFill="1" applyBorder="1"/>
    <xf numFmtId="0" fontId="36" fillId="2" borderId="14" xfId="0" applyFont="1" applyFill="1" applyBorder="1"/>
    <xf numFmtId="0" fontId="36" fillId="2" borderId="15" xfId="0" applyFont="1" applyFill="1" applyBorder="1"/>
    <xf numFmtId="0" fontId="36" fillId="2" borderId="16" xfId="0" applyFont="1" applyFill="1" applyBorder="1"/>
    <xf numFmtId="0" fontId="10" fillId="0" borderId="9" xfId="0" applyFont="1" applyBorder="1" applyAlignment="1">
      <alignment horizontal="left"/>
    </xf>
    <xf numFmtId="0" fontId="27" fillId="2" borderId="0" xfId="0" applyFont="1" applyFill="1"/>
    <xf numFmtId="0" fontId="8" fillId="0" borderId="15" xfId="0" applyFont="1" applyBorder="1" applyAlignment="1">
      <alignment horizontal="center"/>
    </xf>
    <xf numFmtId="0" fontId="8" fillId="0" borderId="16" xfId="0" applyFont="1" applyBorder="1" applyAlignment="1">
      <alignment horizontal="center"/>
    </xf>
    <xf numFmtId="0" fontId="8" fillId="0" borderId="77" xfId="0" applyFont="1" applyBorder="1"/>
    <xf numFmtId="2" fontId="11" fillId="14" borderId="78" xfId="0" applyNumberFormat="1" applyFont="1" applyFill="1" applyBorder="1" applyAlignment="1">
      <alignment horizontal="center"/>
    </xf>
    <xf numFmtId="2" fontId="36" fillId="2" borderId="0" xfId="0" applyNumberFormat="1" applyFont="1" applyFill="1"/>
    <xf numFmtId="0" fontId="40" fillId="2" borderId="1" xfId="0" applyFont="1" applyFill="1" applyBorder="1" applyAlignment="1">
      <alignment horizontal="center" vertical="center"/>
    </xf>
    <xf numFmtId="0" fontId="45" fillId="13" borderId="7" xfId="0" applyFont="1" applyFill="1" applyBorder="1" applyAlignment="1" applyProtection="1">
      <alignment horizontal="center"/>
      <protection locked="0"/>
    </xf>
    <xf numFmtId="0" fontId="17" fillId="13" borderId="21" xfId="18" applyNumberFormat="1" applyFont="1" applyFill="1" applyBorder="1" applyAlignment="1" applyProtection="1">
      <alignment horizontal="left" vertical="center"/>
      <protection locked="0"/>
    </xf>
    <xf numFmtId="0" fontId="22" fillId="7" borderId="26" xfId="7" applyFont="1" applyBorder="1" applyAlignment="1">
      <alignment vertical="center"/>
    </xf>
    <xf numFmtId="0" fontId="22" fillId="7" borderId="27" xfId="7" applyFont="1" applyBorder="1" applyAlignment="1">
      <alignment vertical="center"/>
    </xf>
    <xf numFmtId="0" fontId="22" fillId="7" borderId="25" xfId="7" quotePrefix="1" applyFont="1" applyBorder="1" applyAlignment="1">
      <alignment vertical="center"/>
    </xf>
    <xf numFmtId="0" fontId="10" fillId="0" borderId="0" xfId="0" applyFont="1" applyAlignment="1">
      <alignment vertical="center" wrapText="1"/>
    </xf>
    <xf numFmtId="49" fontId="8" fillId="0" borderId="0" xfId="0" applyNumberFormat="1" applyFont="1"/>
    <xf numFmtId="0" fontId="10" fillId="6" borderId="65" xfId="0" applyFont="1" applyFill="1" applyBorder="1" applyAlignment="1">
      <alignment horizontal="center" vertical="center"/>
    </xf>
    <xf numFmtId="0" fontId="17" fillId="13" borderId="20" xfId="18" applyNumberFormat="1" applyFont="1" applyFill="1" applyBorder="1" applyAlignment="1" applyProtection="1">
      <alignment horizontal="left" vertical="center"/>
      <protection locked="0"/>
    </xf>
    <xf numFmtId="0" fontId="6" fillId="0" borderId="34" xfId="6" applyBorder="1" applyAlignment="1">
      <alignment vertical="center"/>
    </xf>
    <xf numFmtId="14" fontId="6" fillId="0" borderId="71" xfId="6" applyNumberFormat="1" applyBorder="1" applyAlignment="1">
      <alignment horizontal="left" vertical="center" wrapText="1"/>
    </xf>
    <xf numFmtId="0" fontId="8" fillId="0" borderId="42" xfId="6" applyFont="1" applyBorder="1"/>
    <xf numFmtId="14" fontId="8" fillId="0" borderId="53" xfId="6" applyNumberFormat="1" applyFont="1" applyBorder="1" applyAlignment="1">
      <alignment horizontal="left" vertical="center" wrapText="1"/>
    </xf>
    <xf numFmtId="14" fontId="11" fillId="14" borderId="1" xfId="18" applyNumberFormat="1" applyFont="1" applyFill="1" applyProtection="1">
      <alignment horizontal="center" vertical="center"/>
    </xf>
    <xf numFmtId="14" fontId="17" fillId="13" borderId="1" xfId="18" applyNumberFormat="1" applyFont="1" applyFill="1" applyProtection="1">
      <alignment horizontal="center" vertical="center"/>
      <protection locked="0"/>
    </xf>
    <xf numFmtId="14" fontId="17" fillId="13" borderId="23" xfId="18" applyNumberFormat="1" applyFont="1" applyFill="1" applyBorder="1" applyProtection="1">
      <alignment horizontal="center" vertical="center"/>
      <protection locked="0"/>
    </xf>
    <xf numFmtId="0" fontId="11" fillId="16" borderId="65" xfId="6" applyFont="1" applyFill="1" applyBorder="1" applyAlignment="1">
      <alignment horizontal="center" vertical="center"/>
    </xf>
    <xf numFmtId="0" fontId="10" fillId="0" borderId="89" xfId="17" applyBorder="1">
      <alignment horizontal="center" vertical="center" wrapText="1"/>
    </xf>
    <xf numFmtId="2" fontId="35" fillId="14" borderId="72" xfId="14" quotePrefix="1" applyNumberFormat="1" applyFont="1" applyFill="1" applyBorder="1" applyAlignment="1">
      <alignment vertical="center"/>
    </xf>
    <xf numFmtId="2" fontId="35" fillId="14" borderId="90" xfId="14" quotePrefix="1" applyNumberFormat="1" applyFont="1" applyFill="1" applyBorder="1" applyAlignment="1">
      <alignment vertical="center"/>
    </xf>
    <xf numFmtId="14" fontId="11" fillId="14" borderId="23" xfId="18" applyNumberFormat="1" applyFont="1" applyFill="1" applyBorder="1" applyProtection="1">
      <alignment horizontal="center" vertical="center"/>
    </xf>
    <xf numFmtId="0" fontId="11" fillId="14" borderId="20" xfId="18" applyFont="1" applyFill="1" applyBorder="1" applyAlignment="1" applyProtection="1">
      <alignment horizontal="left" vertical="center"/>
    </xf>
    <xf numFmtId="0" fontId="8" fillId="0" borderId="34" xfId="6" applyFont="1" applyBorder="1" applyAlignment="1">
      <alignment vertical="center" wrapText="1"/>
    </xf>
    <xf numFmtId="0" fontId="17" fillId="0" borderId="64" xfId="0" applyFont="1" applyBorder="1" applyAlignment="1">
      <alignment horizontal="center"/>
    </xf>
    <xf numFmtId="0" fontId="17" fillId="0" borderId="21" xfId="14" quotePrefix="1" applyNumberFormat="1" applyFont="1" applyFill="1" applyBorder="1" applyAlignment="1">
      <alignment vertical="center"/>
    </xf>
    <xf numFmtId="0" fontId="17" fillId="0" borderId="64" xfId="14" quotePrefix="1" applyNumberFormat="1" applyFont="1" applyFill="1" applyBorder="1" applyAlignment="1">
      <alignment vertical="center"/>
    </xf>
    <xf numFmtId="0" fontId="10" fillId="0" borderId="57" xfId="0" applyFont="1" applyBorder="1" applyAlignment="1">
      <alignment horizontal="center" vertical="center"/>
    </xf>
    <xf numFmtId="0" fontId="10" fillId="0" borderId="82" xfId="0" applyFont="1" applyBorder="1" applyAlignment="1">
      <alignment horizontal="center" vertical="center"/>
    </xf>
    <xf numFmtId="0" fontId="10" fillId="0" borderId="17" xfId="0" applyFont="1" applyBorder="1" applyAlignment="1">
      <alignment horizontal="center" vertical="center"/>
    </xf>
    <xf numFmtId="0" fontId="11" fillId="14" borderId="62" xfId="0" applyFont="1" applyFill="1" applyBorder="1" applyAlignment="1">
      <alignment horizontal="center"/>
    </xf>
    <xf numFmtId="0" fontId="11" fillId="14" borderId="78" xfId="0" applyFont="1" applyFill="1" applyBorder="1" applyAlignment="1">
      <alignment horizontal="center"/>
    </xf>
    <xf numFmtId="14" fontId="11" fillId="14" borderId="20" xfId="18" applyNumberFormat="1" applyFont="1" applyFill="1" applyBorder="1" applyProtection="1">
      <alignment horizontal="center" vertical="center"/>
    </xf>
    <xf numFmtId="0" fontId="17" fillId="13" borderId="31" xfId="18" applyFont="1" applyFill="1" applyBorder="1" applyAlignment="1" applyProtection="1">
      <alignment horizontal="left" vertical="top"/>
      <protection locked="0"/>
    </xf>
    <xf numFmtId="0" fontId="36" fillId="2" borderId="94" xfId="0" applyFont="1" applyFill="1" applyBorder="1" applyAlignment="1">
      <alignment horizontal="center"/>
    </xf>
    <xf numFmtId="0" fontId="36" fillId="2" borderId="96" xfId="0" applyFont="1" applyFill="1" applyBorder="1" applyAlignment="1">
      <alignment horizontal="center"/>
    </xf>
    <xf numFmtId="0" fontId="36" fillId="2" borderId="97" xfId="0" applyFont="1" applyFill="1" applyBorder="1" applyAlignment="1">
      <alignment horizontal="center"/>
    </xf>
    <xf numFmtId="0" fontId="7" fillId="7" borderId="25" xfId="7" applyBorder="1">
      <alignment horizontal="left" vertical="center"/>
    </xf>
    <xf numFmtId="0" fontId="7" fillId="7" borderId="27" xfId="7" applyBorder="1">
      <alignment horizontal="left" vertical="center"/>
    </xf>
    <xf numFmtId="0" fontId="22" fillId="7" borderId="25" xfId="7" applyFont="1" applyBorder="1">
      <alignment horizontal="left" vertical="center"/>
    </xf>
    <xf numFmtId="0" fontId="22" fillId="7" borderId="27" xfId="7" applyFont="1" applyBorder="1">
      <alignment horizontal="left" vertical="center"/>
    </xf>
    <xf numFmtId="0" fontId="34" fillId="7" borderId="25" xfId="7" applyFont="1" applyBorder="1">
      <alignment horizontal="left" vertical="center"/>
    </xf>
    <xf numFmtId="0" fontId="34" fillId="7" borderId="27" xfId="7" applyFont="1" applyBorder="1">
      <alignment horizontal="left" vertical="center"/>
    </xf>
    <xf numFmtId="0" fontId="33" fillId="2" borderId="60" xfId="7" applyFont="1" applyFill="1" applyBorder="1" applyAlignment="1">
      <alignment horizontal="center" vertical="center"/>
    </xf>
    <xf numFmtId="0" fontId="33" fillId="2" borderId="61" xfId="7" applyFont="1" applyFill="1" applyBorder="1" applyAlignment="1">
      <alignment horizontal="center" vertical="center"/>
    </xf>
    <xf numFmtId="0" fontId="33" fillId="2" borderId="62" xfId="7" applyFont="1" applyFill="1" applyBorder="1" applyAlignment="1">
      <alignment horizontal="center" vertical="center"/>
    </xf>
    <xf numFmtId="0" fontId="33" fillId="2" borderId="63" xfId="7" applyFont="1" applyFill="1" applyBorder="1" applyAlignment="1">
      <alignment horizontal="center" vertical="center"/>
    </xf>
    <xf numFmtId="0" fontId="33" fillId="2" borderId="24" xfId="7" applyFont="1" applyFill="1" applyBorder="1" applyAlignment="1">
      <alignment horizontal="center" vertical="center"/>
    </xf>
    <xf numFmtId="0" fontId="33" fillId="2" borderId="64" xfId="7" applyFont="1" applyFill="1" applyBorder="1" applyAlignment="1">
      <alignment horizontal="center" vertical="center"/>
    </xf>
    <xf numFmtId="0" fontId="21" fillId="0" borderId="14" xfId="1" applyFont="1" applyBorder="1" applyAlignment="1" applyProtection="1">
      <alignment horizontal="left" vertical="center"/>
      <protection locked="0"/>
    </xf>
    <xf numFmtId="0" fontId="21" fillId="0" borderId="16" xfId="1" applyFont="1" applyBorder="1" applyAlignment="1" applyProtection="1">
      <alignment horizontal="left" vertical="center"/>
      <protection locked="0"/>
    </xf>
    <xf numFmtId="0" fontId="17" fillId="15" borderId="10" xfId="7" applyFont="1" applyFill="1" applyBorder="1" applyAlignment="1">
      <alignment horizontal="left" vertical="center" wrapText="1"/>
    </xf>
    <xf numFmtId="0" fontId="17" fillId="15" borderId="12" xfId="7" applyFont="1" applyFill="1" applyBorder="1" applyAlignment="1">
      <alignment horizontal="left" vertical="center" wrapText="1"/>
    </xf>
    <xf numFmtId="0" fontId="17" fillId="15" borderId="9" xfId="7" applyFont="1" applyFill="1" applyBorder="1" applyAlignment="1">
      <alignment horizontal="left" vertical="center" wrapText="1"/>
    </xf>
    <xf numFmtId="0" fontId="17" fillId="15" borderId="13" xfId="7" applyFont="1" applyFill="1" applyBorder="1" applyAlignment="1">
      <alignment horizontal="left" vertical="center" wrapText="1"/>
    </xf>
    <xf numFmtId="0" fontId="17" fillId="15" borderId="14" xfId="7" applyFont="1" applyFill="1" applyBorder="1" applyAlignment="1">
      <alignment horizontal="left" vertical="center" wrapText="1"/>
    </xf>
    <xf numFmtId="0" fontId="17" fillId="15" borderId="16" xfId="7" applyFont="1" applyFill="1" applyBorder="1" applyAlignment="1">
      <alignment horizontal="left" vertical="center" wrapText="1"/>
    </xf>
    <xf numFmtId="0" fontId="17" fillId="15" borderId="10" xfId="7" applyFont="1" applyFill="1" applyBorder="1" applyAlignment="1" applyProtection="1">
      <alignment horizontal="left" vertical="center" wrapText="1"/>
    </xf>
    <xf numFmtId="0" fontId="17" fillId="15" borderId="12" xfId="7" applyFont="1" applyFill="1" applyBorder="1" applyAlignment="1" applyProtection="1">
      <alignment horizontal="left" vertical="center" wrapText="1"/>
    </xf>
    <xf numFmtId="0" fontId="17" fillId="15" borderId="14" xfId="7" applyFont="1" applyFill="1" applyBorder="1" applyAlignment="1" applyProtection="1">
      <alignment horizontal="left" vertical="center" wrapText="1"/>
    </xf>
    <xf numFmtId="0" fontId="17" fillId="15" borderId="16" xfId="7" applyFont="1" applyFill="1" applyBorder="1" applyAlignment="1" applyProtection="1">
      <alignment horizontal="left" vertical="center" wrapText="1"/>
    </xf>
    <xf numFmtId="0" fontId="10" fillId="6" borderId="25" xfId="0" applyFont="1" applyFill="1" applyBorder="1" applyAlignment="1">
      <alignment horizontal="center"/>
    </xf>
    <xf numFmtId="0" fontId="10" fillId="6" borderId="27" xfId="0" applyFont="1" applyFill="1" applyBorder="1" applyAlignment="1">
      <alignment horizontal="center"/>
    </xf>
    <xf numFmtId="0" fontId="10" fillId="6" borderId="66" xfId="0" applyFont="1" applyFill="1" applyBorder="1" applyAlignment="1">
      <alignment horizontal="center" vertical="center"/>
    </xf>
    <xf numFmtId="0" fontId="10" fillId="6" borderId="67" xfId="0" applyFont="1" applyFill="1" applyBorder="1" applyAlignment="1">
      <alignment horizontal="center" vertical="center"/>
    </xf>
    <xf numFmtId="0" fontId="22" fillId="7" borderId="25" xfId="7" applyFont="1" applyBorder="1" applyProtection="1">
      <alignment horizontal="left" vertical="center"/>
    </xf>
    <xf numFmtId="0" fontId="22" fillId="7" borderId="26" xfId="7" applyFont="1" applyBorder="1" applyProtection="1">
      <alignment horizontal="left" vertical="center"/>
    </xf>
    <xf numFmtId="0" fontId="22" fillId="7" borderId="27" xfId="7" applyFont="1" applyBorder="1" applyProtection="1">
      <alignment horizontal="left" vertical="center"/>
    </xf>
    <xf numFmtId="0" fontId="10" fillId="0" borderId="87" xfId="17" applyBorder="1">
      <alignment horizontal="center" vertical="center" wrapText="1"/>
    </xf>
    <xf numFmtId="0" fontId="10" fillId="0" borderId="88" xfId="17" applyBorder="1">
      <alignment horizontal="center" vertical="center" wrapText="1"/>
    </xf>
    <xf numFmtId="0" fontId="10" fillId="0" borderId="56" xfId="17" applyBorder="1" applyAlignment="1">
      <alignment horizontal="left" vertical="center" wrapText="1"/>
    </xf>
    <xf numFmtId="0" fontId="10" fillId="0" borderId="8" xfId="17" applyBorder="1" applyAlignment="1">
      <alignment horizontal="left" vertical="center" wrapText="1"/>
    </xf>
    <xf numFmtId="0" fontId="10" fillId="0" borderId="14" xfId="17" applyBorder="1" applyAlignment="1">
      <alignment horizontal="left" vertical="center" wrapText="1"/>
    </xf>
    <xf numFmtId="0" fontId="10" fillId="0" borderId="86" xfId="17" applyBorder="1" applyAlignment="1">
      <alignment horizontal="left" vertical="center" wrapText="1"/>
    </xf>
    <xf numFmtId="0" fontId="22" fillId="7" borderId="26" xfId="7" applyFont="1" applyBorder="1">
      <alignment horizontal="left" vertical="center"/>
    </xf>
    <xf numFmtId="0" fontId="8" fillId="0" borderId="83" xfId="21" applyFont="1" applyBorder="1" applyAlignment="1">
      <alignment horizontal="left"/>
    </xf>
    <xf numFmtId="0" fontId="8" fillId="0" borderId="84" xfId="21" applyFont="1" applyBorder="1" applyAlignment="1">
      <alignment horizontal="left"/>
    </xf>
    <xf numFmtId="0" fontId="22" fillId="18" borderId="10" xfId="7" applyFont="1" applyFill="1" applyBorder="1" applyAlignment="1" applyProtection="1">
      <alignment horizontal="left" vertical="center" wrapText="1"/>
    </xf>
    <xf numFmtId="0" fontId="22" fillId="18" borderId="11" xfId="7" applyFont="1" applyFill="1" applyBorder="1" applyAlignment="1" applyProtection="1">
      <alignment horizontal="left" vertical="center" wrapText="1"/>
    </xf>
    <xf numFmtId="0" fontId="22" fillId="18" borderId="12" xfId="7" applyFont="1" applyFill="1" applyBorder="1" applyAlignment="1" applyProtection="1">
      <alignment horizontal="left" vertical="center" wrapText="1"/>
    </xf>
    <xf numFmtId="0" fontId="22" fillId="18" borderId="9" xfId="7" applyFont="1" applyFill="1" applyBorder="1" applyAlignment="1" applyProtection="1">
      <alignment horizontal="left" vertical="center" wrapText="1"/>
    </xf>
    <xf numFmtId="0" fontId="22" fillId="18" borderId="0" xfId="7" applyFont="1" applyFill="1" applyBorder="1" applyAlignment="1" applyProtection="1">
      <alignment horizontal="left" vertical="center" wrapText="1"/>
    </xf>
    <xf numFmtId="0" fontId="22" fillId="18" borderId="13" xfId="7" applyFont="1" applyFill="1" applyBorder="1" applyAlignment="1" applyProtection="1">
      <alignment horizontal="left" vertical="center" wrapText="1"/>
    </xf>
    <xf numFmtId="0" fontId="10" fillId="0" borderId="56" xfId="21" applyFont="1" applyBorder="1" applyAlignment="1">
      <alignment horizontal="center"/>
    </xf>
    <xf numFmtId="0" fontId="10" fillId="0" borderId="8" xfId="21" applyFont="1" applyBorder="1" applyAlignment="1">
      <alignment horizontal="center"/>
    </xf>
    <xf numFmtId="0" fontId="8" fillId="0" borderId="56" xfId="21" applyFont="1" applyBorder="1" applyAlignment="1">
      <alignment horizontal="left"/>
    </xf>
    <xf numFmtId="0" fontId="8" fillId="0" borderId="8" xfId="21" applyFont="1" applyBorder="1" applyAlignment="1">
      <alignment horizontal="left"/>
    </xf>
    <xf numFmtId="14" fontId="9" fillId="0" borderId="50" xfId="6" applyNumberFormat="1" applyFont="1" applyBorder="1" applyAlignment="1">
      <alignment horizontal="left" vertical="center" wrapText="1"/>
    </xf>
    <xf numFmtId="0" fontId="9" fillId="0" borderId="35" xfId="6" applyFont="1" applyBorder="1" applyAlignment="1">
      <alignment horizontal="left" vertical="center" wrapText="1"/>
    </xf>
    <xf numFmtId="0" fontId="9" fillId="0" borderId="49" xfId="6" applyFont="1" applyBorder="1" applyAlignment="1">
      <alignment horizontal="left" vertical="center"/>
    </xf>
    <xf numFmtId="0" fontId="9" fillId="0" borderId="43" xfId="6" applyFont="1" applyBorder="1" applyAlignment="1">
      <alignment horizontal="left" vertical="center"/>
    </xf>
    <xf numFmtId="0" fontId="9" fillId="0" borderId="50" xfId="6" applyFont="1" applyBorder="1" applyAlignment="1">
      <alignment horizontal="left" vertical="center"/>
    </xf>
    <xf numFmtId="0" fontId="9" fillId="0" borderId="35" xfId="6" applyFont="1" applyBorder="1" applyAlignment="1">
      <alignment horizontal="left" vertical="center"/>
    </xf>
    <xf numFmtId="14" fontId="9" fillId="0" borderId="50" xfId="6" applyNumberFormat="1" applyFont="1" applyBorder="1" applyAlignment="1">
      <alignment horizontal="left" vertical="center"/>
    </xf>
    <xf numFmtId="14" fontId="9" fillId="0" borderId="35" xfId="6" applyNumberFormat="1" applyFont="1" applyBorder="1" applyAlignment="1">
      <alignment horizontal="left" vertical="center"/>
    </xf>
    <xf numFmtId="0" fontId="9" fillId="0" borderId="50" xfId="6" applyFont="1" applyBorder="1" applyAlignment="1">
      <alignment horizontal="left" vertical="center" wrapText="1"/>
    </xf>
    <xf numFmtId="14" fontId="9" fillId="0" borderId="51" xfId="6" applyNumberFormat="1" applyFont="1" applyBorder="1" applyAlignment="1">
      <alignment horizontal="left"/>
    </xf>
    <xf numFmtId="14" fontId="9" fillId="0" borderId="44" xfId="6" applyNumberFormat="1" applyFont="1" applyBorder="1" applyAlignment="1">
      <alignment horizontal="left"/>
    </xf>
    <xf numFmtId="0" fontId="8" fillId="13" borderId="10" xfId="0" quotePrefix="1" applyFont="1" applyFill="1" applyBorder="1" applyAlignment="1" applyProtection="1">
      <alignment horizontal="left" vertical="top" wrapText="1"/>
      <protection locked="0"/>
    </xf>
    <xf numFmtId="0" fontId="8" fillId="13" borderId="11" xfId="0" quotePrefix="1" applyFont="1" applyFill="1" applyBorder="1" applyAlignment="1" applyProtection="1">
      <alignment horizontal="left" vertical="top" wrapText="1"/>
      <protection locked="0"/>
    </xf>
    <xf numFmtId="0" fontId="8" fillId="13" borderId="12" xfId="0" quotePrefix="1" applyFont="1" applyFill="1" applyBorder="1" applyAlignment="1" applyProtection="1">
      <alignment horizontal="left" vertical="top" wrapText="1"/>
      <protection locked="0"/>
    </xf>
    <xf numFmtId="0" fontId="8" fillId="13" borderId="9" xfId="0" quotePrefix="1" applyFont="1" applyFill="1" applyBorder="1" applyAlignment="1" applyProtection="1">
      <alignment horizontal="left" vertical="top" wrapText="1"/>
      <protection locked="0"/>
    </xf>
    <xf numFmtId="0" fontId="8" fillId="13" borderId="0" xfId="0" quotePrefix="1" applyFont="1" applyFill="1" applyAlignment="1" applyProtection="1">
      <alignment horizontal="left" vertical="top" wrapText="1"/>
      <protection locked="0"/>
    </xf>
    <xf numFmtId="0" fontId="8" fillId="13" borderId="13" xfId="0" quotePrefix="1" applyFont="1" applyFill="1" applyBorder="1" applyAlignment="1" applyProtection="1">
      <alignment horizontal="left" vertical="top" wrapText="1"/>
      <protection locked="0"/>
    </xf>
    <xf numFmtId="0" fontId="8" fillId="13" borderId="14" xfId="0" quotePrefix="1" applyFont="1" applyFill="1" applyBorder="1" applyAlignment="1" applyProtection="1">
      <alignment horizontal="left" vertical="top" wrapText="1"/>
      <protection locked="0"/>
    </xf>
    <xf numFmtId="0" fontId="8" fillId="13" borderId="15" xfId="0" quotePrefix="1" applyFont="1" applyFill="1" applyBorder="1" applyAlignment="1" applyProtection="1">
      <alignment horizontal="left" vertical="top" wrapText="1"/>
      <protection locked="0"/>
    </xf>
    <xf numFmtId="0" fontId="8" fillId="13" borderId="16" xfId="0" quotePrefix="1" applyFont="1" applyFill="1" applyBorder="1" applyAlignment="1" applyProtection="1">
      <alignment horizontal="left" vertical="top" wrapText="1"/>
      <protection locked="0"/>
    </xf>
    <xf numFmtId="0" fontId="42" fillId="0" borderId="25" xfId="7" applyFont="1" applyFill="1" applyBorder="1" applyAlignment="1">
      <alignment horizontal="left" vertical="center" wrapText="1"/>
    </xf>
    <xf numFmtId="0" fontId="42" fillId="0" borderId="26" xfId="7" applyFont="1" applyFill="1" applyBorder="1" applyAlignment="1">
      <alignment horizontal="left" vertical="center" wrapText="1"/>
    </xf>
    <xf numFmtId="0" fontId="42" fillId="0" borderId="27" xfId="7" applyFont="1" applyFill="1" applyBorder="1" applyAlignment="1">
      <alignment horizontal="left" vertical="center" wrapText="1"/>
    </xf>
    <xf numFmtId="0" fontId="8" fillId="0" borderId="62" xfId="6" applyFont="1" applyBorder="1" applyAlignment="1">
      <alignment horizontal="left" vertical="center"/>
    </xf>
    <xf numFmtId="0" fontId="8" fillId="0" borderId="78" xfId="6" applyFont="1" applyBorder="1" applyAlignment="1">
      <alignment horizontal="left" vertical="center"/>
    </xf>
    <xf numFmtId="0" fontId="8" fillId="0" borderId="91" xfId="6" applyFont="1" applyBorder="1" applyAlignment="1">
      <alignment horizontal="left" vertical="center" wrapText="1"/>
    </xf>
    <xf numFmtId="0" fontId="8" fillId="0" borderId="92" xfId="6" applyFont="1" applyBorder="1" applyAlignment="1">
      <alignment horizontal="left" vertical="center" wrapText="1"/>
    </xf>
    <xf numFmtId="0" fontId="8" fillId="0" borderId="47" xfId="6" applyFont="1" applyBorder="1" applyAlignment="1">
      <alignment horizontal="left" vertical="center" wrapText="1"/>
    </xf>
    <xf numFmtId="0" fontId="8" fillId="0" borderId="93" xfId="6" applyFont="1" applyBorder="1" applyAlignment="1">
      <alignment horizontal="left" vertical="center" wrapText="1"/>
    </xf>
    <xf numFmtId="0" fontId="8" fillId="13" borderId="9" xfId="0" applyFont="1" applyFill="1" applyBorder="1" applyAlignment="1" applyProtection="1">
      <alignment horizontal="left" vertical="top" wrapText="1"/>
      <protection locked="0"/>
    </xf>
    <xf numFmtId="0" fontId="8" fillId="13" borderId="0" xfId="0" applyFont="1" applyFill="1" applyAlignment="1" applyProtection="1">
      <alignment horizontal="left" vertical="top" wrapText="1"/>
      <protection locked="0"/>
    </xf>
    <xf numFmtId="0" fontId="8" fillId="13" borderId="13" xfId="0" applyFont="1" applyFill="1" applyBorder="1" applyAlignment="1" applyProtection="1">
      <alignment horizontal="left" vertical="top" wrapText="1"/>
      <protection locked="0"/>
    </xf>
    <xf numFmtId="0" fontId="8" fillId="13" borderId="14" xfId="0" applyFont="1" applyFill="1" applyBorder="1" applyAlignment="1" applyProtection="1">
      <alignment horizontal="left" vertical="top" wrapText="1"/>
      <protection locked="0"/>
    </xf>
    <xf numFmtId="0" fontId="8" fillId="13" borderId="15" xfId="0" applyFont="1" applyFill="1" applyBorder="1" applyAlignment="1" applyProtection="1">
      <alignment horizontal="left" vertical="top" wrapText="1"/>
      <protection locked="0"/>
    </xf>
    <xf numFmtId="0" fontId="8" fillId="13" borderId="16" xfId="0" applyFont="1" applyFill="1" applyBorder="1" applyAlignment="1" applyProtection="1">
      <alignment horizontal="left" vertical="top" wrapText="1"/>
      <protection locked="0"/>
    </xf>
    <xf numFmtId="0" fontId="8" fillId="13" borderId="10" xfId="0" applyFont="1" applyFill="1" applyBorder="1" applyAlignment="1" applyProtection="1">
      <alignment horizontal="left" vertical="top" wrapText="1"/>
      <protection locked="0"/>
    </xf>
    <xf numFmtId="0" fontId="8" fillId="13" borderId="11" xfId="0" applyFont="1" applyFill="1" applyBorder="1" applyAlignment="1" applyProtection="1">
      <alignment horizontal="left" vertical="top" wrapText="1"/>
      <protection locked="0"/>
    </xf>
    <xf numFmtId="0" fontId="8" fillId="13" borderId="12" xfId="0" applyFont="1" applyFill="1" applyBorder="1" applyAlignment="1" applyProtection="1">
      <alignment horizontal="left" vertical="top" wrapText="1"/>
      <protection locked="0"/>
    </xf>
    <xf numFmtId="0" fontId="8" fillId="13" borderId="10" xfId="4" applyNumberFormat="1" applyFont="1" applyFill="1" applyBorder="1" applyAlignment="1" applyProtection="1">
      <alignment horizontal="left" vertical="top" wrapText="1"/>
      <protection locked="0"/>
    </xf>
    <xf numFmtId="0" fontId="8" fillId="13" borderId="11" xfId="4" applyNumberFormat="1" applyFont="1" applyFill="1" applyBorder="1" applyAlignment="1" applyProtection="1">
      <alignment horizontal="left" vertical="top" wrapText="1"/>
      <protection locked="0"/>
    </xf>
    <xf numFmtId="0" fontId="8" fillId="13" borderId="12" xfId="4" applyNumberFormat="1" applyFont="1" applyFill="1" applyBorder="1" applyAlignment="1" applyProtection="1">
      <alignment horizontal="left" vertical="top" wrapText="1"/>
      <protection locked="0"/>
    </xf>
    <xf numFmtId="0" fontId="8" fillId="13" borderId="9" xfId="4" applyNumberFormat="1" applyFont="1" applyFill="1" applyBorder="1" applyAlignment="1" applyProtection="1">
      <alignment horizontal="left" vertical="top" wrapText="1"/>
      <protection locked="0"/>
    </xf>
    <xf numFmtId="0" fontId="8" fillId="13" borderId="0" xfId="4" applyNumberFormat="1" applyFont="1" applyFill="1" applyBorder="1" applyAlignment="1" applyProtection="1">
      <alignment horizontal="left" vertical="top" wrapText="1"/>
      <protection locked="0"/>
    </xf>
    <xf numFmtId="0" fontId="8" fillId="13" borderId="13" xfId="4" applyNumberFormat="1" applyFont="1" applyFill="1" applyBorder="1" applyAlignment="1" applyProtection="1">
      <alignment horizontal="left" vertical="top" wrapText="1"/>
      <protection locked="0"/>
    </xf>
    <xf numFmtId="0" fontId="8" fillId="13" borderId="14" xfId="4" applyNumberFormat="1" applyFont="1" applyFill="1" applyBorder="1" applyAlignment="1" applyProtection="1">
      <alignment horizontal="left" vertical="top" wrapText="1"/>
      <protection locked="0"/>
    </xf>
    <xf numFmtId="0" fontId="8" fillId="13" borderId="15" xfId="4" applyNumberFormat="1" applyFont="1" applyFill="1" applyBorder="1" applyAlignment="1" applyProtection="1">
      <alignment horizontal="left" vertical="top" wrapText="1"/>
      <protection locked="0"/>
    </xf>
    <xf numFmtId="0" fontId="8" fillId="13" borderId="16" xfId="4" applyNumberFormat="1" applyFont="1" applyFill="1" applyBorder="1" applyAlignment="1" applyProtection="1">
      <alignment horizontal="left" vertical="top" wrapText="1"/>
      <protection locked="0"/>
    </xf>
    <xf numFmtId="0" fontId="10" fillId="6" borderId="25" xfId="0" applyFont="1" applyFill="1" applyBorder="1" applyAlignment="1">
      <alignment horizontal="left"/>
    </xf>
    <xf numFmtId="0" fontId="10" fillId="6" borderId="26" xfId="0" applyFont="1" applyFill="1" applyBorder="1" applyAlignment="1">
      <alignment horizontal="left"/>
    </xf>
    <xf numFmtId="0" fontId="10" fillId="6" borderId="27" xfId="0" applyFont="1" applyFill="1" applyBorder="1" applyAlignment="1">
      <alignment horizontal="left"/>
    </xf>
    <xf numFmtId="0" fontId="26" fillId="6" borderId="25" xfId="0" applyFont="1" applyFill="1" applyBorder="1" applyAlignment="1">
      <alignment horizontal="left" vertical="top" wrapText="1"/>
    </xf>
    <xf numFmtId="0" fontId="26" fillId="6" borderId="26" xfId="0" applyFont="1" applyFill="1" applyBorder="1" applyAlignment="1">
      <alignment horizontal="left" vertical="top" wrapText="1"/>
    </xf>
    <xf numFmtId="0" fontId="26" fillId="6" borderId="27" xfId="0" applyFont="1" applyFill="1" applyBorder="1" applyAlignment="1">
      <alignment horizontal="left" vertical="top" wrapText="1"/>
    </xf>
    <xf numFmtId="0" fontId="10" fillId="2" borderId="8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79"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74" xfId="0" applyFont="1" applyFill="1" applyBorder="1" applyAlignment="1">
      <alignment horizontal="center" vertical="center"/>
    </xf>
    <xf numFmtId="0" fontId="10" fillId="2" borderId="8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36" fillId="2" borderId="3" xfId="0" applyFont="1" applyFill="1" applyBorder="1" applyAlignment="1">
      <alignment horizontal="center"/>
    </xf>
    <xf numFmtId="0" fontId="36" fillId="2" borderId="74" xfId="0" applyFont="1" applyFill="1" applyBorder="1" applyAlignment="1">
      <alignment horizontal="center"/>
    </xf>
    <xf numFmtId="0" fontId="40" fillId="2" borderId="2" xfId="0" applyFont="1" applyFill="1" applyBorder="1" applyAlignment="1">
      <alignment horizontal="center" vertical="center"/>
    </xf>
    <xf numFmtId="0" fontId="40" fillId="2" borderId="68" xfId="0" applyFont="1" applyFill="1" applyBorder="1" applyAlignment="1">
      <alignment horizontal="center" vertical="center"/>
    </xf>
    <xf numFmtId="0" fontId="27" fillId="2" borderId="72" xfId="0" applyFont="1" applyFill="1" applyBorder="1" applyAlignment="1">
      <alignment horizontal="center"/>
    </xf>
    <xf numFmtId="0" fontId="27" fillId="2" borderId="73" xfId="0" applyFont="1" applyFill="1" applyBorder="1" applyAlignment="1">
      <alignment horizontal="center"/>
    </xf>
    <xf numFmtId="0" fontId="27" fillId="2" borderId="8" xfId="0" applyFont="1" applyFill="1" applyBorder="1" applyAlignment="1">
      <alignment horizontal="center"/>
    </xf>
    <xf numFmtId="0" fontId="8" fillId="2" borderId="14" xfId="0" applyFont="1" applyFill="1" applyBorder="1" applyAlignment="1">
      <alignment horizontal="left"/>
    </xf>
    <xf numFmtId="0" fontId="8" fillId="2" borderId="15" xfId="0" applyFont="1" applyFill="1" applyBorder="1" applyAlignment="1">
      <alignment horizontal="left"/>
    </xf>
    <xf numFmtId="0" fontId="40" fillId="2" borderId="6" xfId="0" applyFont="1" applyFill="1" applyBorder="1" applyAlignment="1">
      <alignment horizontal="center" vertical="center"/>
    </xf>
    <xf numFmtId="0" fontId="40" fillId="2" borderId="7" xfId="0" applyFont="1" applyFill="1" applyBorder="1" applyAlignment="1">
      <alignment horizontal="center" vertical="center"/>
    </xf>
    <xf numFmtId="0" fontId="8" fillId="0" borderId="34" xfId="6" applyFont="1" applyBorder="1" applyAlignment="1">
      <alignment horizontal="left"/>
    </xf>
    <xf numFmtId="0" fontId="8" fillId="0" borderId="85" xfId="6" applyFont="1" applyBorder="1" applyAlignment="1">
      <alignment horizontal="left"/>
    </xf>
    <xf numFmtId="0" fontId="8" fillId="0" borderId="42" xfId="6" applyFont="1" applyBorder="1" applyAlignment="1">
      <alignment horizontal="left"/>
    </xf>
    <xf numFmtId="0" fontId="8" fillId="0" borderId="75" xfId="6" applyFont="1" applyBorder="1" applyAlignment="1">
      <alignment horizontal="left"/>
    </xf>
    <xf numFmtId="0" fontId="9" fillId="0" borderId="75" xfId="6" applyFont="1" applyBorder="1" applyAlignment="1">
      <alignment horizontal="left" vertical="center"/>
    </xf>
    <xf numFmtId="0" fontId="9" fillId="0" borderId="85" xfId="6" applyFont="1" applyBorder="1" applyAlignment="1">
      <alignment horizontal="left" vertical="center"/>
    </xf>
    <xf numFmtId="14" fontId="9" fillId="0" borderId="85" xfId="6" applyNumberFormat="1" applyFont="1" applyBorder="1" applyAlignment="1">
      <alignment horizontal="left" vertical="center"/>
    </xf>
    <xf numFmtId="0" fontId="8" fillId="0" borderId="34" xfId="6" applyFont="1" applyBorder="1" applyAlignment="1">
      <alignment horizontal="left" vertical="center"/>
    </xf>
    <xf numFmtId="0" fontId="8" fillId="0" borderId="85" xfId="6" applyFont="1" applyBorder="1" applyAlignment="1">
      <alignment horizontal="left" vertical="center"/>
    </xf>
    <xf numFmtId="0" fontId="10" fillId="6" borderId="10" xfId="0" applyFont="1" applyFill="1" applyBorder="1" applyAlignment="1">
      <alignment horizontal="left"/>
    </xf>
    <xf numFmtId="0" fontId="10" fillId="6" borderId="11" xfId="0" applyFont="1" applyFill="1" applyBorder="1" applyAlignment="1">
      <alignment horizontal="left"/>
    </xf>
    <xf numFmtId="0" fontId="10" fillId="6" borderId="12" xfId="0" applyFont="1" applyFill="1" applyBorder="1" applyAlignment="1">
      <alignment horizontal="left"/>
    </xf>
    <xf numFmtId="0" fontId="9" fillId="0" borderId="85" xfId="6" applyFont="1" applyBorder="1" applyAlignment="1">
      <alignment horizontal="left" vertical="center" wrapText="1"/>
    </xf>
    <xf numFmtId="14" fontId="9" fillId="0" borderId="85" xfId="6" applyNumberFormat="1" applyFont="1" applyBorder="1" applyAlignment="1">
      <alignment horizontal="left" vertical="center" wrapText="1"/>
    </xf>
    <xf numFmtId="0" fontId="8" fillId="0" borderId="37" xfId="6" applyFont="1" applyBorder="1" applyAlignment="1">
      <alignment horizontal="left"/>
    </xf>
    <xf numFmtId="0" fontId="8" fillId="0" borderId="76" xfId="6" applyFont="1" applyBorder="1" applyAlignment="1">
      <alignment horizontal="left"/>
    </xf>
    <xf numFmtId="14" fontId="9" fillId="0" borderId="76" xfId="6" applyNumberFormat="1" applyFont="1" applyBorder="1" applyAlignment="1">
      <alignment horizontal="left"/>
    </xf>
    <xf numFmtId="0" fontId="36" fillId="2" borderId="15" xfId="0" applyFont="1" applyFill="1" applyBorder="1" applyAlignment="1">
      <alignment horizontal="center"/>
    </xf>
    <xf numFmtId="0" fontId="17" fillId="18" borderId="57" xfId="7" applyFont="1" applyFill="1" applyBorder="1" applyAlignment="1" applyProtection="1">
      <alignment horizontal="left" vertical="center" wrapText="1"/>
    </xf>
    <xf numFmtId="0" fontId="17" fillId="18" borderId="82" xfId="7" applyFont="1" applyFill="1" applyBorder="1" applyAlignment="1" applyProtection="1">
      <alignment horizontal="left" vertical="center" wrapText="1"/>
    </xf>
    <xf numFmtId="0" fontId="17" fillId="18" borderId="17" xfId="7" applyFont="1" applyFill="1" applyBorder="1" applyAlignment="1" applyProtection="1">
      <alignment horizontal="left" vertical="center" wrapText="1"/>
    </xf>
    <xf numFmtId="0" fontId="17" fillId="18" borderId="18" xfId="7" applyFont="1" applyFill="1" applyBorder="1" applyAlignment="1" applyProtection="1">
      <alignment horizontal="left" vertical="center" wrapText="1"/>
    </xf>
    <xf numFmtId="0" fontId="17" fillId="18" borderId="1" xfId="7" applyFont="1" applyFill="1" applyBorder="1" applyAlignment="1" applyProtection="1">
      <alignment horizontal="left" vertical="center" wrapText="1"/>
    </xf>
    <xf numFmtId="0" fontId="17" fillId="18" borderId="21" xfId="7" applyFont="1" applyFill="1" applyBorder="1" applyAlignment="1" applyProtection="1">
      <alignment horizontal="left" vertical="center" wrapText="1"/>
    </xf>
    <xf numFmtId="0" fontId="8" fillId="0" borderId="95" xfId="0" applyFont="1" applyBorder="1" applyAlignment="1" applyProtection="1">
      <alignment horizontal="center"/>
    </xf>
    <xf numFmtId="0" fontId="8" fillId="0" borderId="93" xfId="0" applyFont="1" applyBorder="1" applyAlignment="1" applyProtection="1">
      <alignment horizontal="center"/>
    </xf>
    <xf numFmtId="0" fontId="8" fillId="0" borderId="98" xfId="0" applyFont="1" applyBorder="1" applyAlignment="1" applyProtection="1">
      <alignment horizontal="center"/>
    </xf>
    <xf numFmtId="0" fontId="45" fillId="0" borderId="7" xfId="0" applyFont="1" applyBorder="1" applyAlignment="1" applyProtection="1">
      <alignment horizontal="center"/>
    </xf>
    <xf numFmtId="0" fontId="10" fillId="2" borderId="7" xfId="0" applyFont="1" applyFill="1" applyBorder="1" applyAlignment="1" applyProtection="1">
      <alignment horizontal="center" vertical="center" wrapText="1"/>
    </xf>
    <xf numFmtId="0" fontId="21" fillId="0" borderId="0" xfId="19" applyFont="1" applyAlignment="1" applyProtection="1">
      <alignment horizontal="left" vertical="center"/>
    </xf>
    <xf numFmtId="0" fontId="36" fillId="2" borderId="0" xfId="0" applyFont="1" applyFill="1" applyProtection="1"/>
    <xf numFmtId="0" fontId="36" fillId="0" borderId="0" xfId="0" applyFont="1" applyProtection="1"/>
    <xf numFmtId="0" fontId="0" fillId="5" borderId="0" xfId="0" applyFill="1" applyProtection="1"/>
    <xf numFmtId="0" fontId="0" fillId="0" borderId="0" xfId="0" applyProtection="1"/>
    <xf numFmtId="0" fontId="8" fillId="0" borderId="0" xfId="0" applyFont="1" applyAlignment="1" applyProtection="1">
      <alignment horizontal="center"/>
    </xf>
  </cellXfs>
  <cellStyles count="26">
    <cellStyle name="40% - Accent1" xfId="4" builtinId="31"/>
    <cellStyle name="60% - Accent1 2" xfId="24" xr:uid="{00000000-0005-0000-0000-000002000000}"/>
    <cellStyle name="60% - Accent2" xfId="5" builtinId="36"/>
    <cellStyle name="Auto Populated Cells" xfId="8" xr:uid="{00000000-0005-0000-0000-000004000000}"/>
    <cellStyle name="Calculation 2" xfId="9" xr:uid="{00000000-0005-0000-0000-000005000000}"/>
    <cellStyle name="Conditional Cell" xfId="10" xr:uid="{00000000-0005-0000-0000-000006000000}"/>
    <cellStyle name="Explanatory Text 2" xfId="11" xr:uid="{00000000-0005-0000-0000-000007000000}"/>
    <cellStyle name="Explanatory Text 3" xfId="20" xr:uid="{00000000-0005-0000-0000-000008000000}"/>
    <cellStyle name="Fixed Values" xfId="12" xr:uid="{00000000-0005-0000-0000-000009000000}"/>
    <cellStyle name="Heading 4 2" xfId="7" xr:uid="{00000000-0005-0000-0000-00000A000000}"/>
    <cellStyle name="Hyperlink" xfId="1" builtinId="8"/>
    <cellStyle name="Hyperlink 2" xfId="19" xr:uid="{00000000-0005-0000-0000-00000C000000}"/>
    <cellStyle name="Input 2" xfId="13" xr:uid="{00000000-0005-0000-0000-00000D000000}"/>
    <cellStyle name="Input 3" xfId="18" xr:uid="{00000000-0005-0000-0000-00000E000000}"/>
    <cellStyle name="Neutral 2" xfId="25" xr:uid="{00000000-0005-0000-0000-00000F000000}"/>
    <cellStyle name="Normal" xfId="0" builtinId="0"/>
    <cellStyle name="Normal 2" xfId="2" xr:uid="{00000000-0005-0000-0000-000011000000}"/>
    <cellStyle name="Normal 2 2" xfId="21" xr:uid="{00000000-0005-0000-0000-000012000000}"/>
    <cellStyle name="Normal 3" xfId="3" xr:uid="{00000000-0005-0000-0000-000013000000}"/>
    <cellStyle name="Normal 3 2" xfId="22" xr:uid="{00000000-0005-0000-0000-000014000000}"/>
    <cellStyle name="Normal 3 3" xfId="23" xr:uid="{00000000-0005-0000-0000-000015000000}"/>
    <cellStyle name="Normal 4" xfId="6" xr:uid="{00000000-0005-0000-0000-000016000000}"/>
    <cellStyle name="Output 2" xfId="14" xr:uid="{00000000-0005-0000-0000-000017000000}"/>
    <cellStyle name="Revision Needed" xfId="15" xr:uid="{00000000-0005-0000-0000-000018000000}"/>
    <cellStyle name="Tab Header" xfId="16" xr:uid="{00000000-0005-0000-0000-000019000000}"/>
    <cellStyle name="Table Header" xfId="17" xr:uid="{00000000-0005-0000-0000-00001A000000}"/>
  </cellStyles>
  <dxfs count="14">
    <dxf>
      <fill>
        <patternFill patternType="lightUp"/>
      </fill>
    </dxf>
    <dxf>
      <fill>
        <patternFill patternType="lightUp"/>
      </fill>
    </dxf>
    <dxf>
      <fill>
        <patternFill patternType="lightUp"/>
      </fill>
    </dxf>
    <dxf>
      <fill>
        <patternFill patternType="lightUp"/>
      </fill>
    </dxf>
    <dxf>
      <fill>
        <patternFill patternType="solid">
          <bgColor rgb="FFFFFF0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darkUp"/>
      </fill>
    </dxf>
    <dxf>
      <fill>
        <patternFill patternType="darkUp"/>
      </fill>
    </dxf>
    <dxf>
      <fill>
        <patternFill patternType="lightUp"/>
      </fill>
    </dxf>
    <dxf>
      <fill>
        <patternFill patternType="darkUp"/>
      </fill>
    </dxf>
  </dxfs>
  <tableStyles count="0" defaultTableStyle="TableStyleMedium9" defaultPivotStyle="PivotStyleLight16"/>
  <colors>
    <mruColors>
      <color rgb="FF800000"/>
      <color rgb="FF99CCFF"/>
      <color rgb="FF0066CC"/>
      <color rgb="FF000000"/>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urrent/title-10/chapter-II/subchapter-D/part-430" TargetMode="External"/><Relationship Id="rId1" Type="http://schemas.openxmlformats.org/officeDocument/2006/relationships/hyperlink" Target="http://ecfr.gpoaccess.gov/cgi/t/text/text-idx?c=ecfr&amp;sid=90b436e5a5fddce10dde4ce1be7a9bea&amp;rgn=div9&amp;view=text&amp;node=10:3.0.1.4.17.2.9.6.6&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2"/>
  <sheetViews>
    <sheetView showGridLines="0" tabSelected="1" zoomScale="80" zoomScaleNormal="80" workbookViewId="0">
      <selection activeCell="B13" sqref="B13:C13"/>
    </sheetView>
  </sheetViews>
  <sheetFormatPr defaultColWidth="9.109375" defaultRowHeight="15.6" x14ac:dyDescent="0.3"/>
  <cols>
    <col min="1" max="1" width="4.109375" style="39" customWidth="1"/>
    <col min="2" max="2" width="37.6640625" style="39" customWidth="1"/>
    <col min="3" max="3" width="109.5546875" style="39" customWidth="1"/>
    <col min="4" max="4" width="4.44140625" style="39" customWidth="1"/>
    <col min="5" max="5" width="4.109375" style="39" customWidth="1"/>
    <col min="6" max="16384" width="9.109375" style="39"/>
  </cols>
  <sheetData>
    <row r="1" spans="2:5" ht="16.2" thickBot="1" x14ac:dyDescent="0.35">
      <c r="E1" s="40"/>
    </row>
    <row r="2" spans="2:5" ht="16.2" thickBot="1" x14ac:dyDescent="0.35">
      <c r="B2" s="185" t="str">
        <f>'Version Control'!$B$2</f>
        <v>Title Block</v>
      </c>
      <c r="C2" s="186"/>
      <c r="E2" s="40"/>
    </row>
    <row r="3" spans="2:5" s="37" customFormat="1" x14ac:dyDescent="0.35">
      <c r="B3" s="18" t="str">
        <f>'Version Control'!$B$3</f>
        <v>Test Report Template Name:</v>
      </c>
      <c r="C3" s="63" t="str">
        <f>'Version Control'!$C$3</f>
        <v>Water Closets</v>
      </c>
      <c r="E3" s="42"/>
    </row>
    <row r="4" spans="2:5" s="37" customFormat="1" x14ac:dyDescent="0.35">
      <c r="B4" s="62" t="str">
        <f>'Version Control'!$B$4</f>
        <v>Version Number:</v>
      </c>
      <c r="C4" s="23" t="str">
        <f>'Version Control'!$C$4</f>
        <v>v1.3</v>
      </c>
      <c r="E4" s="42"/>
    </row>
    <row r="5" spans="2:5" s="37" customFormat="1" x14ac:dyDescent="0.35">
      <c r="B5" s="17" t="str">
        <f>'Version Control'!$B$5</f>
        <v xml:space="preserve">Latest Template Revision: </v>
      </c>
      <c r="C5" s="24">
        <f>'Version Control'!$C$5</f>
        <v>45806</v>
      </c>
      <c r="E5" s="42"/>
    </row>
    <row r="6" spans="2:5" s="37" customFormat="1" x14ac:dyDescent="0.35">
      <c r="B6" s="17" t="str">
        <f>'Version Control'!$B$6</f>
        <v>Tab Name:</v>
      </c>
      <c r="C6" s="128" t="str">
        <f ca="1">MID(CELL("filename",A1), FIND("]", CELL("filename", A1))+ 1, 255)</f>
        <v>Instructions</v>
      </c>
      <c r="E6" s="42"/>
    </row>
    <row r="7" spans="2:5" s="37" customFormat="1" x14ac:dyDescent="0.3">
      <c r="B7" s="31" t="str">
        <f>'Version Control'!$B$7</f>
        <v>File Name:</v>
      </c>
      <c r="C7" s="127" t="str">
        <f ca="1">'Version Control'!$C$7</f>
        <v>Water Closets - v1.3.xlsx</v>
      </c>
      <c r="E7" s="42"/>
    </row>
    <row r="8" spans="2:5" x14ac:dyDescent="0.3">
      <c r="B8" s="31" t="str">
        <f>'Version Control'!$B$8</f>
        <v>Test Start Date:</v>
      </c>
      <c r="C8" s="161" t="str">
        <f>'Version Control'!$C$8</f>
        <v>[MM/DD/YYYY]</v>
      </c>
      <c r="E8" s="40"/>
    </row>
    <row r="9" spans="2:5" ht="16.2" thickBot="1" x14ac:dyDescent="0.4">
      <c r="B9" s="19" t="str">
        <f>'Version Control'!$B$9</f>
        <v xml:space="preserve">Test Completion Date: </v>
      </c>
      <c r="C9" s="25" t="str">
        <f>'Version Control'!$C$9</f>
        <v>[MM/DD/YYYY]</v>
      </c>
      <c r="E9" s="40"/>
    </row>
    <row r="10" spans="2:5" x14ac:dyDescent="0.3">
      <c r="E10" s="40"/>
    </row>
    <row r="11" spans="2:5" ht="16.2" thickBot="1" x14ac:dyDescent="0.35">
      <c r="E11" s="40"/>
    </row>
    <row r="12" spans="2:5" ht="16.2" thickBot="1" x14ac:dyDescent="0.35">
      <c r="B12" s="187" t="s">
        <v>27</v>
      </c>
      <c r="C12" s="188"/>
      <c r="E12" s="40"/>
    </row>
    <row r="13" spans="2:5" ht="20.25" customHeight="1" thickBot="1" x14ac:dyDescent="0.35">
      <c r="B13" s="197" t="s">
        <v>94</v>
      </c>
      <c r="C13" s="198"/>
      <c r="E13" s="40"/>
    </row>
    <row r="14" spans="2:5" ht="16.2" thickBot="1" x14ac:dyDescent="0.35">
      <c r="E14" s="40"/>
    </row>
    <row r="15" spans="2:5" ht="16.2" thickBot="1" x14ac:dyDescent="0.35">
      <c r="B15" s="187" t="s">
        <v>11</v>
      </c>
      <c r="C15" s="188"/>
      <c r="E15" s="40"/>
    </row>
    <row r="16" spans="2:5" x14ac:dyDescent="0.3">
      <c r="B16" s="51" t="s">
        <v>28</v>
      </c>
      <c r="C16" s="53" t="s">
        <v>29</v>
      </c>
      <c r="E16" s="40"/>
    </row>
    <row r="17" spans="2:5" x14ac:dyDescent="0.3">
      <c r="B17" s="29" t="s">
        <v>47</v>
      </c>
      <c r="C17" s="43" t="s">
        <v>74</v>
      </c>
      <c r="E17" s="40"/>
    </row>
    <row r="18" spans="2:5" x14ac:dyDescent="0.3">
      <c r="B18" s="31" t="s">
        <v>30</v>
      </c>
      <c r="C18" s="44" t="s">
        <v>75</v>
      </c>
      <c r="E18" s="40"/>
    </row>
    <row r="19" spans="2:5" ht="17.100000000000001" customHeight="1" x14ac:dyDescent="0.3">
      <c r="B19" s="31" t="s">
        <v>95</v>
      </c>
      <c r="C19" s="44" t="s">
        <v>96</v>
      </c>
      <c r="E19" s="40"/>
    </row>
    <row r="20" spans="2:5" x14ac:dyDescent="0.3">
      <c r="B20" s="31" t="s">
        <v>43</v>
      </c>
      <c r="C20" s="44" t="s">
        <v>76</v>
      </c>
      <c r="E20" s="40"/>
    </row>
    <row r="21" spans="2:5" x14ac:dyDescent="0.3">
      <c r="B21" s="31" t="s">
        <v>13</v>
      </c>
      <c r="C21" s="44" t="s">
        <v>77</v>
      </c>
      <c r="E21" s="40"/>
    </row>
    <row r="22" spans="2:5" x14ac:dyDescent="0.3">
      <c r="B22" s="31" t="s">
        <v>117</v>
      </c>
      <c r="C22" s="44" t="s">
        <v>118</v>
      </c>
      <c r="E22" s="40"/>
    </row>
    <row r="23" spans="2:5" x14ac:dyDescent="0.3">
      <c r="B23" s="31" t="s">
        <v>119</v>
      </c>
      <c r="C23" s="44" t="s">
        <v>120</v>
      </c>
      <c r="E23" s="40"/>
    </row>
    <row r="24" spans="2:5" x14ac:dyDescent="0.3">
      <c r="B24" s="31" t="s">
        <v>42</v>
      </c>
      <c r="C24" s="44" t="s">
        <v>78</v>
      </c>
      <c r="E24" s="40"/>
    </row>
    <row r="25" spans="2:5" x14ac:dyDescent="0.3">
      <c r="B25" s="20" t="s">
        <v>45</v>
      </c>
      <c r="C25" s="45" t="s">
        <v>79</v>
      </c>
      <c r="E25" s="40"/>
    </row>
    <row r="26" spans="2:5" ht="16.2" thickBot="1" x14ac:dyDescent="0.35">
      <c r="B26" s="21" t="s">
        <v>44</v>
      </c>
      <c r="C26" s="46" t="s">
        <v>80</v>
      </c>
      <c r="E26" s="40"/>
    </row>
    <row r="27" spans="2:5" ht="16.2" thickBot="1" x14ac:dyDescent="0.35">
      <c r="E27" s="40"/>
    </row>
    <row r="28" spans="2:5" ht="16.2" thickBot="1" x14ac:dyDescent="0.4">
      <c r="B28" s="209" t="s">
        <v>55</v>
      </c>
      <c r="C28" s="210"/>
      <c r="E28" s="40"/>
    </row>
    <row r="29" spans="2:5" x14ac:dyDescent="0.3">
      <c r="B29" s="156" t="s">
        <v>86</v>
      </c>
      <c r="C29" s="165" t="s">
        <v>87</v>
      </c>
      <c r="E29" s="40"/>
    </row>
    <row r="30" spans="2:5" x14ac:dyDescent="0.3">
      <c r="B30" s="211" t="s">
        <v>88</v>
      </c>
      <c r="C30" s="116" t="s">
        <v>15</v>
      </c>
      <c r="E30" s="40"/>
    </row>
    <row r="31" spans="2:5" x14ac:dyDescent="0.3">
      <c r="B31" s="211"/>
      <c r="C31" s="117" t="s">
        <v>89</v>
      </c>
      <c r="E31" s="40"/>
    </row>
    <row r="32" spans="2:5" x14ac:dyDescent="0.3">
      <c r="B32" s="211"/>
      <c r="C32" s="118" t="s">
        <v>81</v>
      </c>
      <c r="E32" s="40"/>
    </row>
    <row r="33" spans="2:5" ht="20.399999999999999" thickBot="1" x14ac:dyDescent="0.35">
      <c r="B33" s="212"/>
      <c r="C33" s="119" t="s">
        <v>61</v>
      </c>
      <c r="E33" s="40"/>
    </row>
    <row r="34" spans="2:5" ht="16.2" thickBot="1" x14ac:dyDescent="0.35">
      <c r="C34" s="36"/>
      <c r="E34" s="40"/>
    </row>
    <row r="35" spans="2:5" ht="18" thickBot="1" x14ac:dyDescent="0.35">
      <c r="B35" s="189" t="s">
        <v>64</v>
      </c>
      <c r="C35" s="190"/>
      <c r="E35" s="40"/>
    </row>
    <row r="36" spans="2:5" ht="16.5" customHeight="1" x14ac:dyDescent="0.3">
      <c r="B36" s="199" t="s">
        <v>62</v>
      </c>
      <c r="C36" s="200"/>
      <c r="E36" s="40"/>
    </row>
    <row r="37" spans="2:5" x14ac:dyDescent="0.3">
      <c r="B37" s="201"/>
      <c r="C37" s="202"/>
      <c r="E37" s="40"/>
    </row>
    <row r="38" spans="2:5" ht="16.2" thickBot="1" x14ac:dyDescent="0.35">
      <c r="B38" s="203"/>
      <c r="C38" s="204"/>
      <c r="E38" s="40"/>
    </row>
    <row r="39" spans="2:5" ht="16.5" customHeight="1" x14ac:dyDescent="0.3">
      <c r="B39" s="205" t="s">
        <v>70</v>
      </c>
      <c r="C39" s="206"/>
      <c r="E39" s="40"/>
    </row>
    <row r="40" spans="2:5" ht="16.2" thickBot="1" x14ac:dyDescent="0.35">
      <c r="B40" s="207"/>
      <c r="C40" s="208"/>
      <c r="E40" s="40"/>
    </row>
    <row r="41" spans="2:5" x14ac:dyDescent="0.3">
      <c r="B41" s="191" t="s">
        <v>56</v>
      </c>
      <c r="C41" s="194" t="s">
        <v>57</v>
      </c>
      <c r="E41" s="40"/>
    </row>
    <row r="42" spans="2:5" x14ac:dyDescent="0.3">
      <c r="B42" s="192"/>
      <c r="C42" s="195"/>
      <c r="E42" s="40"/>
    </row>
    <row r="43" spans="2:5" ht="18" customHeight="1" thickBot="1" x14ac:dyDescent="0.35">
      <c r="B43" s="193"/>
      <c r="C43" s="196"/>
      <c r="E43" s="40"/>
    </row>
    <row r="44" spans="2:5" s="37" customFormat="1" ht="15" customHeight="1" x14ac:dyDescent="0.3">
      <c r="B44" s="105" t="s">
        <v>5</v>
      </c>
      <c r="C44" s="106" t="s">
        <v>30</v>
      </c>
      <c r="E44" s="42"/>
    </row>
    <row r="45" spans="2:5" x14ac:dyDescent="0.3">
      <c r="B45" s="47" t="s">
        <v>6</v>
      </c>
      <c r="C45" s="48" t="s">
        <v>95</v>
      </c>
      <c r="E45" s="40"/>
    </row>
    <row r="46" spans="2:5" x14ac:dyDescent="0.3">
      <c r="B46" s="47" t="s">
        <v>7</v>
      </c>
      <c r="C46" s="48" t="s">
        <v>43</v>
      </c>
      <c r="E46" s="40"/>
    </row>
    <row r="47" spans="2:5" x14ac:dyDescent="0.3">
      <c r="B47" s="47" t="s">
        <v>8</v>
      </c>
      <c r="C47" s="48" t="s">
        <v>13</v>
      </c>
      <c r="E47" s="40"/>
    </row>
    <row r="48" spans="2:5" x14ac:dyDescent="0.3">
      <c r="B48" s="47" t="s">
        <v>9</v>
      </c>
      <c r="C48" s="48" t="s">
        <v>117</v>
      </c>
      <c r="E48" s="40"/>
    </row>
    <row r="49" spans="1:5" x14ac:dyDescent="0.3">
      <c r="B49" s="47" t="s">
        <v>73</v>
      </c>
      <c r="C49" s="48" t="s">
        <v>119</v>
      </c>
      <c r="E49" s="40"/>
    </row>
    <row r="50" spans="1:5" ht="16.2" thickBot="1" x14ac:dyDescent="0.35">
      <c r="B50" s="49" t="s">
        <v>10</v>
      </c>
      <c r="C50" s="50" t="s">
        <v>54</v>
      </c>
      <c r="E50" s="40"/>
    </row>
    <row r="51" spans="1:5" x14ac:dyDescent="0.3">
      <c r="B51" s="37"/>
      <c r="E51" s="40"/>
    </row>
    <row r="52" spans="1:5" x14ac:dyDescent="0.3">
      <c r="A52" s="40"/>
      <c r="B52" s="40"/>
      <c r="C52" s="40"/>
      <c r="D52" s="40"/>
      <c r="E52" s="40"/>
    </row>
  </sheetData>
  <sheetProtection algorithmName="SHA-512" hashValue="SbAvCF1Q8HBhx545jFlzk0yKPD+hWFwqaaBgDHoJcJuSSBkzWeJIPk1B5w0uv1xYWme/9Yvtf6M38fl9h6sb/Q==" saltValue="UJhC5g7wKtgH+9IC8TuBvw==" spinCount="100000" sheet="1" objects="1" scenarios="1" selectLockedCells="1"/>
  <mergeCells count="11">
    <mergeCell ref="B2:C2"/>
    <mergeCell ref="B12:C12"/>
    <mergeCell ref="B35:C35"/>
    <mergeCell ref="B41:B43"/>
    <mergeCell ref="C41:C43"/>
    <mergeCell ref="B13:C13"/>
    <mergeCell ref="B36:C38"/>
    <mergeCell ref="B39:C40"/>
    <mergeCell ref="B15:C15"/>
    <mergeCell ref="B28:C28"/>
    <mergeCell ref="B30:B33"/>
  </mergeCells>
  <phoneticPr fontId="44" type="noConversion"/>
  <hyperlinks>
    <hyperlink ref="B13" r:id="rId1" display="10 CFR 430 Subpart B Appendix A1:  Uniform Test Method for Measuring the Energy Consumption of Electric Refrigerators and Electric Refrigerator-Freezers [76 FR 12502, Mar. 7, 2011]" xr:uid="{00000000-0004-0000-0000-000000000000}"/>
    <hyperlink ref="B13:C13" r:id="rId2" display="10 CFR 430 Subpart B Appendix T:  Uniform Test Method for Measuring the Water Consumption of Water Closets and Urinals" xr:uid="{00000000-0004-0000-0000-000001000000}"/>
    <hyperlink ref="C45" location="'Description of Test Units'!A1" display="Settings" xr:uid="{00000000-0004-0000-0000-000002000000}"/>
    <hyperlink ref="C47" location="Photos!A1" display="Fill in Input Cells on &quot;Photos&quot; tab, if applicable" xr:uid="{00000000-0004-0000-0000-000003000000}"/>
    <hyperlink ref="C49" location="'Reduced Flush Test Results'!A1" display="Comments" xr:uid="{00000000-0004-0000-0000-000004000000}"/>
    <hyperlink ref="C50" location="'Report Sign-Off Block'!A1" display="Fill in Input Cells on &quot;Report Sign-off Block&quot; tab" xr:uid="{00000000-0004-0000-0000-000005000000}"/>
    <hyperlink ref="C46" location="'Setup &amp; Instrumentation'!A1" display="Fill in Input Cells on &quot;Setup &amp; Instrumentation&quot; tab" xr:uid="{00000000-0004-0000-0000-000007000000}"/>
    <hyperlink ref="C44" location="'General Info &amp; Test Results'!A1" display="Fill in Input Cells on &quot;General Info &amp; Test Results&quot; tab" xr:uid="{00000000-0004-0000-0000-000008000000}"/>
    <hyperlink ref="C48" location="'Full Flush Test Results'!A1" display="Full Flush Test Results" xr:uid="{00000000-0004-0000-0000-000009000000}"/>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E27"/>
  <sheetViews>
    <sheetView showGridLines="0" zoomScale="80" zoomScaleNormal="80" workbookViewId="0">
      <selection activeCell="C17" sqref="C17"/>
    </sheetView>
  </sheetViews>
  <sheetFormatPr defaultColWidth="9.109375" defaultRowHeight="15.6" x14ac:dyDescent="0.35"/>
  <cols>
    <col min="1" max="1" width="7.109375" style="1" customWidth="1"/>
    <col min="2" max="2" width="29.88671875" style="1" bestFit="1" customWidth="1"/>
    <col min="3" max="3" width="51.5546875" style="8" bestFit="1" customWidth="1"/>
    <col min="4" max="4" width="4.88671875" style="1" customWidth="1"/>
    <col min="5" max="5" width="3.88671875" style="1" customWidth="1"/>
    <col min="6" max="16384" width="9.109375" style="1"/>
  </cols>
  <sheetData>
    <row r="1" spans="2:5" ht="16.2" thickBot="1" x14ac:dyDescent="0.4">
      <c r="B1" s="8"/>
      <c r="C1" s="1"/>
      <c r="E1" s="14"/>
    </row>
    <row r="2" spans="2:5" ht="16.2" thickBot="1" x14ac:dyDescent="0.4">
      <c r="B2" s="185" t="s">
        <v>16</v>
      </c>
      <c r="C2" s="186"/>
      <c r="E2" s="14"/>
    </row>
    <row r="3" spans="2:5" x14ac:dyDescent="0.35">
      <c r="B3" s="64" t="s">
        <v>91</v>
      </c>
      <c r="C3" s="30" t="s">
        <v>93</v>
      </c>
      <c r="E3" s="14"/>
    </row>
    <row r="4" spans="2:5" x14ac:dyDescent="0.35">
      <c r="B4" s="62" t="s">
        <v>19</v>
      </c>
      <c r="C4" s="129" t="str">
        <f>INDEX(B14:B57,COUNTA(B14:B57),1)</f>
        <v>v1.3</v>
      </c>
      <c r="E4" s="14"/>
    </row>
    <row r="5" spans="2:5" x14ac:dyDescent="0.35">
      <c r="B5" s="62" t="s">
        <v>65</v>
      </c>
      <c r="C5" s="66">
        <f>IF(MAX(B14:C99)=0,"No Revisions Dates Entered",MAX(C14:C99))</f>
        <v>45806</v>
      </c>
      <c r="E5" s="14"/>
    </row>
    <row r="6" spans="2:5" x14ac:dyDescent="0.35">
      <c r="B6" s="62" t="s">
        <v>18</v>
      </c>
      <c r="C6" s="65" t="str">
        <f ca="1">MID(CELL("filename",A1), FIND("]", CELL("filename", A1))+ 1, 255)</f>
        <v>Version Control</v>
      </c>
      <c r="E6" s="14"/>
    </row>
    <row r="7" spans="2:5" ht="32.25" customHeight="1" x14ac:dyDescent="0.35">
      <c r="B7" s="158" t="s">
        <v>17</v>
      </c>
      <c r="C7" s="130" t="str">
        <f ca="1">MID(CELL("FILENAME",F17),FIND("[",CELL("FILENAME",F17))+1,FIND("]",CELL("FILENAME",F17))-FIND("[",CELL("FILENAME",F17))-1)</f>
        <v>Water Closets - v1.3.xlsx</v>
      </c>
      <c r="E7" s="14"/>
    </row>
    <row r="8" spans="2:5" x14ac:dyDescent="0.35">
      <c r="B8" s="29" t="s">
        <v>160</v>
      </c>
      <c r="C8" s="159" t="str">
        <f>'General Info &amp; Test Results'!C17</f>
        <v>[MM/DD/YYYY]</v>
      </c>
      <c r="E8" s="14"/>
    </row>
    <row r="9" spans="2:5" ht="16.2" thickBot="1" x14ac:dyDescent="0.4">
      <c r="B9" s="67" t="s">
        <v>20</v>
      </c>
      <c r="C9" s="68" t="str">
        <f>'General Info &amp; Test Results'!C18</f>
        <v>[MM/DD/YYYY]</v>
      </c>
      <c r="E9" s="14"/>
    </row>
    <row r="10" spans="2:5" x14ac:dyDescent="0.35">
      <c r="C10" s="1"/>
      <c r="E10" s="14"/>
    </row>
    <row r="11" spans="2:5" ht="16.2" thickBot="1" x14ac:dyDescent="0.4">
      <c r="C11" s="1"/>
      <c r="E11" s="14"/>
    </row>
    <row r="12" spans="2:5" ht="16.2" thickBot="1" x14ac:dyDescent="0.4">
      <c r="B12" s="185" t="s">
        <v>21</v>
      </c>
      <c r="C12" s="186"/>
      <c r="E12" s="14"/>
    </row>
    <row r="13" spans="2:5" x14ac:dyDescent="0.35">
      <c r="B13" s="109" t="s">
        <v>22</v>
      </c>
      <c r="C13" s="110" t="s">
        <v>23</v>
      </c>
      <c r="E13" s="14"/>
    </row>
    <row r="14" spans="2:5" x14ac:dyDescent="0.35">
      <c r="B14" s="74" t="s">
        <v>85</v>
      </c>
      <c r="C14" s="75">
        <v>41340</v>
      </c>
      <c r="E14" s="14"/>
    </row>
    <row r="15" spans="2:5" x14ac:dyDescent="0.35">
      <c r="B15" s="69" t="s">
        <v>92</v>
      </c>
      <c r="C15" s="70">
        <v>41487</v>
      </c>
      <c r="D15" s="9"/>
      <c r="E15" s="14"/>
    </row>
    <row r="16" spans="2:5" x14ac:dyDescent="0.35">
      <c r="B16" s="69" t="s">
        <v>158</v>
      </c>
      <c r="C16" s="70">
        <v>45560</v>
      </c>
      <c r="E16" s="14"/>
    </row>
    <row r="17" spans="1:5" x14ac:dyDescent="0.35">
      <c r="B17" s="69" t="s">
        <v>159</v>
      </c>
      <c r="C17" s="70">
        <v>45806</v>
      </c>
      <c r="E17" s="14"/>
    </row>
    <row r="18" spans="1:5" x14ac:dyDescent="0.35">
      <c r="B18" s="71"/>
      <c r="C18" s="70"/>
      <c r="E18" s="14"/>
    </row>
    <row r="19" spans="1:5" x14ac:dyDescent="0.35">
      <c r="B19" s="125"/>
      <c r="C19" s="126"/>
      <c r="E19" s="14"/>
    </row>
    <row r="20" spans="1:5" x14ac:dyDescent="0.35">
      <c r="B20" s="125"/>
      <c r="C20" s="126"/>
      <c r="E20" s="14"/>
    </row>
    <row r="21" spans="1:5" x14ac:dyDescent="0.35">
      <c r="B21" s="125"/>
      <c r="C21" s="126"/>
      <c r="E21" s="14"/>
    </row>
    <row r="22" spans="1:5" x14ac:dyDescent="0.35">
      <c r="B22" s="125"/>
      <c r="C22" s="126"/>
      <c r="E22" s="14"/>
    </row>
    <row r="23" spans="1:5" x14ac:dyDescent="0.35">
      <c r="B23" s="125"/>
      <c r="C23" s="126"/>
      <c r="E23" s="14"/>
    </row>
    <row r="24" spans="1:5" x14ac:dyDescent="0.35">
      <c r="B24" s="125"/>
      <c r="C24" s="126"/>
      <c r="E24" s="14"/>
    </row>
    <row r="25" spans="1:5" ht="16.2" thickBot="1" x14ac:dyDescent="0.4">
      <c r="B25" s="72"/>
      <c r="C25" s="73"/>
      <c r="E25" s="14"/>
    </row>
    <row r="26" spans="1:5" x14ac:dyDescent="0.35">
      <c r="E26" s="14"/>
    </row>
    <row r="27" spans="1:5" x14ac:dyDescent="0.35">
      <c r="A27" s="14"/>
      <c r="B27" s="14"/>
      <c r="C27" s="15"/>
      <c r="D27" s="14"/>
      <c r="E27" s="14"/>
    </row>
  </sheetData>
  <sheetProtection algorithmName="SHA-512" hashValue="H7gbACeqXWD3QgdM5l9FbbHOvOwK5RRwo1XSliusjl5im8Nr3gSzGEVRrvcNTfB5mMVgxGuYl7AZBauXuMMCsA==" saltValue="wb0I+9SjrtYOZYrkNh3hUg==" spinCount="100000" sheet="1" objects="1" scenarios="1" selectLockedCells="1"/>
  <mergeCells count="2">
    <mergeCell ref="B2:C2"/>
    <mergeCell ref="B12: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J38"/>
  <sheetViews>
    <sheetView showGridLines="0" zoomScale="80" zoomScaleNormal="80" zoomScaleSheetLayoutView="85" workbookViewId="0">
      <selection activeCell="C13" sqref="C13"/>
    </sheetView>
  </sheetViews>
  <sheetFormatPr defaultColWidth="9.109375" defaultRowHeight="15.6" x14ac:dyDescent="0.3"/>
  <cols>
    <col min="1" max="1" width="5.5546875" style="26" customWidth="1"/>
    <col min="2" max="2" width="43.5546875" style="26" customWidth="1"/>
    <col min="3" max="3" width="52" style="26" customWidth="1"/>
    <col min="4" max="4" width="6.5546875" style="26" customWidth="1"/>
    <col min="5" max="5" width="27.6640625" style="26" customWidth="1"/>
    <col min="6" max="6" width="24.5546875" style="26" customWidth="1"/>
    <col min="7" max="7" width="21.6640625" style="26" customWidth="1"/>
    <col min="8" max="8" width="24.109375" style="26" customWidth="1"/>
    <col min="9" max="9" width="5.33203125" style="26" customWidth="1"/>
    <col min="10" max="10" width="4.33203125" style="26" customWidth="1"/>
    <col min="11" max="16384" width="9.109375" style="26"/>
  </cols>
  <sheetData>
    <row r="1" spans="2:10" ht="16.2" thickBot="1" x14ac:dyDescent="0.35">
      <c r="J1" s="27"/>
    </row>
    <row r="2" spans="2:10" ht="18" thickBot="1" x14ac:dyDescent="0.35">
      <c r="B2" s="185" t="str">
        <f>'Version Control'!$B$2</f>
        <v>Title Block</v>
      </c>
      <c r="C2" s="186"/>
      <c r="E2" s="28" t="s">
        <v>53</v>
      </c>
      <c r="J2" s="27"/>
    </row>
    <row r="3" spans="2:10" x14ac:dyDescent="0.35">
      <c r="B3" s="18" t="str">
        <f>'Version Control'!$B$3</f>
        <v>Test Report Template Name:</v>
      </c>
      <c r="C3" s="63" t="str">
        <f>'Version Control'!$C$3</f>
        <v>Water Closets</v>
      </c>
      <c r="J3" s="27"/>
    </row>
    <row r="4" spans="2:10" x14ac:dyDescent="0.35">
      <c r="B4" s="62" t="str">
        <f>'Version Control'!$B$4</f>
        <v>Version Number:</v>
      </c>
      <c r="C4" s="23" t="str">
        <f>'Version Control'!$C$4</f>
        <v>v1.3</v>
      </c>
      <c r="J4" s="27"/>
    </row>
    <row r="5" spans="2:10" x14ac:dyDescent="0.35">
      <c r="B5" s="17" t="str">
        <f>'Version Control'!$B$5</f>
        <v xml:space="preserve">Latest Template Revision: </v>
      </c>
      <c r="C5" s="24">
        <f>'Version Control'!$C$5</f>
        <v>45806</v>
      </c>
      <c r="J5" s="27"/>
    </row>
    <row r="6" spans="2:10" x14ac:dyDescent="0.35">
      <c r="B6" s="17" t="str">
        <f>'Version Control'!$B$6</f>
        <v>Tab Name:</v>
      </c>
      <c r="C6" s="128" t="str">
        <f ca="1">MID(CELL("filename",A1), FIND("]", CELL("filename", A1))+ 1, 255)</f>
        <v>General Info &amp; Test Results</v>
      </c>
      <c r="J6" s="27"/>
    </row>
    <row r="7" spans="2:10" ht="34.5" customHeight="1" x14ac:dyDescent="0.3">
      <c r="B7" s="31" t="str">
        <f>'Version Control'!$B$7</f>
        <v>File Name:</v>
      </c>
      <c r="C7" s="127" t="str">
        <f ca="1">'Version Control'!$C$7</f>
        <v>Water Closets - v1.3.xlsx</v>
      </c>
      <c r="J7" s="27"/>
    </row>
    <row r="8" spans="2:10" x14ac:dyDescent="0.3">
      <c r="B8" s="31" t="str">
        <f>'Version Control'!$B$8</f>
        <v>Test Start Date:</v>
      </c>
      <c r="C8" s="161" t="str">
        <f>'Version Control'!$C$8</f>
        <v>[MM/DD/YYYY]</v>
      </c>
      <c r="J8" s="27"/>
    </row>
    <row r="9" spans="2:10" ht="16.2" thickBot="1" x14ac:dyDescent="0.4">
      <c r="B9" s="19" t="str">
        <f>'Version Control'!$B$9</f>
        <v xml:space="preserve">Test Completion Date: </v>
      </c>
      <c r="C9" s="25" t="str">
        <f>'Version Control'!$C$9</f>
        <v>[MM/DD/YYYY]</v>
      </c>
      <c r="J9" s="27"/>
    </row>
    <row r="10" spans="2:10" x14ac:dyDescent="0.3">
      <c r="J10" s="27"/>
    </row>
    <row r="11" spans="2:10" ht="16.2" thickBot="1" x14ac:dyDescent="0.35">
      <c r="E11" s="33"/>
      <c r="F11" s="33"/>
      <c r="G11" s="33"/>
      <c r="H11" s="33"/>
      <c r="J11" s="27"/>
    </row>
    <row r="12" spans="2:10" ht="16.2" thickBot="1" x14ac:dyDescent="0.35">
      <c r="B12" s="187" t="s">
        <v>14</v>
      </c>
      <c r="C12" s="188"/>
      <c r="E12" s="187" t="s">
        <v>31</v>
      </c>
      <c r="F12" s="222"/>
      <c r="G12" s="222"/>
      <c r="H12" s="188"/>
      <c r="J12" s="27"/>
    </row>
    <row r="13" spans="2:10" ht="17.399999999999999" x14ac:dyDescent="0.3">
      <c r="B13" s="34" t="s">
        <v>0</v>
      </c>
      <c r="C13" s="81"/>
      <c r="E13" s="216" t="s">
        <v>126</v>
      </c>
      <c r="F13" s="217"/>
      <c r="G13" s="166" t="s">
        <v>127</v>
      </c>
      <c r="H13" s="86" t="s">
        <v>82</v>
      </c>
      <c r="J13" s="27"/>
    </row>
    <row r="14" spans="2:10" ht="18" thickBot="1" x14ac:dyDescent="0.35">
      <c r="B14" s="35" t="s">
        <v>32</v>
      </c>
      <c r="C14" s="82"/>
      <c r="E14" s="218" t="s">
        <v>161</v>
      </c>
      <c r="F14" s="219"/>
      <c r="G14" s="167" t="str">
        <f>IF(full_flush_rounded=0,"",full_flush_rounded)</f>
        <v/>
      </c>
      <c r="H14" s="173" t="str">
        <f>IF('Full Flush Test Results'!$G$72=0,"",'Full Flush Test Results'!$G$72)</f>
        <v/>
      </c>
      <c r="J14" s="27"/>
    </row>
    <row r="15" spans="2:10" ht="16.2" thickBot="1" x14ac:dyDescent="0.35">
      <c r="E15" s="220" t="s">
        <v>162</v>
      </c>
      <c r="F15" s="221"/>
      <c r="G15" s="168" t="str">
        <f>IF(red_flush_rounded=0,"",red_flush_rounded)</f>
        <v/>
      </c>
      <c r="H15" s="174" t="str">
        <f>IF('Reduced Flush Test Results'!$G$74=0,"",'Reduced Flush Test Results'!$G$74)</f>
        <v/>
      </c>
      <c r="J15" s="27"/>
    </row>
    <row r="16" spans="2:10" ht="16.2" thickBot="1" x14ac:dyDescent="0.35">
      <c r="B16" s="187" t="s">
        <v>48</v>
      </c>
      <c r="C16" s="188"/>
      <c r="E16" s="33"/>
      <c r="F16" s="33"/>
      <c r="G16" s="33"/>
      <c r="H16" s="33"/>
      <c r="J16" s="27"/>
    </row>
    <row r="17" spans="2:10" x14ac:dyDescent="0.3">
      <c r="B17" s="20" t="s">
        <v>33</v>
      </c>
      <c r="C17" s="83" t="s">
        <v>46</v>
      </c>
      <c r="E17" s="33"/>
      <c r="F17" s="33"/>
      <c r="G17" s="33"/>
      <c r="H17" s="33"/>
      <c r="J17" s="27"/>
    </row>
    <row r="18" spans="2:10" ht="16.2" thickBot="1" x14ac:dyDescent="0.35">
      <c r="B18" s="21" t="s">
        <v>34</v>
      </c>
      <c r="C18" s="84" t="s">
        <v>46</v>
      </c>
      <c r="E18" s="38" t="s">
        <v>59</v>
      </c>
      <c r="H18" s="37"/>
      <c r="J18" s="27"/>
    </row>
    <row r="19" spans="2:10" ht="16.2" thickBot="1" x14ac:dyDescent="0.35">
      <c r="E19" s="213" t="s">
        <v>63</v>
      </c>
      <c r="F19" s="214"/>
      <c r="G19" s="214"/>
      <c r="H19" s="215"/>
      <c r="J19" s="27"/>
    </row>
    <row r="20" spans="2:10" ht="16.2" thickBot="1" x14ac:dyDescent="0.35">
      <c r="B20" s="187" t="s">
        <v>1</v>
      </c>
      <c r="C20" s="188"/>
      <c r="E20" s="225" t="s">
        <v>69</v>
      </c>
      <c r="F20" s="226"/>
      <c r="G20" s="226"/>
      <c r="H20" s="227"/>
      <c r="J20" s="27"/>
    </row>
    <row r="21" spans="2:10" x14ac:dyDescent="0.3">
      <c r="B21" s="41" t="s">
        <v>39</v>
      </c>
      <c r="C21" s="85"/>
      <c r="E21" s="228"/>
      <c r="F21" s="229"/>
      <c r="G21" s="229"/>
      <c r="H21" s="230"/>
      <c r="J21" s="27"/>
    </row>
    <row r="22" spans="2:10" x14ac:dyDescent="0.3">
      <c r="B22" s="31" t="s">
        <v>40</v>
      </c>
      <c r="C22" s="79"/>
      <c r="E22" s="228"/>
      <c r="F22" s="229"/>
      <c r="G22" s="229"/>
      <c r="H22" s="230"/>
      <c r="J22" s="27"/>
    </row>
    <row r="23" spans="2:10" x14ac:dyDescent="0.35">
      <c r="B23" s="31" t="s">
        <v>2</v>
      </c>
      <c r="C23" s="79"/>
      <c r="E23" s="231" t="s">
        <v>24</v>
      </c>
      <c r="F23" s="232"/>
      <c r="G23" s="76" t="s">
        <v>23</v>
      </c>
      <c r="H23" s="77" t="s">
        <v>25</v>
      </c>
      <c r="J23" s="27"/>
    </row>
    <row r="24" spans="2:10" x14ac:dyDescent="0.35">
      <c r="B24" s="31" t="s">
        <v>41</v>
      </c>
      <c r="C24" s="150"/>
      <c r="E24" s="233" t="s">
        <v>26</v>
      </c>
      <c r="F24" s="234"/>
      <c r="G24" s="162" t="str">
        <f>'Report Sign-Off Block'!D16</f>
        <v>[MM/DD/YYYY]</v>
      </c>
      <c r="H24" s="78" t="str">
        <f>IF('Report Sign-Off Block'!E16&lt;&gt;0,'Report Sign-Off Block'!E16,"")</f>
        <v>[Test Lab Name]</v>
      </c>
      <c r="J24" s="27"/>
    </row>
    <row r="25" spans="2:10" x14ac:dyDescent="0.35">
      <c r="B25" s="31" t="s">
        <v>12</v>
      </c>
      <c r="C25" s="83" t="s">
        <v>46</v>
      </c>
      <c r="D25" s="37"/>
      <c r="E25" s="233" t="s">
        <v>60</v>
      </c>
      <c r="F25" s="234"/>
      <c r="G25" s="162" t="str">
        <f>'Report Sign-Off Block'!D17</f>
        <v>[MM/DD/YYYY]</v>
      </c>
      <c r="H25" s="78" t="str">
        <f>IF('Report Sign-Off Block'!E17&lt;&gt;0,'Report Sign-Off Block'!E17,"")</f>
        <v>[Test Lab Name]</v>
      </c>
      <c r="J25" s="27"/>
    </row>
    <row r="26" spans="2:10" x14ac:dyDescent="0.35">
      <c r="B26" s="31" t="s">
        <v>4</v>
      </c>
      <c r="C26" s="79"/>
      <c r="D26" s="37"/>
      <c r="E26" s="233" t="s">
        <v>67</v>
      </c>
      <c r="F26" s="234"/>
      <c r="G26" s="162" t="str">
        <f>'Report Sign-Off Block'!D18</f>
        <v>[MM/DD/YYYY]</v>
      </c>
      <c r="H26" s="78" t="str">
        <f>IF('Report Sign-Off Block'!E18&lt;&gt;0,'Report Sign-Off Block'!E18,"")</f>
        <v>[Test Lab Name]</v>
      </c>
      <c r="J26" s="27"/>
    </row>
    <row r="27" spans="2:10" ht="16.2" thickBot="1" x14ac:dyDescent="0.4">
      <c r="B27" s="31" t="s">
        <v>132</v>
      </c>
      <c r="C27" s="79"/>
      <c r="D27" s="37"/>
      <c r="E27" s="223" t="s">
        <v>67</v>
      </c>
      <c r="F27" s="224"/>
      <c r="G27" s="169" t="str">
        <f>'Report Sign-Off Block'!D19</f>
        <v>[MM/DD/YYYY]</v>
      </c>
      <c r="H27" s="170" t="str">
        <f>IF('Report Sign-Off Block'!E19&lt;&gt;0,'Report Sign-Off Block'!E19,"")</f>
        <v>[Test Lab Name]</v>
      </c>
      <c r="J27" s="27"/>
    </row>
    <row r="28" spans="2:10" ht="31.2" x14ac:dyDescent="0.3">
      <c r="B28" s="171" t="s">
        <v>144</v>
      </c>
      <c r="C28" s="79"/>
      <c r="D28" s="37"/>
      <c r="J28" s="27"/>
    </row>
    <row r="29" spans="2:10" x14ac:dyDescent="0.3">
      <c r="B29" s="31" t="s">
        <v>38</v>
      </c>
      <c r="C29" s="83" t="s">
        <v>46</v>
      </c>
      <c r="D29" s="37"/>
      <c r="J29" s="27"/>
    </row>
    <row r="30" spans="2:10" ht="16.2" thickBot="1" x14ac:dyDescent="0.35">
      <c r="B30" s="32" t="s">
        <v>3</v>
      </c>
      <c r="C30" s="80"/>
      <c r="J30" s="27"/>
    </row>
    <row r="31" spans="2:10" ht="16.2" thickBot="1" x14ac:dyDescent="0.35">
      <c r="J31" s="27"/>
    </row>
    <row r="32" spans="2:10" ht="16.2" thickBot="1" x14ac:dyDescent="0.35">
      <c r="B32" s="187" t="s">
        <v>130</v>
      </c>
      <c r="C32" s="188"/>
      <c r="J32" s="27"/>
    </row>
    <row r="33" spans="1:10" x14ac:dyDescent="0.3">
      <c r="B33" s="41" t="s">
        <v>134</v>
      </c>
      <c r="C33" s="85"/>
      <c r="J33" s="27"/>
    </row>
    <row r="34" spans="1:10" x14ac:dyDescent="0.3">
      <c r="B34" s="31" t="s">
        <v>135</v>
      </c>
      <c r="C34" s="79"/>
      <c r="J34" s="27"/>
    </row>
    <row r="35" spans="1:10" x14ac:dyDescent="0.3">
      <c r="B35" s="31" t="s">
        <v>136</v>
      </c>
      <c r="C35" s="79"/>
      <c r="J35" s="27"/>
    </row>
    <row r="36" spans="1:10" ht="16.2" thickBot="1" x14ac:dyDescent="0.35">
      <c r="B36" s="32" t="s">
        <v>137</v>
      </c>
      <c r="C36" s="157"/>
      <c r="J36" s="27"/>
    </row>
    <row r="37" spans="1:10" ht="15" customHeight="1" x14ac:dyDescent="0.3">
      <c r="J37" s="27"/>
    </row>
    <row r="38" spans="1:10" ht="15" customHeight="1" x14ac:dyDescent="0.3">
      <c r="A38" s="27"/>
      <c r="B38" s="27"/>
      <c r="C38" s="27"/>
      <c r="D38" s="27"/>
      <c r="E38" s="27"/>
      <c r="F38" s="27"/>
      <c r="G38" s="27"/>
      <c r="H38" s="27"/>
      <c r="I38" s="27"/>
      <c r="J38" s="27"/>
    </row>
  </sheetData>
  <sheetProtection algorithmName="SHA-512" hashValue="UOEgISD1ri8FM8jY/mhG9D9c5oniez0IVpfUK9dIulPOF1gzbVh0WxqsyM10ZyxZ7334G2UBh4q+VQrtx1hkZQ==" saltValue="DZHb3/w+mLqhXzSzWdeU/w==" spinCount="100000" sheet="1" objects="1" scenarios="1" selectLockedCells="1"/>
  <mergeCells count="16">
    <mergeCell ref="B32:C32"/>
    <mergeCell ref="E27:F27"/>
    <mergeCell ref="E20:H22"/>
    <mergeCell ref="E23:F23"/>
    <mergeCell ref="E24:F24"/>
    <mergeCell ref="E25:F25"/>
    <mergeCell ref="E26:F26"/>
    <mergeCell ref="E19:H19"/>
    <mergeCell ref="B2:C2"/>
    <mergeCell ref="B12:C12"/>
    <mergeCell ref="B16:C16"/>
    <mergeCell ref="B20:C20"/>
    <mergeCell ref="E13:F13"/>
    <mergeCell ref="E14:F14"/>
    <mergeCell ref="E15:F15"/>
    <mergeCell ref="E12:H12"/>
  </mergeCells>
  <conditionalFormatting sqref="B33:C36">
    <cfRule type="expression" dxfId="13" priority="1">
      <formula>$C$28="No"</formula>
    </cfRule>
  </conditionalFormatting>
  <conditionalFormatting sqref="E15 G15:H15">
    <cfRule type="expression" dxfId="12" priority="2">
      <formula>$C$27&lt;&gt;"Yes"</formula>
    </cfRule>
  </conditionalFormatting>
  <dataValidations count="2">
    <dataValidation type="list" allowBlank="1" showInputMessage="1" showErrorMessage="1" sqref="C27 C28" xr:uid="{32F657E2-83BE-4320-81E3-A6708EDC589F}">
      <formula1>DD_Y_N</formula1>
    </dataValidation>
    <dataValidation type="list" allowBlank="1" showInputMessage="1" showErrorMessage="1" sqref="C26" xr:uid="{B4004804-21D2-4D10-80DB-94E008C5B48B}">
      <formula1>DD_ProductClass</formula1>
    </dataValidation>
  </dataValidations>
  <hyperlinks>
    <hyperlink ref="E2" location="Instructions!C33" display="Back to Instructions tab" xr:uid="{00000000-0004-0000-0100-000000000000}"/>
  </hyperlinks>
  <printOptions horizontalCentered="1"/>
  <pageMargins left="0.25" right="0.25" top="0.75" bottom="0.25" header="0.3" footer="0.3"/>
  <pageSetup scale="64"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A1:P26"/>
  <sheetViews>
    <sheetView showGridLines="0" zoomScale="80" zoomScaleNormal="80" zoomScaleSheetLayoutView="85" workbookViewId="0">
      <selection activeCell="B18" sqref="B18:G23"/>
    </sheetView>
  </sheetViews>
  <sheetFormatPr defaultColWidth="9.109375" defaultRowHeight="15.6" x14ac:dyDescent="0.3"/>
  <cols>
    <col min="1" max="1" width="4.44140625" style="26" customWidth="1"/>
    <col min="2" max="2" width="30.6640625" style="26" bestFit="1" customWidth="1"/>
    <col min="3" max="3" width="26" style="26" customWidth="1"/>
    <col min="4" max="4" width="27.44140625" style="26" customWidth="1"/>
    <col min="5" max="5" width="23.109375" style="26" customWidth="1"/>
    <col min="6" max="6" width="23.6640625" style="26" customWidth="1"/>
    <col min="7" max="7" width="14.109375" style="26" customWidth="1"/>
    <col min="8" max="8" width="25.33203125" style="26" customWidth="1"/>
    <col min="9" max="9" width="17.109375" style="26" customWidth="1"/>
    <col min="10" max="10" width="13.109375" style="26" customWidth="1"/>
    <col min="11" max="11" width="5" style="26" customWidth="1"/>
    <col min="12" max="12" width="4.44140625" style="26" customWidth="1"/>
    <col min="13" max="16384" width="9.109375" style="26"/>
  </cols>
  <sheetData>
    <row r="1" spans="2:16" ht="16.2" thickBot="1" x14ac:dyDescent="0.35">
      <c r="L1" s="27"/>
    </row>
    <row r="2" spans="2:16" ht="16.2" thickBot="1" x14ac:dyDescent="0.35">
      <c r="B2" s="187" t="str">
        <f>'Version Control'!$B$2</f>
        <v>Title Block</v>
      </c>
      <c r="C2" s="222"/>
      <c r="D2" s="188"/>
      <c r="E2" s="22"/>
      <c r="L2" s="27"/>
    </row>
    <row r="3" spans="2:16" x14ac:dyDescent="0.35">
      <c r="B3" s="160" t="str">
        <f>'Version Control'!$B$3</f>
        <v>Test Report Template Name:</v>
      </c>
      <c r="C3" s="237" t="str">
        <f>'Version Control'!$C$3</f>
        <v>Water Closets</v>
      </c>
      <c r="D3" s="238"/>
      <c r="E3" s="107"/>
      <c r="L3" s="27"/>
    </row>
    <row r="4" spans="2:16" ht="17.399999999999999" x14ac:dyDescent="0.35">
      <c r="B4" s="17" t="str">
        <f>'Version Control'!$B$4</f>
        <v>Version Number:</v>
      </c>
      <c r="C4" s="239" t="str">
        <f>'Version Control'!$C$4</f>
        <v>v1.3</v>
      </c>
      <c r="D4" s="240"/>
      <c r="F4" s="28" t="s">
        <v>53</v>
      </c>
      <c r="L4" s="27"/>
    </row>
    <row r="5" spans="2:16" x14ac:dyDescent="0.35">
      <c r="B5" s="17" t="str">
        <f>'Version Control'!$B$5</f>
        <v xml:space="preserve">Latest Template Revision: </v>
      </c>
      <c r="C5" s="241">
        <f>'Version Control'!$C$5</f>
        <v>45806</v>
      </c>
      <c r="D5" s="242"/>
      <c r="L5" s="27"/>
    </row>
    <row r="6" spans="2:16" x14ac:dyDescent="0.35">
      <c r="B6" s="17" t="str">
        <f>'Version Control'!$B$6</f>
        <v>Tab Name:</v>
      </c>
      <c r="C6" s="239" t="str">
        <f ca="1">MID(CELL("filename",A1), FIND("]", CELL("filename", A1))+ 1, 255)</f>
        <v>Description of Test Units</v>
      </c>
      <c r="D6" s="240"/>
      <c r="L6" s="27"/>
    </row>
    <row r="7" spans="2:16" ht="34.5" customHeight="1" x14ac:dyDescent="0.3">
      <c r="B7" s="31" t="str">
        <f>'Version Control'!$B$7</f>
        <v>File Name:</v>
      </c>
      <c r="C7" s="243" t="str">
        <f ca="1">'Version Control'!$C$7</f>
        <v>Water Closets - v1.3.xlsx</v>
      </c>
      <c r="D7" s="236"/>
      <c r="L7" s="27"/>
    </row>
    <row r="8" spans="2:16" x14ac:dyDescent="0.3">
      <c r="B8" s="31" t="str">
        <f>'Version Control'!$B$8</f>
        <v>Test Start Date:</v>
      </c>
      <c r="C8" s="235" t="str">
        <f>'Version Control'!$C$8</f>
        <v>[MM/DD/YYYY]</v>
      </c>
      <c r="D8" s="236"/>
      <c r="L8" s="27"/>
    </row>
    <row r="9" spans="2:16" ht="16.2" thickBot="1" x14ac:dyDescent="0.4">
      <c r="B9" s="19" t="str">
        <f>'Version Control'!$B$9</f>
        <v xml:space="preserve">Test Completion Date: </v>
      </c>
      <c r="C9" s="244" t="str">
        <f>'Version Control'!$C$9</f>
        <v>[MM/DD/YYYY]</v>
      </c>
      <c r="D9" s="245"/>
      <c r="L9" s="27"/>
    </row>
    <row r="10" spans="2:16" x14ac:dyDescent="0.3">
      <c r="L10" s="27"/>
    </row>
    <row r="11" spans="2:16" ht="16.2" thickBot="1" x14ac:dyDescent="0.35">
      <c r="B11" s="54"/>
      <c r="K11" s="55"/>
      <c r="L11" s="56"/>
      <c r="M11" s="55"/>
      <c r="N11" s="55"/>
      <c r="O11" s="55"/>
      <c r="P11" s="55"/>
    </row>
    <row r="12" spans="2:16" ht="16.2" thickBot="1" x14ac:dyDescent="0.35">
      <c r="B12" s="187" t="s">
        <v>95</v>
      </c>
      <c r="C12" s="222"/>
      <c r="D12" s="222"/>
      <c r="E12" s="188"/>
      <c r="F12" s="22"/>
      <c r="G12" s="16"/>
      <c r="H12" s="16"/>
      <c r="I12" s="16"/>
      <c r="J12" s="16"/>
      <c r="L12" s="27"/>
    </row>
    <row r="13" spans="2:16" x14ac:dyDescent="0.3">
      <c r="B13" s="175" t="s">
        <v>50</v>
      </c>
      <c r="C13" s="176" t="s">
        <v>111</v>
      </c>
      <c r="D13" s="176" t="s">
        <v>112</v>
      </c>
      <c r="E13" s="177" t="s">
        <v>113</v>
      </c>
      <c r="F13" s="22"/>
      <c r="G13" s="16"/>
      <c r="H13" s="16"/>
      <c r="I13" s="16"/>
      <c r="J13" s="16"/>
      <c r="L13" s="27"/>
    </row>
    <row r="14" spans="2:16" ht="15.6" customHeight="1" thickBot="1" x14ac:dyDescent="0.4">
      <c r="B14" s="178" t="str">
        <f>IF(Brand="","",Brand)</f>
        <v/>
      </c>
      <c r="C14" s="179" t="str">
        <f>IF(model_num="","",model_num)</f>
        <v/>
      </c>
      <c r="D14" s="179" t="str">
        <f>IF(S_N="","",S_N)</f>
        <v/>
      </c>
      <c r="E14" s="180" t="str">
        <f>IF(receipt_date="","",receipt_date)</f>
        <v>[MM/DD/YYYY]</v>
      </c>
      <c r="F14" s="57"/>
      <c r="G14" s="58"/>
      <c r="H14" s="58"/>
      <c r="I14" s="58"/>
      <c r="J14" s="58"/>
      <c r="L14" s="27"/>
    </row>
    <row r="15" spans="2:16" ht="16.2" thickBot="1" x14ac:dyDescent="0.35">
      <c r="L15" s="27"/>
    </row>
    <row r="16" spans="2:16" ht="16.2" thickBot="1" x14ac:dyDescent="0.35">
      <c r="B16" s="187" t="s">
        <v>163</v>
      </c>
      <c r="C16" s="222"/>
      <c r="D16" s="222"/>
      <c r="E16" s="222"/>
      <c r="F16" s="222"/>
      <c r="G16" s="188"/>
      <c r="H16" s="16"/>
      <c r="I16" s="16"/>
      <c r="J16" s="16"/>
      <c r="K16" s="59"/>
      <c r="L16" s="27"/>
    </row>
    <row r="17" spans="1:12" ht="16.2" thickBot="1" x14ac:dyDescent="0.35">
      <c r="B17" s="255" t="s">
        <v>164</v>
      </c>
      <c r="C17" s="256"/>
      <c r="D17" s="256"/>
      <c r="E17" s="256"/>
      <c r="F17" s="256"/>
      <c r="G17" s="257"/>
      <c r="H17" s="58"/>
      <c r="I17" s="58"/>
      <c r="J17" s="58"/>
      <c r="K17" s="59"/>
      <c r="L17" s="27"/>
    </row>
    <row r="18" spans="1:12" x14ac:dyDescent="0.3">
      <c r="B18" s="246"/>
      <c r="C18" s="247"/>
      <c r="D18" s="247"/>
      <c r="E18" s="247"/>
      <c r="F18" s="247"/>
      <c r="G18" s="248"/>
      <c r="H18" s="59"/>
      <c r="I18" s="59"/>
      <c r="J18" s="59"/>
      <c r="K18" s="59"/>
      <c r="L18" s="27"/>
    </row>
    <row r="19" spans="1:12" x14ac:dyDescent="0.3">
      <c r="B19" s="249"/>
      <c r="C19" s="250"/>
      <c r="D19" s="250"/>
      <c r="E19" s="250"/>
      <c r="F19" s="250"/>
      <c r="G19" s="251"/>
      <c r="H19" s="59"/>
      <c r="I19" s="59"/>
      <c r="J19" s="59"/>
      <c r="K19" s="59"/>
      <c r="L19" s="27"/>
    </row>
    <row r="20" spans="1:12" x14ac:dyDescent="0.3">
      <c r="B20" s="249"/>
      <c r="C20" s="250"/>
      <c r="D20" s="250"/>
      <c r="E20" s="250"/>
      <c r="F20" s="250"/>
      <c r="G20" s="251"/>
      <c r="H20" s="59"/>
      <c r="I20" s="59"/>
      <c r="J20" s="59"/>
      <c r="K20" s="59"/>
      <c r="L20" s="27"/>
    </row>
    <row r="21" spans="1:12" x14ac:dyDescent="0.3">
      <c r="B21" s="249"/>
      <c r="C21" s="250"/>
      <c r="D21" s="250"/>
      <c r="E21" s="250"/>
      <c r="F21" s="250"/>
      <c r="G21" s="251"/>
      <c r="H21" s="59"/>
      <c r="I21" s="59"/>
      <c r="J21" s="59"/>
      <c r="K21" s="59"/>
      <c r="L21" s="27"/>
    </row>
    <row r="22" spans="1:12" x14ac:dyDescent="0.3">
      <c r="B22" s="249"/>
      <c r="C22" s="250"/>
      <c r="D22" s="250"/>
      <c r="E22" s="250"/>
      <c r="F22" s="250"/>
      <c r="G22" s="251"/>
      <c r="H22" s="59"/>
      <c r="I22" s="59"/>
      <c r="J22" s="59"/>
      <c r="K22" s="59"/>
      <c r="L22" s="27"/>
    </row>
    <row r="23" spans="1:12" ht="16.2" thickBot="1" x14ac:dyDescent="0.35">
      <c r="B23" s="252"/>
      <c r="C23" s="253"/>
      <c r="D23" s="253"/>
      <c r="E23" s="253"/>
      <c r="F23" s="253"/>
      <c r="G23" s="254"/>
      <c r="H23" s="59"/>
      <c r="I23" s="59"/>
      <c r="J23" s="59"/>
      <c r="K23" s="59"/>
      <c r="L23" s="27"/>
    </row>
    <row r="24" spans="1:12" x14ac:dyDescent="0.3">
      <c r="L24" s="27"/>
    </row>
    <row r="25" spans="1:12" x14ac:dyDescent="0.3">
      <c r="L25" s="27"/>
    </row>
    <row r="26" spans="1:12" x14ac:dyDescent="0.3">
      <c r="A26" s="27"/>
      <c r="B26" s="27"/>
      <c r="C26" s="27"/>
      <c r="D26" s="27"/>
      <c r="E26" s="27"/>
      <c r="F26" s="27"/>
      <c r="G26" s="27"/>
      <c r="H26" s="27"/>
      <c r="I26" s="27"/>
      <c r="J26" s="27"/>
      <c r="K26" s="27"/>
      <c r="L26" s="27"/>
    </row>
  </sheetData>
  <sheetProtection algorithmName="SHA-512" hashValue="bISNYlq5M+uz3c2J8DKRVEdB5dwlBXJ+rDJndQlv5IKIqneMhoomIxhrIqNBx5d2uJkABcgGgnWZKcg4lCnvNQ==" saltValue="yI4AaaHXfXEemlMXugy1YQ==" spinCount="100000" sheet="1" objects="1" scenarios="1" selectLockedCells="1"/>
  <mergeCells count="12">
    <mergeCell ref="C9:D9"/>
    <mergeCell ref="B18:G23"/>
    <mergeCell ref="B17:G17"/>
    <mergeCell ref="B12:E12"/>
    <mergeCell ref="B16:G16"/>
    <mergeCell ref="C8:D8"/>
    <mergeCell ref="B2:D2"/>
    <mergeCell ref="C3:D3"/>
    <mergeCell ref="C4:D4"/>
    <mergeCell ref="C5:D5"/>
    <mergeCell ref="C6:D6"/>
    <mergeCell ref="C7:D7"/>
  </mergeCells>
  <hyperlinks>
    <hyperlink ref="F4" location="Instructions!C33" display="Back to Instructions tab" xr:uid="{00000000-0004-0000-0300-000000000000}"/>
  </hyperlinks>
  <printOptions horizontalCentered="1"/>
  <pageMargins left="0.25" right="0.25" top="0.75" bottom="0.25" header="0.3" footer="0.3"/>
  <pageSetup scale="62" orientation="landscape" r:id="rId1"/>
  <headerFooter>
    <oddHeader>&amp;F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J52"/>
  <sheetViews>
    <sheetView showGridLines="0" zoomScale="80" zoomScaleNormal="80" workbookViewId="0">
      <selection activeCell="B14" sqref="B14"/>
    </sheetView>
  </sheetViews>
  <sheetFormatPr defaultColWidth="10.44140625" defaultRowHeight="15.6" x14ac:dyDescent="0.3"/>
  <cols>
    <col min="1" max="1" width="3" style="37" customWidth="1"/>
    <col min="2" max="2" width="31.5546875" style="37" customWidth="1"/>
    <col min="3" max="3" width="45.88671875" style="37" customWidth="1"/>
    <col min="4" max="4" width="29.109375" style="37" customWidth="1"/>
    <col min="5" max="5" width="33.109375" style="37" customWidth="1"/>
    <col min="6" max="6" width="28.109375" style="37" customWidth="1"/>
    <col min="7" max="7" width="25.33203125" style="37" bestFit="1" customWidth="1"/>
    <col min="8" max="8" width="31.5546875" style="37" bestFit="1" customWidth="1"/>
    <col min="9" max="9" width="3.6640625" style="37" customWidth="1"/>
    <col min="10" max="10" width="3" style="37" customWidth="1"/>
    <col min="11" max="16384" width="10.44140625" style="37"/>
  </cols>
  <sheetData>
    <row r="1" spans="2:10" ht="16.2" thickBot="1" x14ac:dyDescent="0.35">
      <c r="J1" s="42"/>
    </row>
    <row r="2" spans="2:10" ht="16.2" thickBot="1" x14ac:dyDescent="0.35">
      <c r="B2" s="185" t="str">
        <f>'Version Control'!$B$2</f>
        <v>Title Block</v>
      </c>
      <c r="C2" s="186"/>
      <c r="J2" s="42"/>
    </row>
    <row r="3" spans="2:10" x14ac:dyDescent="0.35">
      <c r="B3" s="18" t="str">
        <f>'Version Control'!$B$3</f>
        <v>Test Report Template Name:</v>
      </c>
      <c r="C3" s="63" t="str">
        <f>'Version Control'!$C$3</f>
        <v>Water Closets</v>
      </c>
      <c r="J3" s="42"/>
    </row>
    <row r="4" spans="2:10" ht="17.399999999999999" x14ac:dyDescent="0.35">
      <c r="B4" s="62" t="str">
        <f>'Version Control'!$B$4</f>
        <v>Version Number:</v>
      </c>
      <c r="C4" s="23" t="str">
        <f>'Version Control'!$C$4</f>
        <v>v1.3</v>
      </c>
      <c r="E4" s="28" t="s">
        <v>53</v>
      </c>
      <c r="J4" s="42"/>
    </row>
    <row r="5" spans="2:10" x14ac:dyDescent="0.35">
      <c r="B5" s="17" t="str">
        <f>'Version Control'!$B$5</f>
        <v xml:space="preserve">Latest Template Revision: </v>
      </c>
      <c r="C5" s="24">
        <f>'Version Control'!$C$5</f>
        <v>45806</v>
      </c>
      <c r="J5" s="42"/>
    </row>
    <row r="6" spans="2:10" x14ac:dyDescent="0.35">
      <c r="B6" s="17" t="str">
        <f>'Version Control'!$B$6</f>
        <v>Tab Name:</v>
      </c>
      <c r="C6" s="128" t="str">
        <f ca="1">MID(CELL("filename",A1), FIND("]", CELL("filename", A1))+ 1, 255)</f>
        <v>Setup &amp; Instrumentation</v>
      </c>
      <c r="J6" s="42"/>
    </row>
    <row r="7" spans="2:10" ht="36.75" customHeight="1" x14ac:dyDescent="0.3">
      <c r="B7" s="31" t="str">
        <f>'Version Control'!$B$7</f>
        <v>File Name:</v>
      </c>
      <c r="C7" s="127" t="str">
        <f ca="1">'Version Control'!$C$7</f>
        <v>Water Closets - v1.3.xlsx</v>
      </c>
      <c r="J7" s="42"/>
    </row>
    <row r="8" spans="2:10" x14ac:dyDescent="0.3">
      <c r="B8" s="31" t="str">
        <f>'Version Control'!$B$8</f>
        <v>Test Start Date:</v>
      </c>
      <c r="C8" s="161" t="str">
        <f>'Version Control'!$C$8</f>
        <v>[MM/DD/YYYY]</v>
      </c>
      <c r="J8" s="42"/>
    </row>
    <row r="9" spans="2:10" ht="16.2" thickBot="1" x14ac:dyDescent="0.4">
      <c r="B9" s="19" t="str">
        <f>'Version Control'!$B$9</f>
        <v xml:space="preserve">Test Completion Date: </v>
      </c>
      <c r="C9" s="25" t="str">
        <f>'Version Control'!$C$9</f>
        <v>[MM/DD/YYYY]</v>
      </c>
      <c r="J9" s="42"/>
    </row>
    <row r="10" spans="2:10" x14ac:dyDescent="0.3">
      <c r="J10" s="42"/>
    </row>
    <row r="11" spans="2:10" ht="16.2" thickBot="1" x14ac:dyDescent="0.35">
      <c r="J11" s="42"/>
    </row>
    <row r="12" spans="2:10" ht="16.2" thickBot="1" x14ac:dyDescent="0.35">
      <c r="B12" s="187" t="s">
        <v>58</v>
      </c>
      <c r="C12" s="222"/>
      <c r="D12" s="222"/>
      <c r="E12" s="222"/>
      <c r="F12" s="222"/>
      <c r="G12" s="222"/>
      <c r="H12" s="188"/>
      <c r="J12" s="42"/>
    </row>
    <row r="13" spans="2:10" x14ac:dyDescent="0.3">
      <c r="B13" s="51" t="s">
        <v>51</v>
      </c>
      <c r="C13" s="52" t="s">
        <v>50</v>
      </c>
      <c r="D13" s="52" t="s">
        <v>49</v>
      </c>
      <c r="E13" s="52" t="s">
        <v>52</v>
      </c>
      <c r="F13" s="52" t="s">
        <v>35</v>
      </c>
      <c r="G13" s="52" t="s">
        <v>36</v>
      </c>
      <c r="H13" s="53" t="s">
        <v>37</v>
      </c>
      <c r="J13" s="42"/>
    </row>
    <row r="14" spans="2:10" x14ac:dyDescent="0.3">
      <c r="B14" s="114"/>
      <c r="C14" s="113"/>
      <c r="D14" s="113"/>
      <c r="E14" s="113"/>
      <c r="F14" s="113"/>
      <c r="G14" s="113"/>
      <c r="H14" s="112"/>
      <c r="J14" s="42"/>
    </row>
    <row r="15" spans="2:10" x14ac:dyDescent="0.3">
      <c r="B15" s="114"/>
      <c r="C15" s="113"/>
      <c r="D15" s="113"/>
      <c r="E15" s="113"/>
      <c r="F15" s="113"/>
      <c r="G15" s="113"/>
      <c r="H15" s="112"/>
      <c r="J15" s="42"/>
    </row>
    <row r="16" spans="2:10" x14ac:dyDescent="0.3">
      <c r="B16" s="114"/>
      <c r="C16" s="113"/>
      <c r="D16" s="113"/>
      <c r="E16" s="113"/>
      <c r="F16" s="113"/>
      <c r="G16" s="113"/>
      <c r="H16" s="112"/>
      <c r="J16" s="42"/>
    </row>
    <row r="17" spans="2:10" x14ac:dyDescent="0.3">
      <c r="B17" s="114"/>
      <c r="C17" s="113"/>
      <c r="D17" s="113"/>
      <c r="E17" s="113"/>
      <c r="F17" s="113"/>
      <c r="G17" s="113"/>
      <c r="H17" s="112"/>
      <c r="J17" s="42"/>
    </row>
    <row r="18" spans="2:10" x14ac:dyDescent="0.3">
      <c r="B18" s="114"/>
      <c r="C18" s="113"/>
      <c r="D18" s="113"/>
      <c r="E18" s="113"/>
      <c r="F18" s="113"/>
      <c r="G18" s="113"/>
      <c r="H18" s="112"/>
      <c r="J18" s="42"/>
    </row>
    <row r="19" spans="2:10" x14ac:dyDescent="0.3">
      <c r="B19" s="114"/>
      <c r="C19" s="113"/>
      <c r="D19" s="113"/>
      <c r="E19" s="113"/>
      <c r="F19" s="113"/>
      <c r="G19" s="113"/>
      <c r="H19" s="112"/>
      <c r="J19" s="42"/>
    </row>
    <row r="20" spans="2:10" x14ac:dyDescent="0.3">
      <c r="B20" s="114"/>
      <c r="C20" s="113"/>
      <c r="D20" s="113"/>
      <c r="E20" s="113"/>
      <c r="F20" s="113"/>
      <c r="G20" s="113"/>
      <c r="H20" s="112"/>
      <c r="J20" s="42"/>
    </row>
    <row r="21" spans="2:10" x14ac:dyDescent="0.3">
      <c r="B21" s="114"/>
      <c r="C21" s="113"/>
      <c r="D21" s="113"/>
      <c r="E21" s="113"/>
      <c r="F21" s="113"/>
      <c r="G21" s="113"/>
      <c r="H21" s="112"/>
      <c r="J21" s="42"/>
    </row>
    <row r="22" spans="2:10" x14ac:dyDescent="0.3">
      <c r="B22" s="114"/>
      <c r="C22" s="113"/>
      <c r="D22" s="113"/>
      <c r="E22" s="113"/>
      <c r="F22" s="113"/>
      <c r="G22" s="113"/>
      <c r="H22" s="112"/>
      <c r="J22" s="42"/>
    </row>
    <row r="23" spans="2:10" x14ac:dyDescent="0.3">
      <c r="B23" s="114"/>
      <c r="C23" s="113"/>
      <c r="D23" s="113"/>
      <c r="E23" s="113"/>
      <c r="F23" s="113"/>
      <c r="G23" s="113"/>
      <c r="H23" s="112"/>
      <c r="J23" s="42"/>
    </row>
    <row r="24" spans="2:10" x14ac:dyDescent="0.3">
      <c r="B24" s="114"/>
      <c r="C24" s="113"/>
      <c r="D24" s="113"/>
      <c r="E24" s="113"/>
      <c r="F24" s="113"/>
      <c r="G24" s="113"/>
      <c r="H24" s="112"/>
      <c r="J24" s="42"/>
    </row>
    <row r="25" spans="2:10" x14ac:dyDescent="0.3">
      <c r="B25" s="114"/>
      <c r="C25" s="113"/>
      <c r="D25" s="113"/>
      <c r="E25" s="113"/>
      <c r="F25" s="113"/>
      <c r="G25" s="113"/>
      <c r="H25" s="112"/>
      <c r="J25" s="42"/>
    </row>
    <row r="26" spans="2:10" x14ac:dyDescent="0.3">
      <c r="B26" s="114"/>
      <c r="C26" s="113"/>
      <c r="D26" s="113"/>
      <c r="E26" s="113"/>
      <c r="F26" s="113"/>
      <c r="G26" s="113"/>
      <c r="H26" s="112"/>
      <c r="J26" s="42"/>
    </row>
    <row r="27" spans="2:10" x14ac:dyDescent="0.3">
      <c r="B27" s="114"/>
      <c r="C27" s="113"/>
      <c r="D27" s="113"/>
      <c r="E27" s="113"/>
      <c r="F27" s="113"/>
      <c r="G27" s="113"/>
      <c r="H27" s="112"/>
      <c r="J27" s="42"/>
    </row>
    <row r="28" spans="2:10" x14ac:dyDescent="0.3">
      <c r="B28" s="114"/>
      <c r="C28" s="113"/>
      <c r="D28" s="113"/>
      <c r="E28" s="113"/>
      <c r="F28" s="113"/>
      <c r="G28" s="113"/>
      <c r="H28" s="112"/>
      <c r="J28" s="42"/>
    </row>
    <row r="29" spans="2:10" x14ac:dyDescent="0.3">
      <c r="B29" s="114"/>
      <c r="C29" s="113"/>
      <c r="D29" s="113"/>
      <c r="E29" s="113"/>
      <c r="F29" s="113"/>
      <c r="G29" s="113"/>
      <c r="H29" s="112"/>
      <c r="J29" s="42"/>
    </row>
    <row r="30" spans="2:10" x14ac:dyDescent="0.3">
      <c r="B30" s="114"/>
      <c r="C30" s="113"/>
      <c r="D30" s="113"/>
      <c r="E30" s="113"/>
      <c r="F30" s="113"/>
      <c r="G30" s="113"/>
      <c r="H30" s="112"/>
      <c r="J30" s="42"/>
    </row>
    <row r="31" spans="2:10" x14ac:dyDescent="0.3">
      <c r="B31" s="114"/>
      <c r="C31" s="113"/>
      <c r="D31" s="113"/>
      <c r="E31" s="113"/>
      <c r="F31" s="113"/>
      <c r="G31" s="113"/>
      <c r="H31" s="112"/>
      <c r="J31" s="42"/>
    </row>
    <row r="32" spans="2:10" x14ac:dyDescent="0.3">
      <c r="B32" s="114"/>
      <c r="C32" s="113"/>
      <c r="D32" s="113"/>
      <c r="E32" s="113"/>
      <c r="F32" s="113"/>
      <c r="G32" s="113"/>
      <c r="H32" s="112"/>
      <c r="J32" s="42"/>
    </row>
    <row r="33" spans="2:10" x14ac:dyDescent="0.3">
      <c r="B33" s="114"/>
      <c r="C33" s="113"/>
      <c r="D33" s="113"/>
      <c r="E33" s="113"/>
      <c r="F33" s="113"/>
      <c r="G33" s="113"/>
      <c r="H33" s="112"/>
      <c r="J33" s="42"/>
    </row>
    <row r="34" spans="2:10" x14ac:dyDescent="0.3">
      <c r="B34" s="114"/>
      <c r="C34" s="113"/>
      <c r="D34" s="113"/>
      <c r="E34" s="113"/>
      <c r="F34" s="113"/>
      <c r="G34" s="113"/>
      <c r="H34" s="112"/>
      <c r="J34" s="42"/>
    </row>
    <row r="35" spans="2:10" x14ac:dyDescent="0.3">
      <c r="B35" s="114"/>
      <c r="C35" s="113"/>
      <c r="D35" s="113"/>
      <c r="E35" s="113"/>
      <c r="F35" s="113"/>
      <c r="G35" s="113"/>
      <c r="H35" s="112"/>
      <c r="J35" s="42"/>
    </row>
    <row r="36" spans="2:10" x14ac:dyDescent="0.3">
      <c r="B36" s="114"/>
      <c r="C36" s="113"/>
      <c r="D36" s="113"/>
      <c r="E36" s="113"/>
      <c r="F36" s="113"/>
      <c r="G36" s="113"/>
      <c r="H36" s="112"/>
      <c r="J36" s="42"/>
    </row>
    <row r="37" spans="2:10" x14ac:dyDescent="0.3">
      <c r="B37" s="114"/>
      <c r="C37" s="113"/>
      <c r="D37" s="113"/>
      <c r="E37" s="113"/>
      <c r="F37" s="113"/>
      <c r="G37" s="113"/>
      <c r="H37" s="112"/>
      <c r="J37" s="42"/>
    </row>
    <row r="38" spans="2:10" x14ac:dyDescent="0.3">
      <c r="B38" s="114"/>
      <c r="C38" s="113"/>
      <c r="D38" s="113"/>
      <c r="E38" s="113"/>
      <c r="F38" s="113"/>
      <c r="G38" s="113"/>
      <c r="H38" s="112"/>
      <c r="J38" s="42"/>
    </row>
    <row r="39" spans="2:10" x14ac:dyDescent="0.3">
      <c r="B39" s="114"/>
      <c r="C39" s="113"/>
      <c r="D39" s="113"/>
      <c r="E39" s="113"/>
      <c r="F39" s="113"/>
      <c r="G39" s="113"/>
      <c r="H39" s="112"/>
      <c r="J39" s="42"/>
    </row>
    <row r="40" spans="2:10" x14ac:dyDescent="0.3">
      <c r="B40" s="114"/>
      <c r="C40" s="113"/>
      <c r="D40" s="113"/>
      <c r="E40" s="113"/>
      <c r="F40" s="113"/>
      <c r="G40" s="113"/>
      <c r="H40" s="112"/>
      <c r="J40" s="42"/>
    </row>
    <row r="41" spans="2:10" x14ac:dyDescent="0.3">
      <c r="B41" s="114"/>
      <c r="C41" s="113"/>
      <c r="D41" s="113"/>
      <c r="E41" s="113"/>
      <c r="F41" s="113"/>
      <c r="G41" s="113"/>
      <c r="H41" s="112"/>
      <c r="J41" s="42"/>
    </row>
    <row r="42" spans="2:10" x14ac:dyDescent="0.3">
      <c r="B42" s="114"/>
      <c r="C42" s="113"/>
      <c r="D42" s="113"/>
      <c r="E42" s="113"/>
      <c r="F42" s="113"/>
      <c r="G42" s="113"/>
      <c r="H42" s="112"/>
      <c r="J42" s="42"/>
    </row>
    <row r="43" spans="2:10" ht="16.2" thickBot="1" x14ac:dyDescent="0.35">
      <c r="B43" s="115"/>
      <c r="C43" s="111"/>
      <c r="D43" s="111"/>
      <c r="E43" s="111"/>
      <c r="F43" s="111"/>
      <c r="G43" s="111"/>
      <c r="H43" s="120"/>
      <c r="J43" s="42"/>
    </row>
    <row r="44" spans="2:10" ht="16.2" thickBot="1" x14ac:dyDescent="0.35">
      <c r="J44" s="42"/>
    </row>
    <row r="45" spans="2:10" ht="16.2" thickBot="1" x14ac:dyDescent="0.35">
      <c r="B45" s="187" t="s">
        <v>97</v>
      </c>
      <c r="C45" s="222"/>
      <c r="D45" s="188"/>
      <c r="J45" s="42"/>
    </row>
    <row r="46" spans="2:10" ht="30.9" customHeight="1" x14ac:dyDescent="0.3">
      <c r="B46" s="260" t="s">
        <v>154</v>
      </c>
      <c r="C46" s="261"/>
      <c r="D46" s="181"/>
      <c r="J46" s="42"/>
    </row>
    <row r="47" spans="2:10" ht="30.9" customHeight="1" x14ac:dyDescent="0.3">
      <c r="B47" s="262" t="s">
        <v>110</v>
      </c>
      <c r="C47" s="263"/>
      <c r="D47" s="112"/>
      <c r="J47" s="42"/>
    </row>
    <row r="48" spans="2:10" ht="30.9" customHeight="1" x14ac:dyDescent="0.3">
      <c r="B48" s="262" t="s">
        <v>152</v>
      </c>
      <c r="C48" s="263"/>
      <c r="D48" s="112"/>
      <c r="J48" s="42"/>
    </row>
    <row r="49" spans="1:10" ht="30.9" customHeight="1" x14ac:dyDescent="0.3">
      <c r="B49" s="262" t="s">
        <v>156</v>
      </c>
      <c r="C49" s="263"/>
      <c r="D49" s="112"/>
      <c r="J49" s="42"/>
    </row>
    <row r="50" spans="1:10" ht="30.9" customHeight="1" thickBot="1" x14ac:dyDescent="0.35">
      <c r="B50" s="258" t="s">
        <v>157</v>
      </c>
      <c r="C50" s="259"/>
      <c r="D50" s="120"/>
      <c r="J50" s="42"/>
    </row>
    <row r="51" spans="1:10" x14ac:dyDescent="0.3">
      <c r="J51" s="42"/>
    </row>
    <row r="52" spans="1:10" x14ac:dyDescent="0.3">
      <c r="A52" s="42"/>
      <c r="B52" s="42"/>
      <c r="C52" s="42"/>
      <c r="D52" s="42"/>
      <c r="E52" s="42"/>
      <c r="F52" s="42"/>
      <c r="G52" s="42"/>
      <c r="H52" s="42"/>
      <c r="I52" s="42"/>
      <c r="J52" s="42"/>
    </row>
  </sheetData>
  <sheetProtection algorithmName="SHA-512" hashValue="I7f88U//Oh/iuycFstGe5jQVPqAprRHKS9QifYxcKoEKk924HlgBFUhcSOylWmjXT6GcU4iigwN3NzRnJlxa2Q==" saltValue="jy3O2eLb40qNjacnOhL8AQ==" spinCount="100000" sheet="1" objects="1" scenarios="1" selectLockedCells="1"/>
  <protectedRanges>
    <protectedRange sqref="B14:H51" name="Range1"/>
  </protectedRanges>
  <mergeCells count="8">
    <mergeCell ref="B50:C50"/>
    <mergeCell ref="B2:C2"/>
    <mergeCell ref="B12:H12"/>
    <mergeCell ref="B45:D45"/>
    <mergeCell ref="B46:C46"/>
    <mergeCell ref="B47:C47"/>
    <mergeCell ref="B48:C48"/>
    <mergeCell ref="B49:C49"/>
  </mergeCells>
  <dataValidations count="1">
    <dataValidation type="list" allowBlank="1" showInputMessage="1" showErrorMessage="1" sqref="D46 D47 D49 D50" xr:uid="{3CBF9ADD-EDB0-4DEE-83EB-4C62767A21D9}">
      <formula1>DD_Y_N</formula1>
    </dataValidation>
  </dataValidations>
  <hyperlinks>
    <hyperlink ref="E4" location="Instructions!C33" display="Back to Instructions tab" xr:uid="{00000000-0004-0000-02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AI180"/>
  <sheetViews>
    <sheetView showGridLines="0" zoomScale="80" zoomScaleNormal="80" zoomScaleSheetLayoutView="100" workbookViewId="0">
      <selection activeCell="B13" sqref="B13:H38"/>
    </sheetView>
  </sheetViews>
  <sheetFormatPr defaultColWidth="9.109375" defaultRowHeight="15.6" x14ac:dyDescent="0.3"/>
  <cols>
    <col min="1" max="1" width="4.6640625" style="26" customWidth="1"/>
    <col min="2" max="2" width="30.6640625" style="26" bestFit="1" customWidth="1"/>
    <col min="3" max="3" width="53.33203125" style="26" customWidth="1"/>
    <col min="4" max="4" width="17.109375" style="26" customWidth="1"/>
    <col min="5" max="5" width="27.109375" style="26" bestFit="1" customWidth="1"/>
    <col min="6" max="7" width="14.109375" style="26" customWidth="1"/>
    <col min="8" max="8" width="14.5546875" style="26" customWidth="1"/>
    <col min="9" max="9" width="4.21875" style="26" customWidth="1"/>
    <col min="10" max="10" width="14.109375" style="26" customWidth="1"/>
    <col min="11" max="11" width="15.33203125" style="26" customWidth="1"/>
    <col min="12" max="23" width="9.109375" style="26"/>
    <col min="24" max="24" width="12.6640625" style="26" customWidth="1"/>
    <col min="25" max="25" width="9.109375" style="26"/>
    <col min="26" max="26" width="11.6640625" style="26" customWidth="1"/>
    <col min="27" max="27" width="14.109375" style="26" customWidth="1"/>
    <col min="28" max="28" width="5.44140625" style="26" customWidth="1"/>
    <col min="29" max="29" width="4.6640625" style="26" customWidth="1"/>
    <col min="30" max="16384" width="9.109375" style="26"/>
  </cols>
  <sheetData>
    <row r="1" spans="2:35" ht="16.2" thickBot="1" x14ac:dyDescent="0.35">
      <c r="AC1" s="27"/>
    </row>
    <row r="2" spans="2:35" ht="16.2" thickBot="1" x14ac:dyDescent="0.35">
      <c r="B2" s="185" t="str">
        <f>'Version Control'!$B$2</f>
        <v>Title Block</v>
      </c>
      <c r="C2" s="186"/>
      <c r="D2" s="22"/>
      <c r="E2" s="22"/>
      <c r="F2" s="22"/>
      <c r="G2" s="22"/>
      <c r="AC2" s="27"/>
    </row>
    <row r="3" spans="2:35" x14ac:dyDescent="0.35">
      <c r="B3" s="18" t="str">
        <f>'Version Control'!$B$3</f>
        <v>Test Report Template Name:</v>
      </c>
      <c r="C3" s="63" t="str">
        <f>'Version Control'!$C$3</f>
        <v>Water Closets</v>
      </c>
      <c r="D3" s="107"/>
      <c r="E3" s="107"/>
      <c r="F3" s="107"/>
      <c r="G3" s="107"/>
      <c r="AC3" s="27"/>
    </row>
    <row r="4" spans="2:35" ht="17.399999999999999" x14ac:dyDescent="0.35">
      <c r="B4" s="62" t="str">
        <f>'Version Control'!$B$4</f>
        <v>Version Number:</v>
      </c>
      <c r="C4" s="23" t="str">
        <f>'Version Control'!$C$4</f>
        <v>v1.3</v>
      </c>
      <c r="D4" s="107"/>
      <c r="E4" s="28" t="s">
        <v>53</v>
      </c>
      <c r="F4" s="107"/>
      <c r="G4" s="107"/>
      <c r="AC4" s="27"/>
    </row>
    <row r="5" spans="2:35" x14ac:dyDescent="0.35">
      <c r="B5" s="17" t="str">
        <f>'Version Control'!$B$5</f>
        <v xml:space="preserve">Latest Template Revision: </v>
      </c>
      <c r="C5" s="24">
        <f>'Version Control'!$C$5</f>
        <v>45806</v>
      </c>
      <c r="D5" s="107"/>
      <c r="E5" s="107"/>
      <c r="F5" s="107"/>
      <c r="G5" s="107"/>
      <c r="AC5" s="27"/>
    </row>
    <row r="6" spans="2:35" x14ac:dyDescent="0.35">
      <c r="B6" s="17" t="str">
        <f>'Version Control'!$B$6</f>
        <v>Tab Name:</v>
      </c>
      <c r="C6" s="128" t="str">
        <f ca="1">MID(CELL("filename",A1), FIND("]", CELL("filename", A1))+ 1, 255)</f>
        <v>Photos</v>
      </c>
      <c r="D6" s="107"/>
      <c r="E6" s="107"/>
      <c r="F6" s="107"/>
      <c r="G6" s="107"/>
      <c r="AC6" s="27"/>
    </row>
    <row r="7" spans="2:35" ht="35.25" customHeight="1" x14ac:dyDescent="0.3">
      <c r="B7" s="31" t="str">
        <f>'Version Control'!$B$7</f>
        <v>File Name:</v>
      </c>
      <c r="C7" s="127" t="str">
        <f ca="1">'Version Control'!$C$7</f>
        <v>Water Closets - v1.3.xlsx</v>
      </c>
      <c r="D7" s="107"/>
      <c r="E7" s="107"/>
      <c r="F7" s="107"/>
      <c r="G7" s="107"/>
      <c r="AC7" s="27"/>
    </row>
    <row r="8" spans="2:35" x14ac:dyDescent="0.3">
      <c r="B8" s="31" t="str">
        <f>'Version Control'!$B$8</f>
        <v>Test Start Date:</v>
      </c>
      <c r="C8" s="161" t="str">
        <f>'Version Control'!$C$8</f>
        <v>[MM/DD/YYYY]</v>
      </c>
      <c r="D8" s="107"/>
      <c r="E8" s="107"/>
      <c r="F8" s="107"/>
      <c r="G8" s="107"/>
      <c r="AC8" s="27"/>
    </row>
    <row r="9" spans="2:35" ht="16.2" thickBot="1" x14ac:dyDescent="0.4">
      <c r="B9" s="19" t="str">
        <f>'Version Control'!$B$9</f>
        <v xml:space="preserve">Test Completion Date: </v>
      </c>
      <c r="C9" s="25" t="str">
        <f>'Version Control'!$C$9</f>
        <v>[MM/DD/YYYY]</v>
      </c>
      <c r="AC9" s="27"/>
    </row>
    <row r="10" spans="2:35" x14ac:dyDescent="0.3">
      <c r="AC10" s="27"/>
    </row>
    <row r="11" spans="2:35" ht="16.2" thickBot="1" x14ac:dyDescent="0.35">
      <c r="AC11" s="27"/>
    </row>
    <row r="12" spans="2:35" ht="16.2" thickBot="1" x14ac:dyDescent="0.35">
      <c r="B12" s="187" t="s">
        <v>143</v>
      </c>
      <c r="C12" s="222"/>
      <c r="D12" s="222"/>
      <c r="E12" s="222"/>
      <c r="F12" s="222"/>
      <c r="G12" s="222"/>
      <c r="H12" s="188"/>
      <c r="J12" s="187" t="s">
        <v>129</v>
      </c>
      <c r="K12" s="222"/>
      <c r="L12" s="222"/>
      <c r="M12" s="222"/>
      <c r="N12" s="222"/>
      <c r="O12" s="222"/>
      <c r="P12" s="222"/>
      <c r="Q12" s="222"/>
      <c r="R12" s="222"/>
      <c r="S12" s="222"/>
      <c r="T12" s="222"/>
      <c r="U12" s="222"/>
      <c r="V12" s="222"/>
      <c r="W12" s="222"/>
      <c r="X12" s="222"/>
      <c r="Y12" s="222"/>
      <c r="Z12" s="222"/>
      <c r="AA12" s="188"/>
      <c r="AC12" s="27"/>
    </row>
    <row r="13" spans="2:35" x14ac:dyDescent="0.3">
      <c r="B13" s="270"/>
      <c r="C13" s="271"/>
      <c r="D13" s="271"/>
      <c r="E13" s="271"/>
      <c r="F13" s="271"/>
      <c r="G13" s="271"/>
      <c r="H13" s="272"/>
      <c r="J13" s="264"/>
      <c r="K13" s="265"/>
      <c r="L13" s="265"/>
      <c r="M13" s="265"/>
      <c r="N13" s="265"/>
      <c r="O13" s="265"/>
      <c r="P13" s="265"/>
      <c r="Q13" s="265"/>
      <c r="R13" s="265"/>
      <c r="S13" s="265"/>
      <c r="T13" s="265"/>
      <c r="U13" s="265"/>
      <c r="V13" s="265"/>
      <c r="W13" s="265"/>
      <c r="X13" s="265"/>
      <c r="Y13" s="265"/>
      <c r="Z13" s="265"/>
      <c r="AA13" s="266"/>
      <c r="AC13" s="27"/>
    </row>
    <row r="14" spans="2:35" x14ac:dyDescent="0.3">
      <c r="B14" s="264"/>
      <c r="C14" s="265"/>
      <c r="D14" s="265"/>
      <c r="E14" s="265"/>
      <c r="F14" s="265"/>
      <c r="G14" s="265"/>
      <c r="H14" s="266"/>
      <c r="J14" s="264"/>
      <c r="K14" s="265"/>
      <c r="L14" s="265"/>
      <c r="M14" s="265"/>
      <c r="N14" s="265"/>
      <c r="O14" s="265"/>
      <c r="P14" s="265"/>
      <c r="Q14" s="265"/>
      <c r="R14" s="265"/>
      <c r="S14" s="265"/>
      <c r="T14" s="265"/>
      <c r="U14" s="265"/>
      <c r="V14" s="265"/>
      <c r="W14" s="265"/>
      <c r="X14" s="265"/>
      <c r="Y14" s="265"/>
      <c r="Z14" s="265"/>
      <c r="AA14" s="266"/>
      <c r="AC14" s="27"/>
      <c r="AE14" s="60"/>
      <c r="AI14" s="61"/>
    </row>
    <row r="15" spans="2:35" x14ac:dyDescent="0.3">
      <c r="B15" s="264"/>
      <c r="C15" s="265"/>
      <c r="D15" s="265"/>
      <c r="E15" s="265"/>
      <c r="F15" s="265"/>
      <c r="G15" s="265"/>
      <c r="H15" s="266"/>
      <c r="J15" s="264"/>
      <c r="K15" s="265"/>
      <c r="L15" s="265"/>
      <c r="M15" s="265"/>
      <c r="N15" s="265"/>
      <c r="O15" s="265"/>
      <c r="P15" s="265"/>
      <c r="Q15" s="265"/>
      <c r="R15" s="265"/>
      <c r="S15" s="265"/>
      <c r="T15" s="265"/>
      <c r="U15" s="265"/>
      <c r="V15" s="265"/>
      <c r="W15" s="265"/>
      <c r="X15" s="265"/>
      <c r="Y15" s="265"/>
      <c r="Z15" s="265"/>
      <c r="AA15" s="266"/>
      <c r="AC15" s="27"/>
    </row>
    <row r="16" spans="2:35" x14ac:dyDescent="0.3">
      <c r="B16" s="264"/>
      <c r="C16" s="265"/>
      <c r="D16" s="265"/>
      <c r="E16" s="265"/>
      <c r="F16" s="265"/>
      <c r="G16" s="265"/>
      <c r="H16" s="266"/>
      <c r="J16" s="264"/>
      <c r="K16" s="265"/>
      <c r="L16" s="265"/>
      <c r="M16" s="265"/>
      <c r="N16" s="265"/>
      <c r="O16" s="265"/>
      <c r="P16" s="265"/>
      <c r="Q16" s="265"/>
      <c r="R16" s="265"/>
      <c r="S16" s="265"/>
      <c r="T16" s="265"/>
      <c r="U16" s="265"/>
      <c r="V16" s="265"/>
      <c r="W16" s="265"/>
      <c r="X16" s="265"/>
      <c r="Y16" s="265"/>
      <c r="Z16" s="265"/>
      <c r="AA16" s="266"/>
      <c r="AC16" s="27"/>
    </row>
    <row r="17" spans="2:29" x14ac:dyDescent="0.3">
      <c r="B17" s="264"/>
      <c r="C17" s="265"/>
      <c r="D17" s="265"/>
      <c r="E17" s="265"/>
      <c r="F17" s="265"/>
      <c r="G17" s="265"/>
      <c r="H17" s="266"/>
      <c r="J17" s="264"/>
      <c r="K17" s="265"/>
      <c r="L17" s="265"/>
      <c r="M17" s="265"/>
      <c r="N17" s="265"/>
      <c r="O17" s="265"/>
      <c r="P17" s="265"/>
      <c r="Q17" s="265"/>
      <c r="R17" s="265"/>
      <c r="S17" s="265"/>
      <c r="T17" s="265"/>
      <c r="U17" s="265"/>
      <c r="V17" s="265"/>
      <c r="W17" s="265"/>
      <c r="X17" s="265"/>
      <c r="Y17" s="265"/>
      <c r="Z17" s="265"/>
      <c r="AA17" s="266"/>
      <c r="AC17" s="27"/>
    </row>
    <row r="18" spans="2:29" x14ac:dyDescent="0.3">
      <c r="B18" s="264"/>
      <c r="C18" s="265"/>
      <c r="D18" s="265"/>
      <c r="E18" s="265"/>
      <c r="F18" s="265"/>
      <c r="G18" s="265"/>
      <c r="H18" s="266"/>
      <c r="J18" s="264"/>
      <c r="K18" s="265"/>
      <c r="L18" s="265"/>
      <c r="M18" s="265"/>
      <c r="N18" s="265"/>
      <c r="O18" s="265"/>
      <c r="P18" s="265"/>
      <c r="Q18" s="265"/>
      <c r="R18" s="265"/>
      <c r="S18" s="265"/>
      <c r="T18" s="265"/>
      <c r="U18" s="265"/>
      <c r="V18" s="265"/>
      <c r="W18" s="265"/>
      <c r="X18" s="265"/>
      <c r="Y18" s="265"/>
      <c r="Z18" s="265"/>
      <c r="AA18" s="266"/>
      <c r="AC18" s="27"/>
    </row>
    <row r="19" spans="2:29" x14ac:dyDescent="0.3">
      <c r="B19" s="264"/>
      <c r="C19" s="265"/>
      <c r="D19" s="265"/>
      <c r="E19" s="265"/>
      <c r="F19" s="265"/>
      <c r="G19" s="265"/>
      <c r="H19" s="266"/>
      <c r="J19" s="264"/>
      <c r="K19" s="265"/>
      <c r="L19" s="265"/>
      <c r="M19" s="265"/>
      <c r="N19" s="265"/>
      <c r="O19" s="265"/>
      <c r="P19" s="265"/>
      <c r="Q19" s="265"/>
      <c r="R19" s="265"/>
      <c r="S19" s="265"/>
      <c r="T19" s="265"/>
      <c r="U19" s="265"/>
      <c r="V19" s="265"/>
      <c r="W19" s="265"/>
      <c r="X19" s="265"/>
      <c r="Y19" s="265"/>
      <c r="Z19" s="265"/>
      <c r="AA19" s="266"/>
      <c r="AC19" s="27"/>
    </row>
    <row r="20" spans="2:29" x14ac:dyDescent="0.3">
      <c r="B20" s="264"/>
      <c r="C20" s="265"/>
      <c r="D20" s="265"/>
      <c r="E20" s="265"/>
      <c r="F20" s="265"/>
      <c r="G20" s="265"/>
      <c r="H20" s="266"/>
      <c r="J20" s="264"/>
      <c r="K20" s="265"/>
      <c r="L20" s="265"/>
      <c r="M20" s="265"/>
      <c r="N20" s="265"/>
      <c r="O20" s="265"/>
      <c r="P20" s="265"/>
      <c r="Q20" s="265"/>
      <c r="R20" s="265"/>
      <c r="S20" s="265"/>
      <c r="T20" s="265"/>
      <c r="U20" s="265"/>
      <c r="V20" s="265"/>
      <c r="W20" s="265"/>
      <c r="X20" s="265"/>
      <c r="Y20" s="265"/>
      <c r="Z20" s="265"/>
      <c r="AA20" s="266"/>
      <c r="AC20" s="27"/>
    </row>
    <row r="21" spans="2:29" x14ac:dyDescent="0.3">
      <c r="B21" s="264"/>
      <c r="C21" s="265"/>
      <c r="D21" s="265"/>
      <c r="E21" s="265"/>
      <c r="F21" s="265"/>
      <c r="G21" s="265"/>
      <c r="H21" s="266"/>
      <c r="J21" s="264"/>
      <c r="K21" s="265"/>
      <c r="L21" s="265"/>
      <c r="M21" s="265"/>
      <c r="N21" s="265"/>
      <c r="O21" s="265"/>
      <c r="P21" s="265"/>
      <c r="Q21" s="265"/>
      <c r="R21" s="265"/>
      <c r="S21" s="265"/>
      <c r="T21" s="265"/>
      <c r="U21" s="265"/>
      <c r="V21" s="265"/>
      <c r="W21" s="265"/>
      <c r="X21" s="265"/>
      <c r="Y21" s="265"/>
      <c r="Z21" s="265"/>
      <c r="AA21" s="266"/>
      <c r="AC21" s="27"/>
    </row>
    <row r="22" spans="2:29" x14ac:dyDescent="0.3">
      <c r="B22" s="264"/>
      <c r="C22" s="265"/>
      <c r="D22" s="265"/>
      <c r="E22" s="265"/>
      <c r="F22" s="265"/>
      <c r="G22" s="265"/>
      <c r="H22" s="266"/>
      <c r="J22" s="264"/>
      <c r="K22" s="265"/>
      <c r="L22" s="265"/>
      <c r="M22" s="265"/>
      <c r="N22" s="265"/>
      <c r="O22" s="265"/>
      <c r="P22" s="265"/>
      <c r="Q22" s="265"/>
      <c r="R22" s="265"/>
      <c r="S22" s="265"/>
      <c r="T22" s="265"/>
      <c r="U22" s="265"/>
      <c r="V22" s="265"/>
      <c r="W22" s="265"/>
      <c r="X22" s="265"/>
      <c r="Y22" s="265"/>
      <c r="Z22" s="265"/>
      <c r="AA22" s="266"/>
      <c r="AC22" s="27"/>
    </row>
    <row r="23" spans="2:29" x14ac:dyDescent="0.3">
      <c r="B23" s="264"/>
      <c r="C23" s="265"/>
      <c r="D23" s="265"/>
      <c r="E23" s="265"/>
      <c r="F23" s="265"/>
      <c r="G23" s="265"/>
      <c r="H23" s="266"/>
      <c r="J23" s="264"/>
      <c r="K23" s="265"/>
      <c r="L23" s="265"/>
      <c r="M23" s="265"/>
      <c r="N23" s="265"/>
      <c r="O23" s="265"/>
      <c r="P23" s="265"/>
      <c r="Q23" s="265"/>
      <c r="R23" s="265"/>
      <c r="S23" s="265"/>
      <c r="T23" s="265"/>
      <c r="U23" s="265"/>
      <c r="V23" s="265"/>
      <c r="W23" s="265"/>
      <c r="X23" s="265"/>
      <c r="Y23" s="265"/>
      <c r="Z23" s="265"/>
      <c r="AA23" s="266"/>
      <c r="AC23" s="27"/>
    </row>
    <row r="24" spans="2:29" x14ac:dyDescent="0.3">
      <c r="B24" s="264"/>
      <c r="C24" s="265"/>
      <c r="D24" s="265"/>
      <c r="E24" s="265"/>
      <c r="F24" s="265"/>
      <c r="G24" s="265"/>
      <c r="H24" s="266"/>
      <c r="J24" s="264"/>
      <c r="K24" s="265"/>
      <c r="L24" s="265"/>
      <c r="M24" s="265"/>
      <c r="N24" s="265"/>
      <c r="O24" s="265"/>
      <c r="P24" s="265"/>
      <c r="Q24" s="265"/>
      <c r="R24" s="265"/>
      <c r="S24" s="265"/>
      <c r="T24" s="265"/>
      <c r="U24" s="265"/>
      <c r="V24" s="265"/>
      <c r="W24" s="265"/>
      <c r="X24" s="265"/>
      <c r="Y24" s="265"/>
      <c r="Z24" s="265"/>
      <c r="AA24" s="266"/>
      <c r="AC24" s="27"/>
    </row>
    <row r="25" spans="2:29" x14ac:dyDescent="0.3">
      <c r="B25" s="264"/>
      <c r="C25" s="265"/>
      <c r="D25" s="265"/>
      <c r="E25" s="265"/>
      <c r="F25" s="265"/>
      <c r="G25" s="265"/>
      <c r="H25" s="266"/>
      <c r="J25" s="264"/>
      <c r="K25" s="265"/>
      <c r="L25" s="265"/>
      <c r="M25" s="265"/>
      <c r="N25" s="265"/>
      <c r="O25" s="265"/>
      <c r="P25" s="265"/>
      <c r="Q25" s="265"/>
      <c r="R25" s="265"/>
      <c r="S25" s="265"/>
      <c r="T25" s="265"/>
      <c r="U25" s="265"/>
      <c r="V25" s="265"/>
      <c r="W25" s="265"/>
      <c r="X25" s="265"/>
      <c r="Y25" s="265"/>
      <c r="Z25" s="265"/>
      <c r="AA25" s="266"/>
      <c r="AC25" s="27"/>
    </row>
    <row r="26" spans="2:29" x14ac:dyDescent="0.3">
      <c r="B26" s="264"/>
      <c r="C26" s="265"/>
      <c r="D26" s="265"/>
      <c r="E26" s="265"/>
      <c r="F26" s="265"/>
      <c r="G26" s="265"/>
      <c r="H26" s="266"/>
      <c r="J26" s="264"/>
      <c r="K26" s="265"/>
      <c r="L26" s="265"/>
      <c r="M26" s="265"/>
      <c r="N26" s="265"/>
      <c r="O26" s="265"/>
      <c r="P26" s="265"/>
      <c r="Q26" s="265"/>
      <c r="R26" s="265"/>
      <c r="S26" s="265"/>
      <c r="T26" s="265"/>
      <c r="U26" s="265"/>
      <c r="V26" s="265"/>
      <c r="W26" s="265"/>
      <c r="X26" s="265"/>
      <c r="Y26" s="265"/>
      <c r="Z26" s="265"/>
      <c r="AA26" s="266"/>
      <c r="AC26" s="27"/>
    </row>
    <row r="27" spans="2:29" x14ac:dyDescent="0.3">
      <c r="B27" s="264"/>
      <c r="C27" s="265"/>
      <c r="D27" s="265"/>
      <c r="E27" s="265"/>
      <c r="F27" s="265"/>
      <c r="G27" s="265"/>
      <c r="H27" s="266"/>
      <c r="J27" s="264"/>
      <c r="K27" s="265"/>
      <c r="L27" s="265"/>
      <c r="M27" s="265"/>
      <c r="N27" s="265"/>
      <c r="O27" s="265"/>
      <c r="P27" s="265"/>
      <c r="Q27" s="265"/>
      <c r="R27" s="265"/>
      <c r="S27" s="265"/>
      <c r="T27" s="265"/>
      <c r="U27" s="265"/>
      <c r="V27" s="265"/>
      <c r="W27" s="265"/>
      <c r="X27" s="265"/>
      <c r="Y27" s="265"/>
      <c r="Z27" s="265"/>
      <c r="AA27" s="266"/>
      <c r="AC27" s="27"/>
    </row>
    <row r="28" spans="2:29" x14ac:dyDescent="0.3">
      <c r="B28" s="264"/>
      <c r="C28" s="265"/>
      <c r="D28" s="265"/>
      <c r="E28" s="265"/>
      <c r="F28" s="265"/>
      <c r="G28" s="265"/>
      <c r="H28" s="266"/>
      <c r="J28" s="264"/>
      <c r="K28" s="265"/>
      <c r="L28" s="265"/>
      <c r="M28" s="265"/>
      <c r="N28" s="265"/>
      <c r="O28" s="265"/>
      <c r="P28" s="265"/>
      <c r="Q28" s="265"/>
      <c r="R28" s="265"/>
      <c r="S28" s="265"/>
      <c r="T28" s="265"/>
      <c r="U28" s="265"/>
      <c r="V28" s="265"/>
      <c r="W28" s="265"/>
      <c r="X28" s="265"/>
      <c r="Y28" s="265"/>
      <c r="Z28" s="265"/>
      <c r="AA28" s="266"/>
      <c r="AC28" s="27"/>
    </row>
    <row r="29" spans="2:29" x14ac:dyDescent="0.3">
      <c r="B29" s="264"/>
      <c r="C29" s="265"/>
      <c r="D29" s="265"/>
      <c r="E29" s="265"/>
      <c r="F29" s="265"/>
      <c r="G29" s="265"/>
      <c r="H29" s="266"/>
      <c r="J29" s="264"/>
      <c r="K29" s="265"/>
      <c r="L29" s="265"/>
      <c r="M29" s="265"/>
      <c r="N29" s="265"/>
      <c r="O29" s="265"/>
      <c r="P29" s="265"/>
      <c r="Q29" s="265"/>
      <c r="R29" s="265"/>
      <c r="S29" s="265"/>
      <c r="T29" s="265"/>
      <c r="U29" s="265"/>
      <c r="V29" s="265"/>
      <c r="W29" s="265"/>
      <c r="X29" s="265"/>
      <c r="Y29" s="265"/>
      <c r="Z29" s="265"/>
      <c r="AA29" s="266"/>
      <c r="AC29" s="27"/>
    </row>
    <row r="30" spans="2:29" x14ac:dyDescent="0.3">
      <c r="B30" s="264"/>
      <c r="C30" s="265"/>
      <c r="D30" s="265"/>
      <c r="E30" s="265"/>
      <c r="F30" s="265"/>
      <c r="G30" s="265"/>
      <c r="H30" s="266"/>
      <c r="J30" s="264"/>
      <c r="K30" s="265"/>
      <c r="L30" s="265"/>
      <c r="M30" s="265"/>
      <c r="N30" s="265"/>
      <c r="O30" s="265"/>
      <c r="P30" s="265"/>
      <c r="Q30" s="265"/>
      <c r="R30" s="265"/>
      <c r="S30" s="265"/>
      <c r="T30" s="265"/>
      <c r="U30" s="265"/>
      <c r="V30" s="265"/>
      <c r="W30" s="265"/>
      <c r="X30" s="265"/>
      <c r="Y30" s="265"/>
      <c r="Z30" s="265"/>
      <c r="AA30" s="266"/>
      <c r="AC30" s="27"/>
    </row>
    <row r="31" spans="2:29" x14ac:dyDescent="0.3">
      <c r="B31" s="264"/>
      <c r="C31" s="265"/>
      <c r="D31" s="265"/>
      <c r="E31" s="265"/>
      <c r="F31" s="265"/>
      <c r="G31" s="265"/>
      <c r="H31" s="266"/>
      <c r="J31" s="264"/>
      <c r="K31" s="265"/>
      <c r="L31" s="265"/>
      <c r="M31" s="265"/>
      <c r="N31" s="265"/>
      <c r="O31" s="265"/>
      <c r="P31" s="265"/>
      <c r="Q31" s="265"/>
      <c r="R31" s="265"/>
      <c r="S31" s="265"/>
      <c r="T31" s="265"/>
      <c r="U31" s="265"/>
      <c r="V31" s="265"/>
      <c r="W31" s="265"/>
      <c r="X31" s="265"/>
      <c r="Y31" s="265"/>
      <c r="Z31" s="265"/>
      <c r="AA31" s="266"/>
      <c r="AC31" s="27"/>
    </row>
    <row r="32" spans="2:29" x14ac:dyDescent="0.3">
      <c r="B32" s="264"/>
      <c r="C32" s="265"/>
      <c r="D32" s="265"/>
      <c r="E32" s="265"/>
      <c r="F32" s="265"/>
      <c r="G32" s="265"/>
      <c r="H32" s="266"/>
      <c r="J32" s="264"/>
      <c r="K32" s="265"/>
      <c r="L32" s="265"/>
      <c r="M32" s="265"/>
      <c r="N32" s="265"/>
      <c r="O32" s="265"/>
      <c r="P32" s="265"/>
      <c r="Q32" s="265"/>
      <c r="R32" s="265"/>
      <c r="S32" s="265"/>
      <c r="T32" s="265"/>
      <c r="U32" s="265"/>
      <c r="V32" s="265"/>
      <c r="W32" s="265"/>
      <c r="X32" s="265"/>
      <c r="Y32" s="265"/>
      <c r="Z32" s="265"/>
      <c r="AA32" s="266"/>
      <c r="AC32" s="27"/>
    </row>
    <row r="33" spans="2:29" x14ac:dyDescent="0.3">
      <c r="B33" s="264"/>
      <c r="C33" s="265"/>
      <c r="D33" s="265"/>
      <c r="E33" s="265"/>
      <c r="F33" s="265"/>
      <c r="G33" s="265"/>
      <c r="H33" s="266"/>
      <c r="J33" s="264"/>
      <c r="K33" s="265"/>
      <c r="L33" s="265"/>
      <c r="M33" s="265"/>
      <c r="N33" s="265"/>
      <c r="O33" s="265"/>
      <c r="P33" s="265"/>
      <c r="Q33" s="265"/>
      <c r="R33" s="265"/>
      <c r="S33" s="265"/>
      <c r="T33" s="265"/>
      <c r="U33" s="265"/>
      <c r="V33" s="265"/>
      <c r="W33" s="265"/>
      <c r="X33" s="265"/>
      <c r="Y33" s="265"/>
      <c r="Z33" s="265"/>
      <c r="AA33" s="266"/>
      <c r="AC33" s="27"/>
    </row>
    <row r="34" spans="2:29" x14ac:dyDescent="0.3">
      <c r="B34" s="264"/>
      <c r="C34" s="265"/>
      <c r="D34" s="265"/>
      <c r="E34" s="265"/>
      <c r="F34" s="265"/>
      <c r="G34" s="265"/>
      <c r="H34" s="266"/>
      <c r="J34" s="264"/>
      <c r="K34" s="265"/>
      <c r="L34" s="265"/>
      <c r="M34" s="265"/>
      <c r="N34" s="265"/>
      <c r="O34" s="265"/>
      <c r="P34" s="265"/>
      <c r="Q34" s="265"/>
      <c r="R34" s="265"/>
      <c r="S34" s="265"/>
      <c r="T34" s="265"/>
      <c r="U34" s="265"/>
      <c r="V34" s="265"/>
      <c r="W34" s="265"/>
      <c r="X34" s="265"/>
      <c r="Y34" s="265"/>
      <c r="Z34" s="265"/>
      <c r="AA34" s="266"/>
      <c r="AC34" s="27"/>
    </row>
    <row r="35" spans="2:29" x14ac:dyDescent="0.3">
      <c r="B35" s="264"/>
      <c r="C35" s="265"/>
      <c r="D35" s="265"/>
      <c r="E35" s="265"/>
      <c r="F35" s="265"/>
      <c r="G35" s="265"/>
      <c r="H35" s="266"/>
      <c r="J35" s="264"/>
      <c r="K35" s="265"/>
      <c r="L35" s="265"/>
      <c r="M35" s="265"/>
      <c r="N35" s="265"/>
      <c r="O35" s="265"/>
      <c r="P35" s="265"/>
      <c r="Q35" s="265"/>
      <c r="R35" s="265"/>
      <c r="S35" s="265"/>
      <c r="T35" s="265"/>
      <c r="U35" s="265"/>
      <c r="V35" s="265"/>
      <c r="W35" s="265"/>
      <c r="X35" s="265"/>
      <c r="Y35" s="265"/>
      <c r="Z35" s="265"/>
      <c r="AA35" s="266"/>
      <c r="AC35" s="27"/>
    </row>
    <row r="36" spans="2:29" x14ac:dyDescent="0.3">
      <c r="B36" s="264"/>
      <c r="C36" s="265"/>
      <c r="D36" s="265"/>
      <c r="E36" s="265"/>
      <c r="F36" s="265"/>
      <c r="G36" s="265"/>
      <c r="H36" s="266"/>
      <c r="J36" s="264"/>
      <c r="K36" s="265"/>
      <c r="L36" s="265"/>
      <c r="M36" s="265"/>
      <c r="N36" s="265"/>
      <c r="O36" s="265"/>
      <c r="P36" s="265"/>
      <c r="Q36" s="265"/>
      <c r="R36" s="265"/>
      <c r="S36" s="265"/>
      <c r="T36" s="265"/>
      <c r="U36" s="265"/>
      <c r="V36" s="265"/>
      <c r="W36" s="265"/>
      <c r="X36" s="265"/>
      <c r="Y36" s="265"/>
      <c r="Z36" s="265"/>
      <c r="AA36" s="266"/>
      <c r="AC36" s="27"/>
    </row>
    <row r="37" spans="2:29" x14ac:dyDescent="0.3">
      <c r="B37" s="264"/>
      <c r="C37" s="265"/>
      <c r="D37" s="265"/>
      <c r="E37" s="265"/>
      <c r="F37" s="265"/>
      <c r="G37" s="265"/>
      <c r="H37" s="266"/>
      <c r="J37" s="264"/>
      <c r="K37" s="265"/>
      <c r="L37" s="265"/>
      <c r="M37" s="265"/>
      <c r="N37" s="265"/>
      <c r="O37" s="265"/>
      <c r="P37" s="265"/>
      <c r="Q37" s="265"/>
      <c r="R37" s="265"/>
      <c r="S37" s="265"/>
      <c r="T37" s="265"/>
      <c r="U37" s="265"/>
      <c r="V37" s="265"/>
      <c r="W37" s="265"/>
      <c r="X37" s="265"/>
      <c r="Y37" s="265"/>
      <c r="Z37" s="265"/>
      <c r="AA37" s="266"/>
      <c r="AC37" s="27"/>
    </row>
    <row r="38" spans="2:29" ht="16.2" thickBot="1" x14ac:dyDescent="0.35">
      <c r="B38" s="267"/>
      <c r="C38" s="268"/>
      <c r="D38" s="268"/>
      <c r="E38" s="268"/>
      <c r="F38" s="268"/>
      <c r="G38" s="268"/>
      <c r="H38" s="269"/>
      <c r="J38" s="267"/>
      <c r="K38" s="268"/>
      <c r="L38" s="268"/>
      <c r="M38" s="268"/>
      <c r="N38" s="268"/>
      <c r="O38" s="268"/>
      <c r="P38" s="268"/>
      <c r="Q38" s="268"/>
      <c r="R38" s="268"/>
      <c r="S38" s="268"/>
      <c r="T38" s="268"/>
      <c r="U38" s="268"/>
      <c r="V38" s="268"/>
      <c r="W38" s="268"/>
      <c r="X38" s="268"/>
      <c r="Y38" s="268"/>
      <c r="Z38" s="268"/>
      <c r="AA38" s="269"/>
      <c r="AC38" s="27"/>
    </row>
    <row r="39" spans="2:29" ht="16.2" thickBot="1" x14ac:dyDescent="0.35">
      <c r="AC39" s="27"/>
    </row>
    <row r="40" spans="2:29" ht="16.2" thickBot="1" x14ac:dyDescent="0.35">
      <c r="B40" s="187" t="s">
        <v>155</v>
      </c>
      <c r="C40" s="222"/>
      <c r="D40" s="222"/>
      <c r="E40" s="222"/>
      <c r="F40" s="222"/>
      <c r="G40" s="222"/>
      <c r="H40" s="188"/>
      <c r="J40" s="153" t="s">
        <v>138</v>
      </c>
      <c r="K40" s="151"/>
      <c r="L40" s="151"/>
      <c r="M40" s="151"/>
      <c r="N40" s="151"/>
      <c r="O40" s="151"/>
      <c r="P40" s="151"/>
      <c r="Q40" s="151"/>
      <c r="R40" s="151"/>
      <c r="S40" s="151"/>
      <c r="T40" s="151"/>
      <c r="U40" s="151"/>
      <c r="V40" s="151"/>
      <c r="W40" s="151"/>
      <c r="X40" s="151"/>
      <c r="Y40" s="151"/>
      <c r="Z40" s="151"/>
      <c r="AA40" s="152"/>
      <c r="AC40" s="27"/>
    </row>
    <row r="41" spans="2:29" x14ac:dyDescent="0.3">
      <c r="B41" s="270"/>
      <c r="C41" s="271"/>
      <c r="D41" s="271"/>
      <c r="E41" s="271"/>
      <c r="F41" s="271"/>
      <c r="G41" s="271"/>
      <c r="H41" s="272"/>
      <c r="J41" s="270"/>
      <c r="K41" s="271"/>
      <c r="L41" s="271"/>
      <c r="M41" s="271"/>
      <c r="N41" s="271"/>
      <c r="O41" s="271"/>
      <c r="P41" s="271"/>
      <c r="Q41" s="271"/>
      <c r="R41" s="271"/>
      <c r="S41" s="271"/>
      <c r="T41" s="271"/>
      <c r="U41" s="271"/>
      <c r="V41" s="271"/>
      <c r="W41" s="271"/>
      <c r="X41" s="271"/>
      <c r="Y41" s="271"/>
      <c r="Z41" s="271"/>
      <c r="AA41" s="272"/>
      <c r="AC41" s="27"/>
    </row>
    <row r="42" spans="2:29" x14ac:dyDescent="0.3">
      <c r="B42" s="264"/>
      <c r="C42" s="265"/>
      <c r="D42" s="265"/>
      <c r="E42" s="265"/>
      <c r="F42" s="265"/>
      <c r="G42" s="265"/>
      <c r="H42" s="266"/>
      <c r="J42" s="264"/>
      <c r="K42" s="265"/>
      <c r="L42" s="265"/>
      <c r="M42" s="265"/>
      <c r="N42" s="265"/>
      <c r="O42" s="265"/>
      <c r="P42" s="265"/>
      <c r="Q42" s="265"/>
      <c r="R42" s="265"/>
      <c r="S42" s="265"/>
      <c r="T42" s="265"/>
      <c r="U42" s="265"/>
      <c r="V42" s="265"/>
      <c r="W42" s="265"/>
      <c r="X42" s="265"/>
      <c r="Y42" s="265"/>
      <c r="Z42" s="265"/>
      <c r="AA42" s="266"/>
      <c r="AC42" s="27"/>
    </row>
    <row r="43" spans="2:29" x14ac:dyDescent="0.3">
      <c r="B43" s="264"/>
      <c r="C43" s="265"/>
      <c r="D43" s="265"/>
      <c r="E43" s="265"/>
      <c r="F43" s="265"/>
      <c r="G43" s="265"/>
      <c r="H43" s="266"/>
      <c r="J43" s="264"/>
      <c r="K43" s="265"/>
      <c r="L43" s="265"/>
      <c r="M43" s="265"/>
      <c r="N43" s="265"/>
      <c r="O43" s="265"/>
      <c r="P43" s="265"/>
      <c r="Q43" s="265"/>
      <c r="R43" s="265"/>
      <c r="S43" s="265"/>
      <c r="T43" s="265"/>
      <c r="U43" s="265"/>
      <c r="V43" s="265"/>
      <c r="W43" s="265"/>
      <c r="X43" s="265"/>
      <c r="Y43" s="265"/>
      <c r="Z43" s="265"/>
      <c r="AA43" s="266"/>
      <c r="AC43" s="27"/>
    </row>
    <row r="44" spans="2:29" x14ac:dyDescent="0.3">
      <c r="B44" s="264"/>
      <c r="C44" s="265"/>
      <c r="D44" s="265"/>
      <c r="E44" s="265"/>
      <c r="F44" s="265"/>
      <c r="G44" s="265"/>
      <c r="H44" s="266"/>
      <c r="J44" s="264"/>
      <c r="K44" s="265"/>
      <c r="L44" s="265"/>
      <c r="M44" s="265"/>
      <c r="N44" s="265"/>
      <c r="O44" s="265"/>
      <c r="P44" s="265"/>
      <c r="Q44" s="265"/>
      <c r="R44" s="265"/>
      <c r="S44" s="265"/>
      <c r="T44" s="265"/>
      <c r="U44" s="265"/>
      <c r="V44" s="265"/>
      <c r="W44" s="265"/>
      <c r="X44" s="265"/>
      <c r="Y44" s="265"/>
      <c r="Z44" s="265"/>
      <c r="AA44" s="266"/>
      <c r="AC44" s="27"/>
    </row>
    <row r="45" spans="2:29" x14ac:dyDescent="0.3">
      <c r="B45" s="264"/>
      <c r="C45" s="265"/>
      <c r="D45" s="265"/>
      <c r="E45" s="265"/>
      <c r="F45" s="265"/>
      <c r="G45" s="265"/>
      <c r="H45" s="266"/>
      <c r="J45" s="264"/>
      <c r="K45" s="265"/>
      <c r="L45" s="265"/>
      <c r="M45" s="265"/>
      <c r="N45" s="265"/>
      <c r="O45" s="265"/>
      <c r="P45" s="265"/>
      <c r="Q45" s="265"/>
      <c r="R45" s="265"/>
      <c r="S45" s="265"/>
      <c r="T45" s="265"/>
      <c r="U45" s="265"/>
      <c r="V45" s="265"/>
      <c r="W45" s="265"/>
      <c r="X45" s="265"/>
      <c r="Y45" s="265"/>
      <c r="Z45" s="265"/>
      <c r="AA45" s="266"/>
      <c r="AC45" s="27"/>
    </row>
    <row r="46" spans="2:29" x14ac:dyDescent="0.3">
      <c r="B46" s="264"/>
      <c r="C46" s="265"/>
      <c r="D46" s="265"/>
      <c r="E46" s="265"/>
      <c r="F46" s="265"/>
      <c r="G46" s="265"/>
      <c r="H46" s="266"/>
      <c r="J46" s="264"/>
      <c r="K46" s="265"/>
      <c r="L46" s="265"/>
      <c r="M46" s="265"/>
      <c r="N46" s="265"/>
      <c r="O46" s="265"/>
      <c r="P46" s="265"/>
      <c r="Q46" s="265"/>
      <c r="R46" s="265"/>
      <c r="S46" s="265"/>
      <c r="T46" s="265"/>
      <c r="U46" s="265"/>
      <c r="V46" s="265"/>
      <c r="W46" s="265"/>
      <c r="X46" s="265"/>
      <c r="Y46" s="265"/>
      <c r="Z46" s="265"/>
      <c r="AA46" s="266"/>
      <c r="AC46" s="27"/>
    </row>
    <row r="47" spans="2:29" x14ac:dyDescent="0.3">
      <c r="B47" s="264"/>
      <c r="C47" s="265"/>
      <c r="D47" s="265"/>
      <c r="E47" s="265"/>
      <c r="F47" s="265"/>
      <c r="G47" s="265"/>
      <c r="H47" s="266"/>
      <c r="J47" s="264"/>
      <c r="K47" s="265"/>
      <c r="L47" s="265"/>
      <c r="M47" s="265"/>
      <c r="N47" s="265"/>
      <c r="O47" s="265"/>
      <c r="P47" s="265"/>
      <c r="Q47" s="265"/>
      <c r="R47" s="265"/>
      <c r="S47" s="265"/>
      <c r="T47" s="265"/>
      <c r="U47" s="265"/>
      <c r="V47" s="265"/>
      <c r="W47" s="265"/>
      <c r="X47" s="265"/>
      <c r="Y47" s="265"/>
      <c r="Z47" s="265"/>
      <c r="AA47" s="266"/>
      <c r="AC47" s="27"/>
    </row>
    <row r="48" spans="2:29" x14ac:dyDescent="0.3">
      <c r="B48" s="264"/>
      <c r="C48" s="265"/>
      <c r="D48" s="265"/>
      <c r="E48" s="265"/>
      <c r="F48" s="265"/>
      <c r="G48" s="265"/>
      <c r="H48" s="266"/>
      <c r="J48" s="264"/>
      <c r="K48" s="265"/>
      <c r="L48" s="265"/>
      <c r="M48" s="265"/>
      <c r="N48" s="265"/>
      <c r="O48" s="265"/>
      <c r="P48" s="265"/>
      <c r="Q48" s="265"/>
      <c r="R48" s="265"/>
      <c r="S48" s="265"/>
      <c r="T48" s="265"/>
      <c r="U48" s="265"/>
      <c r="V48" s="265"/>
      <c r="W48" s="265"/>
      <c r="X48" s="265"/>
      <c r="Y48" s="265"/>
      <c r="Z48" s="265"/>
      <c r="AA48" s="266"/>
      <c r="AC48" s="27"/>
    </row>
    <row r="49" spans="2:29" x14ac:dyDescent="0.3">
      <c r="B49" s="264"/>
      <c r="C49" s="265"/>
      <c r="D49" s="265"/>
      <c r="E49" s="265"/>
      <c r="F49" s="265"/>
      <c r="G49" s="265"/>
      <c r="H49" s="266"/>
      <c r="J49" s="264"/>
      <c r="K49" s="265"/>
      <c r="L49" s="265"/>
      <c r="M49" s="265"/>
      <c r="N49" s="265"/>
      <c r="O49" s="265"/>
      <c r="P49" s="265"/>
      <c r="Q49" s="265"/>
      <c r="R49" s="265"/>
      <c r="S49" s="265"/>
      <c r="T49" s="265"/>
      <c r="U49" s="265"/>
      <c r="V49" s="265"/>
      <c r="W49" s="265"/>
      <c r="X49" s="265"/>
      <c r="Y49" s="265"/>
      <c r="Z49" s="265"/>
      <c r="AA49" s="266"/>
      <c r="AC49" s="27"/>
    </row>
    <row r="50" spans="2:29" x14ac:dyDescent="0.3">
      <c r="B50" s="264"/>
      <c r="C50" s="265"/>
      <c r="D50" s="265"/>
      <c r="E50" s="265"/>
      <c r="F50" s="265"/>
      <c r="G50" s="265"/>
      <c r="H50" s="266"/>
      <c r="J50" s="264"/>
      <c r="K50" s="265"/>
      <c r="L50" s="265"/>
      <c r="M50" s="265"/>
      <c r="N50" s="265"/>
      <c r="O50" s="265"/>
      <c r="P50" s="265"/>
      <c r="Q50" s="265"/>
      <c r="R50" s="265"/>
      <c r="S50" s="265"/>
      <c r="T50" s="265"/>
      <c r="U50" s="265"/>
      <c r="V50" s="265"/>
      <c r="W50" s="265"/>
      <c r="X50" s="265"/>
      <c r="Y50" s="265"/>
      <c r="Z50" s="265"/>
      <c r="AA50" s="266"/>
      <c r="AC50" s="27"/>
    </row>
    <row r="51" spans="2:29" x14ac:dyDescent="0.3">
      <c r="B51" s="264"/>
      <c r="C51" s="265"/>
      <c r="D51" s="265"/>
      <c r="E51" s="265"/>
      <c r="F51" s="265"/>
      <c r="G51" s="265"/>
      <c r="H51" s="266"/>
      <c r="J51" s="264"/>
      <c r="K51" s="265"/>
      <c r="L51" s="265"/>
      <c r="M51" s="265"/>
      <c r="N51" s="265"/>
      <c r="O51" s="265"/>
      <c r="P51" s="265"/>
      <c r="Q51" s="265"/>
      <c r="R51" s="265"/>
      <c r="S51" s="265"/>
      <c r="T51" s="265"/>
      <c r="U51" s="265"/>
      <c r="V51" s="265"/>
      <c r="W51" s="265"/>
      <c r="X51" s="265"/>
      <c r="Y51" s="265"/>
      <c r="Z51" s="265"/>
      <c r="AA51" s="266"/>
      <c r="AC51" s="27"/>
    </row>
    <row r="52" spans="2:29" x14ac:dyDescent="0.3">
      <c r="B52" s="264"/>
      <c r="C52" s="265"/>
      <c r="D52" s="265"/>
      <c r="E52" s="265"/>
      <c r="F52" s="265"/>
      <c r="G52" s="265"/>
      <c r="H52" s="266"/>
      <c r="J52" s="264"/>
      <c r="K52" s="265"/>
      <c r="L52" s="265"/>
      <c r="M52" s="265"/>
      <c r="N52" s="265"/>
      <c r="O52" s="265"/>
      <c r="P52" s="265"/>
      <c r="Q52" s="265"/>
      <c r="R52" s="265"/>
      <c r="S52" s="265"/>
      <c r="T52" s="265"/>
      <c r="U52" s="265"/>
      <c r="V52" s="265"/>
      <c r="W52" s="265"/>
      <c r="X52" s="265"/>
      <c r="Y52" s="265"/>
      <c r="Z52" s="265"/>
      <c r="AA52" s="266"/>
      <c r="AC52" s="27"/>
    </row>
    <row r="53" spans="2:29" x14ac:dyDescent="0.3">
      <c r="B53" s="264"/>
      <c r="C53" s="265"/>
      <c r="D53" s="265"/>
      <c r="E53" s="265"/>
      <c r="F53" s="265"/>
      <c r="G53" s="265"/>
      <c r="H53" s="266"/>
      <c r="J53" s="264"/>
      <c r="K53" s="265"/>
      <c r="L53" s="265"/>
      <c r="M53" s="265"/>
      <c r="N53" s="265"/>
      <c r="O53" s="265"/>
      <c r="P53" s="265"/>
      <c r="Q53" s="265"/>
      <c r="R53" s="265"/>
      <c r="S53" s="265"/>
      <c r="T53" s="265"/>
      <c r="U53" s="265"/>
      <c r="V53" s="265"/>
      <c r="W53" s="265"/>
      <c r="X53" s="265"/>
      <c r="Y53" s="265"/>
      <c r="Z53" s="265"/>
      <c r="AA53" s="266"/>
      <c r="AC53" s="27"/>
    </row>
    <row r="54" spans="2:29" x14ac:dyDescent="0.3">
      <c r="B54" s="264"/>
      <c r="C54" s="265"/>
      <c r="D54" s="265"/>
      <c r="E54" s="265"/>
      <c r="F54" s="265"/>
      <c r="G54" s="265"/>
      <c r="H54" s="266"/>
      <c r="J54" s="264"/>
      <c r="K54" s="265"/>
      <c r="L54" s="265"/>
      <c r="M54" s="265"/>
      <c r="N54" s="265"/>
      <c r="O54" s="265"/>
      <c r="P54" s="265"/>
      <c r="Q54" s="265"/>
      <c r="R54" s="265"/>
      <c r="S54" s="265"/>
      <c r="T54" s="265"/>
      <c r="U54" s="265"/>
      <c r="V54" s="265"/>
      <c r="W54" s="265"/>
      <c r="X54" s="265"/>
      <c r="Y54" s="265"/>
      <c r="Z54" s="265"/>
      <c r="AA54" s="266"/>
      <c r="AC54" s="27"/>
    </row>
    <row r="55" spans="2:29" x14ac:dyDescent="0.3">
      <c r="B55" s="264"/>
      <c r="C55" s="265"/>
      <c r="D55" s="265"/>
      <c r="E55" s="265"/>
      <c r="F55" s="265"/>
      <c r="G55" s="265"/>
      <c r="H55" s="266"/>
      <c r="J55" s="264"/>
      <c r="K55" s="265"/>
      <c r="L55" s="265"/>
      <c r="M55" s="265"/>
      <c r="N55" s="265"/>
      <c r="O55" s="265"/>
      <c r="P55" s="265"/>
      <c r="Q55" s="265"/>
      <c r="R55" s="265"/>
      <c r="S55" s="265"/>
      <c r="T55" s="265"/>
      <c r="U55" s="265"/>
      <c r="V55" s="265"/>
      <c r="W55" s="265"/>
      <c r="X55" s="265"/>
      <c r="Y55" s="265"/>
      <c r="Z55" s="265"/>
      <c r="AA55" s="266"/>
      <c r="AC55" s="27"/>
    </row>
    <row r="56" spans="2:29" x14ac:dyDescent="0.3">
      <c r="B56" s="264"/>
      <c r="C56" s="265"/>
      <c r="D56" s="265"/>
      <c r="E56" s="265"/>
      <c r="F56" s="265"/>
      <c r="G56" s="265"/>
      <c r="H56" s="266"/>
      <c r="J56" s="264"/>
      <c r="K56" s="265"/>
      <c r="L56" s="265"/>
      <c r="M56" s="265"/>
      <c r="N56" s="265"/>
      <c r="O56" s="265"/>
      <c r="P56" s="265"/>
      <c r="Q56" s="265"/>
      <c r="R56" s="265"/>
      <c r="S56" s="265"/>
      <c r="T56" s="265"/>
      <c r="U56" s="265"/>
      <c r="V56" s="265"/>
      <c r="W56" s="265"/>
      <c r="X56" s="265"/>
      <c r="Y56" s="265"/>
      <c r="Z56" s="265"/>
      <c r="AA56" s="266"/>
      <c r="AC56" s="27"/>
    </row>
    <row r="57" spans="2:29" x14ac:dyDescent="0.3">
      <c r="B57" s="264"/>
      <c r="C57" s="265"/>
      <c r="D57" s="265"/>
      <c r="E57" s="265"/>
      <c r="F57" s="265"/>
      <c r="G57" s="265"/>
      <c r="H57" s="266"/>
      <c r="J57" s="264"/>
      <c r="K57" s="265"/>
      <c r="L57" s="265"/>
      <c r="M57" s="265"/>
      <c r="N57" s="265"/>
      <c r="O57" s="265"/>
      <c r="P57" s="265"/>
      <c r="Q57" s="265"/>
      <c r="R57" s="265"/>
      <c r="S57" s="265"/>
      <c r="T57" s="265"/>
      <c r="U57" s="265"/>
      <c r="V57" s="265"/>
      <c r="W57" s="265"/>
      <c r="X57" s="265"/>
      <c r="Y57" s="265"/>
      <c r="Z57" s="265"/>
      <c r="AA57" s="266"/>
      <c r="AC57" s="27"/>
    </row>
    <row r="58" spans="2:29" x14ac:dyDescent="0.3">
      <c r="B58" s="264"/>
      <c r="C58" s="265"/>
      <c r="D58" s="265"/>
      <c r="E58" s="265"/>
      <c r="F58" s="265"/>
      <c r="G58" s="265"/>
      <c r="H58" s="266"/>
      <c r="J58" s="264"/>
      <c r="K58" s="265"/>
      <c r="L58" s="265"/>
      <c r="M58" s="265"/>
      <c r="N58" s="265"/>
      <c r="O58" s="265"/>
      <c r="P58" s="265"/>
      <c r="Q58" s="265"/>
      <c r="R58" s="265"/>
      <c r="S58" s="265"/>
      <c r="T58" s="265"/>
      <c r="U58" s="265"/>
      <c r="V58" s="265"/>
      <c r="W58" s="265"/>
      <c r="X58" s="265"/>
      <c r="Y58" s="265"/>
      <c r="Z58" s="265"/>
      <c r="AA58" s="266"/>
      <c r="AC58" s="27"/>
    </row>
    <row r="59" spans="2:29" x14ac:dyDescent="0.3">
      <c r="B59" s="264"/>
      <c r="C59" s="265"/>
      <c r="D59" s="265"/>
      <c r="E59" s="265"/>
      <c r="F59" s="265"/>
      <c r="G59" s="265"/>
      <c r="H59" s="266"/>
      <c r="J59" s="264"/>
      <c r="K59" s="265"/>
      <c r="L59" s="265"/>
      <c r="M59" s="265"/>
      <c r="N59" s="265"/>
      <c r="O59" s="265"/>
      <c r="P59" s="265"/>
      <c r="Q59" s="265"/>
      <c r="R59" s="265"/>
      <c r="S59" s="265"/>
      <c r="T59" s="265"/>
      <c r="U59" s="265"/>
      <c r="V59" s="265"/>
      <c r="W59" s="265"/>
      <c r="X59" s="265"/>
      <c r="Y59" s="265"/>
      <c r="Z59" s="265"/>
      <c r="AA59" s="266"/>
      <c r="AC59" s="27"/>
    </row>
    <row r="60" spans="2:29" x14ac:dyDescent="0.3">
      <c r="B60" s="264"/>
      <c r="C60" s="265"/>
      <c r="D60" s="265"/>
      <c r="E60" s="265"/>
      <c r="F60" s="265"/>
      <c r="G60" s="265"/>
      <c r="H60" s="266"/>
      <c r="J60" s="264"/>
      <c r="K60" s="265"/>
      <c r="L60" s="265"/>
      <c r="M60" s="265"/>
      <c r="N60" s="265"/>
      <c r="O60" s="265"/>
      <c r="P60" s="265"/>
      <c r="Q60" s="265"/>
      <c r="R60" s="265"/>
      <c r="S60" s="265"/>
      <c r="T60" s="265"/>
      <c r="U60" s="265"/>
      <c r="V60" s="265"/>
      <c r="W60" s="265"/>
      <c r="X60" s="265"/>
      <c r="Y60" s="265"/>
      <c r="Z60" s="265"/>
      <c r="AA60" s="266"/>
      <c r="AC60" s="27"/>
    </row>
    <row r="61" spans="2:29" x14ac:dyDescent="0.3">
      <c r="B61" s="264"/>
      <c r="C61" s="265"/>
      <c r="D61" s="265"/>
      <c r="E61" s="265"/>
      <c r="F61" s="265"/>
      <c r="G61" s="265"/>
      <c r="H61" s="266"/>
      <c r="J61" s="264"/>
      <c r="K61" s="265"/>
      <c r="L61" s="265"/>
      <c r="M61" s="265"/>
      <c r="N61" s="265"/>
      <c r="O61" s="265"/>
      <c r="P61" s="265"/>
      <c r="Q61" s="265"/>
      <c r="R61" s="265"/>
      <c r="S61" s="265"/>
      <c r="T61" s="265"/>
      <c r="U61" s="265"/>
      <c r="V61" s="265"/>
      <c r="W61" s="265"/>
      <c r="X61" s="265"/>
      <c r="Y61" s="265"/>
      <c r="Z61" s="265"/>
      <c r="AA61" s="266"/>
      <c r="AC61" s="27"/>
    </row>
    <row r="62" spans="2:29" x14ac:dyDescent="0.3">
      <c r="B62" s="264"/>
      <c r="C62" s="265"/>
      <c r="D62" s="265"/>
      <c r="E62" s="265"/>
      <c r="F62" s="265"/>
      <c r="G62" s="265"/>
      <c r="H62" s="266"/>
      <c r="J62" s="264"/>
      <c r="K62" s="265"/>
      <c r="L62" s="265"/>
      <c r="M62" s="265"/>
      <c r="N62" s="265"/>
      <c r="O62" s="265"/>
      <c r="P62" s="265"/>
      <c r="Q62" s="265"/>
      <c r="R62" s="265"/>
      <c r="S62" s="265"/>
      <c r="T62" s="265"/>
      <c r="U62" s="265"/>
      <c r="V62" s="265"/>
      <c r="W62" s="265"/>
      <c r="X62" s="265"/>
      <c r="Y62" s="265"/>
      <c r="Z62" s="265"/>
      <c r="AA62" s="266"/>
      <c r="AC62" s="27"/>
    </row>
    <row r="63" spans="2:29" x14ac:dyDescent="0.3">
      <c r="B63" s="264"/>
      <c r="C63" s="265"/>
      <c r="D63" s="265"/>
      <c r="E63" s="265"/>
      <c r="F63" s="265"/>
      <c r="G63" s="265"/>
      <c r="H63" s="266"/>
      <c r="J63" s="264"/>
      <c r="K63" s="265"/>
      <c r="L63" s="265"/>
      <c r="M63" s="265"/>
      <c r="N63" s="265"/>
      <c r="O63" s="265"/>
      <c r="P63" s="265"/>
      <c r="Q63" s="265"/>
      <c r="R63" s="265"/>
      <c r="S63" s="265"/>
      <c r="T63" s="265"/>
      <c r="U63" s="265"/>
      <c r="V63" s="265"/>
      <c r="W63" s="265"/>
      <c r="X63" s="265"/>
      <c r="Y63" s="265"/>
      <c r="Z63" s="265"/>
      <c r="AA63" s="266"/>
      <c r="AC63" s="27"/>
    </row>
    <row r="64" spans="2:29" x14ac:dyDescent="0.3">
      <c r="B64" s="264"/>
      <c r="C64" s="265"/>
      <c r="D64" s="265"/>
      <c r="E64" s="265"/>
      <c r="F64" s="265"/>
      <c r="G64" s="265"/>
      <c r="H64" s="266"/>
      <c r="J64" s="264"/>
      <c r="K64" s="265"/>
      <c r="L64" s="265"/>
      <c r="M64" s="265"/>
      <c r="N64" s="265"/>
      <c r="O64" s="265"/>
      <c r="P64" s="265"/>
      <c r="Q64" s="265"/>
      <c r="R64" s="265"/>
      <c r="S64" s="265"/>
      <c r="T64" s="265"/>
      <c r="U64" s="265"/>
      <c r="V64" s="265"/>
      <c r="W64" s="265"/>
      <c r="X64" s="265"/>
      <c r="Y64" s="265"/>
      <c r="Z64" s="265"/>
      <c r="AA64" s="266"/>
      <c r="AC64" s="27"/>
    </row>
    <row r="65" spans="2:29" x14ac:dyDescent="0.3">
      <c r="B65" s="264"/>
      <c r="C65" s="265"/>
      <c r="D65" s="265"/>
      <c r="E65" s="265"/>
      <c r="F65" s="265"/>
      <c r="G65" s="265"/>
      <c r="H65" s="266"/>
      <c r="J65" s="264"/>
      <c r="K65" s="265"/>
      <c r="L65" s="265"/>
      <c r="M65" s="265"/>
      <c r="N65" s="265"/>
      <c r="O65" s="265"/>
      <c r="P65" s="265"/>
      <c r="Q65" s="265"/>
      <c r="R65" s="265"/>
      <c r="S65" s="265"/>
      <c r="T65" s="265"/>
      <c r="U65" s="265"/>
      <c r="V65" s="265"/>
      <c r="W65" s="265"/>
      <c r="X65" s="265"/>
      <c r="Y65" s="265"/>
      <c r="Z65" s="265"/>
      <c r="AA65" s="266"/>
      <c r="AC65" s="27"/>
    </row>
    <row r="66" spans="2:29" ht="16.2" thickBot="1" x14ac:dyDescent="0.35">
      <c r="B66" s="267"/>
      <c r="C66" s="268"/>
      <c r="D66" s="268"/>
      <c r="E66" s="268"/>
      <c r="F66" s="268"/>
      <c r="G66" s="268"/>
      <c r="H66" s="269"/>
      <c r="J66" s="267"/>
      <c r="K66" s="268"/>
      <c r="L66" s="268"/>
      <c r="M66" s="268"/>
      <c r="N66" s="268"/>
      <c r="O66" s="268"/>
      <c r="P66" s="268"/>
      <c r="Q66" s="268"/>
      <c r="R66" s="268"/>
      <c r="S66" s="268"/>
      <c r="T66" s="268"/>
      <c r="U66" s="268"/>
      <c r="V66" s="268"/>
      <c r="W66" s="268"/>
      <c r="X66" s="268"/>
      <c r="Y66" s="268"/>
      <c r="Z66" s="268"/>
      <c r="AA66" s="269"/>
      <c r="AC66" s="27"/>
    </row>
    <row r="67" spans="2:29" ht="16.2" thickBot="1" x14ac:dyDescent="0.35">
      <c r="AC67" s="27"/>
    </row>
    <row r="68" spans="2:29" ht="16.2" thickBot="1" x14ac:dyDescent="0.35">
      <c r="B68" s="187" t="s">
        <v>139</v>
      </c>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188"/>
      <c r="AC68" s="27"/>
    </row>
    <row r="69" spans="2:29" x14ac:dyDescent="0.3">
      <c r="B69" s="264"/>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6"/>
      <c r="AC69" s="27"/>
    </row>
    <row r="70" spans="2:29" x14ac:dyDescent="0.3">
      <c r="B70" s="264"/>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6"/>
      <c r="AC70" s="27"/>
    </row>
    <row r="71" spans="2:29" x14ac:dyDescent="0.3">
      <c r="B71" s="264"/>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6"/>
      <c r="AC71" s="27"/>
    </row>
    <row r="72" spans="2:29" x14ac:dyDescent="0.3">
      <c r="B72" s="264"/>
      <c r="C72" s="265"/>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6"/>
      <c r="AC72" s="27"/>
    </row>
    <row r="73" spans="2:29" x14ac:dyDescent="0.3">
      <c r="B73" s="264"/>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6"/>
      <c r="AC73" s="27"/>
    </row>
    <row r="74" spans="2:29" x14ac:dyDescent="0.3">
      <c r="B74" s="264"/>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6"/>
      <c r="AC74" s="27"/>
    </row>
    <row r="75" spans="2:29" x14ac:dyDescent="0.3">
      <c r="B75" s="264"/>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6"/>
      <c r="AC75" s="27"/>
    </row>
    <row r="76" spans="2:29" x14ac:dyDescent="0.3">
      <c r="B76" s="264"/>
      <c r="C76" s="265"/>
      <c r="D76" s="265"/>
      <c r="E76" s="265"/>
      <c r="F76" s="265"/>
      <c r="G76" s="265"/>
      <c r="H76" s="265"/>
      <c r="I76" s="265"/>
      <c r="J76" s="265"/>
      <c r="K76" s="265"/>
      <c r="L76" s="265"/>
      <c r="M76" s="265"/>
      <c r="N76" s="265"/>
      <c r="O76" s="265"/>
      <c r="P76" s="265"/>
      <c r="Q76" s="265"/>
      <c r="R76" s="265"/>
      <c r="S76" s="265"/>
      <c r="T76" s="265"/>
      <c r="U76" s="265"/>
      <c r="V76" s="265"/>
      <c r="W76" s="265"/>
      <c r="X76" s="265"/>
      <c r="Y76" s="265"/>
      <c r="Z76" s="265"/>
      <c r="AA76" s="266"/>
      <c r="AC76" s="27"/>
    </row>
    <row r="77" spans="2:29" x14ac:dyDescent="0.3">
      <c r="B77" s="264"/>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6"/>
      <c r="AC77" s="27"/>
    </row>
    <row r="78" spans="2:29" x14ac:dyDescent="0.3">
      <c r="B78" s="264"/>
      <c r="C78" s="265"/>
      <c r="D78" s="265"/>
      <c r="E78" s="265"/>
      <c r="F78" s="265"/>
      <c r="G78" s="265"/>
      <c r="H78" s="265"/>
      <c r="I78" s="265"/>
      <c r="J78" s="265"/>
      <c r="K78" s="265"/>
      <c r="L78" s="265"/>
      <c r="M78" s="265"/>
      <c r="N78" s="265"/>
      <c r="O78" s="265"/>
      <c r="P78" s="265"/>
      <c r="Q78" s="265"/>
      <c r="R78" s="265"/>
      <c r="S78" s="265"/>
      <c r="T78" s="265"/>
      <c r="U78" s="265"/>
      <c r="V78" s="265"/>
      <c r="W78" s="265"/>
      <c r="X78" s="265"/>
      <c r="Y78" s="265"/>
      <c r="Z78" s="265"/>
      <c r="AA78" s="266"/>
      <c r="AC78" s="27"/>
    </row>
    <row r="79" spans="2:29" x14ac:dyDescent="0.3">
      <c r="B79" s="264"/>
      <c r="C79" s="265"/>
      <c r="D79" s="265"/>
      <c r="E79" s="265"/>
      <c r="F79" s="265"/>
      <c r="G79" s="265"/>
      <c r="H79" s="265"/>
      <c r="I79" s="265"/>
      <c r="J79" s="265"/>
      <c r="K79" s="265"/>
      <c r="L79" s="265"/>
      <c r="M79" s="265"/>
      <c r="N79" s="265"/>
      <c r="O79" s="265"/>
      <c r="P79" s="265"/>
      <c r="Q79" s="265"/>
      <c r="R79" s="265"/>
      <c r="S79" s="265"/>
      <c r="T79" s="265"/>
      <c r="U79" s="265"/>
      <c r="V79" s="265"/>
      <c r="W79" s="265"/>
      <c r="X79" s="265"/>
      <c r="Y79" s="265"/>
      <c r="Z79" s="265"/>
      <c r="AA79" s="266"/>
      <c r="AC79" s="27"/>
    </row>
    <row r="80" spans="2:29" x14ac:dyDescent="0.3">
      <c r="B80" s="264"/>
      <c r="C80" s="265"/>
      <c r="D80" s="265"/>
      <c r="E80" s="265"/>
      <c r="F80" s="265"/>
      <c r="G80" s="265"/>
      <c r="H80" s="265"/>
      <c r="I80" s="265"/>
      <c r="J80" s="265"/>
      <c r="K80" s="265"/>
      <c r="L80" s="265"/>
      <c r="M80" s="265"/>
      <c r="N80" s="265"/>
      <c r="O80" s="265"/>
      <c r="P80" s="265"/>
      <c r="Q80" s="265"/>
      <c r="R80" s="265"/>
      <c r="S80" s="265"/>
      <c r="T80" s="265"/>
      <c r="U80" s="265"/>
      <c r="V80" s="265"/>
      <c r="W80" s="265"/>
      <c r="X80" s="265"/>
      <c r="Y80" s="265"/>
      <c r="Z80" s="265"/>
      <c r="AA80" s="266"/>
      <c r="AC80" s="27"/>
    </row>
    <row r="81" spans="2:29" x14ac:dyDescent="0.3">
      <c r="B81" s="264"/>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6"/>
      <c r="AC81" s="27"/>
    </row>
    <row r="82" spans="2:29" x14ac:dyDescent="0.3">
      <c r="B82" s="264"/>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6"/>
      <c r="AC82" s="27"/>
    </row>
    <row r="83" spans="2:29" x14ac:dyDescent="0.3">
      <c r="B83" s="264"/>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c r="AA83" s="266"/>
      <c r="AC83" s="27"/>
    </row>
    <row r="84" spans="2:29" x14ac:dyDescent="0.3">
      <c r="B84" s="264"/>
      <c r="C84" s="265"/>
      <c r="D84" s="265"/>
      <c r="E84" s="265"/>
      <c r="F84" s="265"/>
      <c r="G84" s="265"/>
      <c r="H84" s="265"/>
      <c r="I84" s="265"/>
      <c r="J84" s="265"/>
      <c r="K84" s="265"/>
      <c r="L84" s="265"/>
      <c r="M84" s="265"/>
      <c r="N84" s="265"/>
      <c r="O84" s="265"/>
      <c r="P84" s="265"/>
      <c r="Q84" s="265"/>
      <c r="R84" s="265"/>
      <c r="S84" s="265"/>
      <c r="T84" s="265"/>
      <c r="U84" s="265"/>
      <c r="V84" s="265"/>
      <c r="W84" s="265"/>
      <c r="X84" s="265"/>
      <c r="Y84" s="265"/>
      <c r="Z84" s="265"/>
      <c r="AA84" s="266"/>
      <c r="AC84" s="27"/>
    </row>
    <row r="85" spans="2:29" x14ac:dyDescent="0.3">
      <c r="B85" s="264"/>
      <c r="C85" s="265"/>
      <c r="D85" s="265"/>
      <c r="E85" s="265"/>
      <c r="F85" s="265"/>
      <c r="G85" s="265"/>
      <c r="H85" s="265"/>
      <c r="I85" s="265"/>
      <c r="J85" s="265"/>
      <c r="K85" s="265"/>
      <c r="L85" s="265"/>
      <c r="M85" s="265"/>
      <c r="N85" s="265"/>
      <c r="O85" s="265"/>
      <c r="P85" s="265"/>
      <c r="Q85" s="265"/>
      <c r="R85" s="265"/>
      <c r="S85" s="265"/>
      <c r="T85" s="265"/>
      <c r="U85" s="265"/>
      <c r="V85" s="265"/>
      <c r="W85" s="265"/>
      <c r="X85" s="265"/>
      <c r="Y85" s="265"/>
      <c r="Z85" s="265"/>
      <c r="AA85" s="266"/>
      <c r="AC85" s="27"/>
    </row>
    <row r="86" spans="2:29" x14ac:dyDescent="0.3">
      <c r="B86" s="264"/>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266"/>
      <c r="AC86" s="27"/>
    </row>
    <row r="87" spans="2:29" x14ac:dyDescent="0.3">
      <c r="B87" s="264"/>
      <c r="C87" s="265"/>
      <c r="D87" s="265"/>
      <c r="E87" s="265"/>
      <c r="F87" s="265"/>
      <c r="G87" s="265"/>
      <c r="H87" s="265"/>
      <c r="I87" s="265"/>
      <c r="J87" s="265"/>
      <c r="K87" s="265"/>
      <c r="L87" s="265"/>
      <c r="M87" s="265"/>
      <c r="N87" s="265"/>
      <c r="O87" s="265"/>
      <c r="P87" s="265"/>
      <c r="Q87" s="265"/>
      <c r="R87" s="265"/>
      <c r="S87" s="265"/>
      <c r="T87" s="265"/>
      <c r="U87" s="265"/>
      <c r="V87" s="265"/>
      <c r="W87" s="265"/>
      <c r="X87" s="265"/>
      <c r="Y87" s="265"/>
      <c r="Z87" s="265"/>
      <c r="AA87" s="266"/>
      <c r="AC87" s="27"/>
    </row>
    <row r="88" spans="2:29" x14ac:dyDescent="0.3">
      <c r="B88" s="264"/>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6"/>
      <c r="AC88" s="27"/>
    </row>
    <row r="89" spans="2:29" x14ac:dyDescent="0.3">
      <c r="B89" s="264"/>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c r="AA89" s="266"/>
      <c r="AC89" s="27"/>
    </row>
    <row r="90" spans="2:29" x14ac:dyDescent="0.3">
      <c r="B90" s="264"/>
      <c r="C90" s="265"/>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6"/>
      <c r="AC90" s="27"/>
    </row>
    <row r="91" spans="2:29" x14ac:dyDescent="0.3">
      <c r="B91" s="264"/>
      <c r="C91" s="265"/>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6"/>
      <c r="AC91" s="27"/>
    </row>
    <row r="92" spans="2:29" x14ac:dyDescent="0.3">
      <c r="B92" s="264"/>
      <c r="C92" s="265"/>
      <c r="D92" s="265"/>
      <c r="E92" s="265"/>
      <c r="F92" s="265"/>
      <c r="G92" s="265"/>
      <c r="H92" s="265"/>
      <c r="I92" s="265"/>
      <c r="J92" s="265"/>
      <c r="K92" s="265"/>
      <c r="L92" s="265"/>
      <c r="M92" s="265"/>
      <c r="N92" s="265"/>
      <c r="O92" s="265"/>
      <c r="P92" s="265"/>
      <c r="Q92" s="265"/>
      <c r="R92" s="265"/>
      <c r="S92" s="265"/>
      <c r="T92" s="265"/>
      <c r="U92" s="265"/>
      <c r="V92" s="265"/>
      <c r="W92" s="265"/>
      <c r="X92" s="265"/>
      <c r="Y92" s="265"/>
      <c r="Z92" s="265"/>
      <c r="AA92" s="266"/>
      <c r="AC92" s="27"/>
    </row>
    <row r="93" spans="2:29" x14ac:dyDescent="0.3">
      <c r="B93" s="264"/>
      <c r="C93" s="265"/>
      <c r="D93" s="265"/>
      <c r="E93" s="265"/>
      <c r="F93" s="265"/>
      <c r="G93" s="265"/>
      <c r="H93" s="265"/>
      <c r="I93" s="265"/>
      <c r="J93" s="265"/>
      <c r="K93" s="265"/>
      <c r="L93" s="265"/>
      <c r="M93" s="265"/>
      <c r="N93" s="265"/>
      <c r="O93" s="265"/>
      <c r="P93" s="265"/>
      <c r="Q93" s="265"/>
      <c r="R93" s="265"/>
      <c r="S93" s="265"/>
      <c r="T93" s="265"/>
      <c r="U93" s="265"/>
      <c r="V93" s="265"/>
      <c r="W93" s="265"/>
      <c r="X93" s="265"/>
      <c r="Y93" s="265"/>
      <c r="Z93" s="265"/>
      <c r="AA93" s="266"/>
      <c r="AC93" s="27"/>
    </row>
    <row r="94" spans="2:29" ht="16.2" thickBot="1" x14ac:dyDescent="0.35">
      <c r="B94" s="267"/>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c r="AA94" s="269"/>
      <c r="AC94" s="27"/>
    </row>
    <row r="95" spans="2:29" ht="16.2" thickBot="1" x14ac:dyDescent="0.35">
      <c r="AC95" s="27"/>
    </row>
    <row r="96" spans="2:29" ht="16.2" thickBot="1" x14ac:dyDescent="0.35">
      <c r="B96" s="187" t="s">
        <v>142</v>
      </c>
      <c r="C96" s="222"/>
      <c r="D96" s="222"/>
      <c r="E96" s="222"/>
      <c r="F96" s="222"/>
      <c r="G96" s="222"/>
      <c r="H96" s="222"/>
      <c r="I96" s="222"/>
      <c r="J96" s="222"/>
      <c r="K96" s="222"/>
      <c r="L96" s="222"/>
      <c r="M96" s="222"/>
      <c r="N96" s="222"/>
      <c r="O96" s="222"/>
      <c r="P96" s="222"/>
      <c r="Q96" s="222"/>
      <c r="R96" s="222"/>
      <c r="S96" s="222"/>
      <c r="T96" s="222"/>
      <c r="U96" s="222"/>
      <c r="V96" s="222"/>
      <c r="W96" s="222"/>
      <c r="X96" s="222"/>
      <c r="Y96" s="222"/>
      <c r="Z96" s="222"/>
      <c r="AA96" s="188"/>
      <c r="AC96" s="27"/>
    </row>
    <row r="97" spans="2:29" x14ac:dyDescent="0.3">
      <c r="B97" s="264"/>
      <c r="C97" s="265"/>
      <c r="D97" s="265"/>
      <c r="E97" s="265"/>
      <c r="F97" s="265"/>
      <c r="G97" s="265"/>
      <c r="H97" s="265"/>
      <c r="I97" s="265"/>
      <c r="J97" s="265"/>
      <c r="K97" s="265"/>
      <c r="L97" s="265"/>
      <c r="M97" s="265"/>
      <c r="N97" s="265"/>
      <c r="O97" s="265"/>
      <c r="P97" s="265"/>
      <c r="Q97" s="265"/>
      <c r="R97" s="265"/>
      <c r="S97" s="265"/>
      <c r="T97" s="265"/>
      <c r="U97" s="265"/>
      <c r="V97" s="265"/>
      <c r="W97" s="265"/>
      <c r="X97" s="265"/>
      <c r="Y97" s="265"/>
      <c r="Z97" s="265"/>
      <c r="AA97" s="266"/>
      <c r="AC97" s="27"/>
    </row>
    <row r="98" spans="2:29" x14ac:dyDescent="0.3">
      <c r="B98" s="264"/>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c r="AA98" s="266"/>
      <c r="AC98" s="27"/>
    </row>
    <row r="99" spans="2:29" x14ac:dyDescent="0.3">
      <c r="B99" s="264"/>
      <c r="C99" s="265"/>
      <c r="D99" s="265"/>
      <c r="E99" s="265"/>
      <c r="F99" s="265"/>
      <c r="G99" s="265"/>
      <c r="H99" s="265"/>
      <c r="I99" s="265"/>
      <c r="J99" s="265"/>
      <c r="K99" s="265"/>
      <c r="L99" s="265"/>
      <c r="M99" s="265"/>
      <c r="N99" s="265"/>
      <c r="O99" s="265"/>
      <c r="P99" s="265"/>
      <c r="Q99" s="265"/>
      <c r="R99" s="265"/>
      <c r="S99" s="265"/>
      <c r="T99" s="265"/>
      <c r="U99" s="265"/>
      <c r="V99" s="265"/>
      <c r="W99" s="265"/>
      <c r="X99" s="265"/>
      <c r="Y99" s="265"/>
      <c r="Z99" s="265"/>
      <c r="AA99" s="266"/>
      <c r="AC99" s="27"/>
    </row>
    <row r="100" spans="2:29" x14ac:dyDescent="0.3">
      <c r="B100" s="264"/>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266"/>
      <c r="AC100" s="27"/>
    </row>
    <row r="101" spans="2:29" x14ac:dyDescent="0.3">
      <c r="B101" s="264"/>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c r="AA101" s="266"/>
      <c r="AC101" s="27"/>
    </row>
    <row r="102" spans="2:29" x14ac:dyDescent="0.3">
      <c r="B102" s="264"/>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c r="AA102" s="266"/>
      <c r="AC102" s="27"/>
    </row>
    <row r="103" spans="2:29" x14ac:dyDescent="0.3">
      <c r="B103" s="264"/>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6"/>
      <c r="AC103" s="27"/>
    </row>
    <row r="104" spans="2:29" x14ac:dyDescent="0.3">
      <c r="B104" s="264"/>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c r="AA104" s="266"/>
      <c r="AC104" s="27"/>
    </row>
    <row r="105" spans="2:29" x14ac:dyDescent="0.3">
      <c r="B105" s="264"/>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6"/>
      <c r="AC105" s="27"/>
    </row>
    <row r="106" spans="2:29" x14ac:dyDescent="0.3">
      <c r="B106" s="264"/>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6"/>
      <c r="AC106" s="27"/>
    </row>
    <row r="107" spans="2:29" x14ac:dyDescent="0.3">
      <c r="B107" s="264"/>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6"/>
      <c r="AC107" s="27"/>
    </row>
    <row r="108" spans="2:29" x14ac:dyDescent="0.3">
      <c r="B108" s="264"/>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c r="AA108" s="266"/>
      <c r="AC108" s="27"/>
    </row>
    <row r="109" spans="2:29" x14ac:dyDescent="0.3">
      <c r="B109" s="264"/>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c r="AA109" s="266"/>
      <c r="AC109" s="27"/>
    </row>
    <row r="110" spans="2:29" x14ac:dyDescent="0.3">
      <c r="B110" s="264"/>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c r="AA110" s="266"/>
      <c r="AC110" s="27"/>
    </row>
    <row r="111" spans="2:29" x14ac:dyDescent="0.3">
      <c r="B111" s="264"/>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6"/>
      <c r="AC111" s="27"/>
    </row>
    <row r="112" spans="2:29" x14ac:dyDescent="0.3">
      <c r="B112" s="264"/>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6"/>
      <c r="AC112" s="27"/>
    </row>
    <row r="113" spans="2:29" x14ac:dyDescent="0.3">
      <c r="B113" s="264"/>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6"/>
      <c r="AC113" s="27"/>
    </row>
    <row r="114" spans="2:29" x14ac:dyDescent="0.3">
      <c r="B114" s="264"/>
      <c r="C114" s="265"/>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c r="AA114" s="266"/>
      <c r="AC114" s="27"/>
    </row>
    <row r="115" spans="2:29" x14ac:dyDescent="0.3">
      <c r="B115" s="264"/>
      <c r="C115" s="265"/>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6"/>
      <c r="AC115" s="27"/>
    </row>
    <row r="116" spans="2:29" x14ac:dyDescent="0.3">
      <c r="B116" s="264"/>
      <c r="C116" s="265"/>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6"/>
      <c r="AC116" s="27"/>
    </row>
    <row r="117" spans="2:29" x14ac:dyDescent="0.3">
      <c r="B117" s="264"/>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6"/>
      <c r="AC117" s="27"/>
    </row>
    <row r="118" spans="2:29" x14ac:dyDescent="0.3">
      <c r="B118" s="264"/>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6"/>
      <c r="AC118" s="27"/>
    </row>
    <row r="119" spans="2:29" x14ac:dyDescent="0.3">
      <c r="B119" s="264"/>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6"/>
      <c r="AC119" s="27"/>
    </row>
    <row r="120" spans="2:29" x14ac:dyDescent="0.3">
      <c r="B120" s="264"/>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6"/>
      <c r="AC120" s="27"/>
    </row>
    <row r="121" spans="2:29" x14ac:dyDescent="0.3">
      <c r="B121" s="264"/>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6"/>
      <c r="AC121" s="27"/>
    </row>
    <row r="122" spans="2:29" ht="16.2" thickBot="1" x14ac:dyDescent="0.35">
      <c r="B122" s="267"/>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8"/>
      <c r="Z122" s="268"/>
      <c r="AA122" s="269"/>
      <c r="AC122" s="27"/>
    </row>
    <row r="123" spans="2:29" ht="16.2" thickBot="1" x14ac:dyDescent="0.35">
      <c r="AC123" s="27"/>
    </row>
    <row r="124" spans="2:29" ht="16.2" thickBot="1" x14ac:dyDescent="0.35">
      <c r="B124" s="187" t="s">
        <v>140</v>
      </c>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188"/>
      <c r="AC124" s="27"/>
    </row>
    <row r="125" spans="2:29" x14ac:dyDescent="0.3">
      <c r="B125" s="264"/>
      <c r="C125" s="265"/>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c r="AA125" s="266"/>
      <c r="AC125" s="27"/>
    </row>
    <row r="126" spans="2:29" x14ac:dyDescent="0.3">
      <c r="B126" s="264"/>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6"/>
      <c r="AC126" s="27"/>
    </row>
    <row r="127" spans="2:29" x14ac:dyDescent="0.3">
      <c r="B127" s="264"/>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6"/>
      <c r="AC127" s="27"/>
    </row>
    <row r="128" spans="2:29" x14ac:dyDescent="0.3">
      <c r="B128" s="264"/>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6"/>
      <c r="AC128" s="27"/>
    </row>
    <row r="129" spans="2:29" x14ac:dyDescent="0.3">
      <c r="B129" s="264"/>
      <c r="C129" s="265"/>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6"/>
      <c r="AC129" s="27"/>
    </row>
    <row r="130" spans="2:29" x14ac:dyDescent="0.3">
      <c r="B130" s="264"/>
      <c r="C130" s="265"/>
      <c r="D130" s="265"/>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c r="AA130" s="266"/>
      <c r="AC130" s="27"/>
    </row>
    <row r="131" spans="2:29" x14ac:dyDescent="0.3">
      <c r="B131" s="264"/>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6"/>
      <c r="AC131" s="27"/>
    </row>
    <row r="132" spans="2:29" x14ac:dyDescent="0.3">
      <c r="B132" s="264"/>
      <c r="C132" s="265"/>
      <c r="D132" s="265"/>
      <c r="E132" s="265"/>
      <c r="F132" s="265"/>
      <c r="G132" s="265"/>
      <c r="H132" s="265"/>
      <c r="I132" s="265"/>
      <c r="J132" s="265"/>
      <c r="K132" s="265"/>
      <c r="L132" s="265"/>
      <c r="M132" s="265"/>
      <c r="N132" s="265"/>
      <c r="O132" s="265"/>
      <c r="P132" s="265"/>
      <c r="Q132" s="265"/>
      <c r="R132" s="265"/>
      <c r="S132" s="265"/>
      <c r="T132" s="265"/>
      <c r="U132" s="265"/>
      <c r="V132" s="265"/>
      <c r="W132" s="265"/>
      <c r="X132" s="265"/>
      <c r="Y132" s="265"/>
      <c r="Z132" s="265"/>
      <c r="AA132" s="266"/>
      <c r="AC132" s="27"/>
    </row>
    <row r="133" spans="2:29" x14ac:dyDescent="0.3">
      <c r="B133" s="264"/>
      <c r="C133" s="265"/>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c r="AA133" s="266"/>
      <c r="AC133" s="27"/>
    </row>
    <row r="134" spans="2:29" x14ac:dyDescent="0.3">
      <c r="B134" s="264"/>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6"/>
      <c r="AC134" s="27"/>
    </row>
    <row r="135" spans="2:29" x14ac:dyDescent="0.3">
      <c r="B135" s="264"/>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6"/>
      <c r="AC135" s="27"/>
    </row>
    <row r="136" spans="2:29" x14ac:dyDescent="0.3">
      <c r="B136" s="264"/>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6"/>
      <c r="AC136" s="27"/>
    </row>
    <row r="137" spans="2:29" x14ac:dyDescent="0.3">
      <c r="B137" s="264"/>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6"/>
      <c r="AC137" s="27"/>
    </row>
    <row r="138" spans="2:29" x14ac:dyDescent="0.3">
      <c r="B138" s="264"/>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6"/>
      <c r="AC138" s="27"/>
    </row>
    <row r="139" spans="2:29" x14ac:dyDescent="0.3">
      <c r="B139" s="264"/>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6"/>
      <c r="AC139" s="27"/>
    </row>
    <row r="140" spans="2:29" x14ac:dyDescent="0.3">
      <c r="B140" s="264"/>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6"/>
      <c r="AC140" s="27"/>
    </row>
    <row r="141" spans="2:29" x14ac:dyDescent="0.3">
      <c r="B141" s="264"/>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6"/>
      <c r="AC141" s="27"/>
    </row>
    <row r="142" spans="2:29" x14ac:dyDescent="0.3">
      <c r="B142" s="264"/>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6"/>
      <c r="AC142" s="27"/>
    </row>
    <row r="143" spans="2:29" x14ac:dyDescent="0.3">
      <c r="B143" s="264"/>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6"/>
      <c r="AC143" s="27"/>
    </row>
    <row r="144" spans="2:29" x14ac:dyDescent="0.3">
      <c r="B144" s="264"/>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6"/>
      <c r="AC144" s="27"/>
    </row>
    <row r="145" spans="2:29" x14ac:dyDescent="0.3">
      <c r="B145" s="264"/>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6"/>
      <c r="AC145" s="27"/>
    </row>
    <row r="146" spans="2:29" x14ac:dyDescent="0.3">
      <c r="B146" s="264"/>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6"/>
      <c r="AC146" s="27"/>
    </row>
    <row r="147" spans="2:29" x14ac:dyDescent="0.3">
      <c r="B147" s="264"/>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c r="AA147" s="266"/>
      <c r="AC147" s="27"/>
    </row>
    <row r="148" spans="2:29" x14ac:dyDescent="0.3">
      <c r="B148" s="264"/>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6"/>
      <c r="AC148" s="27"/>
    </row>
    <row r="149" spans="2:29" x14ac:dyDescent="0.3">
      <c r="B149" s="264"/>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6"/>
      <c r="AC149" s="27"/>
    </row>
    <row r="150" spans="2:29" ht="16.2" thickBot="1" x14ac:dyDescent="0.35">
      <c r="B150" s="267"/>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c r="AA150" s="269"/>
      <c r="AC150" s="27"/>
    </row>
    <row r="151" spans="2:29" ht="15.9" customHeight="1" thickBot="1" x14ac:dyDescent="0.35">
      <c r="AC151" s="27"/>
    </row>
    <row r="152" spans="2:29" ht="16.2" thickBot="1" x14ac:dyDescent="0.35">
      <c r="B152" s="187" t="s">
        <v>141</v>
      </c>
      <c r="C152" s="222"/>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222"/>
      <c r="AA152" s="188"/>
      <c r="AC152" s="27"/>
    </row>
    <row r="153" spans="2:29" x14ac:dyDescent="0.3">
      <c r="B153" s="264"/>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c r="AA153" s="266"/>
      <c r="AC153" s="27"/>
    </row>
    <row r="154" spans="2:29" x14ac:dyDescent="0.3">
      <c r="B154" s="264"/>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c r="AA154" s="266"/>
      <c r="AC154" s="27"/>
    </row>
    <row r="155" spans="2:29" x14ac:dyDescent="0.3">
      <c r="B155" s="264"/>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c r="AA155" s="266"/>
      <c r="AC155" s="27"/>
    </row>
    <row r="156" spans="2:29" x14ac:dyDescent="0.3">
      <c r="B156" s="264"/>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c r="AA156" s="266"/>
      <c r="AC156" s="27"/>
    </row>
    <row r="157" spans="2:29" x14ac:dyDescent="0.3">
      <c r="B157" s="264"/>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6"/>
      <c r="AC157" s="27"/>
    </row>
    <row r="158" spans="2:29" x14ac:dyDescent="0.3">
      <c r="B158" s="264"/>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6"/>
      <c r="AC158" s="27"/>
    </row>
    <row r="159" spans="2:29" x14ac:dyDescent="0.3">
      <c r="B159" s="264"/>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c r="AA159" s="266"/>
      <c r="AC159" s="27"/>
    </row>
    <row r="160" spans="2:29" x14ac:dyDescent="0.3">
      <c r="B160" s="264"/>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c r="AA160" s="266"/>
      <c r="AC160" s="27"/>
    </row>
    <row r="161" spans="2:29" x14ac:dyDescent="0.3">
      <c r="B161" s="264"/>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c r="AA161" s="266"/>
      <c r="AC161" s="27"/>
    </row>
    <row r="162" spans="2:29" x14ac:dyDescent="0.3">
      <c r="B162" s="264"/>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c r="AA162" s="266"/>
      <c r="AC162" s="27"/>
    </row>
    <row r="163" spans="2:29" x14ac:dyDescent="0.3">
      <c r="B163" s="264"/>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6"/>
      <c r="AC163" s="27"/>
    </row>
    <row r="164" spans="2:29" x14ac:dyDescent="0.3">
      <c r="B164" s="264"/>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6"/>
      <c r="AC164" s="27"/>
    </row>
    <row r="165" spans="2:29" x14ac:dyDescent="0.3">
      <c r="B165" s="264"/>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c r="AA165" s="266"/>
      <c r="AC165" s="27"/>
    </row>
    <row r="166" spans="2:29" x14ac:dyDescent="0.3">
      <c r="B166" s="264"/>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c r="AA166" s="266"/>
      <c r="AC166" s="27"/>
    </row>
    <row r="167" spans="2:29" x14ac:dyDescent="0.3">
      <c r="B167" s="264"/>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5"/>
      <c r="Z167" s="265"/>
      <c r="AA167" s="266"/>
      <c r="AC167" s="27"/>
    </row>
    <row r="168" spans="2:29" x14ac:dyDescent="0.3">
      <c r="B168" s="264"/>
      <c r="C168" s="265"/>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c r="Z168" s="265"/>
      <c r="AA168" s="266"/>
      <c r="AC168" s="27"/>
    </row>
    <row r="169" spans="2:29" x14ac:dyDescent="0.3">
      <c r="B169" s="264"/>
      <c r="C169" s="265"/>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c r="Z169" s="265"/>
      <c r="AA169" s="266"/>
      <c r="AC169" s="27"/>
    </row>
    <row r="170" spans="2:29" x14ac:dyDescent="0.3">
      <c r="B170" s="264"/>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c r="AA170" s="266"/>
      <c r="AC170" s="27"/>
    </row>
    <row r="171" spans="2:29" x14ac:dyDescent="0.3">
      <c r="B171" s="264"/>
      <c r="C171" s="265"/>
      <c r="D171" s="265"/>
      <c r="E171" s="265"/>
      <c r="F171" s="265"/>
      <c r="G171" s="265"/>
      <c r="H171" s="265"/>
      <c r="I171" s="265"/>
      <c r="J171" s="265"/>
      <c r="K171" s="265"/>
      <c r="L171" s="265"/>
      <c r="M171" s="265"/>
      <c r="N171" s="265"/>
      <c r="O171" s="265"/>
      <c r="P171" s="265"/>
      <c r="Q171" s="265"/>
      <c r="R171" s="265"/>
      <c r="S171" s="265"/>
      <c r="T171" s="265"/>
      <c r="U171" s="265"/>
      <c r="V171" s="265"/>
      <c r="W171" s="265"/>
      <c r="X171" s="265"/>
      <c r="Y171" s="265"/>
      <c r="Z171" s="265"/>
      <c r="AA171" s="266"/>
      <c r="AC171" s="27"/>
    </row>
    <row r="172" spans="2:29" x14ac:dyDescent="0.3">
      <c r="B172" s="264"/>
      <c r="C172" s="265"/>
      <c r="D172" s="265"/>
      <c r="E172" s="265"/>
      <c r="F172" s="265"/>
      <c r="G172" s="265"/>
      <c r="H172" s="265"/>
      <c r="I172" s="265"/>
      <c r="J172" s="265"/>
      <c r="K172" s="265"/>
      <c r="L172" s="265"/>
      <c r="M172" s="265"/>
      <c r="N172" s="265"/>
      <c r="O172" s="265"/>
      <c r="P172" s="265"/>
      <c r="Q172" s="265"/>
      <c r="R172" s="265"/>
      <c r="S172" s="265"/>
      <c r="T172" s="265"/>
      <c r="U172" s="265"/>
      <c r="V172" s="265"/>
      <c r="W172" s="265"/>
      <c r="X172" s="265"/>
      <c r="Y172" s="265"/>
      <c r="Z172" s="265"/>
      <c r="AA172" s="266"/>
      <c r="AC172" s="27"/>
    </row>
    <row r="173" spans="2:29" x14ac:dyDescent="0.3">
      <c r="B173" s="264"/>
      <c r="C173" s="265"/>
      <c r="D173" s="265"/>
      <c r="E173" s="265"/>
      <c r="F173" s="265"/>
      <c r="G173" s="265"/>
      <c r="H173" s="265"/>
      <c r="I173" s="265"/>
      <c r="J173" s="265"/>
      <c r="K173" s="265"/>
      <c r="L173" s="265"/>
      <c r="M173" s="265"/>
      <c r="N173" s="265"/>
      <c r="O173" s="265"/>
      <c r="P173" s="265"/>
      <c r="Q173" s="265"/>
      <c r="R173" s="265"/>
      <c r="S173" s="265"/>
      <c r="T173" s="265"/>
      <c r="U173" s="265"/>
      <c r="V173" s="265"/>
      <c r="W173" s="265"/>
      <c r="X173" s="265"/>
      <c r="Y173" s="265"/>
      <c r="Z173" s="265"/>
      <c r="AA173" s="266"/>
      <c r="AC173" s="27"/>
    </row>
    <row r="174" spans="2:29" x14ac:dyDescent="0.3">
      <c r="B174" s="264"/>
      <c r="C174" s="265"/>
      <c r="D174" s="265"/>
      <c r="E174" s="265"/>
      <c r="F174" s="265"/>
      <c r="G174" s="265"/>
      <c r="H174" s="265"/>
      <c r="I174" s="265"/>
      <c r="J174" s="265"/>
      <c r="K174" s="265"/>
      <c r="L174" s="265"/>
      <c r="M174" s="265"/>
      <c r="N174" s="265"/>
      <c r="O174" s="265"/>
      <c r="P174" s="265"/>
      <c r="Q174" s="265"/>
      <c r="R174" s="265"/>
      <c r="S174" s="265"/>
      <c r="T174" s="265"/>
      <c r="U174" s="265"/>
      <c r="V174" s="265"/>
      <c r="W174" s="265"/>
      <c r="X174" s="265"/>
      <c r="Y174" s="265"/>
      <c r="Z174" s="265"/>
      <c r="AA174" s="266"/>
      <c r="AC174" s="27"/>
    </row>
    <row r="175" spans="2:29" x14ac:dyDescent="0.3">
      <c r="B175" s="264"/>
      <c r="C175" s="265"/>
      <c r="D175" s="265"/>
      <c r="E175" s="265"/>
      <c r="F175" s="265"/>
      <c r="G175" s="265"/>
      <c r="H175" s="265"/>
      <c r="I175" s="265"/>
      <c r="J175" s="265"/>
      <c r="K175" s="265"/>
      <c r="L175" s="265"/>
      <c r="M175" s="265"/>
      <c r="N175" s="265"/>
      <c r="O175" s="265"/>
      <c r="P175" s="265"/>
      <c r="Q175" s="265"/>
      <c r="R175" s="265"/>
      <c r="S175" s="265"/>
      <c r="T175" s="265"/>
      <c r="U175" s="265"/>
      <c r="V175" s="265"/>
      <c r="W175" s="265"/>
      <c r="X175" s="265"/>
      <c r="Y175" s="265"/>
      <c r="Z175" s="265"/>
      <c r="AA175" s="266"/>
      <c r="AC175" s="27"/>
    </row>
    <row r="176" spans="2:29" x14ac:dyDescent="0.3">
      <c r="B176" s="264"/>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c r="AA176" s="266"/>
      <c r="AC176" s="27"/>
    </row>
    <row r="177" spans="1:29" x14ac:dyDescent="0.3">
      <c r="B177" s="264"/>
      <c r="C177" s="265"/>
      <c r="D177" s="265"/>
      <c r="E177" s="265"/>
      <c r="F177" s="265"/>
      <c r="G177" s="265"/>
      <c r="H177" s="265"/>
      <c r="I177" s="265"/>
      <c r="J177" s="265"/>
      <c r="K177" s="265"/>
      <c r="L177" s="265"/>
      <c r="M177" s="265"/>
      <c r="N177" s="265"/>
      <c r="O177" s="265"/>
      <c r="P177" s="265"/>
      <c r="Q177" s="265"/>
      <c r="R177" s="265"/>
      <c r="S177" s="265"/>
      <c r="T177" s="265"/>
      <c r="U177" s="265"/>
      <c r="V177" s="265"/>
      <c r="W177" s="265"/>
      <c r="X177" s="265"/>
      <c r="Y177" s="265"/>
      <c r="Z177" s="265"/>
      <c r="AA177" s="266"/>
      <c r="AC177" s="27"/>
    </row>
    <row r="178" spans="1:29" ht="16.2" thickBot="1" x14ac:dyDescent="0.35">
      <c r="B178" s="267"/>
      <c r="C178" s="268"/>
      <c r="D178" s="268"/>
      <c r="E178" s="268"/>
      <c r="F178" s="268"/>
      <c r="G178" s="268"/>
      <c r="H178" s="268"/>
      <c r="I178" s="268"/>
      <c r="J178" s="268"/>
      <c r="K178" s="268"/>
      <c r="L178" s="268"/>
      <c r="M178" s="268"/>
      <c r="N178" s="268"/>
      <c r="O178" s="268"/>
      <c r="P178" s="268"/>
      <c r="Q178" s="268"/>
      <c r="R178" s="268"/>
      <c r="S178" s="268"/>
      <c r="T178" s="268"/>
      <c r="U178" s="268"/>
      <c r="V178" s="268"/>
      <c r="W178" s="268"/>
      <c r="X178" s="268"/>
      <c r="Y178" s="268"/>
      <c r="Z178" s="268"/>
      <c r="AA178" s="269"/>
      <c r="AC178" s="27"/>
    </row>
    <row r="179" spans="1:29" x14ac:dyDescent="0.3">
      <c r="AC179" s="27"/>
    </row>
    <row r="180" spans="1:29" x14ac:dyDescent="0.3">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row>
  </sheetData>
  <sheetProtection algorithmName="SHA-512" hashValue="JYW36CkzAGeCz5DSustE/FsXLD8d72f6GFm7t6d5XQbgl2rMBIY8/Zy+oKaAka2z5z4eTPS9XxcuRf6T9bD1fA==" saltValue="7a/KDtWgEm4gcXeIUXY6/Q==" spinCount="100000" sheet="1" selectLockedCells="1"/>
  <mergeCells count="16">
    <mergeCell ref="B2:C2"/>
    <mergeCell ref="B12:H12"/>
    <mergeCell ref="J12:AA12"/>
    <mergeCell ref="B68:AA68"/>
    <mergeCell ref="B124:AA124"/>
    <mergeCell ref="B40:H40"/>
    <mergeCell ref="B41:H66"/>
    <mergeCell ref="J41:AA66"/>
    <mergeCell ref="B96:AA96"/>
    <mergeCell ref="B97:AA122"/>
    <mergeCell ref="B153:AA178"/>
    <mergeCell ref="B13:H38"/>
    <mergeCell ref="J13:AA38"/>
    <mergeCell ref="B125:AA150"/>
    <mergeCell ref="B69:AA94"/>
    <mergeCell ref="B152:AA152"/>
  </mergeCells>
  <hyperlinks>
    <hyperlink ref="E4" location="Instructions!C33" display="Back to Instructions tab" xr:uid="{00000000-0004-0000-0500-000000000000}"/>
  </hyperlinks>
  <printOptions horizontalCentered="1"/>
  <pageMargins left="0.25" right="0.25" top="0.75" bottom="0.25" header="0.3" footer="0.3"/>
  <pageSetup scale="75" fitToHeight="3" orientation="landscape" r:id="rId1"/>
  <headerFooter>
    <oddHeader>&amp;F</oddHeader>
  </headerFooter>
  <extLst>
    <ext xmlns:x14="http://schemas.microsoft.com/office/spreadsheetml/2009/9/main" uri="{78C0D931-6437-407d-A8EE-F0AAD7539E65}">
      <x14:conditionalFormattings>
        <x14:conditionalFormatting xmlns:xm="http://schemas.microsoft.com/office/excel/2006/main">
          <x14:cfRule type="expression" priority="2" id="{4A16E1DF-B825-4CAD-ABC8-E446DE0DB9D4}">
            <xm:f>'General Info &amp; Test Results'!$C$28="No"</xm:f>
            <x14:dxf>
              <fill>
                <patternFill patternType="darkUp"/>
              </fill>
            </x14:dxf>
          </x14:cfRule>
          <xm:sqref>B97:AA122</xm:sqref>
        </x14:conditionalFormatting>
        <x14:conditionalFormatting xmlns:xm="http://schemas.microsoft.com/office/excel/2006/main">
          <x14:cfRule type="expression" priority="1" id="{2FE1CE06-F083-42E5-809E-6402813977B3}">
            <xm:f>'General Info &amp; Test Results'!$C$28="No"</xm:f>
            <x14:dxf>
              <fill>
                <patternFill patternType="darkUp"/>
              </fill>
            </x14:dxf>
          </x14:cfRule>
          <xm:sqref>J13:AA38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70C0"/>
  </sheetPr>
  <dimension ref="A1:V83"/>
  <sheetViews>
    <sheetView showGridLines="0" zoomScale="80" zoomScaleNormal="80" workbookViewId="0">
      <selection activeCell="B14" sqref="B14:Q18"/>
    </sheetView>
  </sheetViews>
  <sheetFormatPr defaultRowHeight="17.399999999999999" x14ac:dyDescent="0.4"/>
  <cols>
    <col min="1" max="3" width="4.5546875" style="87" customWidth="1"/>
    <col min="4" max="4" width="36" style="87" customWidth="1"/>
    <col min="5" max="7" width="18.109375" style="87" customWidth="1"/>
    <col min="8" max="8" width="4.5546875" style="87" customWidth="1"/>
    <col min="9" max="10" width="3.5546875" style="87" customWidth="1"/>
    <col min="11" max="11" width="4.5546875" style="87" customWidth="1"/>
    <col min="12" max="12" width="36" style="87" customWidth="1"/>
    <col min="13" max="15" width="18.109375" style="87" customWidth="1"/>
    <col min="16" max="16" width="4.5546875" style="87" customWidth="1"/>
    <col min="17" max="17" width="8.44140625" style="87" customWidth="1"/>
    <col min="18" max="18" width="5.6640625" style="88" customWidth="1"/>
    <col min="19" max="19" width="3" customWidth="1"/>
  </cols>
  <sheetData>
    <row r="1" spans="2:22" ht="18" thickBot="1" x14ac:dyDescent="0.45">
      <c r="S1" s="89"/>
    </row>
    <row r="2" spans="2:22" ht="18" thickBot="1" x14ac:dyDescent="0.45">
      <c r="B2" s="213" t="str">
        <f>'Version Control'!$B$2</f>
        <v>Title Block</v>
      </c>
      <c r="C2" s="214"/>
      <c r="D2" s="214"/>
      <c r="E2" s="214"/>
      <c r="F2" s="214"/>
      <c r="G2" s="215"/>
      <c r="H2"/>
      <c r="S2" s="89"/>
    </row>
    <row r="3" spans="2:22" x14ac:dyDescent="0.4">
      <c r="B3" s="309" t="str">
        <f>'Version Control'!$B$3</f>
        <v>Test Report Template Name:</v>
      </c>
      <c r="C3" s="310"/>
      <c r="D3" s="310"/>
      <c r="E3" s="237" t="str">
        <f>'Version Control'!$C$3</f>
        <v>Water Closets</v>
      </c>
      <c r="F3" s="311"/>
      <c r="G3" s="238"/>
      <c r="H3"/>
      <c r="J3" s="90" t="s">
        <v>53</v>
      </c>
      <c r="S3" s="89"/>
    </row>
    <row r="4" spans="2:22" x14ac:dyDescent="0.4">
      <c r="B4" s="307" t="str">
        <f>'Version Control'!$B$4</f>
        <v>Version Number:</v>
      </c>
      <c r="C4" s="308"/>
      <c r="D4" s="308"/>
      <c r="E4" s="239" t="str">
        <f>'Version Control'!$C$4</f>
        <v>v1.3</v>
      </c>
      <c r="F4" s="312"/>
      <c r="G4" s="240"/>
      <c r="H4"/>
      <c r="I4" s="336"/>
      <c r="J4" s="336"/>
      <c r="K4" s="336"/>
      <c r="L4" s="337"/>
      <c r="M4" s="336"/>
      <c r="N4" s="336"/>
      <c r="O4" s="337"/>
      <c r="P4" s="337"/>
      <c r="Q4" s="337"/>
      <c r="R4" s="338"/>
      <c r="S4" s="339"/>
      <c r="T4" s="340"/>
      <c r="U4" s="340"/>
      <c r="V4" s="340"/>
    </row>
    <row r="5" spans="2:22" x14ac:dyDescent="0.4">
      <c r="B5" s="307" t="str">
        <f>'Version Control'!$B$5</f>
        <v xml:space="preserve">Latest Template Revision: </v>
      </c>
      <c r="C5" s="308"/>
      <c r="D5" s="308"/>
      <c r="E5" s="241">
        <f>'Version Control'!$C$5</f>
        <v>45806</v>
      </c>
      <c r="F5" s="313"/>
      <c r="G5" s="242"/>
      <c r="H5"/>
      <c r="S5" s="89"/>
    </row>
    <row r="6" spans="2:22" x14ac:dyDescent="0.4">
      <c r="B6" s="307" t="str">
        <f>'Version Control'!$B$6</f>
        <v>Tab Name:</v>
      </c>
      <c r="C6" s="308"/>
      <c r="D6" s="308"/>
      <c r="E6" s="239" t="str">
        <f ca="1">MID(CELL("filename",L1), FIND("]", CELL("filename", L1))+ 1, 255)</f>
        <v>Full Flush Test Results</v>
      </c>
      <c r="F6" s="312"/>
      <c r="G6" s="240"/>
      <c r="H6"/>
      <c r="S6" s="89"/>
    </row>
    <row r="7" spans="2:22" ht="37.5" customHeight="1" x14ac:dyDescent="0.4">
      <c r="B7" s="314" t="str">
        <f>'Version Control'!$B$7</f>
        <v>File Name:</v>
      </c>
      <c r="C7" s="315"/>
      <c r="D7" s="315"/>
      <c r="E7" s="243" t="str">
        <f ca="1">'Version Control'!$C$7</f>
        <v>Water Closets - v1.3.xlsx</v>
      </c>
      <c r="F7" s="319"/>
      <c r="G7" s="236"/>
      <c r="H7"/>
      <c r="S7" s="89"/>
    </row>
    <row r="8" spans="2:22" x14ac:dyDescent="0.4">
      <c r="B8" s="307" t="str">
        <f>'Version Control'!$B$8</f>
        <v>Test Start Date:</v>
      </c>
      <c r="C8" s="308"/>
      <c r="D8" s="308"/>
      <c r="E8" s="235" t="str">
        <f>'Version Control'!$C$8</f>
        <v>[MM/DD/YYYY]</v>
      </c>
      <c r="F8" s="320"/>
      <c r="G8" s="236"/>
      <c r="H8"/>
      <c r="S8" s="89"/>
    </row>
    <row r="9" spans="2:22" ht="18" thickBot="1" x14ac:dyDescent="0.45">
      <c r="B9" s="321" t="str">
        <f>'Version Control'!$B$9</f>
        <v xml:space="preserve">Test Completion Date: </v>
      </c>
      <c r="C9" s="322"/>
      <c r="D9" s="322"/>
      <c r="E9" s="244" t="str">
        <f>'Version Control'!$C$9</f>
        <v>[MM/DD/YYYY]</v>
      </c>
      <c r="F9" s="323"/>
      <c r="G9" s="245"/>
      <c r="H9"/>
      <c r="S9" s="89"/>
    </row>
    <row r="10" spans="2:22" x14ac:dyDescent="0.4">
      <c r="S10" s="89"/>
    </row>
    <row r="11" spans="2:22" ht="18" thickBot="1" x14ac:dyDescent="0.45">
      <c r="S11" s="89"/>
    </row>
    <row r="12" spans="2:22" ht="18" thickBot="1" x14ac:dyDescent="0.45">
      <c r="B12" s="282" t="s">
        <v>116</v>
      </c>
      <c r="C12" s="283"/>
      <c r="D12" s="283"/>
      <c r="E12" s="283"/>
      <c r="F12" s="283"/>
      <c r="G12" s="283"/>
      <c r="H12" s="283"/>
      <c r="I12" s="283"/>
      <c r="J12" s="283"/>
      <c r="K12" s="283"/>
      <c r="L12" s="283"/>
      <c r="M12" s="283"/>
      <c r="N12" s="283"/>
      <c r="O12" s="283"/>
      <c r="P12" s="283"/>
      <c r="Q12" s="284"/>
      <c r="S12" s="89"/>
    </row>
    <row r="13" spans="2:22" ht="112.5" customHeight="1" thickBot="1" x14ac:dyDescent="0.45">
      <c r="B13" s="285" t="s">
        <v>153</v>
      </c>
      <c r="C13" s="286"/>
      <c r="D13" s="286"/>
      <c r="E13" s="286"/>
      <c r="F13" s="286"/>
      <c r="G13" s="286"/>
      <c r="H13" s="286"/>
      <c r="I13" s="286"/>
      <c r="J13" s="286"/>
      <c r="K13" s="286"/>
      <c r="L13" s="286"/>
      <c r="M13" s="286"/>
      <c r="N13" s="286"/>
      <c r="O13" s="286"/>
      <c r="P13" s="286"/>
      <c r="Q13" s="287"/>
      <c r="S13" s="89"/>
    </row>
    <row r="14" spans="2:22" x14ac:dyDescent="0.4">
      <c r="B14" s="276"/>
      <c r="C14" s="277"/>
      <c r="D14" s="277"/>
      <c r="E14" s="277"/>
      <c r="F14" s="277"/>
      <c r="G14" s="277"/>
      <c r="H14" s="277"/>
      <c r="I14" s="277"/>
      <c r="J14" s="277"/>
      <c r="K14" s="277"/>
      <c r="L14" s="277"/>
      <c r="M14" s="277"/>
      <c r="N14" s="277"/>
      <c r="O14" s="277"/>
      <c r="P14" s="277"/>
      <c r="Q14" s="278"/>
      <c r="S14" s="89"/>
    </row>
    <row r="15" spans="2:22" x14ac:dyDescent="0.4">
      <c r="B15" s="276"/>
      <c r="C15" s="277"/>
      <c r="D15" s="277"/>
      <c r="E15" s="277"/>
      <c r="F15" s="277"/>
      <c r="G15" s="277"/>
      <c r="H15" s="277"/>
      <c r="I15" s="277"/>
      <c r="J15" s="277"/>
      <c r="K15" s="277"/>
      <c r="L15" s="277"/>
      <c r="M15" s="277"/>
      <c r="N15" s="277"/>
      <c r="O15" s="277"/>
      <c r="P15" s="277"/>
      <c r="Q15" s="278"/>
      <c r="S15" s="89"/>
    </row>
    <row r="16" spans="2:22" x14ac:dyDescent="0.4">
      <c r="B16" s="276"/>
      <c r="C16" s="277"/>
      <c r="D16" s="277"/>
      <c r="E16" s="277"/>
      <c r="F16" s="277"/>
      <c r="G16" s="277"/>
      <c r="H16" s="277"/>
      <c r="I16" s="277"/>
      <c r="J16" s="277"/>
      <c r="K16" s="277"/>
      <c r="L16" s="277"/>
      <c r="M16" s="277"/>
      <c r="N16" s="277"/>
      <c r="O16" s="277"/>
      <c r="P16" s="277"/>
      <c r="Q16" s="278"/>
      <c r="S16" s="89"/>
    </row>
    <row r="17" spans="2:19" x14ac:dyDescent="0.4">
      <c r="B17" s="276"/>
      <c r="C17" s="277"/>
      <c r="D17" s="277"/>
      <c r="E17" s="277"/>
      <c r="F17" s="277"/>
      <c r="G17" s="277"/>
      <c r="H17" s="277"/>
      <c r="I17" s="277"/>
      <c r="J17" s="277"/>
      <c r="K17" s="277"/>
      <c r="L17" s="277"/>
      <c r="M17" s="277"/>
      <c r="N17" s="277"/>
      <c r="O17" s="277"/>
      <c r="P17" s="277"/>
      <c r="Q17" s="278"/>
      <c r="S17" s="89"/>
    </row>
    <row r="18" spans="2:19" ht="18" thickBot="1" x14ac:dyDescent="0.45">
      <c r="B18" s="279"/>
      <c r="C18" s="280"/>
      <c r="D18" s="280"/>
      <c r="E18" s="280"/>
      <c r="F18" s="280"/>
      <c r="G18" s="280"/>
      <c r="H18" s="280"/>
      <c r="I18" s="280"/>
      <c r="J18" s="280"/>
      <c r="K18" s="280"/>
      <c r="L18" s="280"/>
      <c r="M18" s="280"/>
      <c r="N18" s="280"/>
      <c r="O18" s="280"/>
      <c r="P18" s="280"/>
      <c r="Q18" s="281"/>
      <c r="S18" s="89"/>
    </row>
    <row r="19" spans="2:19" ht="18" thickBot="1" x14ac:dyDescent="0.45">
      <c r="S19" s="89"/>
    </row>
    <row r="20" spans="2:19" ht="18" thickBot="1" x14ac:dyDescent="0.45">
      <c r="B20" s="282" t="s">
        <v>71</v>
      </c>
      <c r="C20" s="283"/>
      <c r="D20" s="283"/>
      <c r="E20" s="283"/>
      <c r="F20" s="283"/>
      <c r="G20" s="283"/>
      <c r="H20" s="283"/>
      <c r="I20" s="283"/>
      <c r="J20" s="283"/>
      <c r="K20" s="283"/>
      <c r="L20" s="283"/>
      <c r="M20" s="283"/>
      <c r="N20" s="283"/>
      <c r="O20" s="283"/>
      <c r="P20" s="283"/>
      <c r="Q20" s="284"/>
      <c r="S20" s="89"/>
    </row>
    <row r="21" spans="2:19" ht="35.1" customHeight="1" thickBot="1" x14ac:dyDescent="0.45">
      <c r="B21" s="285" t="s">
        <v>169</v>
      </c>
      <c r="C21" s="286"/>
      <c r="D21" s="286"/>
      <c r="E21" s="286"/>
      <c r="F21" s="286"/>
      <c r="G21" s="286"/>
      <c r="H21" s="286"/>
      <c r="I21" s="286"/>
      <c r="J21" s="286"/>
      <c r="K21" s="286"/>
      <c r="L21" s="286"/>
      <c r="M21" s="286"/>
      <c r="N21" s="286"/>
      <c r="O21" s="286"/>
      <c r="P21" s="286"/>
      <c r="Q21" s="287"/>
      <c r="S21" s="89"/>
    </row>
    <row r="22" spans="2:19" x14ac:dyDescent="0.4">
      <c r="B22" s="141"/>
      <c r="C22" s="91"/>
      <c r="D22" s="91"/>
      <c r="E22" s="91"/>
      <c r="F22" s="91"/>
      <c r="G22" s="91"/>
      <c r="H22" s="91"/>
      <c r="Q22" s="137"/>
      <c r="S22" s="89"/>
    </row>
    <row r="23" spans="2:19" ht="18" thickBot="1" x14ac:dyDescent="0.45">
      <c r="B23" s="136"/>
      <c r="C23" s="142" t="s">
        <v>103</v>
      </c>
      <c r="D23"/>
      <c r="E23"/>
      <c r="F23"/>
      <c r="G23"/>
      <c r="K23" s="142" t="s">
        <v>104</v>
      </c>
      <c r="L23"/>
      <c r="M23"/>
      <c r="N23"/>
      <c r="O23"/>
      <c r="Q23" s="137"/>
      <c r="S23" s="89"/>
    </row>
    <row r="24" spans="2:19" x14ac:dyDescent="0.4">
      <c r="B24" s="136"/>
      <c r="C24" s="133"/>
      <c r="D24" s="134"/>
      <c r="E24" s="134"/>
      <c r="F24" s="134"/>
      <c r="G24" s="134"/>
      <c r="H24" s="135"/>
      <c r="K24" s="133"/>
      <c r="L24" s="134"/>
      <c r="M24" s="134"/>
      <c r="N24" s="134"/>
      <c r="O24" s="134"/>
      <c r="P24" s="135"/>
      <c r="Q24" s="137"/>
      <c r="S24" s="89"/>
    </row>
    <row r="25" spans="2:19" x14ac:dyDescent="0.4">
      <c r="B25" s="136"/>
      <c r="C25" s="136"/>
      <c r="D25" s="298" t="s">
        <v>170</v>
      </c>
      <c r="E25" s="300" t="s">
        <v>98</v>
      </c>
      <c r="F25" s="301"/>
      <c r="G25" s="302"/>
      <c r="H25" s="137"/>
      <c r="K25" s="136"/>
      <c r="L25" s="298" t="s">
        <v>170</v>
      </c>
      <c r="M25" s="300" t="s">
        <v>98</v>
      </c>
      <c r="N25" s="301"/>
      <c r="O25" s="302"/>
      <c r="P25" s="137"/>
      <c r="Q25" s="137"/>
      <c r="S25" s="89"/>
    </row>
    <row r="26" spans="2:19" ht="33.9" customHeight="1" x14ac:dyDescent="0.4">
      <c r="B26" s="136"/>
      <c r="C26" s="136"/>
      <c r="D26" s="299"/>
      <c r="E26" s="335" t="s">
        <v>125</v>
      </c>
      <c r="F26" s="124" t="s">
        <v>133</v>
      </c>
      <c r="G26" s="124" t="s">
        <v>131</v>
      </c>
      <c r="H26" s="137"/>
      <c r="K26" s="136"/>
      <c r="L26" s="299"/>
      <c r="M26" s="124" t="s">
        <v>125</v>
      </c>
      <c r="N26" s="124" t="s">
        <v>133</v>
      </c>
      <c r="O26" s="124" t="s">
        <v>122</v>
      </c>
      <c r="P26" s="137"/>
      <c r="Q26" s="137"/>
      <c r="S26" s="89"/>
    </row>
    <row r="27" spans="2:19" ht="17.100000000000001" customHeight="1" x14ac:dyDescent="0.4">
      <c r="B27" s="136"/>
      <c r="C27" s="136"/>
      <c r="D27" s="148" t="s">
        <v>121</v>
      </c>
      <c r="E27" s="334" t="s">
        <v>171</v>
      </c>
      <c r="F27" s="149"/>
      <c r="G27" s="149"/>
      <c r="H27" s="137"/>
      <c r="K27" s="136"/>
      <c r="L27" s="148" t="s">
        <v>121</v>
      </c>
      <c r="M27" s="334" t="s">
        <v>171</v>
      </c>
      <c r="N27" s="149"/>
      <c r="O27" s="149"/>
      <c r="P27" s="137"/>
      <c r="Q27" s="137"/>
      <c r="S27" s="89"/>
    </row>
    <row r="28" spans="2:19" x14ac:dyDescent="0.4">
      <c r="B28" s="136"/>
      <c r="C28" s="136"/>
      <c r="D28" s="182" t="s">
        <v>99</v>
      </c>
      <c r="E28" s="331" t="s">
        <v>145</v>
      </c>
      <c r="F28" s="132"/>
      <c r="G28" s="132"/>
      <c r="H28" s="137"/>
      <c r="K28" s="136"/>
      <c r="L28" s="182" t="s">
        <v>99</v>
      </c>
      <c r="M28" s="331" t="s">
        <v>145</v>
      </c>
      <c r="N28" s="132"/>
      <c r="O28" s="132"/>
      <c r="P28" s="137"/>
      <c r="Q28" s="137"/>
      <c r="S28" s="89"/>
    </row>
    <row r="29" spans="2:19" x14ac:dyDescent="0.4">
      <c r="B29" s="136"/>
      <c r="C29" s="136"/>
      <c r="D29" s="183" t="s">
        <v>100</v>
      </c>
      <c r="E29" s="332" t="s">
        <v>145</v>
      </c>
      <c r="F29" s="121"/>
      <c r="G29" s="121"/>
      <c r="H29" s="137"/>
      <c r="K29" s="136"/>
      <c r="L29" s="183" t="s">
        <v>100</v>
      </c>
      <c r="M29" s="332" t="s">
        <v>145</v>
      </c>
      <c r="N29" s="121"/>
      <c r="O29" s="121"/>
      <c r="P29" s="137"/>
      <c r="Q29" s="137"/>
      <c r="S29" s="89"/>
    </row>
    <row r="30" spans="2:19" x14ac:dyDescent="0.4">
      <c r="B30" s="136"/>
      <c r="C30" s="136"/>
      <c r="D30" s="184" t="s">
        <v>101</v>
      </c>
      <c r="E30" s="333" t="s">
        <v>145</v>
      </c>
      <c r="F30" s="121"/>
      <c r="G30" s="121"/>
      <c r="H30" s="137"/>
      <c r="K30" s="136"/>
      <c r="L30" s="184" t="s">
        <v>101</v>
      </c>
      <c r="M30" s="333" t="s">
        <v>145</v>
      </c>
      <c r="N30" s="121"/>
      <c r="O30" s="121"/>
      <c r="P30" s="137"/>
      <c r="Q30" s="137"/>
      <c r="S30" s="89"/>
    </row>
    <row r="31" spans="2:19" x14ac:dyDescent="0.4">
      <c r="B31" s="136"/>
      <c r="C31" s="136"/>
      <c r="E31" s="296" t="s">
        <v>173</v>
      </c>
      <c r="F31" s="297"/>
      <c r="G31" s="131" t="str">
        <f>IF(AND(G28&lt;&gt;"",G29&lt;&gt;"",G30&lt;&gt;""),ROUND(AVERAGE(G28:G30),2),"")</f>
        <v/>
      </c>
      <c r="H31" s="137"/>
      <c r="K31" s="136"/>
      <c r="M31" s="296" t="s">
        <v>173</v>
      </c>
      <c r="N31" s="297"/>
      <c r="O31" s="131" t="str">
        <f>IF(AND(O28&lt;&gt;"",O29&lt;&gt;"",O30&lt;&gt;""),ROUND(AVERAGE(O28:O30),2),"")</f>
        <v/>
      </c>
      <c r="P31" s="137"/>
      <c r="Q31" s="137"/>
      <c r="S31" s="89"/>
    </row>
    <row r="32" spans="2:19" x14ac:dyDescent="0.4">
      <c r="B32" s="136"/>
      <c r="C32" s="136"/>
      <c r="D32"/>
      <c r="E32"/>
      <c r="F32"/>
      <c r="G32"/>
      <c r="H32" s="137"/>
      <c r="K32" s="136"/>
      <c r="P32" s="137"/>
      <c r="Q32" s="137"/>
      <c r="S32" s="89"/>
    </row>
    <row r="33" spans="2:19" x14ac:dyDescent="0.4">
      <c r="B33" s="136"/>
      <c r="C33" s="136"/>
      <c r="D33" s="305" t="s">
        <v>175</v>
      </c>
      <c r="E33" s="300" t="s">
        <v>98</v>
      </c>
      <c r="F33" s="301"/>
      <c r="G33" s="302"/>
      <c r="H33" s="137"/>
      <c r="K33" s="136"/>
      <c r="L33" s="298" t="s">
        <v>172</v>
      </c>
      <c r="M33" s="300" t="s">
        <v>98</v>
      </c>
      <c r="N33" s="301"/>
      <c r="O33" s="302"/>
      <c r="P33" s="137"/>
      <c r="Q33" s="137"/>
      <c r="S33" s="89"/>
    </row>
    <row r="34" spans="2:19" ht="31.2" x14ac:dyDescent="0.4">
      <c r="B34" s="136"/>
      <c r="C34" s="136"/>
      <c r="D34" s="306"/>
      <c r="E34" s="335" t="s">
        <v>125</v>
      </c>
      <c r="F34" s="124" t="s">
        <v>133</v>
      </c>
      <c r="G34" s="124" t="s">
        <v>122</v>
      </c>
      <c r="H34" s="137"/>
      <c r="K34" s="136"/>
      <c r="L34" s="299"/>
      <c r="M34" s="124" t="s">
        <v>125</v>
      </c>
      <c r="N34" s="124" t="s">
        <v>133</v>
      </c>
      <c r="O34" s="124" t="s">
        <v>122</v>
      </c>
      <c r="P34" s="137"/>
      <c r="Q34" s="137"/>
      <c r="S34" s="89"/>
    </row>
    <row r="35" spans="2:19" x14ac:dyDescent="0.4">
      <c r="B35" s="136"/>
      <c r="C35" s="136"/>
      <c r="D35" s="182" t="s">
        <v>99</v>
      </c>
      <c r="E35" s="331" t="s">
        <v>146</v>
      </c>
      <c r="F35" s="132"/>
      <c r="G35" s="132"/>
      <c r="H35" s="137"/>
      <c r="K35" s="136"/>
      <c r="L35" s="182" t="s">
        <v>99</v>
      </c>
      <c r="M35" s="331" t="s">
        <v>149</v>
      </c>
      <c r="N35" s="132"/>
      <c r="O35" s="132"/>
      <c r="P35" s="137"/>
      <c r="Q35" s="137"/>
      <c r="S35" s="89"/>
    </row>
    <row r="36" spans="2:19" x14ac:dyDescent="0.4">
      <c r="B36" s="136"/>
      <c r="C36" s="136"/>
      <c r="D36" s="183" t="s">
        <v>100</v>
      </c>
      <c r="E36" s="332" t="s">
        <v>146</v>
      </c>
      <c r="F36" s="121"/>
      <c r="G36" s="121"/>
      <c r="H36" s="137"/>
      <c r="K36" s="136"/>
      <c r="L36" s="183" t="s">
        <v>100</v>
      </c>
      <c r="M36" s="332" t="s">
        <v>149</v>
      </c>
      <c r="N36" s="121"/>
      <c r="O36" s="121"/>
      <c r="P36" s="137"/>
      <c r="Q36" s="137"/>
      <c r="S36" s="89"/>
    </row>
    <row r="37" spans="2:19" x14ac:dyDescent="0.4">
      <c r="B37" s="136"/>
      <c r="C37" s="136"/>
      <c r="D37" s="184" t="s">
        <v>101</v>
      </c>
      <c r="E37" s="333" t="s">
        <v>146</v>
      </c>
      <c r="F37" s="121"/>
      <c r="G37" s="121"/>
      <c r="H37" s="137"/>
      <c r="K37" s="136"/>
      <c r="L37" s="184" t="s">
        <v>101</v>
      </c>
      <c r="M37" s="333" t="s">
        <v>149</v>
      </c>
      <c r="N37" s="121"/>
      <c r="O37" s="121"/>
      <c r="P37" s="137"/>
      <c r="Q37" s="137"/>
      <c r="S37" s="89"/>
    </row>
    <row r="38" spans="2:19" x14ac:dyDescent="0.4">
      <c r="B38" s="136"/>
      <c r="C38" s="136"/>
      <c r="E38" s="296" t="s">
        <v>176</v>
      </c>
      <c r="F38" s="297"/>
      <c r="G38" s="131" t="str">
        <f>IF(AND(G35&lt;&gt;"",G36&lt;&gt;"",G37&lt;&gt;""),ROUND(AVERAGE(G35:G37),2),"")</f>
        <v/>
      </c>
      <c r="H38" s="137"/>
      <c r="K38" s="136"/>
      <c r="M38" s="296" t="s">
        <v>174</v>
      </c>
      <c r="N38" s="297"/>
      <c r="O38" s="131" t="str">
        <f>IF(AND(O35&lt;&gt;"",O36&lt;&gt;"",O37&lt;&gt;""),ROUND(AVERAGE(O35:O37),2),"")</f>
        <v/>
      </c>
      <c r="P38" s="137"/>
      <c r="Q38" s="137"/>
      <c r="S38" s="89"/>
    </row>
    <row r="39" spans="2:19" ht="18" thickBot="1" x14ac:dyDescent="0.45">
      <c r="B39" s="136"/>
      <c r="C39" s="136"/>
      <c r="H39" s="137"/>
      <c r="K39" s="138"/>
      <c r="L39" s="139"/>
      <c r="M39" s="139"/>
      <c r="N39" s="139"/>
      <c r="O39" s="139"/>
      <c r="P39" s="140"/>
      <c r="Q39" s="137"/>
      <c r="S39" s="89"/>
    </row>
    <row r="40" spans="2:19" x14ac:dyDescent="0.4">
      <c r="B40" s="136"/>
      <c r="C40" s="136"/>
      <c r="D40" s="298" t="s">
        <v>177</v>
      </c>
      <c r="E40" s="300" t="s">
        <v>98</v>
      </c>
      <c r="F40" s="301"/>
      <c r="G40" s="302"/>
      <c r="H40" s="137"/>
      <c r="K40"/>
      <c r="L40"/>
      <c r="M40"/>
      <c r="N40"/>
      <c r="O40"/>
      <c r="P40"/>
      <c r="Q40" s="99"/>
      <c r="S40" s="89"/>
    </row>
    <row r="41" spans="2:19" ht="31.2" x14ac:dyDescent="0.4">
      <c r="B41" s="136"/>
      <c r="C41" s="136"/>
      <c r="D41" s="299"/>
      <c r="E41" s="335" t="s">
        <v>125</v>
      </c>
      <c r="F41" s="124" t="s">
        <v>133</v>
      </c>
      <c r="G41" s="124" t="s">
        <v>122</v>
      </c>
      <c r="H41" s="137"/>
      <c r="K41"/>
      <c r="L41"/>
      <c r="M41"/>
      <c r="N41"/>
      <c r="O41"/>
      <c r="P41"/>
      <c r="Q41" s="99"/>
      <c r="S41" s="89"/>
    </row>
    <row r="42" spans="2:19" x14ac:dyDescent="0.4">
      <c r="B42" s="136"/>
      <c r="C42" s="136"/>
      <c r="D42" s="182" t="s">
        <v>99</v>
      </c>
      <c r="E42" s="331" t="s">
        <v>147</v>
      </c>
      <c r="F42" s="132"/>
      <c r="G42" s="132"/>
      <c r="H42" s="137"/>
      <c r="K42"/>
      <c r="L42"/>
      <c r="M42"/>
      <c r="N42"/>
      <c r="O42"/>
      <c r="P42"/>
      <c r="Q42" s="99"/>
      <c r="S42" s="89"/>
    </row>
    <row r="43" spans="2:19" x14ac:dyDescent="0.4">
      <c r="B43" s="136"/>
      <c r="C43" s="136"/>
      <c r="D43" s="183" t="s">
        <v>100</v>
      </c>
      <c r="E43" s="332" t="s">
        <v>147</v>
      </c>
      <c r="F43" s="121"/>
      <c r="G43" s="121"/>
      <c r="H43" s="137"/>
      <c r="K43"/>
      <c r="L43"/>
      <c r="M43"/>
      <c r="N43"/>
      <c r="O43"/>
      <c r="P43"/>
      <c r="Q43" s="99"/>
      <c r="S43" s="89"/>
    </row>
    <row r="44" spans="2:19" x14ac:dyDescent="0.4">
      <c r="B44" s="136"/>
      <c r="C44" s="136"/>
      <c r="D44" s="184" t="s">
        <v>101</v>
      </c>
      <c r="E44" s="333" t="s">
        <v>147</v>
      </c>
      <c r="F44" s="121"/>
      <c r="G44" s="121"/>
      <c r="H44" s="137"/>
      <c r="K44"/>
      <c r="L44"/>
      <c r="M44"/>
      <c r="N44"/>
      <c r="O44"/>
      <c r="P44"/>
      <c r="Q44" s="99"/>
      <c r="S44" s="89"/>
    </row>
    <row r="45" spans="2:19" x14ac:dyDescent="0.4">
      <c r="B45" s="136"/>
      <c r="C45" s="136"/>
      <c r="E45" s="296" t="s">
        <v>178</v>
      </c>
      <c r="F45" s="297"/>
      <c r="G45" s="131" t="str">
        <f>IF(AND(G42&lt;&gt;"",G43&lt;&gt;"",G44&lt;&gt;""),ROUND(AVERAGE(G42:G44),2),"")</f>
        <v/>
      </c>
      <c r="H45" s="137"/>
      <c r="K45"/>
      <c r="L45"/>
      <c r="M45"/>
      <c r="N45"/>
      <c r="O45"/>
      <c r="P45"/>
      <c r="Q45" s="99"/>
      <c r="S45" s="89"/>
    </row>
    <row r="46" spans="2:19" ht="18" thickBot="1" x14ac:dyDescent="0.45">
      <c r="B46" s="136"/>
      <c r="C46" s="138"/>
      <c r="D46" s="139"/>
      <c r="E46" s="139"/>
      <c r="F46" s="139"/>
      <c r="G46" s="139"/>
      <c r="H46" s="140"/>
      <c r="K46"/>
      <c r="L46"/>
      <c r="M46"/>
      <c r="N46"/>
      <c r="O46"/>
      <c r="P46"/>
      <c r="Q46" s="99"/>
      <c r="S46" s="89"/>
    </row>
    <row r="47" spans="2:19" x14ac:dyDescent="0.4">
      <c r="B47" s="136"/>
      <c r="K47"/>
      <c r="L47"/>
      <c r="M47"/>
      <c r="N47"/>
      <c r="O47"/>
      <c r="P47"/>
      <c r="Q47" s="99"/>
      <c r="S47" s="89"/>
    </row>
    <row r="48" spans="2:19" ht="18" thickBot="1" x14ac:dyDescent="0.45">
      <c r="B48" s="136"/>
      <c r="C48" s="142" t="s">
        <v>105</v>
      </c>
      <c r="D48"/>
      <c r="E48"/>
      <c r="F48"/>
      <c r="G48"/>
      <c r="K48"/>
      <c r="L48"/>
      <c r="M48"/>
      <c r="N48"/>
      <c r="O48"/>
      <c r="P48"/>
      <c r="Q48" s="99"/>
      <c r="S48" s="89"/>
    </row>
    <row r="49" spans="2:19" x14ac:dyDescent="0.4">
      <c r="B49" s="136"/>
      <c r="C49" s="133"/>
      <c r="D49" s="134"/>
      <c r="E49" s="134"/>
      <c r="F49" s="134"/>
      <c r="G49" s="134"/>
      <c r="H49" s="135"/>
      <c r="K49"/>
      <c r="L49"/>
      <c r="M49"/>
      <c r="N49"/>
      <c r="O49"/>
      <c r="P49"/>
      <c r="Q49" s="99"/>
      <c r="S49" s="89"/>
    </row>
    <row r="50" spans="2:19" x14ac:dyDescent="0.4">
      <c r="B50" s="136"/>
      <c r="C50" s="136"/>
      <c r="D50" s="298" t="s">
        <v>170</v>
      </c>
      <c r="E50" s="300" t="s">
        <v>98</v>
      </c>
      <c r="F50" s="301"/>
      <c r="G50" s="302"/>
      <c r="H50" s="137"/>
      <c r="K50"/>
      <c r="L50"/>
      <c r="M50"/>
      <c r="N50"/>
      <c r="O50"/>
      <c r="P50"/>
      <c r="Q50" s="99"/>
      <c r="S50" s="89"/>
    </row>
    <row r="51" spans="2:19" ht="31.2" x14ac:dyDescent="0.4">
      <c r="B51" s="136"/>
      <c r="C51" s="136"/>
      <c r="D51" s="299"/>
      <c r="E51" s="124" t="s">
        <v>125</v>
      </c>
      <c r="F51" s="124" t="s">
        <v>133</v>
      </c>
      <c r="G51" s="124" t="s">
        <v>122</v>
      </c>
      <c r="H51" s="137"/>
      <c r="K51"/>
      <c r="L51"/>
      <c r="M51"/>
      <c r="N51"/>
      <c r="O51"/>
      <c r="P51"/>
      <c r="Q51" s="99"/>
      <c r="S51" s="89"/>
    </row>
    <row r="52" spans="2:19" x14ac:dyDescent="0.4">
      <c r="B52" s="136"/>
      <c r="C52" s="136"/>
      <c r="D52" s="148" t="s">
        <v>121</v>
      </c>
      <c r="E52" s="334" t="s">
        <v>171</v>
      </c>
      <c r="F52" s="149"/>
      <c r="G52" s="149"/>
      <c r="H52" s="137"/>
      <c r="K52"/>
      <c r="L52"/>
      <c r="M52"/>
      <c r="N52"/>
      <c r="O52"/>
      <c r="P52"/>
      <c r="Q52" s="99"/>
      <c r="S52" s="89"/>
    </row>
    <row r="53" spans="2:19" x14ac:dyDescent="0.4">
      <c r="B53" s="136"/>
      <c r="C53" s="136"/>
      <c r="D53" s="182" t="s">
        <v>99</v>
      </c>
      <c r="E53" s="331" t="s">
        <v>145</v>
      </c>
      <c r="F53" s="132"/>
      <c r="G53" s="132"/>
      <c r="H53" s="137"/>
      <c r="J53" s="4"/>
      <c r="Q53" s="137"/>
      <c r="R53" s="91"/>
      <c r="S53" s="89"/>
    </row>
    <row r="54" spans="2:19" x14ac:dyDescent="0.4">
      <c r="B54" s="136"/>
      <c r="C54" s="136"/>
      <c r="D54" s="183" t="s">
        <v>100</v>
      </c>
      <c r="E54" s="332" t="s">
        <v>145</v>
      </c>
      <c r="F54" s="121"/>
      <c r="G54" s="121"/>
      <c r="H54" s="137"/>
      <c r="J54" s="3"/>
      <c r="Q54" s="137"/>
      <c r="R54" s="3"/>
      <c r="S54" s="89"/>
    </row>
    <row r="55" spans="2:19" x14ac:dyDescent="0.4">
      <c r="B55" s="136"/>
      <c r="C55" s="136"/>
      <c r="D55" s="184" t="s">
        <v>101</v>
      </c>
      <c r="E55" s="333" t="s">
        <v>145</v>
      </c>
      <c r="F55" s="121"/>
      <c r="G55" s="121"/>
      <c r="H55" s="137"/>
      <c r="J55" s="91"/>
      <c r="Q55" s="137"/>
      <c r="R55" s="3"/>
      <c r="S55" s="97"/>
    </row>
    <row r="56" spans="2:19" x14ac:dyDescent="0.4">
      <c r="B56" s="136"/>
      <c r="C56" s="136"/>
      <c r="E56" s="296" t="s">
        <v>102</v>
      </c>
      <c r="F56" s="297"/>
      <c r="G56" s="131" t="str">
        <f>IF(AND(G53&lt;&gt;"",G54&lt;&gt;"",G55&lt;&gt;""),ROUND(AVERAGE(G53:G55),2),"")</f>
        <v/>
      </c>
      <c r="H56" s="137"/>
      <c r="J56" s="122"/>
      <c r="Q56" s="137"/>
      <c r="R56" s="98"/>
      <c r="S56" s="97"/>
    </row>
    <row r="57" spans="2:19" x14ac:dyDescent="0.4">
      <c r="B57" s="136"/>
      <c r="C57" s="136"/>
      <c r="H57" s="137"/>
      <c r="J57" s="101"/>
      <c r="Q57" s="137"/>
      <c r="R57"/>
      <c r="S57" s="97"/>
    </row>
    <row r="58" spans="2:19" x14ac:dyDescent="0.4">
      <c r="B58" s="136"/>
      <c r="C58" s="136"/>
      <c r="D58" s="298" t="s">
        <v>179</v>
      </c>
      <c r="E58" s="300" t="s">
        <v>98</v>
      </c>
      <c r="F58" s="301"/>
      <c r="G58" s="302"/>
      <c r="H58" s="137"/>
      <c r="J58" s="101"/>
      <c r="K58" s="101"/>
      <c r="L58" s="101"/>
      <c r="M58" s="101"/>
      <c r="N58" s="101"/>
      <c r="O58"/>
      <c r="P58"/>
      <c r="Q58" s="99"/>
      <c r="R58"/>
      <c r="S58" s="97"/>
    </row>
    <row r="59" spans="2:19" ht="31.2" x14ac:dyDescent="0.4">
      <c r="B59" s="136"/>
      <c r="C59" s="136"/>
      <c r="D59" s="299"/>
      <c r="E59" s="124" t="s">
        <v>125</v>
      </c>
      <c r="F59" s="124" t="s">
        <v>133</v>
      </c>
      <c r="G59" s="124" t="s">
        <v>122</v>
      </c>
      <c r="H59" s="137"/>
      <c r="J59" s="3"/>
      <c r="K59" s="3"/>
      <c r="L59" s="3"/>
      <c r="M59" s="3"/>
      <c r="N59" s="3"/>
      <c r="O59" s="3"/>
      <c r="P59" s="3"/>
      <c r="Q59" s="96"/>
      <c r="R59" s="3"/>
      <c r="S59" s="89"/>
    </row>
    <row r="60" spans="2:19" x14ac:dyDescent="0.4">
      <c r="B60" s="136"/>
      <c r="C60" s="136"/>
      <c r="D60" s="182" t="s">
        <v>99</v>
      </c>
      <c r="E60" s="331" t="s">
        <v>148</v>
      </c>
      <c r="F60" s="132"/>
      <c r="G60" s="132"/>
      <c r="H60" s="137"/>
      <c r="J60" s="91"/>
      <c r="K60" s="91"/>
      <c r="L60" s="91"/>
      <c r="M60" s="91"/>
      <c r="N60" s="91"/>
      <c r="O60" s="3"/>
      <c r="P60" s="3"/>
      <c r="Q60" s="96"/>
      <c r="R60" s="3"/>
      <c r="S60" s="89"/>
    </row>
    <row r="61" spans="2:19" x14ac:dyDescent="0.4">
      <c r="B61" s="136"/>
      <c r="C61" s="136"/>
      <c r="D61" s="183" t="s">
        <v>100</v>
      </c>
      <c r="E61" s="332" t="s">
        <v>148</v>
      </c>
      <c r="F61" s="121"/>
      <c r="G61" s="121"/>
      <c r="H61" s="137"/>
      <c r="J61" s="123"/>
      <c r="K61" s="123"/>
      <c r="L61" s="123"/>
      <c r="M61" s="123"/>
      <c r="N61" s="123"/>
      <c r="O61" s="3"/>
      <c r="P61" s="3"/>
      <c r="Q61" s="96"/>
      <c r="R61" s="3"/>
      <c r="S61" s="89"/>
    </row>
    <row r="62" spans="2:19" x14ac:dyDescent="0.4">
      <c r="B62" s="136"/>
      <c r="C62" s="136"/>
      <c r="D62" s="184" t="s">
        <v>101</v>
      </c>
      <c r="E62" s="333" t="s">
        <v>148</v>
      </c>
      <c r="F62" s="121"/>
      <c r="G62" s="121"/>
      <c r="H62" s="137"/>
      <c r="J62" s="101"/>
      <c r="K62" s="101"/>
      <c r="L62" s="101"/>
      <c r="M62" s="101"/>
      <c r="N62" s="101"/>
      <c r="O62" s="3"/>
      <c r="P62" s="3"/>
      <c r="Q62" s="96"/>
      <c r="R62" s="3"/>
      <c r="S62" s="89"/>
    </row>
    <row r="63" spans="2:19" x14ac:dyDescent="0.4">
      <c r="B63" s="136"/>
      <c r="C63" s="136"/>
      <c r="E63" s="296" t="s">
        <v>180</v>
      </c>
      <c r="F63" s="297"/>
      <c r="G63" s="131" t="str">
        <f>IF(AND(G60&lt;&gt;"",G61&lt;&gt;"",G62&lt;&gt;""),ROUND(AVERAGE(G60:G62),2),"")</f>
        <v/>
      </c>
      <c r="H63" s="137"/>
      <c r="J63" s="101"/>
      <c r="K63" s="101"/>
      <c r="L63" s="101"/>
      <c r="M63" s="101"/>
      <c r="N63" s="101"/>
      <c r="O63" s="101"/>
      <c r="P63" s="101"/>
      <c r="Q63" s="100"/>
      <c r="R63" s="101"/>
      <c r="S63" s="89"/>
    </row>
    <row r="64" spans="2:19" ht="18" thickBot="1" x14ac:dyDescent="0.45">
      <c r="B64" s="136"/>
      <c r="C64" s="138"/>
      <c r="D64" s="139"/>
      <c r="E64" s="139"/>
      <c r="F64" s="139"/>
      <c r="G64" s="139"/>
      <c r="H64" s="140"/>
      <c r="J64" s="101"/>
      <c r="K64" s="101"/>
      <c r="L64" s="101"/>
      <c r="M64" s="101"/>
      <c r="N64" s="101"/>
      <c r="O64" s="101"/>
      <c r="P64" s="101"/>
      <c r="Q64" s="100"/>
      <c r="R64" s="101"/>
      <c r="S64" s="89"/>
    </row>
    <row r="65" spans="2:19" ht="18" thickBot="1" x14ac:dyDescent="0.45">
      <c r="B65" s="138"/>
      <c r="C65" s="139"/>
      <c r="D65" s="139"/>
      <c r="E65" s="139"/>
      <c r="F65" s="139"/>
      <c r="G65" s="139"/>
      <c r="H65" s="139"/>
      <c r="I65" s="139"/>
      <c r="J65" s="143"/>
      <c r="K65" s="143"/>
      <c r="L65" s="143"/>
      <c r="M65" s="143"/>
      <c r="N65" s="143"/>
      <c r="O65" s="143"/>
      <c r="P65" s="143"/>
      <c r="Q65" s="144"/>
      <c r="R65" s="101"/>
      <c r="S65" s="89"/>
    </row>
    <row r="66" spans="2:19" ht="18" thickBot="1" x14ac:dyDescent="0.45">
      <c r="B66" s="102"/>
      <c r="C66" s="102"/>
      <c r="D66" s="102"/>
      <c r="E66" s="102"/>
      <c r="F66" s="102"/>
      <c r="G66" s="102"/>
      <c r="H66" s="102"/>
      <c r="I66" s="102"/>
      <c r="J66" s="102"/>
      <c r="K66" s="102"/>
      <c r="L66" s="102"/>
      <c r="M66" s="102"/>
      <c r="N66" s="102"/>
      <c r="O66" s="102"/>
      <c r="P66" s="102"/>
      <c r="Q66" s="102"/>
      <c r="R66" s="103"/>
      <c r="S66" s="89"/>
    </row>
    <row r="67" spans="2:19" ht="18" thickBot="1" x14ac:dyDescent="0.45">
      <c r="B67" s="282" t="s">
        <v>72</v>
      </c>
      <c r="C67" s="283"/>
      <c r="D67" s="283"/>
      <c r="E67" s="283"/>
      <c r="F67" s="283"/>
      <c r="G67" s="283"/>
      <c r="H67" s="283"/>
      <c r="I67" s="283"/>
      <c r="J67" s="283"/>
      <c r="K67" s="283"/>
      <c r="L67" s="283"/>
      <c r="M67" s="283"/>
      <c r="N67" s="283"/>
      <c r="O67" s="284"/>
      <c r="P67" s="102"/>
      <c r="Q67" s="102"/>
      <c r="R67" s="91"/>
      <c r="S67" s="89"/>
    </row>
    <row r="68" spans="2:19" ht="16.5" customHeight="1" thickBot="1" x14ac:dyDescent="0.45">
      <c r="B68" s="92"/>
      <c r="C68" s="12"/>
      <c r="D68" s="12"/>
      <c r="E68" s="12"/>
      <c r="F68" s="12"/>
      <c r="G68" s="12"/>
      <c r="H68" s="12"/>
      <c r="I68" s="12"/>
      <c r="J68" s="12"/>
      <c r="K68" s="12"/>
      <c r="L68" s="12"/>
      <c r="M68" s="12"/>
      <c r="N68" s="12"/>
      <c r="O68" s="93"/>
      <c r="P68" s="12"/>
      <c r="Q68" s="12"/>
      <c r="R68" s="3"/>
      <c r="S68" s="89"/>
    </row>
    <row r="69" spans="2:19" x14ac:dyDescent="0.4">
      <c r="B69" s="92"/>
      <c r="C69" s="12"/>
      <c r="D69" s="316" t="s">
        <v>165</v>
      </c>
      <c r="E69" s="317"/>
      <c r="F69" s="317"/>
      <c r="G69" s="318"/>
      <c r="H69" s="4"/>
      <c r="I69" s="4"/>
      <c r="J69" s="4"/>
      <c r="K69" s="4"/>
      <c r="L69" s="4"/>
      <c r="M69" s="4"/>
      <c r="N69" s="4"/>
      <c r="O69" s="93"/>
      <c r="P69" s="12"/>
      <c r="Q69" s="12"/>
      <c r="R69" s="3"/>
      <c r="S69" s="89"/>
    </row>
    <row r="70" spans="2:19" x14ac:dyDescent="0.4">
      <c r="B70" s="92"/>
      <c r="C70" s="12"/>
      <c r="D70" s="290" t="s">
        <v>150</v>
      </c>
      <c r="E70" s="291"/>
      <c r="F70" s="292"/>
      <c r="G70" s="288" t="s">
        <v>82</v>
      </c>
      <c r="H70" s="4"/>
      <c r="I70" s="4"/>
      <c r="J70" s="4"/>
      <c r="K70" s="4"/>
      <c r="L70" s="4"/>
      <c r="M70" s="4"/>
      <c r="N70" s="4"/>
      <c r="O70" s="93"/>
      <c r="P70" s="12"/>
      <c r="Q70" s="12"/>
      <c r="R70" s="3"/>
      <c r="S70" s="89"/>
    </row>
    <row r="71" spans="2:19" x14ac:dyDescent="0.4">
      <c r="B71" s="92"/>
      <c r="C71" s="12"/>
      <c r="D71" s="293"/>
      <c r="E71" s="294"/>
      <c r="F71" s="295"/>
      <c r="G71" s="289"/>
      <c r="H71" s="4"/>
      <c r="I71" s="4"/>
      <c r="J71" s="4"/>
      <c r="K71" s="4"/>
      <c r="L71" s="4"/>
      <c r="M71" s="4"/>
      <c r="N71" s="4"/>
      <c r="O71" s="93"/>
      <c r="P71" s="12"/>
      <c r="Q71" s="12"/>
      <c r="R71" s="3"/>
      <c r="S71" s="89"/>
    </row>
    <row r="72" spans="2:19" ht="18" thickBot="1" x14ac:dyDescent="0.45">
      <c r="B72" s="92"/>
      <c r="C72" s="12"/>
      <c r="D72" s="303" t="s">
        <v>122</v>
      </c>
      <c r="E72" s="304"/>
      <c r="F72" s="146" t="str">
        <f>IFERROR(IF(ISNUMBER(MATCH(Product_Class,'Drop-Downs'!$D$13:$D$15,0)),ROUND(AVERAGE(G31,G38,G45),2),IF(Product_Class='Drop-Downs'!$D$16,ROUND(AVERAGE(O31,O38),2),IF(Product_Class='Drop-Downs'!$D$17,ROUND(AVERAGE(G56,G63),2),""))),"")</f>
        <v/>
      </c>
      <c r="G72" s="172" t="str">
        <f>IF(IF(ISNUMBER(MATCH(Product_Class,'Drop-Downs'!$D$13:$D$15,0)),$G$27,IF(Product_Class='Drop-Downs'!$D$16,$O$27,IF(Product_Class='Drop-Downs'!$D$17,$G$52)))=FALSE(), "", IF(ISNUMBER(MATCH(Product_Class,'Drop-Downs'!$D$13:$D$15,0)),$G$27,IF(Product_Class='Drop-Downs'!$D$16,$O$27,IF(Product_Class='Drop-Downs'!$D$17,$G$52))))</f>
        <v/>
      </c>
      <c r="H72" s="4"/>
      <c r="I72" s="4"/>
      <c r="J72" s="4"/>
      <c r="K72" s="4"/>
      <c r="L72" s="4"/>
      <c r="M72" s="4"/>
      <c r="N72" s="4"/>
      <c r="O72" s="99"/>
      <c r="P72"/>
      <c r="Q72"/>
      <c r="R72"/>
      <c r="S72" s="89"/>
    </row>
    <row r="73" spans="2:19" ht="18" thickBot="1" x14ac:dyDescent="0.45">
      <c r="B73" s="94"/>
      <c r="C73" s="95"/>
      <c r="D73" s="95"/>
      <c r="E73" s="95"/>
      <c r="F73" s="95"/>
      <c r="G73" s="95"/>
      <c r="H73" s="95"/>
      <c r="I73" s="95"/>
      <c r="J73" s="95"/>
      <c r="K73" s="95"/>
      <c r="L73" s="95"/>
      <c r="M73" s="95"/>
      <c r="N73" s="95"/>
      <c r="O73" s="104"/>
      <c r="P73" s="3"/>
      <c r="Q73" s="3"/>
      <c r="R73" s="3"/>
      <c r="S73" s="89"/>
    </row>
    <row r="74" spans="2:19" ht="18" thickBot="1" x14ac:dyDescent="0.45">
      <c r="B74" s="12"/>
      <c r="C74" s="12"/>
      <c r="D74" s="12"/>
      <c r="E74" s="12"/>
      <c r="F74" s="12"/>
      <c r="G74" s="12"/>
      <c r="H74" s="12"/>
      <c r="I74" s="12"/>
      <c r="J74" s="12"/>
      <c r="K74" s="12"/>
      <c r="L74" s="12"/>
      <c r="M74" s="12"/>
      <c r="N74" s="12"/>
      <c r="O74" s="3"/>
      <c r="P74" s="3"/>
      <c r="Q74" s="3"/>
      <c r="R74" s="3"/>
      <c r="S74" s="89"/>
    </row>
    <row r="75" spans="2:19" ht="18" thickBot="1" x14ac:dyDescent="0.45">
      <c r="B75" s="282" t="s">
        <v>115</v>
      </c>
      <c r="C75" s="283"/>
      <c r="D75" s="283"/>
      <c r="E75" s="283"/>
      <c r="F75" s="283"/>
      <c r="G75" s="283"/>
      <c r="H75" s="283"/>
      <c r="I75" s="283"/>
      <c r="J75" s="283"/>
      <c r="K75" s="283"/>
      <c r="L75" s="283"/>
      <c r="M75" s="283"/>
      <c r="N75" s="283"/>
      <c r="O75" s="284"/>
      <c r="P75" s="3"/>
      <c r="Q75" s="3"/>
      <c r="R75" s="3"/>
      <c r="S75" s="89"/>
    </row>
    <row r="76" spans="2:19" x14ac:dyDescent="0.4">
      <c r="B76" s="273"/>
      <c r="C76" s="274"/>
      <c r="D76" s="274"/>
      <c r="E76" s="274"/>
      <c r="F76" s="274"/>
      <c r="G76" s="274"/>
      <c r="H76" s="274"/>
      <c r="I76" s="274"/>
      <c r="J76" s="274"/>
      <c r="K76" s="274"/>
      <c r="L76" s="274"/>
      <c r="M76" s="274"/>
      <c r="N76" s="274"/>
      <c r="O76" s="275"/>
      <c r="P76" s="3"/>
      <c r="Q76" s="3"/>
      <c r="R76" s="3"/>
      <c r="S76" s="89"/>
    </row>
    <row r="77" spans="2:19" x14ac:dyDescent="0.4">
      <c r="B77" s="276"/>
      <c r="C77" s="277"/>
      <c r="D77" s="277"/>
      <c r="E77" s="277"/>
      <c r="F77" s="277"/>
      <c r="G77" s="277"/>
      <c r="H77" s="277"/>
      <c r="I77" s="277"/>
      <c r="J77" s="277"/>
      <c r="K77" s="277"/>
      <c r="L77" s="277"/>
      <c r="M77" s="277"/>
      <c r="N77" s="277"/>
      <c r="O77" s="278"/>
      <c r="P77" s="3"/>
      <c r="Q77" s="3"/>
      <c r="R77" s="3"/>
      <c r="S77" s="89"/>
    </row>
    <row r="78" spans="2:19" x14ac:dyDescent="0.4">
      <c r="B78" s="276"/>
      <c r="C78" s="277"/>
      <c r="D78" s="277"/>
      <c r="E78" s="277"/>
      <c r="F78" s="277"/>
      <c r="G78" s="277"/>
      <c r="H78" s="277"/>
      <c r="I78" s="277"/>
      <c r="J78" s="277"/>
      <c r="K78" s="277"/>
      <c r="L78" s="277"/>
      <c r="M78" s="277"/>
      <c r="N78" s="277"/>
      <c r="O78" s="278"/>
      <c r="P78" s="3"/>
      <c r="Q78" s="3"/>
      <c r="R78" s="3"/>
      <c r="S78" s="89"/>
    </row>
    <row r="79" spans="2:19" x14ac:dyDescent="0.4">
      <c r="B79" s="276"/>
      <c r="C79" s="277"/>
      <c r="D79" s="277"/>
      <c r="E79" s="277"/>
      <c r="F79" s="277"/>
      <c r="G79" s="277"/>
      <c r="H79" s="277"/>
      <c r="I79" s="277"/>
      <c r="J79" s="277"/>
      <c r="K79" s="277"/>
      <c r="L79" s="277"/>
      <c r="M79" s="277"/>
      <c r="N79" s="277"/>
      <c r="O79" s="278"/>
      <c r="P79" s="3"/>
      <c r="Q79" s="3"/>
      <c r="R79" s="3"/>
      <c r="S79" s="89"/>
    </row>
    <row r="80" spans="2:19" ht="18" thickBot="1" x14ac:dyDescent="0.45">
      <c r="B80" s="279"/>
      <c r="C80" s="280"/>
      <c r="D80" s="280"/>
      <c r="E80" s="280"/>
      <c r="F80" s="280"/>
      <c r="G80" s="280"/>
      <c r="H80" s="280"/>
      <c r="I80" s="280"/>
      <c r="J80" s="280"/>
      <c r="K80" s="280"/>
      <c r="L80" s="280"/>
      <c r="M80" s="280"/>
      <c r="N80" s="280"/>
      <c r="O80" s="281"/>
      <c r="P80" s="3"/>
      <c r="Q80" s="3"/>
      <c r="R80" s="3"/>
      <c r="S80" s="89"/>
    </row>
    <row r="81" spans="1:19" x14ac:dyDescent="0.4">
      <c r="S81" s="89"/>
    </row>
    <row r="82" spans="1:19" ht="12.75" customHeight="1" x14ac:dyDescent="0.4">
      <c r="A82" s="97"/>
      <c r="B82" s="97"/>
      <c r="C82" s="97"/>
      <c r="D82" s="97"/>
      <c r="E82" s="97"/>
      <c r="F82" s="97"/>
      <c r="G82" s="97"/>
      <c r="H82" s="97"/>
      <c r="I82" s="97"/>
      <c r="J82" s="97"/>
      <c r="K82" s="97"/>
      <c r="L82" s="97"/>
      <c r="M82" s="97"/>
      <c r="N82" s="97"/>
      <c r="O82" s="97"/>
      <c r="P82" s="97"/>
      <c r="Q82" s="97"/>
      <c r="R82" s="97"/>
      <c r="S82" s="89"/>
    </row>
    <row r="83" spans="1:19" x14ac:dyDescent="0.4">
      <c r="G83" s="147"/>
    </row>
  </sheetData>
  <sheetProtection algorithmName="SHA-512" hashValue="EGgcEDQeJZHatcMbQg9ovnIiXfQ3rbDQYxTSvyvDOp4bcYwNHujjuKHcWe1ioLg4MD8Kp6Cyp+Fl2TuAxmHtkQ==" saltValue="aqP0S46Ve+OObXTY/X11ww==" spinCount="100000" sheet="1" objects="1" scenarios="1" selectLockedCells="1"/>
  <mergeCells count="48">
    <mergeCell ref="B7:D7"/>
    <mergeCell ref="B67:O67"/>
    <mergeCell ref="D69:G69"/>
    <mergeCell ref="B8:D8"/>
    <mergeCell ref="E7:G7"/>
    <mergeCell ref="E8:G8"/>
    <mergeCell ref="B9:D9"/>
    <mergeCell ref="E9:G9"/>
    <mergeCell ref="B5:D5"/>
    <mergeCell ref="B6:D6"/>
    <mergeCell ref="B3:D3"/>
    <mergeCell ref="B4:D4"/>
    <mergeCell ref="B2:G2"/>
    <mergeCell ref="E3:G3"/>
    <mergeCell ref="E4:G4"/>
    <mergeCell ref="E5:G5"/>
    <mergeCell ref="E6:G6"/>
    <mergeCell ref="D72:E72"/>
    <mergeCell ref="D50:D51"/>
    <mergeCell ref="E50:G50"/>
    <mergeCell ref="L25:L26"/>
    <mergeCell ref="M25:O25"/>
    <mergeCell ref="M31:N31"/>
    <mergeCell ref="E38:F38"/>
    <mergeCell ref="E31:F31"/>
    <mergeCell ref="E45:F45"/>
    <mergeCell ref="E25:G25"/>
    <mergeCell ref="D25:D26"/>
    <mergeCell ref="D33:D34"/>
    <mergeCell ref="E33:G33"/>
    <mergeCell ref="D40:D41"/>
    <mergeCell ref="E40:G40"/>
    <mergeCell ref="B76:O80"/>
    <mergeCell ref="B75:O75"/>
    <mergeCell ref="B13:Q13"/>
    <mergeCell ref="B12:Q12"/>
    <mergeCell ref="B14:Q18"/>
    <mergeCell ref="G70:G71"/>
    <mergeCell ref="D70:F71"/>
    <mergeCell ref="E56:F56"/>
    <mergeCell ref="D58:D59"/>
    <mergeCell ref="E58:G58"/>
    <mergeCell ref="E63:F63"/>
    <mergeCell ref="B20:Q20"/>
    <mergeCell ref="B21:Q21"/>
    <mergeCell ref="L33:L34"/>
    <mergeCell ref="M33:O33"/>
    <mergeCell ref="M38:N38"/>
  </mergeCells>
  <phoneticPr fontId="44" type="noConversion"/>
  <dataValidations count="1">
    <dataValidation type="list" allowBlank="1" showInputMessage="1" showErrorMessage="1" sqref="F27:G27 N27:O27 F52:G52" xr:uid="{21124ABF-6799-4F1B-B57A-CF4E023AE380}">
      <formula1>DD_VolumeUnits</formula1>
    </dataValidation>
  </dataValidations>
  <hyperlinks>
    <hyperlink ref="J3" location="Instructions!C35" display="Back to Instructions tab" xr:uid="{00000000-0004-0000-0600-000000000000}"/>
  </hyperlinks>
  <pageMargins left="0.7" right="0.7" top="0.75" bottom="0.75" header="0.3" footer="0.3"/>
  <pageSetup orientation="portrait" horizontalDpi="200" verticalDpi="200" r:id="rId1"/>
  <extLst>
    <ext xmlns:x14="http://schemas.microsoft.com/office/spreadsheetml/2009/9/main" uri="{78C0D931-6437-407d-A8EE-F0AAD7539E65}">
      <x14:conditionalFormattings>
        <x14:conditionalFormatting xmlns:xm="http://schemas.microsoft.com/office/excel/2006/main">
          <x14:cfRule type="expression" priority="1" id="{14954AA6-DE0F-4900-9F0A-B71ADA718047}">
            <xm:f>'General Info &amp; Test Results'!$C$26='Drop-Downs'!$D$17</xm:f>
            <x14:dxf>
              <fill>
                <patternFill patternType="lightUp"/>
              </fill>
            </x14:dxf>
          </x14:cfRule>
          <x14:cfRule type="expression" priority="2" id="{1F79EB0D-FC58-4433-A0DD-C6E51258175A}">
            <xm:f>'General Info &amp; Test Results'!$C$26='Drop-Downs'!$D$16</xm:f>
            <x14:dxf>
              <fill>
                <patternFill patternType="lightUp"/>
              </fill>
            </x14:dxf>
          </x14:cfRule>
          <xm:sqref>C24:H46</xm:sqref>
        </x14:conditionalFormatting>
        <x14:conditionalFormatting xmlns:xm="http://schemas.microsoft.com/office/excel/2006/main">
          <x14:cfRule type="expression" priority="3" id="{CB016383-2B3B-46CA-AF4A-3CD70724410D}">
            <xm:f>'General Info &amp; Test Results'!$C$26&lt;&gt;'Drop-Downs'!$D$17</xm:f>
            <x14:dxf>
              <fill>
                <patternFill patternType="lightUp"/>
              </fill>
            </x14:dxf>
          </x14:cfRule>
          <xm:sqref>C49:H64</xm:sqref>
        </x14:conditionalFormatting>
        <x14:conditionalFormatting xmlns:xm="http://schemas.microsoft.com/office/excel/2006/main">
          <x14:cfRule type="expression" priority="4" id="{11069FC9-EE8D-4E52-ABBC-614B62DE7893}">
            <xm:f>'General Info &amp; Test Results'!$C$26&lt;&gt;'Drop-Downs'!$D$16</xm:f>
            <x14:dxf>
              <fill>
                <patternFill patternType="lightUp"/>
              </fill>
            </x14:dxf>
          </x14:cfRule>
          <xm:sqref>K24:P39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C8E85-2CAB-4033-A568-84A63098992E}">
  <sheetPr codeName="Sheet7">
    <tabColor rgb="FF0070C0"/>
  </sheetPr>
  <dimension ref="A1:S85"/>
  <sheetViews>
    <sheetView showGridLines="0" zoomScale="80" zoomScaleNormal="80" workbookViewId="0">
      <selection activeCell="B15" sqref="B15:Q19"/>
    </sheetView>
  </sheetViews>
  <sheetFormatPr defaultColWidth="8.6640625" defaultRowHeight="17.399999999999999" x14ac:dyDescent="0.4"/>
  <cols>
    <col min="1" max="3" width="4.5546875" style="87" customWidth="1"/>
    <col min="4" max="4" width="36" style="87" customWidth="1"/>
    <col min="5" max="7" width="18.109375" style="87" customWidth="1"/>
    <col min="8" max="8" width="4.5546875" style="87" customWidth="1"/>
    <col min="9" max="10" width="3.5546875" style="87" customWidth="1"/>
    <col min="11" max="11" width="4.5546875" style="87" customWidth="1"/>
    <col min="12" max="12" width="36" style="87" customWidth="1"/>
    <col min="13" max="15" width="18.109375" style="87" customWidth="1"/>
    <col min="16" max="16" width="4.5546875" style="87" customWidth="1"/>
    <col min="17" max="17" width="8.44140625" style="87" customWidth="1"/>
    <col min="18" max="18" width="5.6640625" style="88" customWidth="1"/>
    <col min="19" max="19" width="3" customWidth="1"/>
  </cols>
  <sheetData>
    <row r="1" spans="2:19" ht="18" thickBot="1" x14ac:dyDescent="0.45">
      <c r="S1" s="89"/>
    </row>
    <row r="2" spans="2:19" ht="18" thickBot="1" x14ac:dyDescent="0.45">
      <c r="B2" s="213" t="str">
        <f>'Version Control'!$B$2</f>
        <v>Title Block</v>
      </c>
      <c r="C2" s="214"/>
      <c r="D2" s="214"/>
      <c r="E2" s="214"/>
      <c r="F2" s="214"/>
      <c r="G2" s="215"/>
      <c r="M2"/>
      <c r="N2"/>
      <c r="O2"/>
      <c r="S2" s="89"/>
    </row>
    <row r="3" spans="2:19" x14ac:dyDescent="0.4">
      <c r="B3" s="309" t="str">
        <f>'Version Control'!$B$3</f>
        <v>Test Report Template Name:</v>
      </c>
      <c r="C3" s="310"/>
      <c r="D3" s="310"/>
      <c r="E3" s="237" t="str">
        <f>'Version Control'!$C$3</f>
        <v>Water Closets</v>
      </c>
      <c r="F3" s="311"/>
      <c r="G3" s="238"/>
      <c r="H3"/>
      <c r="J3" s="90" t="s">
        <v>53</v>
      </c>
      <c r="S3" s="89"/>
    </row>
    <row r="4" spans="2:19" x14ac:dyDescent="0.4">
      <c r="B4" s="307" t="str">
        <f>'Version Control'!$B$4</f>
        <v>Version Number:</v>
      </c>
      <c r="C4" s="308"/>
      <c r="D4" s="308"/>
      <c r="E4" s="239" t="str">
        <f>'Version Control'!$C$4</f>
        <v>v1.3</v>
      </c>
      <c r="F4" s="312"/>
      <c r="G4" s="240"/>
      <c r="H4"/>
      <c r="I4" s="336"/>
      <c r="J4" s="336"/>
      <c r="K4" s="336"/>
      <c r="L4" s="337"/>
      <c r="M4" s="337"/>
      <c r="N4" s="337"/>
      <c r="O4" s="337"/>
      <c r="P4" s="337"/>
      <c r="S4" s="89"/>
    </row>
    <row r="5" spans="2:19" x14ac:dyDescent="0.4">
      <c r="B5" s="307" t="str">
        <f>'Version Control'!$B$5</f>
        <v xml:space="preserve">Latest Template Revision: </v>
      </c>
      <c r="C5" s="308"/>
      <c r="D5" s="308"/>
      <c r="E5" s="241">
        <f>'Version Control'!$C$5</f>
        <v>45806</v>
      </c>
      <c r="F5" s="313"/>
      <c r="G5" s="242"/>
      <c r="H5"/>
      <c r="I5" s="337"/>
      <c r="J5" s="337"/>
      <c r="K5" s="337"/>
      <c r="L5" s="337"/>
      <c r="M5" s="337"/>
      <c r="N5" s="337"/>
      <c r="O5" s="337"/>
      <c r="P5" s="337"/>
      <c r="S5" s="89"/>
    </row>
    <row r="6" spans="2:19" x14ac:dyDescent="0.4">
      <c r="B6" s="307" t="str">
        <f>'Version Control'!$B$6</f>
        <v>Tab Name:</v>
      </c>
      <c r="C6" s="308"/>
      <c r="D6" s="308"/>
      <c r="E6" s="239" t="str">
        <f ca="1">MID(CELL("filename",L1), FIND("]", CELL("filename", L1))+ 1, 255)</f>
        <v>Reduced Flush Test Results</v>
      </c>
      <c r="F6" s="312"/>
      <c r="G6" s="240"/>
      <c r="H6"/>
      <c r="I6" s="337"/>
      <c r="J6" s="337"/>
      <c r="K6" s="337"/>
      <c r="L6" s="337"/>
      <c r="M6" s="337"/>
      <c r="N6" s="337"/>
      <c r="O6" s="337"/>
      <c r="P6" s="337"/>
      <c r="S6" s="89"/>
    </row>
    <row r="7" spans="2:19" ht="37.5" customHeight="1" x14ac:dyDescent="0.4">
      <c r="B7" s="314" t="str">
        <f>'Version Control'!$B$7</f>
        <v>File Name:</v>
      </c>
      <c r="C7" s="315"/>
      <c r="D7" s="315"/>
      <c r="E7" s="243" t="str">
        <f ca="1">'Version Control'!$C$7</f>
        <v>Water Closets - v1.3.xlsx</v>
      </c>
      <c r="F7" s="319"/>
      <c r="G7" s="236"/>
      <c r="H7"/>
      <c r="I7" s="337"/>
      <c r="J7" s="337"/>
      <c r="K7" s="337"/>
      <c r="L7" s="337"/>
      <c r="M7" s="337"/>
      <c r="N7" s="337"/>
      <c r="O7" s="337"/>
      <c r="P7" s="337"/>
      <c r="S7" s="89"/>
    </row>
    <row r="8" spans="2:19" x14ac:dyDescent="0.4">
      <c r="B8" s="307" t="str">
        <f>'Version Control'!$B$8</f>
        <v>Test Start Date:</v>
      </c>
      <c r="C8" s="308"/>
      <c r="D8" s="308"/>
      <c r="E8" s="235" t="str">
        <f>'Version Control'!$C$8</f>
        <v>[MM/DD/YYYY]</v>
      </c>
      <c r="F8" s="320"/>
      <c r="G8" s="236"/>
      <c r="H8"/>
      <c r="I8" s="337"/>
      <c r="J8" s="337"/>
      <c r="K8" s="337"/>
      <c r="L8" s="337"/>
      <c r="M8" s="337"/>
      <c r="N8" s="337"/>
      <c r="O8" s="337"/>
      <c r="P8" s="337"/>
      <c r="S8" s="89"/>
    </row>
    <row r="9" spans="2:19" ht="18" thickBot="1" x14ac:dyDescent="0.45">
      <c r="B9" s="321" t="str">
        <f>'Version Control'!$B$9</f>
        <v xml:space="preserve">Test Completion Date: </v>
      </c>
      <c r="C9" s="322"/>
      <c r="D9" s="322"/>
      <c r="E9" s="244" t="str">
        <f>'Version Control'!$C$9</f>
        <v>[MM/DD/YYYY]</v>
      </c>
      <c r="F9" s="323"/>
      <c r="G9" s="245"/>
      <c r="H9"/>
      <c r="I9" s="337"/>
      <c r="J9" s="337"/>
      <c r="K9" s="337"/>
      <c r="L9" s="337"/>
      <c r="M9" s="337"/>
      <c r="N9" s="337"/>
      <c r="O9" s="337"/>
      <c r="P9" s="337"/>
      <c r="S9" s="89"/>
    </row>
    <row r="10" spans="2:19" x14ac:dyDescent="0.4">
      <c r="I10" s="337"/>
      <c r="J10" s="337"/>
      <c r="K10" s="337"/>
      <c r="L10" s="337"/>
      <c r="M10" s="337"/>
      <c r="N10" s="337"/>
      <c r="O10" s="337"/>
      <c r="P10" s="337"/>
      <c r="S10" s="89"/>
    </row>
    <row r="11" spans="2:19" x14ac:dyDescent="0.4">
      <c r="S11" s="89"/>
    </row>
    <row r="12" spans="2:19" ht="18" thickBot="1" x14ac:dyDescent="0.45">
      <c r="B12" s="324" t="str">
        <f>IF('General Info &amp; Test Results'!$C$27&lt;&gt;"Yes","SINGLE FLUSH MODEL - SHEET NOT NEEDED","")</f>
        <v>SINGLE FLUSH MODEL - SHEET NOT NEEDED</v>
      </c>
      <c r="C12" s="324"/>
      <c r="D12" s="324"/>
      <c r="E12" s="324"/>
      <c r="S12" s="89"/>
    </row>
    <row r="13" spans="2:19" ht="18" thickBot="1" x14ac:dyDescent="0.45">
      <c r="B13" s="282" t="s">
        <v>116</v>
      </c>
      <c r="C13" s="283"/>
      <c r="D13" s="283"/>
      <c r="E13" s="283"/>
      <c r="F13" s="283"/>
      <c r="G13" s="283"/>
      <c r="H13" s="283"/>
      <c r="I13" s="283"/>
      <c r="J13" s="283"/>
      <c r="K13" s="283"/>
      <c r="L13" s="283"/>
      <c r="M13" s="283"/>
      <c r="N13" s="283"/>
      <c r="O13" s="283"/>
      <c r="P13" s="283"/>
      <c r="Q13" s="284"/>
      <c r="S13" s="89"/>
    </row>
    <row r="14" spans="2:19" ht="112.5" customHeight="1" thickBot="1" x14ac:dyDescent="0.45">
      <c r="B14" s="285" t="s">
        <v>153</v>
      </c>
      <c r="C14" s="286"/>
      <c r="D14" s="286"/>
      <c r="E14" s="286"/>
      <c r="F14" s="286"/>
      <c r="G14" s="286"/>
      <c r="H14" s="286"/>
      <c r="I14" s="286"/>
      <c r="J14" s="286"/>
      <c r="K14" s="286"/>
      <c r="L14" s="286"/>
      <c r="M14" s="286"/>
      <c r="N14" s="286"/>
      <c r="O14" s="286"/>
      <c r="P14" s="286"/>
      <c r="Q14" s="287"/>
      <c r="S14" s="89"/>
    </row>
    <row r="15" spans="2:19" x14ac:dyDescent="0.4">
      <c r="B15" s="276"/>
      <c r="C15" s="277"/>
      <c r="D15" s="277"/>
      <c r="E15" s="277"/>
      <c r="F15" s="277"/>
      <c r="G15" s="277"/>
      <c r="H15" s="277"/>
      <c r="I15" s="277"/>
      <c r="J15" s="277"/>
      <c r="K15" s="277"/>
      <c r="L15" s="277"/>
      <c r="M15" s="277"/>
      <c r="N15" s="277"/>
      <c r="O15" s="277"/>
      <c r="P15" s="277"/>
      <c r="Q15" s="278"/>
      <c r="S15" s="89"/>
    </row>
    <row r="16" spans="2:19" x14ac:dyDescent="0.4">
      <c r="B16" s="276"/>
      <c r="C16" s="277"/>
      <c r="D16" s="277"/>
      <c r="E16" s="277"/>
      <c r="F16" s="277"/>
      <c r="G16" s="277"/>
      <c r="H16" s="277"/>
      <c r="I16" s="277"/>
      <c r="J16" s="277"/>
      <c r="K16" s="277"/>
      <c r="L16" s="277"/>
      <c r="M16" s="277"/>
      <c r="N16" s="277"/>
      <c r="O16" s="277"/>
      <c r="P16" s="277"/>
      <c r="Q16" s="278"/>
      <c r="S16" s="89"/>
    </row>
    <row r="17" spans="2:19" x14ac:dyDescent="0.4">
      <c r="B17" s="276"/>
      <c r="C17" s="277"/>
      <c r="D17" s="277"/>
      <c r="E17" s="277"/>
      <c r="F17" s="277"/>
      <c r="G17" s="277"/>
      <c r="H17" s="277"/>
      <c r="I17" s="277"/>
      <c r="J17" s="277"/>
      <c r="K17" s="277"/>
      <c r="L17" s="277"/>
      <c r="M17" s="277"/>
      <c r="N17" s="277"/>
      <c r="O17" s="277"/>
      <c r="P17" s="277"/>
      <c r="Q17" s="278"/>
      <c r="S17" s="89"/>
    </row>
    <row r="18" spans="2:19" x14ac:dyDescent="0.4">
      <c r="B18" s="276"/>
      <c r="C18" s="277"/>
      <c r="D18" s="277"/>
      <c r="E18" s="277"/>
      <c r="F18" s="277"/>
      <c r="G18" s="277"/>
      <c r="H18" s="277"/>
      <c r="I18" s="277"/>
      <c r="J18" s="277"/>
      <c r="K18" s="277"/>
      <c r="L18" s="277"/>
      <c r="M18" s="277"/>
      <c r="N18" s="277"/>
      <c r="O18" s="277"/>
      <c r="P18" s="277"/>
      <c r="Q18" s="278"/>
      <c r="S18" s="89"/>
    </row>
    <row r="19" spans="2:19" ht="18" thickBot="1" x14ac:dyDescent="0.45">
      <c r="B19" s="279"/>
      <c r="C19" s="280"/>
      <c r="D19" s="280"/>
      <c r="E19" s="280"/>
      <c r="F19" s="280"/>
      <c r="G19" s="280"/>
      <c r="H19" s="280"/>
      <c r="I19" s="280"/>
      <c r="J19" s="280"/>
      <c r="K19" s="280"/>
      <c r="L19" s="280"/>
      <c r="M19" s="280"/>
      <c r="N19" s="280"/>
      <c r="O19" s="280"/>
      <c r="P19" s="280"/>
      <c r="Q19" s="281"/>
      <c r="S19" s="89"/>
    </row>
    <row r="20" spans="2:19" x14ac:dyDescent="0.4">
      <c r="S20" s="89"/>
    </row>
    <row r="21" spans="2:19" ht="18" thickBot="1" x14ac:dyDescent="0.45">
      <c r="S21" s="89"/>
    </row>
    <row r="22" spans="2:19" ht="18" thickBot="1" x14ac:dyDescent="0.45">
      <c r="B22" s="282" t="s">
        <v>114</v>
      </c>
      <c r="C22" s="283"/>
      <c r="D22" s="283"/>
      <c r="E22" s="283"/>
      <c r="F22" s="283"/>
      <c r="G22" s="283"/>
      <c r="H22" s="283"/>
      <c r="I22" s="283"/>
      <c r="J22" s="283"/>
      <c r="K22" s="283"/>
      <c r="L22" s="283"/>
      <c r="M22" s="283"/>
      <c r="N22" s="283"/>
      <c r="O22" s="283"/>
      <c r="P22" s="283"/>
      <c r="Q22" s="284"/>
      <c r="S22" s="89"/>
    </row>
    <row r="23" spans="2:19" ht="35.1" customHeight="1" thickBot="1" x14ac:dyDescent="0.45">
      <c r="B23" s="285" t="s">
        <v>169</v>
      </c>
      <c r="C23" s="286"/>
      <c r="D23" s="286"/>
      <c r="E23" s="286"/>
      <c r="F23" s="286"/>
      <c r="G23" s="286"/>
      <c r="H23" s="286"/>
      <c r="I23" s="286"/>
      <c r="J23" s="286"/>
      <c r="K23" s="286"/>
      <c r="L23" s="286"/>
      <c r="M23" s="286"/>
      <c r="N23" s="286"/>
      <c r="O23" s="286"/>
      <c r="P23" s="286"/>
      <c r="Q23" s="287"/>
      <c r="S23" s="89"/>
    </row>
    <row r="24" spans="2:19" x14ac:dyDescent="0.4">
      <c r="B24" s="141"/>
      <c r="C24" s="91"/>
      <c r="D24" s="91"/>
      <c r="E24" s="91"/>
      <c r="F24" s="91"/>
      <c r="G24" s="91"/>
      <c r="H24" s="91"/>
      <c r="Q24" s="137"/>
      <c r="S24" s="89"/>
    </row>
    <row r="25" spans="2:19" ht="18" thickBot="1" x14ac:dyDescent="0.45">
      <c r="B25" s="136"/>
      <c r="C25" s="142" t="s">
        <v>103</v>
      </c>
      <c r="D25"/>
      <c r="E25"/>
      <c r="F25"/>
      <c r="G25"/>
      <c r="K25" s="142" t="s">
        <v>104</v>
      </c>
      <c r="L25"/>
      <c r="M25"/>
      <c r="N25"/>
      <c r="O25"/>
      <c r="Q25" s="137"/>
      <c r="S25" s="89"/>
    </row>
    <row r="26" spans="2:19" x14ac:dyDescent="0.4">
      <c r="B26" s="136"/>
      <c r="C26" s="133"/>
      <c r="D26" s="134"/>
      <c r="E26" s="134"/>
      <c r="F26" s="134"/>
      <c r="G26" s="134"/>
      <c r="H26" s="135"/>
      <c r="K26" s="133"/>
      <c r="L26" s="134"/>
      <c r="M26" s="134"/>
      <c r="N26" s="134"/>
      <c r="O26" s="134"/>
      <c r="P26" s="135"/>
      <c r="Q26" s="137"/>
      <c r="S26" s="89"/>
    </row>
    <row r="27" spans="2:19" x14ac:dyDescent="0.4">
      <c r="B27" s="136"/>
      <c r="C27" s="136"/>
      <c r="D27" s="298" t="s">
        <v>170</v>
      </c>
      <c r="E27" s="300" t="s">
        <v>98</v>
      </c>
      <c r="F27" s="301"/>
      <c r="G27" s="302"/>
      <c r="H27" s="137"/>
      <c r="K27" s="136"/>
      <c r="L27" s="298" t="s">
        <v>170</v>
      </c>
      <c r="M27" s="300" t="s">
        <v>98</v>
      </c>
      <c r="N27" s="301"/>
      <c r="O27" s="302"/>
      <c r="P27" s="137"/>
      <c r="Q27" s="137"/>
      <c r="S27" s="89"/>
    </row>
    <row r="28" spans="2:19" ht="33.9" customHeight="1" x14ac:dyDescent="0.4">
      <c r="B28" s="136"/>
      <c r="C28" s="136"/>
      <c r="D28" s="299"/>
      <c r="E28" s="124" t="s">
        <v>125</v>
      </c>
      <c r="F28" s="124" t="s">
        <v>133</v>
      </c>
      <c r="G28" s="124" t="s">
        <v>122</v>
      </c>
      <c r="H28" s="137"/>
      <c r="K28" s="136"/>
      <c r="L28" s="299"/>
      <c r="M28" s="124" t="s">
        <v>125</v>
      </c>
      <c r="N28" s="124" t="s">
        <v>133</v>
      </c>
      <c r="O28" s="124" t="s">
        <v>122</v>
      </c>
      <c r="P28" s="137"/>
      <c r="Q28" s="137"/>
      <c r="S28" s="89"/>
    </row>
    <row r="29" spans="2:19" ht="17.100000000000001" customHeight="1" x14ac:dyDescent="0.4">
      <c r="B29" s="136"/>
      <c r="C29" s="136"/>
      <c r="D29" s="148" t="s">
        <v>121</v>
      </c>
      <c r="E29" s="334" t="s">
        <v>171</v>
      </c>
      <c r="F29" s="149"/>
      <c r="G29" s="149"/>
      <c r="H29" s="137"/>
      <c r="K29" s="136"/>
      <c r="L29" s="148" t="s">
        <v>121</v>
      </c>
      <c r="M29" s="334" t="s">
        <v>171</v>
      </c>
      <c r="N29" s="149"/>
      <c r="O29" s="149"/>
      <c r="P29" s="137"/>
      <c r="Q29" s="137"/>
      <c r="S29" s="89"/>
    </row>
    <row r="30" spans="2:19" x14ac:dyDescent="0.4">
      <c r="B30" s="136"/>
      <c r="C30" s="136"/>
      <c r="D30" s="182" t="s">
        <v>99</v>
      </c>
      <c r="E30" s="331" t="s">
        <v>145</v>
      </c>
      <c r="F30" s="132"/>
      <c r="G30" s="132"/>
      <c r="H30" s="137"/>
      <c r="K30" s="136"/>
      <c r="L30" s="182" t="s">
        <v>99</v>
      </c>
      <c r="M30" s="331" t="s">
        <v>145</v>
      </c>
      <c r="N30" s="132"/>
      <c r="O30" s="132"/>
      <c r="P30" s="137"/>
      <c r="Q30" s="137"/>
      <c r="S30" s="89"/>
    </row>
    <row r="31" spans="2:19" x14ac:dyDescent="0.4">
      <c r="B31" s="136"/>
      <c r="C31" s="136"/>
      <c r="D31" s="183" t="s">
        <v>100</v>
      </c>
      <c r="E31" s="332" t="s">
        <v>145</v>
      </c>
      <c r="F31" s="121"/>
      <c r="G31" s="121"/>
      <c r="H31" s="137"/>
      <c r="K31" s="136"/>
      <c r="L31" s="183" t="s">
        <v>100</v>
      </c>
      <c r="M31" s="332" t="s">
        <v>145</v>
      </c>
      <c r="N31" s="121"/>
      <c r="O31" s="121"/>
      <c r="P31" s="137"/>
      <c r="Q31" s="137"/>
      <c r="S31" s="89"/>
    </row>
    <row r="32" spans="2:19" x14ac:dyDescent="0.4">
      <c r="B32" s="136"/>
      <c r="C32" s="136"/>
      <c r="D32" s="184" t="s">
        <v>101</v>
      </c>
      <c r="E32" s="333" t="s">
        <v>145</v>
      </c>
      <c r="F32" s="121"/>
      <c r="G32" s="121"/>
      <c r="H32" s="137"/>
      <c r="K32" s="136"/>
      <c r="L32" s="184" t="s">
        <v>101</v>
      </c>
      <c r="M32" s="333" t="s">
        <v>145</v>
      </c>
      <c r="N32" s="121"/>
      <c r="O32" s="121"/>
      <c r="P32" s="137"/>
      <c r="Q32" s="137"/>
      <c r="S32" s="89"/>
    </row>
    <row r="33" spans="2:19" x14ac:dyDescent="0.4">
      <c r="B33" s="136"/>
      <c r="C33" s="136"/>
      <c r="E33" s="296" t="s">
        <v>173</v>
      </c>
      <c r="F33" s="297"/>
      <c r="G33" s="131" t="str">
        <f>IF(AND(G30&lt;&gt;"",G31&lt;&gt;"",G32&lt;&gt;""),ROUND(AVERAGE(G30:G32),2),"")</f>
        <v/>
      </c>
      <c r="H33" s="137"/>
      <c r="K33" s="136"/>
      <c r="M33" s="296" t="s">
        <v>173</v>
      </c>
      <c r="N33" s="297"/>
      <c r="O33" s="131" t="str">
        <f>IF(AND(O30&lt;&gt;"",O31&lt;&gt;"",O32&lt;&gt;""),ROUND(AVERAGE(O30:O32),2),"")</f>
        <v/>
      </c>
      <c r="P33" s="137"/>
      <c r="Q33" s="137"/>
      <c r="S33" s="89"/>
    </row>
    <row r="34" spans="2:19" x14ac:dyDescent="0.4">
      <c r="B34" s="136"/>
      <c r="C34" s="136"/>
      <c r="D34"/>
      <c r="E34"/>
      <c r="F34"/>
      <c r="G34"/>
      <c r="H34" s="137"/>
      <c r="K34" s="136"/>
      <c r="P34" s="137"/>
      <c r="Q34" s="137"/>
      <c r="S34" s="89"/>
    </row>
    <row r="35" spans="2:19" x14ac:dyDescent="0.4">
      <c r="B35" s="136"/>
      <c r="C35" s="136"/>
      <c r="D35" s="305" t="s">
        <v>175</v>
      </c>
      <c r="E35" s="300" t="s">
        <v>98</v>
      </c>
      <c r="F35" s="301"/>
      <c r="G35" s="302"/>
      <c r="H35" s="137"/>
      <c r="K35" s="136"/>
      <c r="L35" s="298" t="s">
        <v>172</v>
      </c>
      <c r="M35" s="300" t="s">
        <v>98</v>
      </c>
      <c r="N35" s="301"/>
      <c r="O35" s="302"/>
      <c r="P35" s="137"/>
      <c r="Q35" s="137"/>
      <c r="S35" s="89"/>
    </row>
    <row r="36" spans="2:19" ht="31.2" x14ac:dyDescent="0.4">
      <c r="B36" s="136"/>
      <c r="C36" s="136"/>
      <c r="D36" s="306"/>
      <c r="E36" s="124" t="s">
        <v>125</v>
      </c>
      <c r="F36" s="124" t="s">
        <v>133</v>
      </c>
      <c r="G36" s="124" t="s">
        <v>122</v>
      </c>
      <c r="H36" s="137"/>
      <c r="K36" s="136"/>
      <c r="L36" s="299"/>
      <c r="M36" s="124" t="s">
        <v>125</v>
      </c>
      <c r="N36" s="124" t="s">
        <v>133</v>
      </c>
      <c r="O36" s="124" t="s">
        <v>122</v>
      </c>
      <c r="P36" s="137"/>
      <c r="Q36" s="137"/>
      <c r="S36" s="89"/>
    </row>
    <row r="37" spans="2:19" x14ac:dyDescent="0.4">
      <c r="B37" s="136"/>
      <c r="C37" s="136"/>
      <c r="D37" s="182" t="s">
        <v>99</v>
      </c>
      <c r="E37" s="331" t="s">
        <v>146</v>
      </c>
      <c r="F37" s="132"/>
      <c r="G37" s="132"/>
      <c r="H37" s="137"/>
      <c r="K37" s="136"/>
      <c r="L37" s="182" t="s">
        <v>99</v>
      </c>
      <c r="M37" s="331" t="s">
        <v>149</v>
      </c>
      <c r="N37" s="132"/>
      <c r="O37" s="132"/>
      <c r="P37" s="137"/>
      <c r="Q37" s="137"/>
      <c r="S37" s="89"/>
    </row>
    <row r="38" spans="2:19" x14ac:dyDescent="0.4">
      <c r="B38" s="136"/>
      <c r="C38" s="136"/>
      <c r="D38" s="183" t="s">
        <v>100</v>
      </c>
      <c r="E38" s="332" t="s">
        <v>146</v>
      </c>
      <c r="F38" s="121"/>
      <c r="G38" s="121"/>
      <c r="H38" s="137"/>
      <c r="K38" s="136"/>
      <c r="L38" s="183" t="s">
        <v>100</v>
      </c>
      <c r="M38" s="332" t="s">
        <v>149</v>
      </c>
      <c r="N38" s="121"/>
      <c r="O38" s="121"/>
      <c r="P38" s="137"/>
      <c r="Q38" s="137"/>
      <c r="S38" s="89"/>
    </row>
    <row r="39" spans="2:19" x14ac:dyDescent="0.4">
      <c r="B39" s="136"/>
      <c r="C39" s="136"/>
      <c r="D39" s="184" t="s">
        <v>101</v>
      </c>
      <c r="E39" s="333" t="s">
        <v>146</v>
      </c>
      <c r="F39" s="121"/>
      <c r="G39" s="121"/>
      <c r="H39" s="137"/>
      <c r="K39" s="136"/>
      <c r="L39" s="184" t="s">
        <v>101</v>
      </c>
      <c r="M39" s="333" t="s">
        <v>149</v>
      </c>
      <c r="N39" s="121"/>
      <c r="O39" s="121"/>
      <c r="P39" s="137"/>
      <c r="Q39" s="137"/>
      <c r="S39" s="89"/>
    </row>
    <row r="40" spans="2:19" x14ac:dyDescent="0.4">
      <c r="B40" s="136"/>
      <c r="C40" s="136"/>
      <c r="E40" s="296" t="s">
        <v>176</v>
      </c>
      <c r="F40" s="297"/>
      <c r="G40" s="131" t="str">
        <f>IF(AND(G37&lt;&gt;"",G38&lt;&gt;"",G39&lt;&gt;""),ROUND(AVERAGE(G37:G39),2),"")</f>
        <v/>
      </c>
      <c r="H40" s="137"/>
      <c r="K40" s="136"/>
      <c r="M40" s="296" t="s">
        <v>174</v>
      </c>
      <c r="N40" s="297"/>
      <c r="O40" s="131" t="str">
        <f>IF(AND(O37&lt;&gt;"",O38&lt;&gt;"",O39&lt;&gt;""),ROUND(AVERAGE(O37:O39),2),"")</f>
        <v/>
      </c>
      <c r="P40" s="137"/>
      <c r="Q40" s="137"/>
      <c r="S40" s="89"/>
    </row>
    <row r="41" spans="2:19" ht="18" thickBot="1" x14ac:dyDescent="0.45">
      <c r="B41" s="136"/>
      <c r="C41" s="136"/>
      <c r="H41" s="137"/>
      <c r="K41" s="138"/>
      <c r="L41" s="139"/>
      <c r="M41" s="139"/>
      <c r="N41" s="139"/>
      <c r="O41" s="139"/>
      <c r="P41" s="140"/>
      <c r="Q41" s="137"/>
      <c r="S41" s="89"/>
    </row>
    <row r="42" spans="2:19" x14ac:dyDescent="0.4">
      <c r="B42" s="136"/>
      <c r="C42" s="136"/>
      <c r="D42" s="298" t="s">
        <v>177</v>
      </c>
      <c r="E42" s="300" t="s">
        <v>98</v>
      </c>
      <c r="F42" s="301"/>
      <c r="G42" s="302"/>
      <c r="H42" s="137"/>
      <c r="K42"/>
      <c r="L42"/>
      <c r="M42"/>
      <c r="N42"/>
      <c r="O42"/>
      <c r="P42"/>
      <c r="Q42" s="99"/>
      <c r="S42" s="89"/>
    </row>
    <row r="43" spans="2:19" ht="31.2" x14ac:dyDescent="0.4">
      <c r="B43" s="136"/>
      <c r="C43" s="136"/>
      <c r="D43" s="299"/>
      <c r="E43" s="124" t="s">
        <v>125</v>
      </c>
      <c r="F43" s="124" t="s">
        <v>133</v>
      </c>
      <c r="G43" s="124" t="s">
        <v>122</v>
      </c>
      <c r="H43" s="137"/>
      <c r="K43"/>
      <c r="L43"/>
      <c r="M43"/>
      <c r="N43"/>
      <c r="O43"/>
      <c r="P43"/>
      <c r="Q43" s="99"/>
      <c r="S43" s="89"/>
    </row>
    <row r="44" spans="2:19" x14ac:dyDescent="0.4">
      <c r="B44" s="136"/>
      <c r="C44" s="136"/>
      <c r="D44" s="182" t="s">
        <v>99</v>
      </c>
      <c r="E44" s="331" t="s">
        <v>147</v>
      </c>
      <c r="F44" s="132"/>
      <c r="G44" s="132"/>
      <c r="H44" s="137"/>
      <c r="K44"/>
      <c r="L44"/>
      <c r="M44"/>
      <c r="N44"/>
      <c r="O44"/>
      <c r="P44"/>
      <c r="Q44" s="99"/>
      <c r="S44" s="89"/>
    </row>
    <row r="45" spans="2:19" x14ac:dyDescent="0.4">
      <c r="B45" s="136"/>
      <c r="C45" s="136"/>
      <c r="D45" s="183" t="s">
        <v>100</v>
      </c>
      <c r="E45" s="332" t="s">
        <v>147</v>
      </c>
      <c r="F45" s="121"/>
      <c r="G45" s="121"/>
      <c r="H45" s="137"/>
      <c r="K45"/>
      <c r="L45"/>
      <c r="M45"/>
      <c r="N45"/>
      <c r="O45"/>
      <c r="P45"/>
      <c r="Q45" s="99"/>
      <c r="S45" s="89"/>
    </row>
    <row r="46" spans="2:19" x14ac:dyDescent="0.4">
      <c r="B46" s="136"/>
      <c r="C46" s="136"/>
      <c r="D46" s="184" t="s">
        <v>101</v>
      </c>
      <c r="E46" s="333" t="s">
        <v>147</v>
      </c>
      <c r="F46" s="121"/>
      <c r="G46" s="121"/>
      <c r="H46" s="137"/>
      <c r="K46"/>
      <c r="L46"/>
      <c r="M46"/>
      <c r="N46"/>
      <c r="O46"/>
      <c r="P46"/>
      <c r="Q46" s="99"/>
      <c r="S46" s="89"/>
    </row>
    <row r="47" spans="2:19" x14ac:dyDescent="0.4">
      <c r="B47" s="136"/>
      <c r="C47" s="136"/>
      <c r="E47" s="296" t="s">
        <v>178</v>
      </c>
      <c r="F47" s="297"/>
      <c r="G47" s="131" t="str">
        <f>IF(AND(G44&lt;&gt;"",G45&lt;&gt;"",G46&lt;&gt;""),ROUND(AVERAGE(G44:G46),2),"")</f>
        <v/>
      </c>
      <c r="H47" s="137"/>
      <c r="K47"/>
      <c r="L47"/>
      <c r="M47"/>
      <c r="N47"/>
      <c r="O47"/>
      <c r="P47"/>
      <c r="Q47" s="99"/>
      <c r="S47" s="89"/>
    </row>
    <row r="48" spans="2:19" ht="18" thickBot="1" x14ac:dyDescent="0.45">
      <c r="B48" s="136"/>
      <c r="C48" s="138"/>
      <c r="D48" s="139"/>
      <c r="E48" s="139"/>
      <c r="F48" s="139"/>
      <c r="G48" s="139"/>
      <c r="H48" s="140"/>
      <c r="K48"/>
      <c r="L48"/>
      <c r="M48"/>
      <c r="N48"/>
      <c r="O48"/>
      <c r="P48"/>
      <c r="Q48" s="99"/>
      <c r="S48" s="89"/>
    </row>
    <row r="49" spans="2:19" x14ac:dyDescent="0.4">
      <c r="B49" s="136"/>
      <c r="K49"/>
      <c r="L49"/>
      <c r="M49"/>
      <c r="N49"/>
      <c r="O49"/>
      <c r="P49"/>
      <c r="Q49" s="99"/>
      <c r="S49" s="89"/>
    </row>
    <row r="50" spans="2:19" ht="18" thickBot="1" x14ac:dyDescent="0.45">
      <c r="B50" s="136"/>
      <c r="C50" s="142" t="s">
        <v>105</v>
      </c>
      <c r="D50"/>
      <c r="E50"/>
      <c r="F50"/>
      <c r="G50"/>
      <c r="K50"/>
      <c r="L50"/>
      <c r="M50"/>
      <c r="N50"/>
      <c r="O50"/>
      <c r="P50"/>
      <c r="Q50" s="99"/>
      <c r="S50" s="89"/>
    </row>
    <row r="51" spans="2:19" x14ac:dyDescent="0.4">
      <c r="B51" s="136"/>
      <c r="C51" s="133"/>
      <c r="D51" s="134"/>
      <c r="E51" s="134"/>
      <c r="F51" s="134"/>
      <c r="G51" s="134"/>
      <c r="H51" s="135"/>
      <c r="K51"/>
      <c r="L51"/>
      <c r="M51"/>
      <c r="N51"/>
      <c r="O51"/>
      <c r="P51"/>
      <c r="Q51" s="99"/>
      <c r="S51" s="89"/>
    </row>
    <row r="52" spans="2:19" x14ac:dyDescent="0.4">
      <c r="B52" s="136"/>
      <c r="C52" s="136"/>
      <c r="D52" s="298" t="s">
        <v>170</v>
      </c>
      <c r="E52" s="300" t="s">
        <v>98</v>
      </c>
      <c r="F52" s="301"/>
      <c r="G52" s="302"/>
      <c r="H52" s="137"/>
      <c r="K52"/>
      <c r="L52"/>
      <c r="M52"/>
      <c r="N52"/>
      <c r="O52"/>
      <c r="P52"/>
      <c r="Q52" s="99"/>
      <c r="S52" s="89"/>
    </row>
    <row r="53" spans="2:19" ht="31.2" x14ac:dyDescent="0.4">
      <c r="B53" s="136"/>
      <c r="C53" s="136"/>
      <c r="D53" s="299"/>
      <c r="E53" s="124" t="s">
        <v>125</v>
      </c>
      <c r="F53" s="124" t="s">
        <v>133</v>
      </c>
      <c r="G53" s="124" t="s">
        <v>122</v>
      </c>
      <c r="H53" s="137"/>
      <c r="K53"/>
      <c r="L53"/>
      <c r="M53"/>
      <c r="N53"/>
      <c r="O53"/>
      <c r="P53"/>
      <c r="Q53" s="99"/>
      <c r="S53" s="89"/>
    </row>
    <row r="54" spans="2:19" x14ac:dyDescent="0.4">
      <c r="B54" s="136"/>
      <c r="C54" s="136"/>
      <c r="D54" s="148" t="s">
        <v>121</v>
      </c>
      <c r="E54" s="334" t="s">
        <v>171</v>
      </c>
      <c r="F54" s="149"/>
      <c r="G54" s="149"/>
      <c r="H54" s="137"/>
      <c r="K54"/>
      <c r="L54"/>
      <c r="M54"/>
      <c r="N54"/>
      <c r="O54"/>
      <c r="P54"/>
      <c r="Q54" s="99"/>
      <c r="S54" s="89"/>
    </row>
    <row r="55" spans="2:19" x14ac:dyDescent="0.4">
      <c r="B55" s="136"/>
      <c r="C55" s="136"/>
      <c r="D55" s="182" t="s">
        <v>99</v>
      </c>
      <c r="E55" s="331" t="s">
        <v>145</v>
      </c>
      <c r="F55" s="132"/>
      <c r="G55" s="132"/>
      <c r="H55" s="137"/>
      <c r="J55" s="4"/>
      <c r="Q55" s="137"/>
      <c r="R55" s="91"/>
      <c r="S55" s="89"/>
    </row>
    <row r="56" spans="2:19" x14ac:dyDescent="0.4">
      <c r="B56" s="136"/>
      <c r="C56" s="136"/>
      <c r="D56" s="183" t="s">
        <v>100</v>
      </c>
      <c r="E56" s="332" t="s">
        <v>145</v>
      </c>
      <c r="F56" s="121"/>
      <c r="G56" s="121"/>
      <c r="H56" s="137"/>
      <c r="J56" s="3"/>
      <c r="Q56" s="137"/>
      <c r="R56" s="3"/>
      <c r="S56" s="89"/>
    </row>
    <row r="57" spans="2:19" x14ac:dyDescent="0.4">
      <c r="B57" s="136"/>
      <c r="C57" s="136"/>
      <c r="D57" s="184" t="s">
        <v>101</v>
      </c>
      <c r="E57" s="333" t="s">
        <v>145</v>
      </c>
      <c r="F57" s="121"/>
      <c r="G57" s="121"/>
      <c r="H57" s="137"/>
      <c r="J57" s="91"/>
      <c r="Q57" s="137"/>
      <c r="R57" s="3"/>
      <c r="S57" s="97"/>
    </row>
    <row r="58" spans="2:19" x14ac:dyDescent="0.4">
      <c r="B58" s="136"/>
      <c r="C58" s="136"/>
      <c r="E58" s="296" t="s">
        <v>173</v>
      </c>
      <c r="F58" s="297"/>
      <c r="G58" s="131" t="str">
        <f>IF(AND(G55&lt;&gt;"",G56&lt;&gt;"",G57&lt;&gt;""),ROUND(AVERAGE(G55:G57),2),"")</f>
        <v/>
      </c>
      <c r="H58" s="137"/>
      <c r="J58" s="122"/>
      <c r="Q58" s="137"/>
      <c r="R58" s="98"/>
      <c r="S58" s="97"/>
    </row>
    <row r="59" spans="2:19" x14ac:dyDescent="0.4">
      <c r="B59" s="136"/>
      <c r="C59" s="136"/>
      <c r="H59" s="137"/>
      <c r="J59" s="101"/>
      <c r="Q59" s="137"/>
      <c r="R59"/>
      <c r="S59" s="97"/>
    </row>
    <row r="60" spans="2:19" x14ac:dyDescent="0.4">
      <c r="B60" s="136"/>
      <c r="C60" s="136"/>
      <c r="D60" s="298" t="s">
        <v>179</v>
      </c>
      <c r="E60" s="300" t="s">
        <v>98</v>
      </c>
      <c r="F60" s="301"/>
      <c r="G60" s="302"/>
      <c r="H60" s="137"/>
      <c r="J60" s="101"/>
      <c r="K60" s="101"/>
      <c r="L60" s="101"/>
      <c r="M60" s="101"/>
      <c r="N60" s="101"/>
      <c r="O60"/>
      <c r="P60"/>
      <c r="Q60" s="99"/>
      <c r="R60"/>
      <c r="S60" s="97"/>
    </row>
    <row r="61" spans="2:19" ht="31.2" x14ac:dyDescent="0.4">
      <c r="B61" s="136"/>
      <c r="C61" s="136"/>
      <c r="D61" s="299"/>
      <c r="E61" s="124" t="s">
        <v>125</v>
      </c>
      <c r="F61" s="124" t="s">
        <v>133</v>
      </c>
      <c r="G61" s="124" t="s">
        <v>122</v>
      </c>
      <c r="H61" s="137"/>
      <c r="J61" s="3"/>
      <c r="K61" s="3"/>
      <c r="L61" s="3"/>
      <c r="M61" s="3"/>
      <c r="N61" s="3"/>
      <c r="O61" s="3"/>
      <c r="P61" s="3"/>
      <c r="Q61" s="96"/>
      <c r="R61" s="3"/>
      <c r="S61" s="89"/>
    </row>
    <row r="62" spans="2:19" x14ac:dyDescent="0.4">
      <c r="B62" s="136"/>
      <c r="C62" s="136"/>
      <c r="D62" s="182" t="s">
        <v>99</v>
      </c>
      <c r="E62" s="331" t="s">
        <v>148</v>
      </c>
      <c r="F62" s="132"/>
      <c r="G62" s="132"/>
      <c r="H62" s="137"/>
      <c r="J62" s="91"/>
      <c r="K62" s="91"/>
      <c r="L62" s="91"/>
      <c r="M62" s="91"/>
      <c r="N62" s="91"/>
      <c r="O62" s="3"/>
      <c r="P62" s="3"/>
      <c r="Q62" s="96"/>
      <c r="R62" s="3"/>
      <c r="S62" s="89"/>
    </row>
    <row r="63" spans="2:19" x14ac:dyDescent="0.4">
      <c r="B63" s="136"/>
      <c r="C63" s="136"/>
      <c r="D63" s="183" t="s">
        <v>100</v>
      </c>
      <c r="E63" s="332" t="s">
        <v>148</v>
      </c>
      <c r="F63" s="121"/>
      <c r="G63" s="121"/>
      <c r="H63" s="137"/>
      <c r="J63" s="123"/>
      <c r="K63" s="123"/>
      <c r="L63" s="123"/>
      <c r="M63" s="123"/>
      <c r="N63" s="123"/>
      <c r="O63" s="3"/>
      <c r="P63" s="3"/>
      <c r="Q63" s="96"/>
      <c r="R63" s="3"/>
      <c r="S63" s="89"/>
    </row>
    <row r="64" spans="2:19" x14ac:dyDescent="0.4">
      <c r="B64" s="136"/>
      <c r="C64" s="136"/>
      <c r="D64" s="184" t="s">
        <v>101</v>
      </c>
      <c r="E64" s="333" t="s">
        <v>148</v>
      </c>
      <c r="F64" s="121"/>
      <c r="G64" s="121"/>
      <c r="H64" s="137"/>
      <c r="J64" s="101"/>
      <c r="K64" s="101"/>
      <c r="L64" s="101"/>
      <c r="M64" s="101"/>
      <c r="N64" s="101"/>
      <c r="O64" s="3"/>
      <c r="P64" s="3"/>
      <c r="Q64" s="96"/>
      <c r="R64" s="3"/>
      <c r="S64" s="89"/>
    </row>
    <row r="65" spans="2:19" x14ac:dyDescent="0.4">
      <c r="B65" s="136"/>
      <c r="C65" s="136"/>
      <c r="E65" s="296" t="s">
        <v>180</v>
      </c>
      <c r="F65" s="297"/>
      <c r="G65" s="131" t="str">
        <f>IF(AND(G62&lt;&gt;"",G63&lt;&gt;"",G64&lt;&gt;""),ROUND(AVERAGE(G62:G64),2),"")</f>
        <v/>
      </c>
      <c r="H65" s="137"/>
      <c r="J65" s="101"/>
      <c r="K65" s="101"/>
      <c r="L65" s="101"/>
      <c r="M65" s="101"/>
      <c r="N65" s="101"/>
      <c r="O65" s="101"/>
      <c r="P65" s="101"/>
      <c r="Q65" s="100"/>
      <c r="R65" s="101"/>
      <c r="S65" s="89"/>
    </row>
    <row r="66" spans="2:19" ht="18" thickBot="1" x14ac:dyDescent="0.45">
      <c r="B66" s="136"/>
      <c r="C66" s="138"/>
      <c r="D66" s="139"/>
      <c r="E66" s="139"/>
      <c r="F66" s="139"/>
      <c r="G66" s="139"/>
      <c r="H66" s="140"/>
      <c r="J66" s="101"/>
      <c r="K66" s="101"/>
      <c r="L66" s="101"/>
      <c r="M66" s="101"/>
      <c r="N66" s="101"/>
      <c r="O66" s="101"/>
      <c r="P66" s="101"/>
      <c r="Q66" s="100"/>
      <c r="R66" s="101"/>
      <c r="S66" s="89"/>
    </row>
    <row r="67" spans="2:19" ht="18" thickBot="1" x14ac:dyDescent="0.45">
      <c r="B67" s="138"/>
      <c r="C67" s="139"/>
      <c r="D67" s="139"/>
      <c r="E67" s="139"/>
      <c r="F67" s="139"/>
      <c r="G67" s="139"/>
      <c r="H67" s="139"/>
      <c r="I67" s="139"/>
      <c r="J67" s="143"/>
      <c r="K67" s="143"/>
      <c r="L67" s="143"/>
      <c r="M67" s="143"/>
      <c r="N67" s="143"/>
      <c r="O67" s="143"/>
      <c r="P67" s="143"/>
      <c r="Q67" s="144"/>
      <c r="R67" s="101"/>
      <c r="S67" s="89"/>
    </row>
    <row r="68" spans="2:19" ht="18" thickBot="1" x14ac:dyDescent="0.45">
      <c r="B68" s="102"/>
      <c r="C68" s="102"/>
      <c r="D68" s="102"/>
      <c r="E68" s="102"/>
      <c r="F68" s="102"/>
      <c r="G68" s="102"/>
      <c r="H68" s="102"/>
      <c r="I68" s="102"/>
      <c r="J68" s="102"/>
      <c r="K68" s="102"/>
      <c r="L68" s="102"/>
      <c r="M68" s="102"/>
      <c r="N68" s="102"/>
      <c r="O68" s="102"/>
      <c r="P68" s="102"/>
      <c r="Q68" s="102"/>
      <c r="R68" s="103"/>
      <c r="S68" s="89"/>
    </row>
    <row r="69" spans="2:19" ht="18" thickBot="1" x14ac:dyDescent="0.45">
      <c r="B69" s="282" t="s">
        <v>72</v>
      </c>
      <c r="C69" s="283"/>
      <c r="D69" s="283"/>
      <c r="E69" s="283"/>
      <c r="F69" s="283"/>
      <c r="G69" s="283"/>
      <c r="H69" s="283"/>
      <c r="I69" s="283"/>
      <c r="J69" s="283"/>
      <c r="K69" s="283"/>
      <c r="L69" s="283"/>
      <c r="M69" s="283"/>
      <c r="N69" s="283"/>
      <c r="O69" s="284"/>
      <c r="P69" s="91"/>
      <c r="Q69" s="91"/>
      <c r="R69" s="91"/>
      <c r="S69" s="89"/>
    </row>
    <row r="70" spans="2:19" ht="16.5" customHeight="1" thickBot="1" x14ac:dyDescent="0.45">
      <c r="B70" s="92"/>
      <c r="C70" s="12"/>
      <c r="D70" s="12"/>
      <c r="E70" s="12"/>
      <c r="F70" s="12"/>
      <c r="G70" s="12"/>
      <c r="H70" s="12"/>
      <c r="I70" s="12"/>
      <c r="J70" s="12"/>
      <c r="K70" s="12"/>
      <c r="L70" s="12"/>
      <c r="M70" s="12"/>
      <c r="N70" s="12"/>
      <c r="O70" s="93"/>
      <c r="P70" s="12"/>
      <c r="Q70" s="12"/>
      <c r="R70" s="3"/>
      <c r="S70" s="89"/>
    </row>
    <row r="71" spans="2:19" x14ac:dyDescent="0.4">
      <c r="B71" s="92"/>
      <c r="C71" s="12"/>
      <c r="D71" s="316" t="s">
        <v>166</v>
      </c>
      <c r="E71" s="317"/>
      <c r="F71" s="317"/>
      <c r="G71" s="318"/>
      <c r="H71" s="4"/>
      <c r="I71" s="4"/>
      <c r="J71" s="4"/>
      <c r="K71" s="4"/>
      <c r="L71" s="4"/>
      <c r="M71" s="4"/>
      <c r="N71" s="4"/>
      <c r="O71" s="93"/>
      <c r="P71" s="12"/>
      <c r="Q71" s="12"/>
      <c r="R71" s="3"/>
      <c r="S71" s="89"/>
    </row>
    <row r="72" spans="2:19" x14ac:dyDescent="0.4">
      <c r="B72" s="92"/>
      <c r="C72" s="12"/>
      <c r="D72" s="290" t="s">
        <v>151</v>
      </c>
      <c r="E72" s="291"/>
      <c r="F72" s="292"/>
      <c r="G72" s="288" t="s">
        <v>82</v>
      </c>
      <c r="H72" s="154"/>
      <c r="I72" s="154"/>
      <c r="J72" s="154"/>
      <c r="K72" s="154"/>
      <c r="L72" s="154"/>
      <c r="M72" s="154"/>
      <c r="N72" s="154"/>
      <c r="O72" s="93"/>
      <c r="P72" s="12"/>
      <c r="Q72" s="12"/>
      <c r="R72" s="3"/>
      <c r="S72" s="89"/>
    </row>
    <row r="73" spans="2:19" x14ac:dyDescent="0.4">
      <c r="B73" s="92"/>
      <c r="C73" s="12"/>
      <c r="D73" s="293"/>
      <c r="E73" s="294"/>
      <c r="F73" s="295"/>
      <c r="G73" s="289"/>
      <c r="H73" s="154"/>
      <c r="I73" s="154"/>
      <c r="J73" s="154"/>
      <c r="K73" s="154"/>
      <c r="L73" s="154"/>
      <c r="M73" s="154"/>
      <c r="N73" s="154"/>
      <c r="O73" s="93"/>
      <c r="P73" s="12"/>
      <c r="Q73" s="12"/>
      <c r="R73" s="3"/>
      <c r="S73" s="89"/>
    </row>
    <row r="74" spans="2:19" ht="18" thickBot="1" x14ac:dyDescent="0.45">
      <c r="B74" s="92"/>
      <c r="C74" s="12"/>
      <c r="D74" s="303" t="s">
        <v>122</v>
      </c>
      <c r="E74" s="304"/>
      <c r="F74" s="146" t="str">
        <f>IFERROR(IF(ISNUMBER(MATCH(Product_Class,'Drop-Downs'!$D$13:$D$15,0)),ROUND(AVERAGE(G33,G40,G47),2),IF(Product_Class='Drop-Downs'!$D$16,ROUND(AVERAGE(O33,O40),2),IF(Product_Class='Drop-Downs'!$D$17,ROUND(AVERAGE(G58,G65),2),""))),"")</f>
        <v/>
      </c>
      <c r="G74" s="172" t="str">
        <f>IF(IF(ISNUMBER(MATCH(Product_Class,'Drop-Downs'!$D$13:$D$15,0)),$G$29,IF(Product_Class='Drop-Downs'!$D$16,$O$29,IF(Product_Class='Drop-Downs'!$D$17,$G$54)))=FALSE(), "", IF(ISNUMBER(MATCH(Product_Class,'Drop-Downs'!$D$13:$D$15,0)),$G$29,IF(Product_Class='Drop-Downs'!$D$16,$O$29,IF(Product_Class='Drop-Downs'!$D$17,$G$54))))</f>
        <v/>
      </c>
      <c r="H74" s="155"/>
      <c r="I74" s="155"/>
      <c r="J74" s="155"/>
      <c r="K74" s="155"/>
      <c r="L74" s="155"/>
      <c r="M74" s="155"/>
      <c r="N74" s="341"/>
      <c r="O74" s="99"/>
      <c r="P74"/>
      <c r="Q74"/>
      <c r="R74"/>
      <c r="S74" s="89"/>
    </row>
    <row r="75" spans="2:19" ht="18" thickBot="1" x14ac:dyDescent="0.45">
      <c r="B75" s="94"/>
      <c r="C75" s="95"/>
      <c r="D75" s="95"/>
      <c r="E75" s="95"/>
      <c r="F75" s="95"/>
      <c r="G75" s="95"/>
      <c r="H75" s="95"/>
      <c r="I75" s="95"/>
      <c r="J75" s="95"/>
      <c r="K75" s="95"/>
      <c r="L75" s="95"/>
      <c r="M75" s="95"/>
      <c r="N75" s="95"/>
      <c r="O75" s="104"/>
      <c r="P75" s="3"/>
      <c r="Q75" s="3"/>
      <c r="R75" s="3"/>
      <c r="S75" s="89"/>
    </row>
    <row r="76" spans="2:19" ht="18" thickBot="1" x14ac:dyDescent="0.45">
      <c r="B76" s="12"/>
      <c r="C76" s="12"/>
      <c r="D76" s="12"/>
      <c r="E76" s="12"/>
      <c r="F76" s="12"/>
      <c r="G76" s="12"/>
      <c r="H76" s="12"/>
      <c r="I76" s="12"/>
      <c r="J76" s="12"/>
      <c r="K76" s="12"/>
      <c r="L76" s="12"/>
      <c r="M76" s="12"/>
      <c r="N76" s="12"/>
      <c r="O76" s="3"/>
      <c r="P76" s="3"/>
      <c r="Q76" s="3"/>
      <c r="R76" s="3"/>
      <c r="S76" s="89"/>
    </row>
    <row r="77" spans="2:19" ht="18" thickBot="1" x14ac:dyDescent="0.45">
      <c r="B77" s="282" t="s">
        <v>115</v>
      </c>
      <c r="C77" s="283"/>
      <c r="D77" s="283"/>
      <c r="E77" s="283"/>
      <c r="F77" s="283"/>
      <c r="G77" s="283"/>
      <c r="H77" s="283"/>
      <c r="I77" s="283"/>
      <c r="J77" s="283"/>
      <c r="K77" s="283"/>
      <c r="L77" s="283"/>
      <c r="M77" s="283"/>
      <c r="N77" s="283"/>
      <c r="O77" s="284"/>
      <c r="P77" s="3"/>
      <c r="Q77" s="3"/>
      <c r="R77" s="3"/>
      <c r="S77" s="89"/>
    </row>
    <row r="78" spans="2:19" x14ac:dyDescent="0.4">
      <c r="B78" s="273"/>
      <c r="C78" s="274"/>
      <c r="D78" s="274"/>
      <c r="E78" s="274"/>
      <c r="F78" s="274"/>
      <c r="G78" s="274"/>
      <c r="H78" s="274"/>
      <c r="I78" s="274"/>
      <c r="J78" s="274"/>
      <c r="K78" s="274"/>
      <c r="L78" s="274"/>
      <c r="M78" s="274"/>
      <c r="N78" s="274"/>
      <c r="O78" s="275"/>
      <c r="P78" s="3"/>
      <c r="Q78" s="3"/>
      <c r="R78" s="3"/>
      <c r="S78" s="89"/>
    </row>
    <row r="79" spans="2:19" x14ac:dyDescent="0.4">
      <c r="B79" s="276"/>
      <c r="C79" s="277"/>
      <c r="D79" s="277"/>
      <c r="E79" s="277"/>
      <c r="F79" s="277"/>
      <c r="G79" s="277"/>
      <c r="H79" s="277"/>
      <c r="I79" s="277"/>
      <c r="J79" s="277"/>
      <c r="K79" s="277"/>
      <c r="L79" s="277"/>
      <c r="M79" s="277"/>
      <c r="N79" s="277"/>
      <c r="O79" s="278"/>
      <c r="P79" s="3"/>
      <c r="Q79" s="3"/>
      <c r="R79" s="3"/>
      <c r="S79" s="89"/>
    </row>
    <row r="80" spans="2:19" x14ac:dyDescent="0.4">
      <c r="B80" s="276"/>
      <c r="C80" s="277"/>
      <c r="D80" s="277"/>
      <c r="E80" s="277"/>
      <c r="F80" s="277"/>
      <c r="G80" s="277"/>
      <c r="H80" s="277"/>
      <c r="I80" s="277"/>
      <c r="J80" s="277"/>
      <c r="K80" s="277"/>
      <c r="L80" s="277"/>
      <c r="M80" s="277"/>
      <c r="N80" s="277"/>
      <c r="O80" s="278"/>
      <c r="P80" s="3"/>
      <c r="Q80" s="3"/>
      <c r="R80" s="3"/>
      <c r="S80" s="89"/>
    </row>
    <row r="81" spans="1:19" x14ac:dyDescent="0.4">
      <c r="B81" s="276"/>
      <c r="C81" s="277"/>
      <c r="D81" s="277"/>
      <c r="E81" s="277"/>
      <c r="F81" s="277"/>
      <c r="G81" s="277"/>
      <c r="H81" s="277"/>
      <c r="I81" s="277"/>
      <c r="J81" s="277"/>
      <c r="K81" s="277"/>
      <c r="L81" s="277"/>
      <c r="M81" s="277"/>
      <c r="N81" s="277"/>
      <c r="O81" s="278"/>
      <c r="P81" s="3"/>
      <c r="Q81" s="3"/>
      <c r="R81" s="3"/>
      <c r="S81" s="89"/>
    </row>
    <row r="82" spans="1:19" ht="18" thickBot="1" x14ac:dyDescent="0.45">
      <c r="B82" s="279"/>
      <c r="C82" s="280"/>
      <c r="D82" s="280"/>
      <c r="E82" s="280"/>
      <c r="F82" s="280"/>
      <c r="G82" s="280"/>
      <c r="H82" s="280"/>
      <c r="I82" s="280"/>
      <c r="J82" s="280"/>
      <c r="K82" s="280"/>
      <c r="L82" s="280"/>
      <c r="M82" s="280"/>
      <c r="N82" s="280"/>
      <c r="O82" s="281"/>
      <c r="P82" s="3"/>
      <c r="Q82" s="3"/>
      <c r="R82" s="3"/>
      <c r="S82" s="89"/>
    </row>
    <row r="83" spans="1:19" x14ac:dyDescent="0.4">
      <c r="S83" s="89"/>
    </row>
    <row r="84" spans="1:19" ht="12.75" customHeight="1" x14ac:dyDescent="0.4">
      <c r="A84" s="97"/>
      <c r="B84" s="97"/>
      <c r="C84" s="97"/>
      <c r="D84" s="97"/>
      <c r="E84" s="97"/>
      <c r="F84" s="97"/>
      <c r="G84" s="97"/>
      <c r="H84" s="97"/>
      <c r="I84" s="97"/>
      <c r="J84" s="97"/>
      <c r="K84" s="97"/>
      <c r="L84" s="97"/>
      <c r="M84" s="97"/>
      <c r="N84" s="97"/>
      <c r="O84" s="97"/>
      <c r="P84" s="97"/>
      <c r="Q84" s="97"/>
      <c r="R84" s="97"/>
      <c r="S84" s="89"/>
    </row>
    <row r="85" spans="1:19" x14ac:dyDescent="0.4">
      <c r="G85" s="147"/>
    </row>
  </sheetData>
  <sheetProtection algorithmName="SHA-512" hashValue="7f/isTHAbPxEuIWcJLFMesbw+CXCawRj+nsbUNIWKlqeGxGIBCkWnj1AfJmFRrwqwZ59N9qepNy5XqUMvRZwUA==" saltValue="nt8CZSpxf+XFu7xs6GY3NQ==" spinCount="100000" sheet="1" objects="1" scenarios="1" selectLockedCells="1"/>
  <mergeCells count="49">
    <mergeCell ref="E4:G4"/>
    <mergeCell ref="E5:G5"/>
    <mergeCell ref="E6:G6"/>
    <mergeCell ref="B2:G2"/>
    <mergeCell ref="B5:D5"/>
    <mergeCell ref="B77:O77"/>
    <mergeCell ref="B78:O82"/>
    <mergeCell ref="B3:D3"/>
    <mergeCell ref="B4:D4"/>
    <mergeCell ref="D27:D28"/>
    <mergeCell ref="E27:G27"/>
    <mergeCell ref="L27:L28"/>
    <mergeCell ref="M27:O27"/>
    <mergeCell ref="B6:D6"/>
    <mergeCell ref="B7:D7"/>
    <mergeCell ref="B9:D9"/>
    <mergeCell ref="B13:Q13"/>
    <mergeCell ref="E7:G7"/>
    <mergeCell ref="E8:G8"/>
    <mergeCell ref="E3:G3"/>
    <mergeCell ref="E9:G9"/>
    <mergeCell ref="B8:D8"/>
    <mergeCell ref="E58:F58"/>
    <mergeCell ref="D60:D61"/>
    <mergeCell ref="E60:G60"/>
    <mergeCell ref="B12:E12"/>
    <mergeCell ref="E65:F65"/>
    <mergeCell ref="B14:Q14"/>
    <mergeCell ref="B15:Q19"/>
    <mergeCell ref="B22:Q22"/>
    <mergeCell ref="B23:Q23"/>
    <mergeCell ref="E33:F33"/>
    <mergeCell ref="M33:N33"/>
    <mergeCell ref="D74:E74"/>
    <mergeCell ref="B69:O69"/>
    <mergeCell ref="D72:F73"/>
    <mergeCell ref="G72:G73"/>
    <mergeCell ref="D35:D36"/>
    <mergeCell ref="E35:G35"/>
    <mergeCell ref="L35:L36"/>
    <mergeCell ref="M35:O35"/>
    <mergeCell ref="D71:G71"/>
    <mergeCell ref="E40:F40"/>
    <mergeCell ref="M40:N40"/>
    <mergeCell ref="D42:D43"/>
    <mergeCell ref="E42:G42"/>
    <mergeCell ref="E47:F47"/>
    <mergeCell ref="D52:D53"/>
    <mergeCell ref="E52:G52"/>
  </mergeCells>
  <conditionalFormatting sqref="B12">
    <cfRule type="expression" dxfId="4" priority="1">
      <formula>$B$12&lt;&gt;""</formula>
    </cfRule>
  </conditionalFormatting>
  <dataValidations count="1">
    <dataValidation type="list" allowBlank="1" showInputMessage="1" showErrorMessage="1" sqref="G54 G29 N29 O29 F54 F29" xr:uid="{E4B90F81-F67D-405E-80CB-A5B2EEE511F6}">
      <formula1>DD_VolumeUnits</formula1>
    </dataValidation>
  </dataValidations>
  <hyperlinks>
    <hyperlink ref="J3" location="Instructions!C35" display="Back to Instructions tab" xr:uid="{DD48BD41-2082-4EE3-931C-8C5FEA0769D9}"/>
  </hyperlinks>
  <pageMargins left="0.7" right="0.7" top="0.75" bottom="0.75" header="0.3" footer="0.3"/>
  <pageSetup orientation="portrait" horizontalDpi="200" verticalDpi="200" r:id="rId1"/>
  <extLst>
    <ext xmlns:x14="http://schemas.microsoft.com/office/spreadsheetml/2009/9/main" uri="{78C0D931-6437-407d-A8EE-F0AAD7539E65}">
      <x14:conditionalFormattings>
        <x14:conditionalFormatting xmlns:xm="http://schemas.microsoft.com/office/excel/2006/main">
          <x14:cfRule type="expression" priority="2" id="{FE53F650-D29C-4EFC-B6DB-0A86480F529F}">
            <xm:f>'General Info &amp; Test Results'!$C$27&lt;&gt;"Yes"</xm:f>
            <x14:dxf>
              <fill>
                <patternFill patternType="lightUp"/>
              </fill>
            </x14:dxf>
          </x14:cfRule>
          <xm:sqref>A13:R83</xm:sqref>
        </x14:conditionalFormatting>
        <x14:conditionalFormatting xmlns:xm="http://schemas.microsoft.com/office/excel/2006/main">
          <x14:cfRule type="expression" priority="7" id="{FB205A4C-FE87-41AB-82C0-56189BF814CE}">
            <xm:f>'General Info &amp; Test Results'!$C$26='Drop-Downs'!$D$17</xm:f>
            <x14:dxf>
              <fill>
                <patternFill patternType="lightUp"/>
              </fill>
            </x14:dxf>
          </x14:cfRule>
          <x14:cfRule type="expression" priority="8" id="{685548F1-E2CB-45A9-8203-26F974E288A2}">
            <xm:f>'General Info &amp; Test Results'!$C$26='Drop-Downs'!$D$16</xm:f>
            <x14:dxf>
              <fill>
                <patternFill patternType="lightUp"/>
              </fill>
            </x14:dxf>
          </x14:cfRule>
          <xm:sqref>C26:H48</xm:sqref>
        </x14:conditionalFormatting>
        <x14:conditionalFormatting xmlns:xm="http://schemas.microsoft.com/office/excel/2006/main">
          <x14:cfRule type="expression" priority="6" id="{8C2A2F21-8A2D-42D5-8F89-4654EC5C355D}">
            <xm:f>'General Info &amp; Test Results'!$C$26&lt;&gt;'Drop-Downs'!$D$17</xm:f>
            <x14:dxf>
              <fill>
                <patternFill patternType="lightUp"/>
              </fill>
            </x14:dxf>
          </x14:cfRule>
          <xm:sqref>C51:H66</xm:sqref>
        </x14:conditionalFormatting>
        <x14:conditionalFormatting xmlns:xm="http://schemas.microsoft.com/office/excel/2006/main">
          <x14:cfRule type="expression" priority="5" id="{DA0B2765-89E4-4CD7-A3D7-715AD10DCA31}">
            <xm:f>'General Info &amp; Test Results'!$C$26&lt;&gt;'Drop-Downs'!$D$16</xm:f>
            <x14:dxf>
              <fill>
                <patternFill patternType="lightUp"/>
              </fill>
            </x14:dxf>
          </x14:cfRule>
          <xm:sqref>K26:P41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70C0"/>
  </sheetPr>
  <dimension ref="A1:G21"/>
  <sheetViews>
    <sheetView showGridLines="0" zoomScale="80" zoomScaleNormal="80" workbookViewId="0">
      <selection activeCell="E16" sqref="E16"/>
    </sheetView>
  </sheetViews>
  <sheetFormatPr defaultColWidth="9.109375" defaultRowHeight="15.6" x14ac:dyDescent="0.35"/>
  <cols>
    <col min="1" max="1" width="3.5546875" style="1" customWidth="1"/>
    <col min="2" max="2" width="30.6640625" style="1" bestFit="1" customWidth="1"/>
    <col min="3" max="3" width="52.33203125" style="1" customWidth="1"/>
    <col min="4" max="4" width="22.6640625" style="1" customWidth="1"/>
    <col min="5" max="5" width="50" style="1" customWidth="1"/>
    <col min="6" max="6" width="4.44140625" style="1" customWidth="1"/>
    <col min="7" max="7" width="3.88671875" style="1" customWidth="1"/>
    <col min="8" max="16384" width="9.109375" style="1"/>
  </cols>
  <sheetData>
    <row r="1" spans="1:7" ht="16.2" thickBot="1" x14ac:dyDescent="0.4">
      <c r="G1" s="14"/>
    </row>
    <row r="2" spans="1:7" ht="16.2" thickBot="1" x14ac:dyDescent="0.4">
      <c r="B2" s="185" t="str">
        <f>'Version Control'!$B$2</f>
        <v>Title Block</v>
      </c>
      <c r="C2" s="186"/>
      <c r="G2" s="14"/>
    </row>
    <row r="3" spans="1:7" x14ac:dyDescent="0.35">
      <c r="B3" s="18" t="str">
        <f>'Version Control'!$B$3</f>
        <v>Test Report Template Name:</v>
      </c>
      <c r="C3" s="63" t="str">
        <f>'Version Control'!$C$3</f>
        <v>Water Closets</v>
      </c>
      <c r="G3" s="14"/>
    </row>
    <row r="4" spans="1:7" ht="17.399999999999999" x14ac:dyDescent="0.4">
      <c r="B4" s="62" t="str">
        <f>'Version Control'!$B$4</f>
        <v>Version Number:</v>
      </c>
      <c r="C4" s="23" t="str">
        <f>'Version Control'!$C$4</f>
        <v>v1.3</v>
      </c>
      <c r="E4" s="108" t="s">
        <v>53</v>
      </c>
      <c r="G4" s="14"/>
    </row>
    <row r="5" spans="1:7" x14ac:dyDescent="0.35">
      <c r="B5" s="17" t="str">
        <f>'Version Control'!$B$5</f>
        <v xml:space="preserve">Latest Template Revision: </v>
      </c>
      <c r="C5" s="24">
        <f>'Version Control'!$C$5</f>
        <v>45806</v>
      </c>
      <c r="G5" s="14"/>
    </row>
    <row r="6" spans="1:7" x14ac:dyDescent="0.35">
      <c r="B6" s="17" t="str">
        <f>'Version Control'!$B$6</f>
        <v>Tab Name:</v>
      </c>
      <c r="C6" s="128" t="str">
        <f ca="1">MID(CELL("filename",A1), FIND("]", CELL("filename", A1))+ 1, 255)</f>
        <v>Report Sign-Off Block</v>
      </c>
      <c r="G6" s="14"/>
    </row>
    <row r="7" spans="1:7" ht="34.5" customHeight="1" x14ac:dyDescent="0.35">
      <c r="B7" s="31" t="str">
        <f>'Version Control'!$B$7</f>
        <v>File Name:</v>
      </c>
      <c r="C7" s="127" t="str">
        <f ca="1">'Version Control'!$C$7</f>
        <v>Water Closets - v1.3.xlsx</v>
      </c>
      <c r="G7" s="14"/>
    </row>
    <row r="8" spans="1:7" x14ac:dyDescent="0.35">
      <c r="B8" s="31" t="str">
        <f>'Version Control'!$B$8</f>
        <v>Test Start Date:</v>
      </c>
      <c r="C8" s="161" t="str">
        <f>'Version Control'!$C$8</f>
        <v>[MM/DD/YYYY]</v>
      </c>
      <c r="G8" s="14"/>
    </row>
    <row r="9" spans="1:7" ht="16.2" thickBot="1" x14ac:dyDescent="0.4">
      <c r="B9" s="19" t="str">
        <f>'Version Control'!$B$9</f>
        <v xml:space="preserve">Test Completion Date: </v>
      </c>
      <c r="C9" s="25" t="str">
        <f>'Version Control'!$C$9</f>
        <v>[MM/DD/YYYY]</v>
      </c>
      <c r="G9" s="14"/>
    </row>
    <row r="10" spans="1:7" x14ac:dyDescent="0.35">
      <c r="G10" s="14"/>
    </row>
    <row r="11" spans="1:7" ht="16.2" thickBot="1" x14ac:dyDescent="0.4">
      <c r="G11" s="14"/>
    </row>
    <row r="12" spans="1:7" ht="16.2" thickBot="1" x14ac:dyDescent="0.4">
      <c r="A12" s="2"/>
      <c r="B12" s="213" t="s">
        <v>63</v>
      </c>
      <c r="C12" s="214"/>
      <c r="D12" s="214"/>
      <c r="E12" s="215"/>
      <c r="G12" s="14"/>
    </row>
    <row r="13" spans="1:7" ht="25.5" customHeight="1" x14ac:dyDescent="0.35">
      <c r="A13" s="2"/>
      <c r="B13" s="325" t="s">
        <v>66</v>
      </c>
      <c r="C13" s="326"/>
      <c r="D13" s="326"/>
      <c r="E13" s="327"/>
      <c r="G13" s="14"/>
    </row>
    <row r="14" spans="1:7" ht="30" customHeight="1" x14ac:dyDescent="0.35">
      <c r="A14" s="2"/>
      <c r="B14" s="328"/>
      <c r="C14" s="329"/>
      <c r="D14" s="329"/>
      <c r="E14" s="330"/>
      <c r="G14" s="14"/>
    </row>
    <row r="15" spans="1:7" x14ac:dyDescent="0.35">
      <c r="A15" s="2"/>
      <c r="B15" s="231" t="s">
        <v>24</v>
      </c>
      <c r="C15" s="232"/>
      <c r="D15" s="76" t="s">
        <v>23</v>
      </c>
      <c r="E15" s="77" t="s">
        <v>25</v>
      </c>
      <c r="G15" s="14"/>
    </row>
    <row r="16" spans="1:7" x14ac:dyDescent="0.35">
      <c r="A16" s="2"/>
      <c r="B16" s="233" t="s">
        <v>26</v>
      </c>
      <c r="C16" s="234"/>
      <c r="D16" s="162" t="str">
        <f>'General Info &amp; Test Results'!C18</f>
        <v>[MM/DD/YYYY]</v>
      </c>
      <c r="E16" s="79" t="s">
        <v>68</v>
      </c>
      <c r="G16" s="14"/>
    </row>
    <row r="17" spans="1:7" x14ac:dyDescent="0.35">
      <c r="A17" s="2"/>
      <c r="B17" s="233" t="s">
        <v>60</v>
      </c>
      <c r="C17" s="234"/>
      <c r="D17" s="163" t="s">
        <v>46</v>
      </c>
      <c r="E17" s="79" t="s">
        <v>68</v>
      </c>
      <c r="G17" s="14"/>
    </row>
    <row r="18" spans="1:7" x14ac:dyDescent="0.35">
      <c r="A18" s="2"/>
      <c r="B18" s="233" t="s">
        <v>67</v>
      </c>
      <c r="C18" s="234"/>
      <c r="D18" s="163" t="s">
        <v>46</v>
      </c>
      <c r="E18" s="79" t="s">
        <v>68</v>
      </c>
      <c r="G18" s="14"/>
    </row>
    <row r="19" spans="1:7" ht="16.2" thickBot="1" x14ac:dyDescent="0.4">
      <c r="A19" s="2"/>
      <c r="B19" s="223" t="s">
        <v>67</v>
      </c>
      <c r="C19" s="224"/>
      <c r="D19" s="164" t="s">
        <v>46</v>
      </c>
      <c r="E19" s="80" t="s">
        <v>68</v>
      </c>
      <c r="G19" s="14"/>
    </row>
    <row r="20" spans="1:7" x14ac:dyDescent="0.35">
      <c r="G20" s="14"/>
    </row>
    <row r="21" spans="1:7" x14ac:dyDescent="0.35">
      <c r="A21" s="14"/>
      <c r="B21" s="14"/>
      <c r="C21" s="14"/>
      <c r="D21" s="14"/>
      <c r="E21" s="14"/>
      <c r="F21" s="14"/>
      <c r="G21" s="14"/>
    </row>
  </sheetData>
  <sheetProtection algorithmName="SHA-512" hashValue="IyV0AVyE/Lty8GWrI0J1swyE8ZZCi5JX7SML+05rFDecZDsD/sBu21kZruO3gPnZ/UMzv4qPv1qsuhWksUEBFw==" saltValue="LNdxc1a4gJHUFdbF3xGiig==" spinCount="100000" sheet="1" objects="1" scenarios="1" selectLockedCells="1"/>
  <mergeCells count="8">
    <mergeCell ref="B2:C2"/>
    <mergeCell ref="B19:C19"/>
    <mergeCell ref="B13:E14"/>
    <mergeCell ref="B12:E12"/>
    <mergeCell ref="B15:C15"/>
    <mergeCell ref="B16:C16"/>
    <mergeCell ref="B17:C17"/>
    <mergeCell ref="B18:C18"/>
  </mergeCells>
  <hyperlinks>
    <hyperlink ref="E4" location="Instructions!C33" display="Back to Instructions tab" xr:uid="{00000000-0004-0000-0800-000000000000}"/>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M19"/>
  <sheetViews>
    <sheetView showGridLines="0" zoomScale="80" zoomScaleNormal="80" workbookViewId="0">
      <selection activeCell="F3" sqref="F3"/>
    </sheetView>
  </sheetViews>
  <sheetFormatPr defaultColWidth="9.109375" defaultRowHeight="15.6" x14ac:dyDescent="0.35"/>
  <cols>
    <col min="1" max="1" width="4.5546875" style="3" customWidth="1"/>
    <col min="2" max="2" width="30.6640625" style="3" bestFit="1" customWidth="1"/>
    <col min="3" max="3" width="12.77734375" style="3" customWidth="1"/>
    <col min="4" max="4" width="40.33203125" style="3" customWidth="1"/>
    <col min="5" max="5" width="13.21875" style="3" customWidth="1"/>
    <col min="6" max="6" width="21.44140625" style="3" customWidth="1"/>
    <col min="7" max="7" width="8.109375" style="3" customWidth="1"/>
    <col min="8" max="8" width="3" style="12" customWidth="1"/>
    <col min="9" max="9" width="16.88671875" style="3" customWidth="1"/>
    <col min="10" max="10" width="9.109375" style="3"/>
    <col min="11" max="11" width="13" style="3" customWidth="1"/>
    <col min="12" max="12" width="6.44140625" style="3" customWidth="1"/>
    <col min="13" max="13" width="12.44140625" style="3" customWidth="1"/>
    <col min="14" max="16384" width="9.109375" style="3"/>
  </cols>
  <sheetData>
    <row r="1" spans="2:13" ht="16.2" thickBot="1" x14ac:dyDescent="0.4">
      <c r="H1" s="13"/>
    </row>
    <row r="2" spans="2:13" ht="16.2" thickBot="1" x14ac:dyDescent="0.4">
      <c r="B2" s="187" t="str">
        <f>'Version Control'!$B$2</f>
        <v>Title Block</v>
      </c>
      <c r="C2" s="222"/>
      <c r="D2" s="188"/>
      <c r="H2" s="13"/>
    </row>
    <row r="3" spans="2:13" ht="17.399999999999999" x14ac:dyDescent="0.4">
      <c r="B3" s="160" t="str">
        <f>'Version Control'!$B$3</f>
        <v>Test Report Template Name:</v>
      </c>
      <c r="C3" s="237" t="str">
        <f>'Version Control'!$C$3</f>
        <v>Water Closets</v>
      </c>
      <c r="D3" s="238"/>
      <c r="F3" s="108" t="s">
        <v>53</v>
      </c>
      <c r="H3" s="13"/>
    </row>
    <row r="4" spans="2:13" x14ac:dyDescent="0.35">
      <c r="B4" s="17" t="str">
        <f>'Version Control'!$B$4</f>
        <v>Version Number:</v>
      </c>
      <c r="C4" s="239" t="str">
        <f>'Version Control'!$C$4</f>
        <v>v1.3</v>
      </c>
      <c r="D4" s="240"/>
      <c r="H4" s="13"/>
    </row>
    <row r="5" spans="2:13" x14ac:dyDescent="0.35">
      <c r="B5" s="17" t="str">
        <f>'Version Control'!$B$5</f>
        <v xml:space="preserve">Latest Template Revision: </v>
      </c>
      <c r="C5" s="241">
        <f>'Version Control'!$C$5</f>
        <v>45806</v>
      </c>
      <c r="D5" s="242"/>
      <c r="H5" s="13"/>
    </row>
    <row r="6" spans="2:13" x14ac:dyDescent="0.35">
      <c r="B6" s="17" t="str">
        <f>'Version Control'!$B$6</f>
        <v>Tab Name:</v>
      </c>
      <c r="C6" s="239" t="str">
        <f ca="1">MID(CELL("filename",A1), FIND("]", CELL("filename", A1))+ 1, 255)</f>
        <v>Drop-Downs</v>
      </c>
      <c r="D6" s="240"/>
      <c r="H6" s="13"/>
    </row>
    <row r="7" spans="2:13" ht="35.25" customHeight="1" x14ac:dyDescent="0.35">
      <c r="B7" s="31" t="str">
        <f>'Version Control'!$B$7</f>
        <v>File Name:</v>
      </c>
      <c r="C7" s="243" t="str">
        <f ca="1">'Version Control'!$C$7</f>
        <v>Water Closets - v1.3.xlsx</v>
      </c>
      <c r="D7" s="236"/>
      <c r="H7" s="13"/>
    </row>
    <row r="8" spans="2:13" x14ac:dyDescent="0.35">
      <c r="B8" s="31" t="str">
        <f>'Version Control'!$B$8</f>
        <v>Test Start Date:</v>
      </c>
      <c r="C8" s="235" t="str">
        <f>'Version Control'!$C$8</f>
        <v>[MM/DD/YYYY]</v>
      </c>
      <c r="D8" s="236"/>
      <c r="H8" s="13"/>
    </row>
    <row r="9" spans="2:13" ht="16.2" thickBot="1" x14ac:dyDescent="0.4">
      <c r="B9" s="19" t="str">
        <f>'Version Control'!$B$9</f>
        <v xml:space="preserve">Test Completion Date: </v>
      </c>
      <c r="C9" s="244" t="str">
        <f>'Version Control'!$C$9</f>
        <v>[MM/DD/YYYY]</v>
      </c>
      <c r="D9" s="245"/>
      <c r="H9" s="13"/>
    </row>
    <row r="10" spans="2:13" x14ac:dyDescent="0.35">
      <c r="H10" s="13"/>
    </row>
    <row r="11" spans="2:13" x14ac:dyDescent="0.35">
      <c r="H11" s="13"/>
    </row>
    <row r="12" spans="2:13" x14ac:dyDescent="0.35">
      <c r="B12" s="4" t="s">
        <v>90</v>
      </c>
      <c r="D12" s="4" t="s">
        <v>167</v>
      </c>
      <c r="F12" s="4" t="s">
        <v>168</v>
      </c>
      <c r="H12" s="13"/>
    </row>
    <row r="13" spans="2:13" x14ac:dyDescent="0.35">
      <c r="B13" s="6" t="s">
        <v>83</v>
      </c>
      <c r="D13" s="6" t="s">
        <v>106</v>
      </c>
      <c r="F13" s="6" t="s">
        <v>123</v>
      </c>
      <c r="H13" s="13"/>
    </row>
    <row r="14" spans="2:13" x14ac:dyDescent="0.35">
      <c r="B14" s="7" t="s">
        <v>84</v>
      </c>
      <c r="D14" s="145" t="s">
        <v>107</v>
      </c>
      <c r="F14" s="7" t="s">
        <v>124</v>
      </c>
      <c r="H14" s="13"/>
      <c r="K14" s="5"/>
      <c r="M14" s="5"/>
    </row>
    <row r="15" spans="2:13" x14ac:dyDescent="0.35">
      <c r="B15" s="10"/>
      <c r="D15" s="145" t="s">
        <v>128</v>
      </c>
      <c r="E15" s="11"/>
      <c r="G15" s="11"/>
      <c r="H15" s="13"/>
    </row>
    <row r="16" spans="2:13" x14ac:dyDescent="0.35">
      <c r="B16" s="10"/>
      <c r="D16" s="145" t="s">
        <v>108</v>
      </c>
      <c r="E16" s="11"/>
      <c r="F16" s="11"/>
      <c r="G16" s="11"/>
      <c r="H16" s="13"/>
    </row>
    <row r="17" spans="1:8" x14ac:dyDescent="0.35">
      <c r="B17" s="10"/>
      <c r="D17" s="7" t="s">
        <v>109</v>
      </c>
      <c r="E17" s="11"/>
      <c r="F17" s="11"/>
      <c r="G17" s="11"/>
      <c r="H17" s="13"/>
    </row>
    <row r="18" spans="1:8" x14ac:dyDescent="0.35">
      <c r="B18" s="10"/>
      <c r="E18" s="11"/>
      <c r="F18" s="11"/>
      <c r="G18" s="11"/>
      <c r="H18" s="13"/>
    </row>
    <row r="19" spans="1:8" s="12" customFormat="1" x14ac:dyDescent="0.35">
      <c r="A19" s="13"/>
      <c r="B19" s="13"/>
      <c r="C19" s="13"/>
      <c r="D19" s="13"/>
      <c r="E19" s="13"/>
      <c r="F19" s="13"/>
      <c r="G19" s="13"/>
      <c r="H19" s="13"/>
    </row>
  </sheetData>
  <sheetProtection algorithmName="SHA-512" hashValue="0DuH5VhPSUVbzxI9kkDwpgJxNvBGnmXJyhrQUEnjZrra0mtnXKHHPlbe+OutbEm1h/aOGFypJJ6krx5ihomDIg==" saltValue="VjG0Phnuv15ipKlEItWS9A==" spinCount="100000" sheet="1" objects="1" scenarios="1" selectLockedCells="1"/>
  <mergeCells count="8">
    <mergeCell ref="C7:D7"/>
    <mergeCell ref="B2:D2"/>
    <mergeCell ref="C8:D8"/>
    <mergeCell ref="C9:D9"/>
    <mergeCell ref="C3:D3"/>
    <mergeCell ref="C4:D4"/>
    <mergeCell ref="C5:D5"/>
    <mergeCell ref="C6:D6"/>
  </mergeCells>
  <hyperlinks>
    <hyperlink ref="F3" location="Instructions!C33" display="Back to Instructions tab" xr:uid="{118544BC-FEAA-412C-AC12-6175454B7C9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F475CDF8CF84FA8CB5A26B3D06D61" ma:contentTypeVersion="33" ma:contentTypeDescription="Create a new document." ma:contentTypeScope="" ma:versionID="90906814037895db0409a5b5dd1e2d19">
  <xsd:schema xmlns:xsd="http://www.w3.org/2001/XMLSchema" xmlns:xs="http://www.w3.org/2001/XMLSchema" xmlns:p="http://schemas.microsoft.com/office/2006/metadata/properties" xmlns:ns1="http://schemas.microsoft.com/sharepoint/v3" xmlns:ns2="4df2367c-248b-4396-b237-095486b51c07" xmlns:ns3="60f0d1d5-43ef-4dc2-aad3-41e9518621be" xmlns:ns4="30674b71-3698-4f56-b5b1-6f341ff5e867" xmlns:ns5="40bfe1b6-d5ea-4072-b8d0-9ef77ba6cdba" targetNamespace="http://schemas.microsoft.com/office/2006/metadata/properties" ma:root="true" ma:fieldsID="09489ecb223a9aa5875bc2e08644389a" ns1:_="" ns2:_="" ns3:_="" ns4:_="" ns5:_="">
    <xsd:import namespace="http://schemas.microsoft.com/sharepoint/v3"/>
    <xsd:import namespace="4df2367c-248b-4396-b237-095486b51c07"/>
    <xsd:import namespace="60f0d1d5-43ef-4dc2-aad3-41e9518621be"/>
    <xsd:import namespace="30674b71-3698-4f56-b5b1-6f341ff5e867"/>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lcf76f155ced4ddcb4097134ff3c332f" minOccurs="0"/>
                <xsd:element ref="ns5:TaxCatchAll" minOccurs="0"/>
                <xsd:element ref="ns4:MediaServiceDateTaken" minOccurs="0"/>
                <xsd:element ref="ns4:MediaServiceLocation" minOccurs="0"/>
                <xsd:element ref="ns4:MediaServiceGenerationTime" minOccurs="0"/>
                <xsd:element ref="ns4:MediaServiceEventHashCode" minOccurs="0"/>
                <xsd:element ref="ns4:MediaServiceOCR" minOccurs="0"/>
                <xsd:element ref="ns1:_ip_UnifiedCompliancePolicyProperties" minOccurs="0"/>
                <xsd:element ref="ns1:_ip_UnifiedCompliancePolicyUIAction"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f2367c-248b-4396-b237-095486b51c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674b71-3698-4f56-b5b1-6f341ff5e867" elementFormDefault="qualified">
    <xsd:import namespace="http://schemas.microsoft.com/office/2006/documentManagement/types"/>
    <xsd:import namespace="http://schemas.microsoft.com/office/infopath/2007/PartnerControls"/>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TaxCatchAll xmlns="40bfe1b6-d5ea-4072-b8d0-9ef77ba6cdba" xsi:nil="true"/>
    <_ip_UnifiedCompliancePolicyProperties xmlns="http://schemas.microsoft.com/sharepoint/v3" xsi:nil="true"/>
    <lcf76f155ced4ddcb4097134ff3c332f xmlns="30674b71-3698-4f56-b5b1-6f341ff5e86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F861DB-D331-4A38-A341-D1F129B43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df2367c-248b-4396-b237-095486b51c07"/>
    <ds:schemaRef ds:uri="60f0d1d5-43ef-4dc2-aad3-41e9518621be"/>
    <ds:schemaRef ds:uri="30674b71-3698-4f56-b5b1-6f341ff5e867"/>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FDA2E1-4A6A-484B-80CA-ABF8787066A1}">
  <ds:schemaRefs>
    <ds:schemaRef ds:uri="http://purl.org/dc/terms/"/>
    <ds:schemaRef ds:uri="http://schemas.openxmlformats.org/package/2006/metadata/core-properties"/>
    <ds:schemaRef ds:uri="40bfe1b6-d5ea-4072-b8d0-9ef77ba6cdba"/>
    <ds:schemaRef ds:uri="http://schemas.microsoft.com/office/2006/documentManagement/types"/>
    <ds:schemaRef ds:uri="4df2367c-248b-4396-b237-095486b51c07"/>
    <ds:schemaRef ds:uri="http://www.w3.org/XML/1998/namespace"/>
    <ds:schemaRef ds:uri="http://schemas.microsoft.com/office/2006/metadata/properties"/>
    <ds:schemaRef ds:uri="http://schemas.microsoft.com/office/infopath/2007/PartnerControls"/>
    <ds:schemaRef ds:uri="30674b71-3698-4f56-b5b1-6f341ff5e867"/>
    <ds:schemaRef ds:uri="http://purl.org/dc/elements/1.1/"/>
    <ds:schemaRef ds:uri="60f0d1d5-43ef-4dc2-aad3-41e9518621be"/>
    <ds:schemaRef ds:uri="http://schemas.microsoft.com/sharepoint/v3"/>
    <ds:schemaRef ds:uri="http://purl.org/dc/dcmitype/"/>
  </ds:schemaRefs>
</ds:datastoreItem>
</file>

<file path=customXml/itemProps3.xml><?xml version="1.0" encoding="utf-8"?>
<ds:datastoreItem xmlns:ds="http://schemas.openxmlformats.org/officeDocument/2006/customXml" ds:itemID="{79DBCCDE-ABFB-41E1-B1EB-9FCCA252BD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Instructions</vt:lpstr>
      <vt:lpstr>General Info &amp; Test Results</vt:lpstr>
      <vt:lpstr>Description of Test Units</vt:lpstr>
      <vt:lpstr>Setup &amp; Instrumentation</vt:lpstr>
      <vt:lpstr>Photos</vt:lpstr>
      <vt:lpstr>Full Flush Test Results</vt:lpstr>
      <vt:lpstr>Reduced Flush Test Results</vt:lpstr>
      <vt:lpstr>Report Sign-Off Block</vt:lpstr>
      <vt:lpstr>Drop-Downs</vt:lpstr>
      <vt:lpstr>Version Control</vt:lpstr>
      <vt:lpstr>Brand</vt:lpstr>
      <vt:lpstr>DD_ProductClass</vt:lpstr>
      <vt:lpstr>DD_VolumeUnits</vt:lpstr>
      <vt:lpstr>DD_Y_N</vt:lpstr>
      <vt:lpstr>full_flush_rounded</vt:lpstr>
      <vt:lpstr>model_num</vt:lpstr>
      <vt:lpstr>Product_Class</vt:lpstr>
      <vt:lpstr>receipt_date</vt:lpstr>
      <vt:lpstr>red_flush_rounded</vt:lpstr>
      <vt:lpstr>S_N</vt:lpstr>
    </vt:vector>
  </TitlesOfParts>
  <Company>Navigant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Heather Lisle</dc:creator>
  <cp:lastModifiedBy>User375</cp:lastModifiedBy>
  <cp:lastPrinted>2011-03-11T22:08:00Z</cp:lastPrinted>
  <dcterms:created xsi:type="dcterms:W3CDTF">2010-01-27T14:49:37Z</dcterms:created>
  <dcterms:modified xsi:type="dcterms:W3CDTF">2025-05-29T16:52:55Z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0x010100B07F475CDF8CF84FA8CB5A26B3D06D61</vt:lpwstr>
  </property>
  <property fmtid="{D5CDD505-2E9C-101B-9397-08002B2CF9AE}" pid="3" name="MediaServiceImageTags">
    <vt:lpwstr/>
  </property>
</Properties>
</file>