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095" yWindow="255" windowWidth="15000" windowHeight="8955" activeTab="1"/>
  </bookViews>
  <sheets>
    <sheet name="Raw Data" sheetId="1" r:id="rId1"/>
    <sheet name="Calculated Data" sheetId="2" r:id="rId2"/>
  </sheets>
  <calcPr calcId="145621"/>
</workbook>
</file>

<file path=xl/calcChain.xml><?xml version="1.0" encoding="utf-8"?>
<calcChain xmlns="http://schemas.openxmlformats.org/spreadsheetml/2006/main">
  <c r="O410" i="2" l="1"/>
  <c r="L409" i="2" l="1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N409" i="2" l="1"/>
  <c r="V409" i="2" s="1"/>
  <c r="N408" i="2"/>
  <c r="N407" i="2"/>
  <c r="N406" i="2"/>
  <c r="N405" i="2"/>
  <c r="N404" i="2"/>
  <c r="N403" i="2"/>
  <c r="N402" i="2"/>
  <c r="N401" i="2"/>
  <c r="V401" i="2" s="1"/>
  <c r="N400" i="2"/>
  <c r="N399" i="2"/>
  <c r="N398" i="2"/>
  <c r="N397" i="2"/>
  <c r="N396" i="2"/>
  <c r="N395" i="2"/>
  <c r="N394" i="2"/>
  <c r="N393" i="2"/>
  <c r="V393" i="2" s="1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V177" i="2" s="1"/>
  <c r="N176" i="2"/>
  <c r="N175" i="2"/>
  <c r="N174" i="2"/>
  <c r="N173" i="2"/>
  <c r="V173" i="2" s="1"/>
  <c r="N172" i="2"/>
  <c r="N171" i="2"/>
  <c r="N170" i="2"/>
  <c r="N169" i="2"/>
  <c r="V169" i="2" s="1"/>
  <c r="N168" i="2"/>
  <c r="N167" i="2"/>
  <c r="N166" i="2"/>
  <c r="N165" i="2"/>
  <c r="V165" i="2" s="1"/>
  <c r="N164" i="2"/>
  <c r="N163" i="2"/>
  <c r="N162" i="2"/>
  <c r="N161" i="2"/>
  <c r="V161" i="2" s="1"/>
  <c r="N160" i="2"/>
  <c r="N159" i="2"/>
  <c r="N158" i="2"/>
  <c r="N157" i="2"/>
  <c r="V157" i="2" s="1"/>
  <c r="N156" i="2"/>
  <c r="N155" i="2"/>
  <c r="N154" i="2"/>
  <c r="N153" i="2"/>
  <c r="V153" i="2" s="1"/>
  <c r="N152" i="2"/>
  <c r="N151" i="2"/>
  <c r="N150" i="2"/>
  <c r="N149" i="2"/>
  <c r="V149" i="2" s="1"/>
  <c r="N148" i="2"/>
  <c r="N147" i="2"/>
  <c r="N146" i="2"/>
  <c r="N145" i="2"/>
  <c r="V145" i="2" s="1"/>
  <c r="N144" i="2"/>
  <c r="N143" i="2"/>
  <c r="N142" i="2"/>
  <c r="N141" i="2"/>
  <c r="V141" i="2" s="1"/>
  <c r="N140" i="2"/>
  <c r="N139" i="2"/>
  <c r="N138" i="2"/>
  <c r="N137" i="2"/>
  <c r="V137" i="2" s="1"/>
  <c r="N136" i="2"/>
  <c r="N135" i="2"/>
  <c r="N134" i="2"/>
  <c r="N133" i="2"/>
  <c r="V133" i="2" s="1"/>
  <c r="N132" i="2"/>
  <c r="N131" i="2"/>
  <c r="N130" i="2"/>
  <c r="N129" i="2"/>
  <c r="V129" i="2" s="1"/>
  <c r="N128" i="2"/>
  <c r="N127" i="2"/>
  <c r="N126" i="2"/>
  <c r="N125" i="2"/>
  <c r="V125" i="2" s="1"/>
  <c r="N124" i="2"/>
  <c r="N123" i="2"/>
  <c r="R127" i="2" l="1"/>
  <c r="V127" i="2"/>
  <c r="R143" i="2"/>
  <c r="Q143" i="2" s="1"/>
  <c r="V143" i="2"/>
  <c r="R163" i="2"/>
  <c r="V163" i="2"/>
  <c r="R179" i="2"/>
  <c r="Q179" i="2" s="1"/>
  <c r="V179" i="2"/>
  <c r="R191" i="2"/>
  <c r="V191" i="2"/>
  <c r="R199" i="2"/>
  <c r="Q199" i="2" s="1"/>
  <c r="V199" i="2"/>
  <c r="R383" i="2"/>
  <c r="V383" i="2"/>
  <c r="R395" i="2"/>
  <c r="Q395" i="2" s="1"/>
  <c r="V395" i="2"/>
  <c r="R126" i="2"/>
  <c r="V126" i="2"/>
  <c r="R130" i="2"/>
  <c r="Q130" i="2" s="1"/>
  <c r="V130" i="2"/>
  <c r="R134" i="2"/>
  <c r="V134" i="2"/>
  <c r="R138" i="2"/>
  <c r="Q138" i="2" s="1"/>
  <c r="V138" i="2"/>
  <c r="R142" i="2"/>
  <c r="V142" i="2"/>
  <c r="R146" i="2"/>
  <c r="Q146" i="2" s="1"/>
  <c r="V146" i="2"/>
  <c r="R150" i="2"/>
  <c r="V150" i="2"/>
  <c r="R154" i="2"/>
  <c r="Q154" i="2" s="1"/>
  <c r="V154" i="2"/>
  <c r="R158" i="2"/>
  <c r="V158" i="2"/>
  <c r="R162" i="2"/>
  <c r="Q162" i="2" s="1"/>
  <c r="V162" i="2"/>
  <c r="R166" i="2"/>
  <c r="V166" i="2"/>
  <c r="R170" i="2"/>
  <c r="Q170" i="2" s="1"/>
  <c r="V170" i="2"/>
  <c r="R174" i="2"/>
  <c r="V174" i="2"/>
  <c r="R178" i="2"/>
  <c r="Q178" i="2" s="1"/>
  <c r="V178" i="2"/>
  <c r="R182" i="2"/>
  <c r="V182" i="2"/>
  <c r="R186" i="2"/>
  <c r="Q186" i="2" s="1"/>
  <c r="V186" i="2"/>
  <c r="R190" i="2"/>
  <c r="V190" i="2"/>
  <c r="R194" i="2"/>
  <c r="Q194" i="2" s="1"/>
  <c r="V194" i="2"/>
  <c r="R198" i="2"/>
  <c r="V198" i="2"/>
  <c r="R202" i="2"/>
  <c r="Q202" i="2" s="1"/>
  <c r="V202" i="2"/>
  <c r="R378" i="2"/>
  <c r="V378" i="2"/>
  <c r="R382" i="2"/>
  <c r="Q382" i="2" s="1"/>
  <c r="V382" i="2"/>
  <c r="R386" i="2"/>
  <c r="V386" i="2"/>
  <c r="R390" i="2"/>
  <c r="Q390" i="2" s="1"/>
  <c r="V390" i="2"/>
  <c r="R394" i="2"/>
  <c r="V394" i="2"/>
  <c r="R398" i="2"/>
  <c r="Q398" i="2" s="1"/>
  <c r="V398" i="2"/>
  <c r="R402" i="2"/>
  <c r="V402" i="2"/>
  <c r="R406" i="2"/>
  <c r="Q406" i="2" s="1"/>
  <c r="V406" i="2"/>
  <c r="R131" i="2"/>
  <c r="V131" i="2"/>
  <c r="R147" i="2"/>
  <c r="Q147" i="2" s="1"/>
  <c r="V147" i="2"/>
  <c r="R155" i="2"/>
  <c r="V155" i="2"/>
  <c r="R171" i="2"/>
  <c r="Q171" i="2" s="1"/>
  <c r="V171" i="2"/>
  <c r="R187" i="2"/>
  <c r="V187" i="2"/>
  <c r="R203" i="2"/>
  <c r="Q203" i="2" s="1"/>
  <c r="V203" i="2"/>
  <c r="R379" i="2"/>
  <c r="V379" i="2"/>
  <c r="R387" i="2"/>
  <c r="Q387" i="2" s="1"/>
  <c r="V387" i="2"/>
  <c r="R399" i="2"/>
  <c r="V399" i="2"/>
  <c r="R403" i="2"/>
  <c r="Q403" i="2" s="1"/>
  <c r="V403" i="2"/>
  <c r="R407" i="2"/>
  <c r="V407" i="2"/>
  <c r="R124" i="2"/>
  <c r="V124" i="2"/>
  <c r="R128" i="2"/>
  <c r="V128" i="2"/>
  <c r="R132" i="2"/>
  <c r="Q132" i="2" s="1"/>
  <c r="V132" i="2"/>
  <c r="R136" i="2"/>
  <c r="V136" i="2"/>
  <c r="R140" i="2"/>
  <c r="Q140" i="2" s="1"/>
  <c r="V140" i="2"/>
  <c r="R144" i="2"/>
  <c r="V144" i="2"/>
  <c r="R148" i="2"/>
  <c r="Q148" i="2" s="1"/>
  <c r="V148" i="2"/>
  <c r="R152" i="2"/>
  <c r="V152" i="2"/>
  <c r="R156" i="2"/>
  <c r="Q156" i="2" s="1"/>
  <c r="V156" i="2"/>
  <c r="R160" i="2"/>
  <c r="V160" i="2"/>
  <c r="R164" i="2"/>
  <c r="Q164" i="2" s="1"/>
  <c r="V164" i="2"/>
  <c r="R168" i="2"/>
  <c r="V168" i="2"/>
  <c r="R172" i="2"/>
  <c r="Q172" i="2" s="1"/>
  <c r="V172" i="2"/>
  <c r="R176" i="2"/>
  <c r="V176" i="2"/>
  <c r="R180" i="2"/>
  <c r="Q180" i="2" s="1"/>
  <c r="V180" i="2"/>
  <c r="R184" i="2"/>
  <c r="V184" i="2"/>
  <c r="R188" i="2"/>
  <c r="Q188" i="2" s="1"/>
  <c r="V188" i="2"/>
  <c r="R192" i="2"/>
  <c r="V192" i="2"/>
  <c r="R196" i="2"/>
  <c r="Q196" i="2" s="1"/>
  <c r="V196" i="2"/>
  <c r="R200" i="2"/>
  <c r="V200" i="2"/>
  <c r="R204" i="2"/>
  <c r="Q204" i="2" s="1"/>
  <c r="V204" i="2"/>
  <c r="R380" i="2"/>
  <c r="V380" i="2"/>
  <c r="R384" i="2"/>
  <c r="Q384" i="2" s="1"/>
  <c r="V384" i="2"/>
  <c r="R388" i="2"/>
  <c r="V388" i="2"/>
  <c r="R392" i="2"/>
  <c r="Q392" i="2" s="1"/>
  <c r="V392" i="2"/>
  <c r="R396" i="2"/>
  <c r="V396" i="2"/>
  <c r="R400" i="2"/>
  <c r="Q400" i="2" s="1"/>
  <c r="V400" i="2"/>
  <c r="R404" i="2"/>
  <c r="V404" i="2"/>
  <c r="R408" i="2"/>
  <c r="Q408" i="2" s="1"/>
  <c r="V408" i="2"/>
  <c r="R123" i="2"/>
  <c r="Q123" i="2" s="1"/>
  <c r="V123" i="2"/>
  <c r="R135" i="2"/>
  <c r="Q135" i="2" s="1"/>
  <c r="V135" i="2"/>
  <c r="R139" i="2"/>
  <c r="V139" i="2"/>
  <c r="R151" i="2"/>
  <c r="Q151" i="2" s="1"/>
  <c r="V151" i="2"/>
  <c r="R159" i="2"/>
  <c r="V159" i="2"/>
  <c r="R167" i="2"/>
  <c r="Q167" i="2" s="1"/>
  <c r="V167" i="2"/>
  <c r="R175" i="2"/>
  <c r="V175" i="2"/>
  <c r="R183" i="2"/>
  <c r="Q183" i="2" s="1"/>
  <c r="V183" i="2"/>
  <c r="R195" i="2"/>
  <c r="V195" i="2"/>
  <c r="R391" i="2"/>
  <c r="Q391" i="2" s="1"/>
  <c r="V391" i="2"/>
  <c r="R181" i="2"/>
  <c r="Q181" i="2" s="1"/>
  <c r="V181" i="2"/>
  <c r="R185" i="2"/>
  <c r="Q185" i="2" s="1"/>
  <c r="V185" i="2"/>
  <c r="R189" i="2"/>
  <c r="Q189" i="2" s="1"/>
  <c r="V189" i="2"/>
  <c r="R193" i="2"/>
  <c r="Q193" i="2" s="1"/>
  <c r="V193" i="2"/>
  <c r="R197" i="2"/>
  <c r="V197" i="2"/>
  <c r="R201" i="2"/>
  <c r="Q201" i="2" s="1"/>
  <c r="V201" i="2"/>
  <c r="R377" i="2"/>
  <c r="V377" i="2"/>
  <c r="R381" i="2"/>
  <c r="Q381" i="2" s="1"/>
  <c r="V381" i="2"/>
  <c r="R385" i="2"/>
  <c r="V385" i="2"/>
  <c r="R389" i="2"/>
  <c r="Q389" i="2" s="1"/>
  <c r="V389" i="2"/>
  <c r="R397" i="2"/>
  <c r="V397" i="2"/>
  <c r="R405" i="2"/>
  <c r="Q405" i="2" s="1"/>
  <c r="V405" i="2"/>
  <c r="T125" i="2"/>
  <c r="S125" i="2" s="1"/>
  <c r="R125" i="2"/>
  <c r="Q125" i="2" s="1"/>
  <c r="T129" i="2"/>
  <c r="S129" i="2" s="1"/>
  <c r="R129" i="2"/>
  <c r="Q129" i="2" s="1"/>
  <c r="T133" i="2"/>
  <c r="S133" i="2" s="1"/>
  <c r="R133" i="2"/>
  <c r="Q133" i="2" s="1"/>
  <c r="T137" i="2"/>
  <c r="S137" i="2" s="1"/>
  <c r="R137" i="2"/>
  <c r="Q137" i="2" s="1"/>
  <c r="T141" i="2"/>
  <c r="S141" i="2" s="1"/>
  <c r="R141" i="2"/>
  <c r="Q141" i="2" s="1"/>
  <c r="T145" i="2"/>
  <c r="S145" i="2" s="1"/>
  <c r="R145" i="2"/>
  <c r="Q145" i="2" s="1"/>
  <c r="T149" i="2"/>
  <c r="S149" i="2" s="1"/>
  <c r="R149" i="2"/>
  <c r="Q149" i="2" s="1"/>
  <c r="T153" i="2"/>
  <c r="S153" i="2" s="1"/>
  <c r="R153" i="2"/>
  <c r="Q153" i="2" s="1"/>
  <c r="T157" i="2"/>
  <c r="S157" i="2" s="1"/>
  <c r="R157" i="2"/>
  <c r="Q157" i="2" s="1"/>
  <c r="T161" i="2"/>
  <c r="S161" i="2" s="1"/>
  <c r="R161" i="2"/>
  <c r="Q161" i="2" s="1"/>
  <c r="T165" i="2"/>
  <c r="S165" i="2" s="1"/>
  <c r="R165" i="2"/>
  <c r="Q165" i="2" s="1"/>
  <c r="T169" i="2"/>
  <c r="S169" i="2" s="1"/>
  <c r="R169" i="2"/>
  <c r="Q169" i="2" s="1"/>
  <c r="T173" i="2"/>
  <c r="S173" i="2" s="1"/>
  <c r="R173" i="2"/>
  <c r="Q173" i="2" s="1"/>
  <c r="T177" i="2"/>
  <c r="S177" i="2" s="1"/>
  <c r="R177" i="2"/>
  <c r="Q177" i="2" s="1"/>
  <c r="T393" i="2"/>
  <c r="S393" i="2" s="1"/>
  <c r="R393" i="2"/>
  <c r="Q393" i="2" s="1"/>
  <c r="T401" i="2"/>
  <c r="S401" i="2" s="1"/>
  <c r="R401" i="2"/>
  <c r="Q401" i="2" s="1"/>
  <c r="T409" i="2"/>
  <c r="S409" i="2" s="1"/>
  <c r="R409" i="2"/>
  <c r="Q409" i="2" s="1"/>
  <c r="Q124" i="2"/>
  <c r="T124" i="2"/>
  <c r="S124" i="2" s="1"/>
  <c r="T132" i="2"/>
  <c r="S132" i="2" s="1"/>
  <c r="Q136" i="2"/>
  <c r="T136" i="2"/>
  <c r="S136" i="2" s="1"/>
  <c r="Q144" i="2"/>
  <c r="T144" i="2"/>
  <c r="S144" i="2" s="1"/>
  <c r="Q152" i="2"/>
  <c r="T152" i="2"/>
  <c r="S152" i="2" s="1"/>
  <c r="Q160" i="2"/>
  <c r="T160" i="2"/>
  <c r="S160" i="2" s="1"/>
  <c r="T164" i="2"/>
  <c r="S164" i="2" s="1"/>
  <c r="T172" i="2"/>
  <c r="S172" i="2" s="1"/>
  <c r="T180" i="2"/>
  <c r="S180" i="2" s="1"/>
  <c r="T188" i="2"/>
  <c r="S188" i="2" s="1"/>
  <c r="T196" i="2"/>
  <c r="S196" i="2" s="1"/>
  <c r="T204" i="2"/>
  <c r="S204" i="2" s="1"/>
  <c r="T380" i="2"/>
  <c r="S380" i="2" s="1"/>
  <c r="Q388" i="2"/>
  <c r="T388" i="2"/>
  <c r="S388" i="2" s="1"/>
  <c r="T392" i="2"/>
  <c r="S392" i="2" s="1"/>
  <c r="Q396" i="2"/>
  <c r="T396" i="2"/>
  <c r="S396" i="2" s="1"/>
  <c r="T400" i="2"/>
  <c r="S400" i="2" s="1"/>
  <c r="T408" i="2"/>
  <c r="S408" i="2" s="1"/>
  <c r="Q126" i="2"/>
  <c r="T126" i="2"/>
  <c r="S126" i="2" s="1"/>
  <c r="T130" i="2"/>
  <c r="S130" i="2" s="1"/>
  <c r="Q134" i="2"/>
  <c r="T134" i="2"/>
  <c r="T138" i="2"/>
  <c r="S138" i="2" s="1"/>
  <c r="Q142" i="2"/>
  <c r="T142" i="2"/>
  <c r="S142" i="2" s="1"/>
  <c r="T146" i="2"/>
  <c r="S146" i="2" s="1"/>
  <c r="Q150" i="2"/>
  <c r="T150" i="2"/>
  <c r="T154" i="2"/>
  <c r="S154" i="2" s="1"/>
  <c r="Q158" i="2"/>
  <c r="T158" i="2"/>
  <c r="S158" i="2" s="1"/>
  <c r="T162" i="2"/>
  <c r="S162" i="2" s="1"/>
  <c r="Q166" i="2"/>
  <c r="T166" i="2"/>
  <c r="T170" i="2"/>
  <c r="S170" i="2" s="1"/>
  <c r="Q174" i="2"/>
  <c r="T174" i="2"/>
  <c r="S174" i="2" s="1"/>
  <c r="T178" i="2"/>
  <c r="S178" i="2" s="1"/>
  <c r="Q182" i="2"/>
  <c r="T182" i="2"/>
  <c r="S182" i="2" s="1"/>
  <c r="T186" i="2"/>
  <c r="S186" i="2" s="1"/>
  <c r="Q190" i="2"/>
  <c r="T190" i="2"/>
  <c r="S190" i="2" s="1"/>
  <c r="T194" i="2"/>
  <c r="S194" i="2" s="1"/>
  <c r="T198" i="2"/>
  <c r="S198" i="2" s="1"/>
  <c r="T202" i="2"/>
  <c r="S202" i="2" s="1"/>
  <c r="Q378" i="2"/>
  <c r="T378" i="2"/>
  <c r="S378" i="2" s="1"/>
  <c r="T382" i="2"/>
  <c r="S382" i="2" s="1"/>
  <c r="Q386" i="2"/>
  <c r="T386" i="2"/>
  <c r="S386" i="2" s="1"/>
  <c r="T390" i="2"/>
  <c r="S390" i="2" s="1"/>
  <c r="Q394" i="2"/>
  <c r="T394" i="2"/>
  <c r="S394" i="2" s="1"/>
  <c r="T398" i="2"/>
  <c r="S398" i="2" s="1"/>
  <c r="Q402" i="2"/>
  <c r="T402" i="2"/>
  <c r="S402" i="2" s="1"/>
  <c r="T406" i="2"/>
  <c r="S406" i="2" s="1"/>
  <c r="T123" i="2"/>
  <c r="S123" i="2" s="1"/>
  <c r="Q127" i="2"/>
  <c r="T127" i="2"/>
  <c r="S127" i="2" s="1"/>
  <c r="Q131" i="2"/>
  <c r="T131" i="2"/>
  <c r="S131" i="2" s="1"/>
  <c r="T135" i="2"/>
  <c r="S135" i="2" s="1"/>
  <c r="T139" i="2"/>
  <c r="S139" i="2" s="1"/>
  <c r="T143" i="2"/>
  <c r="S143" i="2" s="1"/>
  <c r="T147" i="2"/>
  <c r="S147" i="2" s="1"/>
  <c r="T151" i="2"/>
  <c r="S151" i="2" s="1"/>
  <c r="T155" i="2"/>
  <c r="S155" i="2" s="1"/>
  <c r="Q159" i="2"/>
  <c r="T159" i="2"/>
  <c r="S159" i="2" s="1"/>
  <c r="Q163" i="2"/>
  <c r="T163" i="2"/>
  <c r="S163" i="2" s="1"/>
  <c r="T167" i="2"/>
  <c r="S167" i="2" s="1"/>
  <c r="T171" i="2"/>
  <c r="S171" i="2" s="1"/>
  <c r="Q175" i="2"/>
  <c r="T175" i="2"/>
  <c r="S175" i="2" s="1"/>
  <c r="T179" i="2"/>
  <c r="S179" i="2" s="1"/>
  <c r="T183" i="2"/>
  <c r="S183" i="2" s="1"/>
  <c r="T187" i="2"/>
  <c r="S187" i="2" s="1"/>
  <c r="Q191" i="2"/>
  <c r="T191" i="2"/>
  <c r="S191" i="2" s="1"/>
  <c r="T195" i="2"/>
  <c r="S195" i="2" s="1"/>
  <c r="T199" i="2"/>
  <c r="S199" i="2" s="1"/>
  <c r="T203" i="2"/>
  <c r="S203" i="2" s="1"/>
  <c r="T379" i="2"/>
  <c r="S379" i="2" s="1"/>
  <c r="T383" i="2"/>
  <c r="S383" i="2" s="1"/>
  <c r="T387" i="2"/>
  <c r="S387" i="2" s="1"/>
  <c r="T391" i="2"/>
  <c r="T395" i="2"/>
  <c r="S395" i="2" s="1"/>
  <c r="Q399" i="2"/>
  <c r="T399" i="2"/>
  <c r="S399" i="2" s="1"/>
  <c r="T403" i="2"/>
  <c r="S403" i="2" s="1"/>
  <c r="Q407" i="2"/>
  <c r="T407" i="2"/>
  <c r="S407" i="2" s="1"/>
  <c r="Q128" i="2"/>
  <c r="T128" i="2"/>
  <c r="T140" i="2"/>
  <c r="S140" i="2" s="1"/>
  <c r="T148" i="2"/>
  <c r="S148" i="2" s="1"/>
  <c r="T156" i="2"/>
  <c r="Q168" i="2"/>
  <c r="T168" i="2"/>
  <c r="S168" i="2" s="1"/>
  <c r="Q176" i="2"/>
  <c r="T176" i="2"/>
  <c r="S176" i="2" s="1"/>
  <c r="Q184" i="2"/>
  <c r="T184" i="2"/>
  <c r="S184" i="2" s="1"/>
  <c r="Q192" i="2"/>
  <c r="T192" i="2"/>
  <c r="S192" i="2" s="1"/>
  <c r="T200" i="2"/>
  <c r="S200" i="2" s="1"/>
  <c r="T384" i="2"/>
  <c r="S384" i="2" s="1"/>
  <c r="Q404" i="2"/>
  <c r="T404" i="2"/>
  <c r="S404" i="2" s="1"/>
  <c r="T181" i="2"/>
  <c r="S181" i="2" s="1"/>
  <c r="T185" i="2"/>
  <c r="S185" i="2" s="1"/>
  <c r="T189" i="2"/>
  <c r="S189" i="2" s="1"/>
  <c r="T193" i="2"/>
  <c r="S193" i="2" s="1"/>
  <c r="Q197" i="2"/>
  <c r="T197" i="2"/>
  <c r="S197" i="2" s="1"/>
  <c r="T201" i="2"/>
  <c r="S201" i="2" s="1"/>
  <c r="Q377" i="2"/>
  <c r="T377" i="2"/>
  <c r="S377" i="2" s="1"/>
  <c r="T381" i="2"/>
  <c r="S381" i="2" s="1"/>
  <c r="Q385" i="2"/>
  <c r="T385" i="2"/>
  <c r="S385" i="2" s="1"/>
  <c r="T389" i="2"/>
  <c r="S389" i="2" s="1"/>
  <c r="Q397" i="2"/>
  <c r="T397" i="2"/>
  <c r="S397" i="2" s="1"/>
  <c r="T405" i="2"/>
  <c r="S405" i="2" s="1"/>
  <c r="S391" i="2"/>
  <c r="Q187" i="2"/>
  <c r="Q155" i="2"/>
  <c r="S128" i="2"/>
  <c r="Q200" i="2"/>
  <c r="S156" i="2"/>
  <c r="Q380" i="2"/>
  <c r="Q139" i="2"/>
  <c r="S134" i="2"/>
  <c r="S150" i="2"/>
  <c r="S166" i="2"/>
  <c r="Q198" i="2"/>
  <c r="Q195" i="2"/>
  <c r="Q379" i="2"/>
  <c r="Q383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A2" i="2" l="1"/>
  <c r="B2" i="2"/>
  <c r="C2" i="2"/>
  <c r="E2" i="2"/>
  <c r="G2" i="2"/>
  <c r="M2" i="2"/>
  <c r="A3" i="2"/>
  <c r="B3" i="2"/>
  <c r="C3" i="2"/>
  <c r="E3" i="2"/>
  <c r="G3" i="2"/>
  <c r="M3" i="2"/>
  <c r="A4" i="2"/>
  <c r="B4" i="2"/>
  <c r="C4" i="2"/>
  <c r="E4" i="2"/>
  <c r="G4" i="2"/>
  <c r="M4" i="2"/>
  <c r="A5" i="2"/>
  <c r="B5" i="2"/>
  <c r="C5" i="2"/>
  <c r="E5" i="2"/>
  <c r="G5" i="2"/>
  <c r="M5" i="2"/>
  <c r="A6" i="2"/>
  <c r="B6" i="2"/>
  <c r="C6" i="2"/>
  <c r="E6" i="2"/>
  <c r="G6" i="2"/>
  <c r="M6" i="2"/>
  <c r="A7" i="2"/>
  <c r="B7" i="2"/>
  <c r="C7" i="2"/>
  <c r="E7" i="2"/>
  <c r="G7" i="2"/>
  <c r="M7" i="2"/>
  <c r="A8" i="2"/>
  <c r="B8" i="2"/>
  <c r="C8" i="2"/>
  <c r="E8" i="2"/>
  <c r="G8" i="2"/>
  <c r="M8" i="2"/>
  <c r="A9" i="2"/>
  <c r="B9" i="2"/>
  <c r="C9" i="2"/>
  <c r="E9" i="2"/>
  <c r="G9" i="2"/>
  <c r="M9" i="2"/>
  <c r="A10" i="2"/>
  <c r="B10" i="2"/>
  <c r="C10" i="2"/>
  <c r="E10" i="2"/>
  <c r="G10" i="2"/>
  <c r="M10" i="2"/>
  <c r="A11" i="2"/>
  <c r="B11" i="2"/>
  <c r="C11" i="2"/>
  <c r="E11" i="2"/>
  <c r="G11" i="2"/>
  <c r="M11" i="2"/>
  <c r="A12" i="2"/>
  <c r="B12" i="2"/>
  <c r="C12" i="2"/>
  <c r="E12" i="2"/>
  <c r="G12" i="2"/>
  <c r="M12" i="2"/>
  <c r="A13" i="2"/>
  <c r="B13" i="2"/>
  <c r="C13" i="2"/>
  <c r="E13" i="2"/>
  <c r="G13" i="2"/>
  <c r="H13" i="2"/>
  <c r="M13" i="2"/>
  <c r="A14" i="2"/>
  <c r="B14" i="2"/>
  <c r="C14" i="2"/>
  <c r="E14" i="2"/>
  <c r="G14" i="2"/>
  <c r="H14" i="2"/>
  <c r="M14" i="2"/>
  <c r="A15" i="2"/>
  <c r="B15" i="2"/>
  <c r="C15" i="2"/>
  <c r="E15" i="2"/>
  <c r="G15" i="2"/>
  <c r="H15" i="2"/>
  <c r="M15" i="2"/>
  <c r="A16" i="2"/>
  <c r="B16" i="2"/>
  <c r="C16" i="2"/>
  <c r="E16" i="2"/>
  <c r="G16" i="2"/>
  <c r="H16" i="2"/>
  <c r="M16" i="2"/>
  <c r="A17" i="2"/>
  <c r="B17" i="2"/>
  <c r="C17" i="2"/>
  <c r="E17" i="2"/>
  <c r="G17" i="2"/>
  <c r="H17" i="2"/>
  <c r="M17" i="2"/>
  <c r="A18" i="2"/>
  <c r="B18" i="2"/>
  <c r="C18" i="2"/>
  <c r="E18" i="2"/>
  <c r="G18" i="2"/>
  <c r="H18" i="2"/>
  <c r="M18" i="2"/>
  <c r="A19" i="2"/>
  <c r="B19" i="2"/>
  <c r="C19" i="2"/>
  <c r="E19" i="2"/>
  <c r="G19" i="2"/>
  <c r="H19" i="2"/>
  <c r="M19" i="2"/>
  <c r="A20" i="2"/>
  <c r="B20" i="2"/>
  <c r="C20" i="2"/>
  <c r="E20" i="2"/>
  <c r="G20" i="2"/>
  <c r="H20" i="2"/>
  <c r="M20" i="2"/>
  <c r="A21" i="2"/>
  <c r="B21" i="2"/>
  <c r="C21" i="2"/>
  <c r="E21" i="2"/>
  <c r="G21" i="2"/>
  <c r="H21" i="2"/>
  <c r="M21" i="2"/>
  <c r="A22" i="2"/>
  <c r="B22" i="2"/>
  <c r="C22" i="2"/>
  <c r="E22" i="2"/>
  <c r="G22" i="2"/>
  <c r="H22" i="2"/>
  <c r="M22" i="2"/>
  <c r="A23" i="2"/>
  <c r="B23" i="2"/>
  <c r="C23" i="2"/>
  <c r="E23" i="2"/>
  <c r="G23" i="2"/>
  <c r="H23" i="2"/>
  <c r="M23" i="2"/>
  <c r="A24" i="2"/>
  <c r="B24" i="2"/>
  <c r="C24" i="2"/>
  <c r="E24" i="2"/>
  <c r="G24" i="2"/>
  <c r="H24" i="2"/>
  <c r="M24" i="2"/>
  <c r="A25" i="2"/>
  <c r="B25" i="2"/>
  <c r="C25" i="2"/>
  <c r="E25" i="2"/>
  <c r="G25" i="2"/>
  <c r="H25" i="2"/>
  <c r="M25" i="2"/>
  <c r="A26" i="2"/>
  <c r="B26" i="2"/>
  <c r="C26" i="2"/>
  <c r="E26" i="2"/>
  <c r="G26" i="2"/>
  <c r="H26" i="2"/>
  <c r="M26" i="2"/>
  <c r="B27" i="2"/>
  <c r="C27" i="2"/>
  <c r="E27" i="2"/>
  <c r="G27" i="2"/>
  <c r="H27" i="2"/>
  <c r="M27" i="2"/>
  <c r="B28" i="2"/>
  <c r="C28" i="2"/>
  <c r="E28" i="2"/>
  <c r="G28" i="2"/>
  <c r="H28" i="2"/>
  <c r="M28" i="2"/>
  <c r="B29" i="2"/>
  <c r="C29" i="2"/>
  <c r="E29" i="2"/>
  <c r="G29" i="2"/>
  <c r="H29" i="2"/>
  <c r="M29" i="2"/>
  <c r="B30" i="2"/>
  <c r="C30" i="2"/>
  <c r="E30" i="2"/>
  <c r="G30" i="2"/>
  <c r="H30" i="2"/>
  <c r="M30" i="2"/>
  <c r="B31" i="2"/>
  <c r="C31" i="2"/>
  <c r="E31" i="2"/>
  <c r="G31" i="2"/>
  <c r="H31" i="2"/>
  <c r="M31" i="2"/>
  <c r="B32" i="2"/>
  <c r="C32" i="2"/>
  <c r="E32" i="2"/>
  <c r="G32" i="2"/>
  <c r="H32" i="2"/>
  <c r="M32" i="2"/>
  <c r="B33" i="2"/>
  <c r="C33" i="2"/>
  <c r="E33" i="2"/>
  <c r="G33" i="2"/>
  <c r="H33" i="2"/>
  <c r="M33" i="2"/>
  <c r="B34" i="2"/>
  <c r="C34" i="2"/>
  <c r="E34" i="2"/>
  <c r="G34" i="2"/>
  <c r="H34" i="2"/>
  <c r="M34" i="2"/>
  <c r="B35" i="2"/>
  <c r="C35" i="2"/>
  <c r="E35" i="2"/>
  <c r="G35" i="2"/>
  <c r="H35" i="2"/>
  <c r="M35" i="2"/>
  <c r="B36" i="2"/>
  <c r="C36" i="2"/>
  <c r="E36" i="2"/>
  <c r="G36" i="2"/>
  <c r="H36" i="2"/>
  <c r="M36" i="2"/>
  <c r="B37" i="2"/>
  <c r="C37" i="2"/>
  <c r="E37" i="2"/>
  <c r="G37" i="2"/>
  <c r="H37" i="2"/>
  <c r="M37" i="2"/>
  <c r="B38" i="2"/>
  <c r="C38" i="2"/>
  <c r="E38" i="2"/>
  <c r="G38" i="2"/>
  <c r="H38" i="2"/>
  <c r="M38" i="2"/>
  <c r="B39" i="2"/>
  <c r="C39" i="2"/>
  <c r="E39" i="2"/>
  <c r="G39" i="2"/>
  <c r="H39" i="2"/>
  <c r="M39" i="2"/>
  <c r="B40" i="2"/>
  <c r="C40" i="2"/>
  <c r="E40" i="2"/>
  <c r="G40" i="2"/>
  <c r="H40" i="2"/>
  <c r="M40" i="2"/>
  <c r="B41" i="2"/>
  <c r="C41" i="2"/>
  <c r="E41" i="2"/>
  <c r="G41" i="2"/>
  <c r="H41" i="2"/>
  <c r="M41" i="2"/>
  <c r="B42" i="2"/>
  <c r="C42" i="2"/>
  <c r="E42" i="2"/>
  <c r="G42" i="2"/>
  <c r="H42" i="2"/>
  <c r="M42" i="2"/>
  <c r="B43" i="2"/>
  <c r="C43" i="2"/>
  <c r="E43" i="2"/>
  <c r="G43" i="2"/>
  <c r="H43" i="2"/>
  <c r="M43" i="2"/>
  <c r="B44" i="2"/>
  <c r="C44" i="2"/>
  <c r="E44" i="2"/>
  <c r="G44" i="2"/>
  <c r="H44" i="2"/>
  <c r="M44" i="2"/>
  <c r="B45" i="2"/>
  <c r="C45" i="2"/>
  <c r="E45" i="2"/>
  <c r="G45" i="2"/>
  <c r="H45" i="2"/>
  <c r="M45" i="2"/>
  <c r="B46" i="2"/>
  <c r="C46" i="2"/>
  <c r="E46" i="2"/>
  <c r="G46" i="2"/>
  <c r="H46" i="2"/>
  <c r="M46" i="2"/>
  <c r="B47" i="2"/>
  <c r="C47" i="2"/>
  <c r="E47" i="2"/>
  <c r="G47" i="2"/>
  <c r="H47" i="2"/>
  <c r="M47" i="2"/>
  <c r="B48" i="2"/>
  <c r="C48" i="2"/>
  <c r="E48" i="2"/>
  <c r="G48" i="2"/>
  <c r="H48" i="2"/>
  <c r="M48" i="2"/>
  <c r="B49" i="2"/>
  <c r="C49" i="2"/>
  <c r="E49" i="2"/>
  <c r="G49" i="2"/>
  <c r="H49" i="2"/>
  <c r="M49" i="2"/>
  <c r="B50" i="2"/>
  <c r="C50" i="2"/>
  <c r="E50" i="2"/>
  <c r="G50" i="2"/>
  <c r="H50" i="2"/>
  <c r="M50" i="2"/>
  <c r="B51" i="2"/>
  <c r="C51" i="2"/>
  <c r="E51" i="2"/>
  <c r="G51" i="2"/>
  <c r="H51" i="2"/>
  <c r="M51" i="2"/>
  <c r="B52" i="2"/>
  <c r="C52" i="2"/>
  <c r="E52" i="2"/>
  <c r="G52" i="2"/>
  <c r="H52" i="2"/>
  <c r="M52" i="2"/>
  <c r="B53" i="2"/>
  <c r="C53" i="2"/>
  <c r="E53" i="2"/>
  <c r="G53" i="2"/>
  <c r="H53" i="2"/>
  <c r="M53" i="2"/>
  <c r="B54" i="2"/>
  <c r="C54" i="2"/>
  <c r="E54" i="2"/>
  <c r="G54" i="2"/>
  <c r="H54" i="2"/>
  <c r="M54" i="2"/>
  <c r="B55" i="2"/>
  <c r="C55" i="2"/>
  <c r="E55" i="2"/>
  <c r="G55" i="2"/>
  <c r="H55" i="2"/>
  <c r="M55" i="2"/>
  <c r="B56" i="2"/>
  <c r="C56" i="2"/>
  <c r="E56" i="2"/>
  <c r="G56" i="2"/>
  <c r="H56" i="2"/>
  <c r="M56" i="2"/>
  <c r="B57" i="2"/>
  <c r="C57" i="2"/>
  <c r="E57" i="2"/>
  <c r="G57" i="2"/>
  <c r="H57" i="2"/>
  <c r="M57" i="2"/>
  <c r="B58" i="2"/>
  <c r="C58" i="2"/>
  <c r="E58" i="2"/>
  <c r="G58" i="2"/>
  <c r="H58" i="2"/>
  <c r="M58" i="2"/>
  <c r="B59" i="2"/>
  <c r="C59" i="2"/>
  <c r="E59" i="2"/>
  <c r="G59" i="2"/>
  <c r="H59" i="2"/>
  <c r="M59" i="2"/>
  <c r="B60" i="2"/>
  <c r="C60" i="2"/>
  <c r="E60" i="2"/>
  <c r="G60" i="2"/>
  <c r="H60" i="2"/>
  <c r="M60" i="2"/>
  <c r="B61" i="2"/>
  <c r="C61" i="2"/>
  <c r="E61" i="2"/>
  <c r="G61" i="2"/>
  <c r="H61" i="2"/>
  <c r="M61" i="2"/>
  <c r="B62" i="2"/>
  <c r="C62" i="2"/>
  <c r="E62" i="2"/>
  <c r="G62" i="2"/>
  <c r="H62" i="2"/>
  <c r="M62" i="2"/>
  <c r="B63" i="2"/>
  <c r="C63" i="2"/>
  <c r="E63" i="2"/>
  <c r="G63" i="2"/>
  <c r="H63" i="2"/>
  <c r="M63" i="2"/>
  <c r="B64" i="2"/>
  <c r="C64" i="2"/>
  <c r="E64" i="2"/>
  <c r="G64" i="2"/>
  <c r="H64" i="2"/>
  <c r="M64" i="2"/>
  <c r="B65" i="2"/>
  <c r="C65" i="2"/>
  <c r="E65" i="2"/>
  <c r="G65" i="2"/>
  <c r="H65" i="2"/>
  <c r="M65" i="2"/>
  <c r="B66" i="2"/>
  <c r="C66" i="2"/>
  <c r="E66" i="2"/>
  <c r="G66" i="2"/>
  <c r="H66" i="2"/>
  <c r="M66" i="2"/>
  <c r="B67" i="2"/>
  <c r="C67" i="2"/>
  <c r="E67" i="2"/>
  <c r="G67" i="2"/>
  <c r="H67" i="2"/>
  <c r="M67" i="2"/>
  <c r="B68" i="2"/>
  <c r="C68" i="2"/>
  <c r="E68" i="2"/>
  <c r="G68" i="2"/>
  <c r="H68" i="2"/>
  <c r="M68" i="2"/>
  <c r="B69" i="2"/>
  <c r="C69" i="2"/>
  <c r="E69" i="2"/>
  <c r="G69" i="2"/>
  <c r="H69" i="2"/>
  <c r="M69" i="2"/>
  <c r="B70" i="2"/>
  <c r="C70" i="2"/>
  <c r="E70" i="2"/>
  <c r="G70" i="2"/>
  <c r="H70" i="2"/>
  <c r="M70" i="2"/>
  <c r="B71" i="2"/>
  <c r="C71" i="2"/>
  <c r="E71" i="2"/>
  <c r="G71" i="2"/>
  <c r="H71" i="2"/>
  <c r="M71" i="2"/>
  <c r="B72" i="2"/>
  <c r="C72" i="2"/>
  <c r="E72" i="2"/>
  <c r="G72" i="2"/>
  <c r="H72" i="2"/>
  <c r="M72" i="2"/>
  <c r="B73" i="2"/>
  <c r="C73" i="2"/>
  <c r="E73" i="2"/>
  <c r="G73" i="2"/>
  <c r="H73" i="2"/>
  <c r="M73" i="2"/>
  <c r="B74" i="2"/>
  <c r="C74" i="2"/>
  <c r="E74" i="2"/>
  <c r="G74" i="2"/>
  <c r="H74" i="2"/>
  <c r="M74" i="2"/>
  <c r="B75" i="2"/>
  <c r="C75" i="2"/>
  <c r="E75" i="2"/>
  <c r="G75" i="2"/>
  <c r="H75" i="2"/>
  <c r="M75" i="2"/>
  <c r="B76" i="2"/>
  <c r="C76" i="2"/>
  <c r="E76" i="2"/>
  <c r="G76" i="2"/>
  <c r="H76" i="2"/>
  <c r="M76" i="2"/>
  <c r="B77" i="2"/>
  <c r="C77" i="2"/>
  <c r="E77" i="2"/>
  <c r="G77" i="2"/>
  <c r="H77" i="2"/>
  <c r="M77" i="2"/>
  <c r="B78" i="2"/>
  <c r="C78" i="2"/>
  <c r="E78" i="2"/>
  <c r="G78" i="2"/>
  <c r="H78" i="2"/>
  <c r="M78" i="2"/>
  <c r="B79" i="2"/>
  <c r="C79" i="2"/>
  <c r="E79" i="2"/>
  <c r="G79" i="2"/>
  <c r="H79" i="2"/>
  <c r="M79" i="2"/>
  <c r="B80" i="2"/>
  <c r="C80" i="2"/>
  <c r="E80" i="2"/>
  <c r="G80" i="2"/>
  <c r="H80" i="2"/>
  <c r="M80" i="2"/>
  <c r="B81" i="2"/>
  <c r="C81" i="2"/>
  <c r="E81" i="2"/>
  <c r="G81" i="2"/>
  <c r="H81" i="2"/>
  <c r="M81" i="2"/>
  <c r="B82" i="2"/>
  <c r="C82" i="2"/>
  <c r="E82" i="2"/>
  <c r="G82" i="2"/>
  <c r="H82" i="2"/>
  <c r="M82" i="2"/>
  <c r="B83" i="2"/>
  <c r="C83" i="2"/>
  <c r="E83" i="2"/>
  <c r="G83" i="2"/>
  <c r="H83" i="2"/>
  <c r="M83" i="2"/>
  <c r="B84" i="2"/>
  <c r="C84" i="2"/>
  <c r="E84" i="2"/>
  <c r="G84" i="2"/>
  <c r="H84" i="2"/>
  <c r="M84" i="2"/>
  <c r="B85" i="2"/>
  <c r="C85" i="2"/>
  <c r="E85" i="2"/>
  <c r="G85" i="2"/>
  <c r="H85" i="2"/>
  <c r="M85" i="2"/>
  <c r="B86" i="2"/>
  <c r="C86" i="2"/>
  <c r="E86" i="2"/>
  <c r="G86" i="2"/>
  <c r="H86" i="2"/>
  <c r="M86" i="2"/>
  <c r="B87" i="2"/>
  <c r="C87" i="2"/>
  <c r="E87" i="2"/>
  <c r="G87" i="2"/>
  <c r="H87" i="2"/>
  <c r="M87" i="2"/>
  <c r="B88" i="2"/>
  <c r="C88" i="2"/>
  <c r="E88" i="2"/>
  <c r="G88" i="2"/>
  <c r="H88" i="2"/>
  <c r="M88" i="2"/>
  <c r="B89" i="2"/>
  <c r="C89" i="2"/>
  <c r="E89" i="2"/>
  <c r="G89" i="2"/>
  <c r="H89" i="2"/>
  <c r="M89" i="2"/>
  <c r="B90" i="2"/>
  <c r="C90" i="2"/>
  <c r="E90" i="2"/>
  <c r="G90" i="2"/>
  <c r="H90" i="2"/>
  <c r="M90" i="2"/>
  <c r="B91" i="2"/>
  <c r="C91" i="2"/>
  <c r="E91" i="2"/>
  <c r="G91" i="2"/>
  <c r="H91" i="2"/>
  <c r="M91" i="2"/>
  <c r="B92" i="2"/>
  <c r="C92" i="2"/>
  <c r="E92" i="2"/>
  <c r="G92" i="2"/>
  <c r="H92" i="2"/>
  <c r="M92" i="2"/>
  <c r="B93" i="2"/>
  <c r="C93" i="2"/>
  <c r="E93" i="2"/>
  <c r="G93" i="2"/>
  <c r="H93" i="2"/>
  <c r="M93" i="2"/>
  <c r="B94" i="2"/>
  <c r="C94" i="2"/>
  <c r="E94" i="2"/>
  <c r="G94" i="2"/>
  <c r="H94" i="2"/>
  <c r="M94" i="2"/>
  <c r="B95" i="2"/>
  <c r="C95" i="2"/>
  <c r="E95" i="2"/>
  <c r="G95" i="2"/>
  <c r="H95" i="2"/>
  <c r="M95" i="2"/>
  <c r="B96" i="2"/>
  <c r="C96" i="2"/>
  <c r="E96" i="2"/>
  <c r="G96" i="2"/>
  <c r="H96" i="2"/>
  <c r="M96" i="2"/>
  <c r="B97" i="2"/>
  <c r="C97" i="2"/>
  <c r="E97" i="2"/>
  <c r="G97" i="2"/>
  <c r="H97" i="2"/>
  <c r="M97" i="2"/>
  <c r="B98" i="2"/>
  <c r="C98" i="2"/>
  <c r="E98" i="2"/>
  <c r="G98" i="2"/>
  <c r="H98" i="2"/>
  <c r="M98" i="2"/>
  <c r="B99" i="2"/>
  <c r="C99" i="2"/>
  <c r="E99" i="2"/>
  <c r="G99" i="2"/>
  <c r="H99" i="2"/>
  <c r="M99" i="2"/>
  <c r="B100" i="2"/>
  <c r="C100" i="2"/>
  <c r="E100" i="2"/>
  <c r="G100" i="2"/>
  <c r="H100" i="2"/>
  <c r="M100" i="2"/>
  <c r="B101" i="2"/>
  <c r="C101" i="2"/>
  <c r="E101" i="2"/>
  <c r="G101" i="2"/>
  <c r="H101" i="2"/>
  <c r="M101" i="2"/>
  <c r="B102" i="2"/>
  <c r="C102" i="2"/>
  <c r="E102" i="2"/>
  <c r="G102" i="2"/>
  <c r="H102" i="2"/>
  <c r="M102" i="2"/>
  <c r="B103" i="2"/>
  <c r="C103" i="2"/>
  <c r="E103" i="2"/>
  <c r="G103" i="2"/>
  <c r="H103" i="2"/>
  <c r="M103" i="2"/>
  <c r="B104" i="2"/>
  <c r="C104" i="2"/>
  <c r="E104" i="2"/>
  <c r="G104" i="2"/>
  <c r="H104" i="2"/>
  <c r="M104" i="2"/>
  <c r="B105" i="2"/>
  <c r="C105" i="2"/>
  <c r="E105" i="2"/>
  <c r="G105" i="2"/>
  <c r="H105" i="2"/>
  <c r="M105" i="2"/>
  <c r="B106" i="2"/>
  <c r="C106" i="2"/>
  <c r="E106" i="2"/>
  <c r="G106" i="2"/>
  <c r="H106" i="2"/>
  <c r="M106" i="2"/>
  <c r="B107" i="2"/>
  <c r="C107" i="2"/>
  <c r="E107" i="2"/>
  <c r="G107" i="2"/>
  <c r="H107" i="2"/>
  <c r="M107" i="2"/>
  <c r="B108" i="2"/>
  <c r="C108" i="2"/>
  <c r="E108" i="2"/>
  <c r="G108" i="2"/>
  <c r="H108" i="2"/>
  <c r="M108" i="2"/>
  <c r="B109" i="2"/>
  <c r="C109" i="2"/>
  <c r="E109" i="2"/>
  <c r="G109" i="2"/>
  <c r="H109" i="2"/>
  <c r="M109" i="2"/>
  <c r="B110" i="2"/>
  <c r="C110" i="2"/>
  <c r="E110" i="2"/>
  <c r="G110" i="2"/>
  <c r="H110" i="2"/>
  <c r="M110" i="2"/>
  <c r="B111" i="2"/>
  <c r="C111" i="2"/>
  <c r="E111" i="2"/>
  <c r="G111" i="2"/>
  <c r="H111" i="2"/>
  <c r="M111" i="2"/>
  <c r="B112" i="2"/>
  <c r="C112" i="2"/>
  <c r="E112" i="2"/>
  <c r="G112" i="2"/>
  <c r="H112" i="2"/>
  <c r="M112" i="2"/>
  <c r="B113" i="2"/>
  <c r="C113" i="2"/>
  <c r="E113" i="2"/>
  <c r="G113" i="2"/>
  <c r="H113" i="2"/>
  <c r="M113" i="2"/>
  <c r="B114" i="2"/>
  <c r="C114" i="2"/>
  <c r="E114" i="2"/>
  <c r="G114" i="2"/>
  <c r="H114" i="2"/>
  <c r="M114" i="2"/>
  <c r="B115" i="2"/>
  <c r="C115" i="2"/>
  <c r="E115" i="2"/>
  <c r="G115" i="2"/>
  <c r="H115" i="2"/>
  <c r="M115" i="2"/>
  <c r="B116" i="2"/>
  <c r="C116" i="2"/>
  <c r="E116" i="2"/>
  <c r="G116" i="2"/>
  <c r="H116" i="2"/>
  <c r="M116" i="2"/>
  <c r="B117" i="2"/>
  <c r="C117" i="2"/>
  <c r="E117" i="2"/>
  <c r="G117" i="2"/>
  <c r="H117" i="2"/>
  <c r="M117" i="2"/>
  <c r="B118" i="2"/>
  <c r="C118" i="2"/>
  <c r="E118" i="2"/>
  <c r="G118" i="2"/>
  <c r="H118" i="2"/>
  <c r="M118" i="2"/>
  <c r="B119" i="2"/>
  <c r="C119" i="2"/>
  <c r="E119" i="2"/>
  <c r="G119" i="2"/>
  <c r="H119" i="2"/>
  <c r="M119" i="2"/>
  <c r="B120" i="2"/>
  <c r="C120" i="2"/>
  <c r="E120" i="2"/>
  <c r="G120" i="2"/>
  <c r="H120" i="2"/>
  <c r="M120" i="2"/>
  <c r="B121" i="2"/>
  <c r="C121" i="2"/>
  <c r="E121" i="2"/>
  <c r="G121" i="2"/>
  <c r="H121" i="2"/>
  <c r="M121" i="2"/>
  <c r="B122" i="2"/>
  <c r="C122" i="2"/>
  <c r="E122" i="2"/>
  <c r="G122" i="2"/>
  <c r="H122" i="2"/>
  <c r="M122" i="2"/>
  <c r="B123" i="2"/>
  <c r="C123" i="2"/>
  <c r="E123" i="2"/>
  <c r="G123" i="2"/>
  <c r="M123" i="2"/>
  <c r="B124" i="2"/>
  <c r="C124" i="2"/>
  <c r="E124" i="2"/>
  <c r="G124" i="2"/>
  <c r="M124" i="2"/>
  <c r="B125" i="2"/>
  <c r="C125" i="2"/>
  <c r="E125" i="2"/>
  <c r="G125" i="2"/>
  <c r="M125" i="2"/>
  <c r="B126" i="2"/>
  <c r="C126" i="2"/>
  <c r="E126" i="2"/>
  <c r="G126" i="2"/>
  <c r="M126" i="2"/>
  <c r="B127" i="2"/>
  <c r="C127" i="2"/>
  <c r="E127" i="2"/>
  <c r="G127" i="2"/>
  <c r="M127" i="2"/>
  <c r="B128" i="2"/>
  <c r="C128" i="2"/>
  <c r="E128" i="2"/>
  <c r="G128" i="2"/>
  <c r="M128" i="2"/>
  <c r="B129" i="2"/>
  <c r="C129" i="2"/>
  <c r="E129" i="2"/>
  <c r="G129" i="2"/>
  <c r="M129" i="2"/>
  <c r="B130" i="2"/>
  <c r="C130" i="2"/>
  <c r="E130" i="2"/>
  <c r="G130" i="2"/>
  <c r="M130" i="2"/>
  <c r="B131" i="2"/>
  <c r="C131" i="2"/>
  <c r="E131" i="2"/>
  <c r="G131" i="2"/>
  <c r="M131" i="2"/>
  <c r="B132" i="2"/>
  <c r="C132" i="2"/>
  <c r="E132" i="2"/>
  <c r="G132" i="2"/>
  <c r="M132" i="2"/>
  <c r="B133" i="2"/>
  <c r="C133" i="2"/>
  <c r="E133" i="2"/>
  <c r="G133" i="2"/>
  <c r="M133" i="2"/>
  <c r="B134" i="2"/>
  <c r="C134" i="2"/>
  <c r="E134" i="2"/>
  <c r="G134" i="2"/>
  <c r="M134" i="2"/>
  <c r="B135" i="2"/>
  <c r="C135" i="2"/>
  <c r="E135" i="2"/>
  <c r="G135" i="2"/>
  <c r="M135" i="2"/>
  <c r="B136" i="2"/>
  <c r="C136" i="2"/>
  <c r="E136" i="2"/>
  <c r="G136" i="2"/>
  <c r="M136" i="2"/>
  <c r="B137" i="2"/>
  <c r="C137" i="2"/>
  <c r="E137" i="2"/>
  <c r="G137" i="2"/>
  <c r="M137" i="2"/>
  <c r="B138" i="2"/>
  <c r="C138" i="2"/>
  <c r="E138" i="2"/>
  <c r="G138" i="2"/>
  <c r="M138" i="2"/>
  <c r="B139" i="2"/>
  <c r="C139" i="2"/>
  <c r="E139" i="2"/>
  <c r="G139" i="2"/>
  <c r="M139" i="2"/>
  <c r="B140" i="2"/>
  <c r="C140" i="2"/>
  <c r="E140" i="2"/>
  <c r="G140" i="2"/>
  <c r="M140" i="2"/>
  <c r="B141" i="2"/>
  <c r="C141" i="2"/>
  <c r="E141" i="2"/>
  <c r="G141" i="2"/>
  <c r="M141" i="2"/>
  <c r="B142" i="2"/>
  <c r="C142" i="2"/>
  <c r="E142" i="2"/>
  <c r="G142" i="2"/>
  <c r="M142" i="2"/>
  <c r="B143" i="2"/>
  <c r="C143" i="2"/>
  <c r="E143" i="2"/>
  <c r="G143" i="2"/>
  <c r="M143" i="2"/>
  <c r="B144" i="2"/>
  <c r="C144" i="2"/>
  <c r="E144" i="2"/>
  <c r="G144" i="2"/>
  <c r="M144" i="2"/>
  <c r="B145" i="2"/>
  <c r="C145" i="2"/>
  <c r="E145" i="2"/>
  <c r="G145" i="2"/>
  <c r="M145" i="2"/>
  <c r="B146" i="2"/>
  <c r="C146" i="2"/>
  <c r="E146" i="2"/>
  <c r="G146" i="2"/>
  <c r="M146" i="2"/>
  <c r="B147" i="2"/>
  <c r="C147" i="2"/>
  <c r="E147" i="2"/>
  <c r="G147" i="2"/>
  <c r="M147" i="2"/>
  <c r="B148" i="2"/>
  <c r="C148" i="2"/>
  <c r="E148" i="2"/>
  <c r="G148" i="2"/>
  <c r="M148" i="2"/>
  <c r="B149" i="2"/>
  <c r="C149" i="2"/>
  <c r="E149" i="2"/>
  <c r="G149" i="2"/>
  <c r="M149" i="2"/>
  <c r="B150" i="2"/>
  <c r="C150" i="2"/>
  <c r="E150" i="2"/>
  <c r="G150" i="2"/>
  <c r="M150" i="2"/>
  <c r="B151" i="2"/>
  <c r="C151" i="2"/>
  <c r="E151" i="2"/>
  <c r="G151" i="2"/>
  <c r="M151" i="2"/>
  <c r="B152" i="2"/>
  <c r="C152" i="2"/>
  <c r="E152" i="2"/>
  <c r="G152" i="2"/>
  <c r="M152" i="2"/>
  <c r="B153" i="2"/>
  <c r="C153" i="2"/>
  <c r="E153" i="2"/>
  <c r="G153" i="2"/>
  <c r="M153" i="2"/>
  <c r="B154" i="2"/>
  <c r="C154" i="2"/>
  <c r="E154" i="2"/>
  <c r="G154" i="2"/>
  <c r="M154" i="2"/>
  <c r="B155" i="2"/>
  <c r="C155" i="2"/>
  <c r="E155" i="2"/>
  <c r="G155" i="2"/>
  <c r="M155" i="2"/>
  <c r="B156" i="2"/>
  <c r="C156" i="2"/>
  <c r="E156" i="2"/>
  <c r="G156" i="2"/>
  <c r="M156" i="2"/>
  <c r="B157" i="2"/>
  <c r="C157" i="2"/>
  <c r="E157" i="2"/>
  <c r="G157" i="2"/>
  <c r="M157" i="2"/>
  <c r="B158" i="2"/>
  <c r="C158" i="2"/>
  <c r="E158" i="2"/>
  <c r="G158" i="2"/>
  <c r="M158" i="2"/>
  <c r="B159" i="2"/>
  <c r="C159" i="2"/>
  <c r="E159" i="2"/>
  <c r="G159" i="2"/>
  <c r="M159" i="2"/>
  <c r="B160" i="2"/>
  <c r="C160" i="2"/>
  <c r="E160" i="2"/>
  <c r="G160" i="2"/>
  <c r="M160" i="2"/>
  <c r="B161" i="2"/>
  <c r="C161" i="2"/>
  <c r="E161" i="2"/>
  <c r="G161" i="2"/>
  <c r="M161" i="2"/>
  <c r="B162" i="2"/>
  <c r="C162" i="2"/>
  <c r="E162" i="2"/>
  <c r="G162" i="2"/>
  <c r="M162" i="2"/>
  <c r="B163" i="2"/>
  <c r="C163" i="2"/>
  <c r="E163" i="2"/>
  <c r="G163" i="2"/>
  <c r="M163" i="2"/>
  <c r="B164" i="2"/>
  <c r="C164" i="2"/>
  <c r="E164" i="2"/>
  <c r="G164" i="2"/>
  <c r="M164" i="2"/>
  <c r="B165" i="2"/>
  <c r="C165" i="2"/>
  <c r="E165" i="2"/>
  <c r="G165" i="2"/>
  <c r="M165" i="2"/>
  <c r="B166" i="2"/>
  <c r="C166" i="2"/>
  <c r="E166" i="2"/>
  <c r="G166" i="2"/>
  <c r="M166" i="2"/>
  <c r="B167" i="2"/>
  <c r="C167" i="2"/>
  <c r="E167" i="2"/>
  <c r="G167" i="2"/>
  <c r="M167" i="2"/>
  <c r="B168" i="2"/>
  <c r="C168" i="2"/>
  <c r="E168" i="2"/>
  <c r="G168" i="2"/>
  <c r="M168" i="2"/>
  <c r="B169" i="2"/>
  <c r="C169" i="2"/>
  <c r="E169" i="2"/>
  <c r="G169" i="2"/>
  <c r="M169" i="2"/>
  <c r="B170" i="2"/>
  <c r="C170" i="2"/>
  <c r="E170" i="2"/>
  <c r="G170" i="2"/>
  <c r="M170" i="2"/>
  <c r="B171" i="2"/>
  <c r="C171" i="2"/>
  <c r="E171" i="2"/>
  <c r="G171" i="2"/>
  <c r="M171" i="2"/>
  <c r="B172" i="2"/>
  <c r="C172" i="2"/>
  <c r="E172" i="2"/>
  <c r="G172" i="2"/>
  <c r="M172" i="2"/>
  <c r="B173" i="2"/>
  <c r="C173" i="2"/>
  <c r="E173" i="2"/>
  <c r="G173" i="2"/>
  <c r="M173" i="2"/>
  <c r="B174" i="2"/>
  <c r="C174" i="2"/>
  <c r="E174" i="2"/>
  <c r="G174" i="2"/>
  <c r="M174" i="2"/>
  <c r="B175" i="2"/>
  <c r="C175" i="2"/>
  <c r="E175" i="2"/>
  <c r="G175" i="2"/>
  <c r="M175" i="2"/>
  <c r="B176" i="2"/>
  <c r="C176" i="2"/>
  <c r="E176" i="2"/>
  <c r="G176" i="2"/>
  <c r="M176" i="2"/>
  <c r="B177" i="2"/>
  <c r="C177" i="2"/>
  <c r="E177" i="2"/>
  <c r="G177" i="2"/>
  <c r="M177" i="2"/>
  <c r="B178" i="2"/>
  <c r="C178" i="2"/>
  <c r="E178" i="2"/>
  <c r="G178" i="2"/>
  <c r="M178" i="2"/>
  <c r="B179" i="2"/>
  <c r="C179" i="2"/>
  <c r="E179" i="2"/>
  <c r="G179" i="2"/>
  <c r="M179" i="2"/>
  <c r="B180" i="2"/>
  <c r="C180" i="2"/>
  <c r="E180" i="2"/>
  <c r="G180" i="2"/>
  <c r="M180" i="2"/>
  <c r="B181" i="2"/>
  <c r="C181" i="2"/>
  <c r="E181" i="2"/>
  <c r="G181" i="2"/>
  <c r="M181" i="2"/>
  <c r="B182" i="2"/>
  <c r="C182" i="2"/>
  <c r="E182" i="2"/>
  <c r="G182" i="2"/>
  <c r="M182" i="2"/>
  <c r="B183" i="2"/>
  <c r="C183" i="2"/>
  <c r="E183" i="2"/>
  <c r="G183" i="2"/>
  <c r="M183" i="2"/>
  <c r="B184" i="2"/>
  <c r="C184" i="2"/>
  <c r="E184" i="2"/>
  <c r="G184" i="2"/>
  <c r="M184" i="2"/>
  <c r="B185" i="2"/>
  <c r="C185" i="2"/>
  <c r="E185" i="2"/>
  <c r="G185" i="2"/>
  <c r="M185" i="2"/>
  <c r="B186" i="2"/>
  <c r="C186" i="2"/>
  <c r="E186" i="2"/>
  <c r="G186" i="2"/>
  <c r="M186" i="2"/>
  <c r="B187" i="2"/>
  <c r="C187" i="2"/>
  <c r="E187" i="2"/>
  <c r="G187" i="2"/>
  <c r="M187" i="2"/>
  <c r="B188" i="2"/>
  <c r="C188" i="2"/>
  <c r="E188" i="2"/>
  <c r="G188" i="2"/>
  <c r="M188" i="2"/>
  <c r="B189" i="2"/>
  <c r="C189" i="2"/>
  <c r="E189" i="2"/>
  <c r="G189" i="2"/>
  <c r="M189" i="2"/>
  <c r="B190" i="2"/>
  <c r="C190" i="2"/>
  <c r="E190" i="2"/>
  <c r="G190" i="2"/>
  <c r="M190" i="2"/>
  <c r="B191" i="2"/>
  <c r="C191" i="2"/>
  <c r="E191" i="2"/>
  <c r="G191" i="2"/>
  <c r="M191" i="2"/>
  <c r="B192" i="2"/>
  <c r="C192" i="2"/>
  <c r="E192" i="2"/>
  <c r="G192" i="2"/>
  <c r="M192" i="2"/>
  <c r="B193" i="2"/>
  <c r="C193" i="2"/>
  <c r="E193" i="2"/>
  <c r="G193" i="2"/>
  <c r="M193" i="2"/>
  <c r="B194" i="2"/>
  <c r="C194" i="2"/>
  <c r="E194" i="2"/>
  <c r="G194" i="2"/>
  <c r="M194" i="2"/>
  <c r="B195" i="2"/>
  <c r="C195" i="2"/>
  <c r="E195" i="2"/>
  <c r="G195" i="2"/>
  <c r="M195" i="2"/>
  <c r="B196" i="2"/>
  <c r="C196" i="2"/>
  <c r="E196" i="2"/>
  <c r="G196" i="2"/>
  <c r="M196" i="2"/>
  <c r="B197" i="2"/>
  <c r="C197" i="2"/>
  <c r="E197" i="2"/>
  <c r="G197" i="2"/>
  <c r="M197" i="2"/>
  <c r="B198" i="2"/>
  <c r="C198" i="2"/>
  <c r="E198" i="2"/>
  <c r="G198" i="2"/>
  <c r="M198" i="2"/>
  <c r="B199" i="2"/>
  <c r="C199" i="2"/>
  <c r="E199" i="2"/>
  <c r="G199" i="2"/>
  <c r="M199" i="2"/>
  <c r="B200" i="2"/>
  <c r="C200" i="2"/>
  <c r="E200" i="2"/>
  <c r="G200" i="2"/>
  <c r="M200" i="2"/>
  <c r="B201" i="2"/>
  <c r="C201" i="2"/>
  <c r="E201" i="2"/>
  <c r="G201" i="2"/>
  <c r="M201" i="2"/>
  <c r="B202" i="2"/>
  <c r="C202" i="2"/>
  <c r="E202" i="2"/>
  <c r="G202" i="2"/>
  <c r="M202" i="2"/>
  <c r="B203" i="2"/>
  <c r="C203" i="2"/>
  <c r="E203" i="2"/>
  <c r="G203" i="2"/>
  <c r="M203" i="2"/>
  <c r="B204" i="2"/>
  <c r="C204" i="2"/>
  <c r="E204" i="2"/>
  <c r="G204" i="2"/>
  <c r="M204" i="2"/>
  <c r="B205" i="2"/>
  <c r="C205" i="2"/>
  <c r="E205" i="2"/>
  <c r="G205" i="2"/>
  <c r="M205" i="2"/>
  <c r="B206" i="2"/>
  <c r="C206" i="2"/>
  <c r="E206" i="2"/>
  <c r="G206" i="2"/>
  <c r="H206" i="2"/>
  <c r="M206" i="2"/>
  <c r="B207" i="2"/>
  <c r="C207" i="2"/>
  <c r="E207" i="2"/>
  <c r="G207" i="2"/>
  <c r="H207" i="2"/>
  <c r="M207" i="2"/>
  <c r="B208" i="2"/>
  <c r="C208" i="2"/>
  <c r="E208" i="2"/>
  <c r="G208" i="2"/>
  <c r="H208" i="2"/>
  <c r="M208" i="2"/>
  <c r="B209" i="2"/>
  <c r="C209" i="2"/>
  <c r="E209" i="2"/>
  <c r="G209" i="2"/>
  <c r="H209" i="2"/>
  <c r="M209" i="2"/>
  <c r="B210" i="2"/>
  <c r="C210" i="2"/>
  <c r="E210" i="2"/>
  <c r="G210" i="2"/>
  <c r="H210" i="2"/>
  <c r="M210" i="2"/>
  <c r="B211" i="2"/>
  <c r="C211" i="2"/>
  <c r="E211" i="2"/>
  <c r="G211" i="2"/>
  <c r="H211" i="2"/>
  <c r="M211" i="2"/>
  <c r="B212" i="2"/>
  <c r="C212" i="2"/>
  <c r="E212" i="2"/>
  <c r="G212" i="2"/>
  <c r="H212" i="2"/>
  <c r="M212" i="2"/>
  <c r="B213" i="2"/>
  <c r="C213" i="2"/>
  <c r="E213" i="2"/>
  <c r="G213" i="2"/>
  <c r="H213" i="2"/>
  <c r="M213" i="2"/>
  <c r="B214" i="2"/>
  <c r="C214" i="2"/>
  <c r="E214" i="2"/>
  <c r="G214" i="2"/>
  <c r="H214" i="2"/>
  <c r="M214" i="2"/>
  <c r="B215" i="2"/>
  <c r="C215" i="2"/>
  <c r="E215" i="2"/>
  <c r="G215" i="2"/>
  <c r="H215" i="2"/>
  <c r="M215" i="2"/>
  <c r="B216" i="2"/>
  <c r="C216" i="2"/>
  <c r="E216" i="2"/>
  <c r="G216" i="2"/>
  <c r="H216" i="2"/>
  <c r="M216" i="2"/>
  <c r="B217" i="2"/>
  <c r="C217" i="2"/>
  <c r="E217" i="2"/>
  <c r="G217" i="2"/>
  <c r="H217" i="2"/>
  <c r="M217" i="2"/>
  <c r="B218" i="2"/>
  <c r="C218" i="2"/>
  <c r="E218" i="2"/>
  <c r="G218" i="2"/>
  <c r="H218" i="2"/>
  <c r="M218" i="2"/>
  <c r="B219" i="2"/>
  <c r="C219" i="2"/>
  <c r="E219" i="2"/>
  <c r="G219" i="2"/>
  <c r="H219" i="2"/>
  <c r="M219" i="2"/>
  <c r="B220" i="2"/>
  <c r="C220" i="2"/>
  <c r="E220" i="2"/>
  <c r="G220" i="2"/>
  <c r="H220" i="2"/>
  <c r="M220" i="2"/>
  <c r="B221" i="2"/>
  <c r="C221" i="2"/>
  <c r="E221" i="2"/>
  <c r="G221" i="2"/>
  <c r="H221" i="2"/>
  <c r="M221" i="2"/>
  <c r="B222" i="2"/>
  <c r="C222" i="2"/>
  <c r="E222" i="2"/>
  <c r="G222" i="2"/>
  <c r="H222" i="2"/>
  <c r="M222" i="2"/>
  <c r="B223" i="2"/>
  <c r="C223" i="2"/>
  <c r="E223" i="2"/>
  <c r="G223" i="2"/>
  <c r="H223" i="2"/>
  <c r="M223" i="2"/>
  <c r="B224" i="2"/>
  <c r="C224" i="2"/>
  <c r="E224" i="2"/>
  <c r="G224" i="2"/>
  <c r="H224" i="2"/>
  <c r="M224" i="2"/>
  <c r="B225" i="2"/>
  <c r="C225" i="2"/>
  <c r="E225" i="2"/>
  <c r="G225" i="2"/>
  <c r="H225" i="2"/>
  <c r="M225" i="2"/>
  <c r="B226" i="2"/>
  <c r="C226" i="2"/>
  <c r="E226" i="2"/>
  <c r="G226" i="2"/>
  <c r="H226" i="2"/>
  <c r="M226" i="2"/>
  <c r="B227" i="2"/>
  <c r="C227" i="2"/>
  <c r="E227" i="2"/>
  <c r="G227" i="2"/>
  <c r="H227" i="2"/>
  <c r="M227" i="2"/>
  <c r="B228" i="2"/>
  <c r="C228" i="2"/>
  <c r="E228" i="2"/>
  <c r="G228" i="2"/>
  <c r="H228" i="2"/>
  <c r="M228" i="2"/>
  <c r="B229" i="2"/>
  <c r="C229" i="2"/>
  <c r="E229" i="2"/>
  <c r="G229" i="2"/>
  <c r="H229" i="2"/>
  <c r="M229" i="2"/>
  <c r="B230" i="2"/>
  <c r="C230" i="2"/>
  <c r="E230" i="2"/>
  <c r="G230" i="2"/>
  <c r="H230" i="2"/>
  <c r="M230" i="2"/>
  <c r="B231" i="2"/>
  <c r="C231" i="2"/>
  <c r="E231" i="2"/>
  <c r="G231" i="2"/>
  <c r="H231" i="2"/>
  <c r="M231" i="2"/>
  <c r="B232" i="2"/>
  <c r="C232" i="2"/>
  <c r="E232" i="2"/>
  <c r="G232" i="2"/>
  <c r="H232" i="2"/>
  <c r="M232" i="2"/>
  <c r="B233" i="2"/>
  <c r="C233" i="2"/>
  <c r="E233" i="2"/>
  <c r="G233" i="2"/>
  <c r="H233" i="2"/>
  <c r="M233" i="2"/>
  <c r="B234" i="2"/>
  <c r="C234" i="2"/>
  <c r="E234" i="2"/>
  <c r="G234" i="2"/>
  <c r="H234" i="2"/>
  <c r="M234" i="2"/>
  <c r="B235" i="2"/>
  <c r="C235" i="2"/>
  <c r="E235" i="2"/>
  <c r="G235" i="2"/>
  <c r="H235" i="2"/>
  <c r="M235" i="2"/>
  <c r="B236" i="2"/>
  <c r="C236" i="2"/>
  <c r="E236" i="2"/>
  <c r="G236" i="2"/>
  <c r="H236" i="2"/>
  <c r="M236" i="2"/>
  <c r="B237" i="2"/>
  <c r="C237" i="2"/>
  <c r="E237" i="2"/>
  <c r="G237" i="2"/>
  <c r="H237" i="2"/>
  <c r="M237" i="2"/>
  <c r="B238" i="2"/>
  <c r="C238" i="2"/>
  <c r="E238" i="2"/>
  <c r="G238" i="2"/>
  <c r="H238" i="2"/>
  <c r="M238" i="2"/>
  <c r="B239" i="2"/>
  <c r="C239" i="2"/>
  <c r="E239" i="2"/>
  <c r="G239" i="2"/>
  <c r="H239" i="2"/>
  <c r="M239" i="2"/>
  <c r="B240" i="2"/>
  <c r="C240" i="2"/>
  <c r="E240" i="2"/>
  <c r="G240" i="2"/>
  <c r="H240" i="2"/>
  <c r="M240" i="2"/>
  <c r="B241" i="2"/>
  <c r="C241" i="2"/>
  <c r="E241" i="2"/>
  <c r="G241" i="2"/>
  <c r="H241" i="2"/>
  <c r="M241" i="2"/>
  <c r="B242" i="2"/>
  <c r="C242" i="2"/>
  <c r="E242" i="2"/>
  <c r="G242" i="2"/>
  <c r="H242" i="2"/>
  <c r="M242" i="2"/>
  <c r="B243" i="2"/>
  <c r="C243" i="2"/>
  <c r="E243" i="2"/>
  <c r="G243" i="2"/>
  <c r="H243" i="2"/>
  <c r="M243" i="2"/>
  <c r="B244" i="2"/>
  <c r="C244" i="2"/>
  <c r="E244" i="2"/>
  <c r="G244" i="2"/>
  <c r="H244" i="2"/>
  <c r="M244" i="2"/>
  <c r="B245" i="2"/>
  <c r="C245" i="2"/>
  <c r="E245" i="2"/>
  <c r="G245" i="2"/>
  <c r="H245" i="2"/>
  <c r="M245" i="2"/>
  <c r="B246" i="2"/>
  <c r="C246" i="2"/>
  <c r="E246" i="2"/>
  <c r="G246" i="2"/>
  <c r="H246" i="2"/>
  <c r="M246" i="2"/>
  <c r="B247" i="2"/>
  <c r="C247" i="2"/>
  <c r="E247" i="2"/>
  <c r="G247" i="2"/>
  <c r="H247" i="2"/>
  <c r="M247" i="2"/>
  <c r="B248" i="2"/>
  <c r="C248" i="2"/>
  <c r="E248" i="2"/>
  <c r="G248" i="2"/>
  <c r="H248" i="2"/>
  <c r="M248" i="2"/>
  <c r="B249" i="2"/>
  <c r="C249" i="2"/>
  <c r="E249" i="2"/>
  <c r="G249" i="2"/>
  <c r="H249" i="2"/>
  <c r="M249" i="2"/>
  <c r="B250" i="2"/>
  <c r="C250" i="2"/>
  <c r="E250" i="2"/>
  <c r="G250" i="2"/>
  <c r="H250" i="2"/>
  <c r="M250" i="2"/>
  <c r="B251" i="2"/>
  <c r="C251" i="2"/>
  <c r="E251" i="2"/>
  <c r="G251" i="2"/>
  <c r="H251" i="2"/>
  <c r="M251" i="2"/>
  <c r="B252" i="2"/>
  <c r="C252" i="2"/>
  <c r="E252" i="2"/>
  <c r="G252" i="2"/>
  <c r="H252" i="2"/>
  <c r="M252" i="2"/>
  <c r="B253" i="2"/>
  <c r="C253" i="2"/>
  <c r="E253" i="2"/>
  <c r="G253" i="2"/>
  <c r="H253" i="2"/>
  <c r="M253" i="2"/>
  <c r="B254" i="2"/>
  <c r="C254" i="2"/>
  <c r="E254" i="2"/>
  <c r="G254" i="2"/>
  <c r="H254" i="2"/>
  <c r="M254" i="2"/>
  <c r="B255" i="2"/>
  <c r="C255" i="2"/>
  <c r="E255" i="2"/>
  <c r="G255" i="2"/>
  <c r="H255" i="2"/>
  <c r="M255" i="2"/>
  <c r="B256" i="2"/>
  <c r="C256" i="2"/>
  <c r="E256" i="2"/>
  <c r="G256" i="2"/>
  <c r="H256" i="2"/>
  <c r="M256" i="2"/>
  <c r="B257" i="2"/>
  <c r="C257" i="2"/>
  <c r="E257" i="2"/>
  <c r="G257" i="2"/>
  <c r="H257" i="2"/>
  <c r="M257" i="2"/>
  <c r="B258" i="2"/>
  <c r="C258" i="2"/>
  <c r="E258" i="2"/>
  <c r="G258" i="2"/>
  <c r="H258" i="2"/>
  <c r="M258" i="2"/>
  <c r="B259" i="2"/>
  <c r="C259" i="2"/>
  <c r="E259" i="2"/>
  <c r="G259" i="2"/>
  <c r="H259" i="2"/>
  <c r="M259" i="2"/>
  <c r="B260" i="2"/>
  <c r="C260" i="2"/>
  <c r="E260" i="2"/>
  <c r="G260" i="2"/>
  <c r="H260" i="2"/>
  <c r="M260" i="2"/>
  <c r="B261" i="2"/>
  <c r="C261" i="2"/>
  <c r="E261" i="2"/>
  <c r="G261" i="2"/>
  <c r="H261" i="2"/>
  <c r="M261" i="2"/>
  <c r="B262" i="2"/>
  <c r="C262" i="2"/>
  <c r="E262" i="2"/>
  <c r="G262" i="2"/>
  <c r="H262" i="2"/>
  <c r="M262" i="2"/>
  <c r="B263" i="2"/>
  <c r="C263" i="2"/>
  <c r="E263" i="2"/>
  <c r="G263" i="2"/>
  <c r="H263" i="2"/>
  <c r="M263" i="2"/>
  <c r="B264" i="2"/>
  <c r="C264" i="2"/>
  <c r="E264" i="2"/>
  <c r="G264" i="2"/>
  <c r="H264" i="2"/>
  <c r="M264" i="2"/>
  <c r="B265" i="2"/>
  <c r="C265" i="2"/>
  <c r="E265" i="2"/>
  <c r="G265" i="2"/>
  <c r="H265" i="2"/>
  <c r="M265" i="2"/>
  <c r="B266" i="2"/>
  <c r="C266" i="2"/>
  <c r="E266" i="2"/>
  <c r="G266" i="2"/>
  <c r="H266" i="2"/>
  <c r="M266" i="2"/>
  <c r="B267" i="2"/>
  <c r="C267" i="2"/>
  <c r="E267" i="2"/>
  <c r="G267" i="2"/>
  <c r="H267" i="2"/>
  <c r="M267" i="2"/>
  <c r="B268" i="2"/>
  <c r="C268" i="2"/>
  <c r="E268" i="2"/>
  <c r="G268" i="2"/>
  <c r="H268" i="2"/>
  <c r="M268" i="2"/>
  <c r="B269" i="2"/>
  <c r="C269" i="2"/>
  <c r="E269" i="2"/>
  <c r="G269" i="2"/>
  <c r="H269" i="2"/>
  <c r="M269" i="2"/>
  <c r="B270" i="2"/>
  <c r="C270" i="2"/>
  <c r="E270" i="2"/>
  <c r="G270" i="2"/>
  <c r="H270" i="2"/>
  <c r="M270" i="2"/>
  <c r="B271" i="2"/>
  <c r="C271" i="2"/>
  <c r="E271" i="2"/>
  <c r="G271" i="2"/>
  <c r="H271" i="2"/>
  <c r="M271" i="2"/>
  <c r="B272" i="2"/>
  <c r="C272" i="2"/>
  <c r="E272" i="2"/>
  <c r="G272" i="2"/>
  <c r="H272" i="2"/>
  <c r="M272" i="2"/>
  <c r="B273" i="2"/>
  <c r="C273" i="2"/>
  <c r="E273" i="2"/>
  <c r="G273" i="2"/>
  <c r="H273" i="2"/>
  <c r="M273" i="2"/>
  <c r="B274" i="2"/>
  <c r="C274" i="2"/>
  <c r="E274" i="2"/>
  <c r="G274" i="2"/>
  <c r="H274" i="2"/>
  <c r="M274" i="2"/>
  <c r="B275" i="2"/>
  <c r="C275" i="2"/>
  <c r="E275" i="2"/>
  <c r="G275" i="2"/>
  <c r="H275" i="2"/>
  <c r="M275" i="2"/>
  <c r="B276" i="2"/>
  <c r="C276" i="2"/>
  <c r="E276" i="2"/>
  <c r="G276" i="2"/>
  <c r="H276" i="2"/>
  <c r="M276" i="2"/>
  <c r="B277" i="2"/>
  <c r="C277" i="2"/>
  <c r="E277" i="2"/>
  <c r="G277" i="2"/>
  <c r="H277" i="2"/>
  <c r="M277" i="2"/>
  <c r="B278" i="2"/>
  <c r="C278" i="2"/>
  <c r="E278" i="2"/>
  <c r="G278" i="2"/>
  <c r="H278" i="2"/>
  <c r="M278" i="2"/>
  <c r="B279" i="2"/>
  <c r="C279" i="2"/>
  <c r="E279" i="2"/>
  <c r="G279" i="2"/>
  <c r="H279" i="2"/>
  <c r="M279" i="2"/>
  <c r="B280" i="2"/>
  <c r="C280" i="2"/>
  <c r="E280" i="2"/>
  <c r="G280" i="2"/>
  <c r="H280" i="2"/>
  <c r="M280" i="2"/>
  <c r="B281" i="2"/>
  <c r="C281" i="2"/>
  <c r="E281" i="2"/>
  <c r="G281" i="2"/>
  <c r="H281" i="2"/>
  <c r="M281" i="2"/>
  <c r="B282" i="2"/>
  <c r="C282" i="2"/>
  <c r="E282" i="2"/>
  <c r="G282" i="2"/>
  <c r="H282" i="2"/>
  <c r="M282" i="2"/>
  <c r="B283" i="2"/>
  <c r="C283" i="2"/>
  <c r="E283" i="2"/>
  <c r="G283" i="2"/>
  <c r="H283" i="2"/>
  <c r="M283" i="2"/>
  <c r="B284" i="2"/>
  <c r="C284" i="2"/>
  <c r="E284" i="2"/>
  <c r="G284" i="2"/>
  <c r="H284" i="2"/>
  <c r="M284" i="2"/>
  <c r="B285" i="2"/>
  <c r="C285" i="2"/>
  <c r="E285" i="2"/>
  <c r="G285" i="2"/>
  <c r="H285" i="2"/>
  <c r="M285" i="2"/>
  <c r="B286" i="2"/>
  <c r="C286" i="2"/>
  <c r="E286" i="2"/>
  <c r="G286" i="2"/>
  <c r="H286" i="2"/>
  <c r="M286" i="2"/>
  <c r="B287" i="2"/>
  <c r="C287" i="2"/>
  <c r="E287" i="2"/>
  <c r="G287" i="2"/>
  <c r="H287" i="2"/>
  <c r="M287" i="2"/>
  <c r="B288" i="2"/>
  <c r="C288" i="2"/>
  <c r="E288" i="2"/>
  <c r="G288" i="2"/>
  <c r="H288" i="2"/>
  <c r="M288" i="2"/>
  <c r="B289" i="2"/>
  <c r="C289" i="2"/>
  <c r="E289" i="2"/>
  <c r="G289" i="2"/>
  <c r="H289" i="2"/>
  <c r="M289" i="2"/>
  <c r="B290" i="2"/>
  <c r="C290" i="2"/>
  <c r="E290" i="2"/>
  <c r="G290" i="2"/>
  <c r="H290" i="2"/>
  <c r="M290" i="2"/>
  <c r="B291" i="2"/>
  <c r="C291" i="2"/>
  <c r="E291" i="2"/>
  <c r="G291" i="2"/>
  <c r="H291" i="2"/>
  <c r="M291" i="2"/>
  <c r="B292" i="2"/>
  <c r="C292" i="2"/>
  <c r="E292" i="2"/>
  <c r="G292" i="2"/>
  <c r="H292" i="2"/>
  <c r="M292" i="2"/>
  <c r="B293" i="2"/>
  <c r="C293" i="2"/>
  <c r="E293" i="2"/>
  <c r="G293" i="2"/>
  <c r="H293" i="2"/>
  <c r="M293" i="2"/>
  <c r="B294" i="2"/>
  <c r="C294" i="2"/>
  <c r="E294" i="2"/>
  <c r="G294" i="2"/>
  <c r="H294" i="2"/>
  <c r="M294" i="2"/>
  <c r="B295" i="2"/>
  <c r="C295" i="2"/>
  <c r="E295" i="2"/>
  <c r="G295" i="2"/>
  <c r="H295" i="2"/>
  <c r="M295" i="2"/>
  <c r="B296" i="2"/>
  <c r="C296" i="2"/>
  <c r="E296" i="2"/>
  <c r="G296" i="2"/>
  <c r="H296" i="2"/>
  <c r="M296" i="2"/>
  <c r="B297" i="2"/>
  <c r="C297" i="2"/>
  <c r="E297" i="2"/>
  <c r="G297" i="2"/>
  <c r="H297" i="2"/>
  <c r="M297" i="2"/>
  <c r="B298" i="2"/>
  <c r="C298" i="2"/>
  <c r="E298" i="2"/>
  <c r="G298" i="2"/>
  <c r="H298" i="2"/>
  <c r="M298" i="2"/>
  <c r="B299" i="2"/>
  <c r="C299" i="2"/>
  <c r="E299" i="2"/>
  <c r="G299" i="2"/>
  <c r="H299" i="2"/>
  <c r="M299" i="2"/>
  <c r="B300" i="2"/>
  <c r="C300" i="2"/>
  <c r="E300" i="2"/>
  <c r="G300" i="2"/>
  <c r="H300" i="2"/>
  <c r="M300" i="2"/>
  <c r="B301" i="2"/>
  <c r="C301" i="2"/>
  <c r="E301" i="2"/>
  <c r="G301" i="2"/>
  <c r="H301" i="2"/>
  <c r="M301" i="2"/>
  <c r="B302" i="2"/>
  <c r="C302" i="2"/>
  <c r="E302" i="2"/>
  <c r="G302" i="2"/>
  <c r="H302" i="2"/>
  <c r="M302" i="2"/>
  <c r="B303" i="2"/>
  <c r="C303" i="2"/>
  <c r="E303" i="2"/>
  <c r="G303" i="2"/>
  <c r="H303" i="2"/>
  <c r="M303" i="2"/>
  <c r="B304" i="2"/>
  <c r="C304" i="2"/>
  <c r="E304" i="2"/>
  <c r="G304" i="2"/>
  <c r="H304" i="2"/>
  <c r="M304" i="2"/>
  <c r="B305" i="2"/>
  <c r="C305" i="2"/>
  <c r="E305" i="2"/>
  <c r="G305" i="2"/>
  <c r="H305" i="2"/>
  <c r="M305" i="2"/>
  <c r="B306" i="2"/>
  <c r="C306" i="2"/>
  <c r="E306" i="2"/>
  <c r="G306" i="2"/>
  <c r="H306" i="2"/>
  <c r="M306" i="2"/>
  <c r="B307" i="2"/>
  <c r="C307" i="2"/>
  <c r="E307" i="2"/>
  <c r="G307" i="2"/>
  <c r="H307" i="2"/>
  <c r="M307" i="2"/>
  <c r="B308" i="2"/>
  <c r="C308" i="2"/>
  <c r="E308" i="2"/>
  <c r="G308" i="2"/>
  <c r="H308" i="2"/>
  <c r="M308" i="2"/>
  <c r="B309" i="2"/>
  <c r="C309" i="2"/>
  <c r="E309" i="2"/>
  <c r="G309" i="2"/>
  <c r="H309" i="2"/>
  <c r="M309" i="2"/>
  <c r="B310" i="2"/>
  <c r="C310" i="2"/>
  <c r="E310" i="2"/>
  <c r="G310" i="2"/>
  <c r="H310" i="2"/>
  <c r="M310" i="2"/>
  <c r="B311" i="2"/>
  <c r="C311" i="2"/>
  <c r="E311" i="2"/>
  <c r="G311" i="2"/>
  <c r="H311" i="2"/>
  <c r="M311" i="2"/>
  <c r="B312" i="2"/>
  <c r="C312" i="2"/>
  <c r="E312" i="2"/>
  <c r="G312" i="2"/>
  <c r="H312" i="2"/>
  <c r="M312" i="2"/>
  <c r="B313" i="2"/>
  <c r="C313" i="2"/>
  <c r="E313" i="2"/>
  <c r="G313" i="2"/>
  <c r="H313" i="2"/>
  <c r="M313" i="2"/>
  <c r="B314" i="2"/>
  <c r="C314" i="2"/>
  <c r="E314" i="2"/>
  <c r="G314" i="2"/>
  <c r="H314" i="2"/>
  <c r="M314" i="2"/>
  <c r="B315" i="2"/>
  <c r="C315" i="2"/>
  <c r="E315" i="2"/>
  <c r="G315" i="2"/>
  <c r="H315" i="2"/>
  <c r="M315" i="2"/>
  <c r="B316" i="2"/>
  <c r="C316" i="2"/>
  <c r="E316" i="2"/>
  <c r="G316" i="2"/>
  <c r="H316" i="2"/>
  <c r="M316" i="2"/>
  <c r="B317" i="2"/>
  <c r="C317" i="2"/>
  <c r="E317" i="2"/>
  <c r="G317" i="2"/>
  <c r="H317" i="2"/>
  <c r="M317" i="2"/>
  <c r="B318" i="2"/>
  <c r="C318" i="2"/>
  <c r="E318" i="2"/>
  <c r="G318" i="2"/>
  <c r="H318" i="2"/>
  <c r="M318" i="2"/>
  <c r="B319" i="2"/>
  <c r="C319" i="2"/>
  <c r="E319" i="2"/>
  <c r="G319" i="2"/>
  <c r="H319" i="2"/>
  <c r="M319" i="2"/>
  <c r="B320" i="2"/>
  <c r="C320" i="2"/>
  <c r="E320" i="2"/>
  <c r="G320" i="2"/>
  <c r="H320" i="2"/>
  <c r="M320" i="2"/>
  <c r="B321" i="2"/>
  <c r="C321" i="2"/>
  <c r="E321" i="2"/>
  <c r="G321" i="2"/>
  <c r="H321" i="2"/>
  <c r="M321" i="2"/>
  <c r="B322" i="2"/>
  <c r="C322" i="2"/>
  <c r="E322" i="2"/>
  <c r="G322" i="2"/>
  <c r="H322" i="2"/>
  <c r="M322" i="2"/>
  <c r="B323" i="2"/>
  <c r="C323" i="2"/>
  <c r="E323" i="2"/>
  <c r="G323" i="2"/>
  <c r="H323" i="2"/>
  <c r="M323" i="2"/>
  <c r="B324" i="2"/>
  <c r="C324" i="2"/>
  <c r="E324" i="2"/>
  <c r="G324" i="2"/>
  <c r="H324" i="2"/>
  <c r="M324" i="2"/>
  <c r="B325" i="2"/>
  <c r="C325" i="2"/>
  <c r="E325" i="2"/>
  <c r="G325" i="2"/>
  <c r="H325" i="2"/>
  <c r="M325" i="2"/>
  <c r="B326" i="2"/>
  <c r="C326" i="2"/>
  <c r="E326" i="2"/>
  <c r="G326" i="2"/>
  <c r="H326" i="2"/>
  <c r="M326" i="2"/>
  <c r="B327" i="2"/>
  <c r="C327" i="2"/>
  <c r="E327" i="2"/>
  <c r="G327" i="2"/>
  <c r="H327" i="2"/>
  <c r="M327" i="2"/>
  <c r="B328" i="2"/>
  <c r="C328" i="2"/>
  <c r="E328" i="2"/>
  <c r="G328" i="2"/>
  <c r="H328" i="2"/>
  <c r="M328" i="2"/>
  <c r="B329" i="2"/>
  <c r="C329" i="2"/>
  <c r="E329" i="2"/>
  <c r="G329" i="2"/>
  <c r="H329" i="2"/>
  <c r="M329" i="2"/>
  <c r="B330" i="2"/>
  <c r="C330" i="2"/>
  <c r="E330" i="2"/>
  <c r="G330" i="2"/>
  <c r="H330" i="2"/>
  <c r="M330" i="2"/>
  <c r="B331" i="2"/>
  <c r="C331" i="2"/>
  <c r="E331" i="2"/>
  <c r="G331" i="2"/>
  <c r="H331" i="2"/>
  <c r="M331" i="2"/>
  <c r="B332" i="2"/>
  <c r="C332" i="2"/>
  <c r="E332" i="2"/>
  <c r="G332" i="2"/>
  <c r="H332" i="2"/>
  <c r="M332" i="2"/>
  <c r="B333" i="2"/>
  <c r="C333" i="2"/>
  <c r="E333" i="2"/>
  <c r="G333" i="2"/>
  <c r="H333" i="2"/>
  <c r="M333" i="2"/>
  <c r="B334" i="2"/>
  <c r="C334" i="2"/>
  <c r="E334" i="2"/>
  <c r="G334" i="2"/>
  <c r="H334" i="2"/>
  <c r="M334" i="2"/>
  <c r="B335" i="2"/>
  <c r="C335" i="2"/>
  <c r="E335" i="2"/>
  <c r="G335" i="2"/>
  <c r="H335" i="2"/>
  <c r="M335" i="2"/>
  <c r="B336" i="2"/>
  <c r="C336" i="2"/>
  <c r="E336" i="2"/>
  <c r="G336" i="2"/>
  <c r="H336" i="2"/>
  <c r="M336" i="2"/>
  <c r="B337" i="2"/>
  <c r="C337" i="2"/>
  <c r="E337" i="2"/>
  <c r="G337" i="2"/>
  <c r="H337" i="2"/>
  <c r="M337" i="2"/>
  <c r="B338" i="2"/>
  <c r="C338" i="2"/>
  <c r="E338" i="2"/>
  <c r="G338" i="2"/>
  <c r="H338" i="2"/>
  <c r="M338" i="2"/>
  <c r="B339" i="2"/>
  <c r="C339" i="2"/>
  <c r="E339" i="2"/>
  <c r="G339" i="2"/>
  <c r="H339" i="2"/>
  <c r="M339" i="2"/>
  <c r="B340" i="2"/>
  <c r="C340" i="2"/>
  <c r="E340" i="2"/>
  <c r="G340" i="2"/>
  <c r="H340" i="2"/>
  <c r="M340" i="2"/>
  <c r="B341" i="2"/>
  <c r="C341" i="2"/>
  <c r="E341" i="2"/>
  <c r="G341" i="2"/>
  <c r="H341" i="2"/>
  <c r="M341" i="2"/>
  <c r="B342" i="2"/>
  <c r="C342" i="2"/>
  <c r="E342" i="2"/>
  <c r="G342" i="2"/>
  <c r="H342" i="2"/>
  <c r="M342" i="2"/>
  <c r="B343" i="2"/>
  <c r="C343" i="2"/>
  <c r="E343" i="2"/>
  <c r="G343" i="2"/>
  <c r="H343" i="2"/>
  <c r="M343" i="2"/>
  <c r="B344" i="2"/>
  <c r="C344" i="2"/>
  <c r="E344" i="2"/>
  <c r="G344" i="2"/>
  <c r="H344" i="2"/>
  <c r="M344" i="2"/>
  <c r="B345" i="2"/>
  <c r="C345" i="2"/>
  <c r="E345" i="2"/>
  <c r="G345" i="2"/>
  <c r="H345" i="2"/>
  <c r="M345" i="2"/>
  <c r="B346" i="2"/>
  <c r="C346" i="2"/>
  <c r="E346" i="2"/>
  <c r="G346" i="2"/>
  <c r="H346" i="2"/>
  <c r="M346" i="2"/>
  <c r="B347" i="2"/>
  <c r="C347" i="2"/>
  <c r="E347" i="2"/>
  <c r="G347" i="2"/>
  <c r="H347" i="2"/>
  <c r="M347" i="2"/>
  <c r="B348" i="2"/>
  <c r="C348" i="2"/>
  <c r="E348" i="2"/>
  <c r="G348" i="2"/>
  <c r="H348" i="2"/>
  <c r="M348" i="2"/>
  <c r="B349" i="2"/>
  <c r="C349" i="2"/>
  <c r="E349" i="2"/>
  <c r="G349" i="2"/>
  <c r="H349" i="2"/>
  <c r="M349" i="2"/>
  <c r="B350" i="2"/>
  <c r="C350" i="2"/>
  <c r="E350" i="2"/>
  <c r="G350" i="2"/>
  <c r="H350" i="2"/>
  <c r="M350" i="2"/>
  <c r="B351" i="2"/>
  <c r="C351" i="2"/>
  <c r="E351" i="2"/>
  <c r="G351" i="2"/>
  <c r="H351" i="2"/>
  <c r="M351" i="2"/>
  <c r="B352" i="2"/>
  <c r="C352" i="2"/>
  <c r="E352" i="2"/>
  <c r="G352" i="2"/>
  <c r="H352" i="2"/>
  <c r="M352" i="2"/>
  <c r="B353" i="2"/>
  <c r="C353" i="2"/>
  <c r="E353" i="2"/>
  <c r="G353" i="2"/>
  <c r="H353" i="2"/>
  <c r="M353" i="2"/>
  <c r="B354" i="2"/>
  <c r="C354" i="2"/>
  <c r="E354" i="2"/>
  <c r="G354" i="2"/>
  <c r="H354" i="2"/>
  <c r="M354" i="2"/>
  <c r="B355" i="2"/>
  <c r="C355" i="2"/>
  <c r="E355" i="2"/>
  <c r="G355" i="2"/>
  <c r="H355" i="2"/>
  <c r="M355" i="2"/>
  <c r="B356" i="2"/>
  <c r="C356" i="2"/>
  <c r="E356" i="2"/>
  <c r="G356" i="2"/>
  <c r="H356" i="2"/>
  <c r="M356" i="2"/>
  <c r="B357" i="2"/>
  <c r="C357" i="2"/>
  <c r="E357" i="2"/>
  <c r="G357" i="2"/>
  <c r="H357" i="2"/>
  <c r="M357" i="2"/>
  <c r="B358" i="2"/>
  <c r="C358" i="2"/>
  <c r="E358" i="2"/>
  <c r="G358" i="2"/>
  <c r="H358" i="2"/>
  <c r="M358" i="2"/>
  <c r="B359" i="2"/>
  <c r="C359" i="2"/>
  <c r="E359" i="2"/>
  <c r="G359" i="2"/>
  <c r="H359" i="2"/>
  <c r="M359" i="2"/>
  <c r="B360" i="2"/>
  <c r="C360" i="2"/>
  <c r="E360" i="2"/>
  <c r="G360" i="2"/>
  <c r="H360" i="2"/>
  <c r="M360" i="2"/>
  <c r="B361" i="2"/>
  <c r="C361" i="2"/>
  <c r="E361" i="2"/>
  <c r="G361" i="2"/>
  <c r="H361" i="2"/>
  <c r="M361" i="2"/>
  <c r="B362" i="2"/>
  <c r="C362" i="2"/>
  <c r="E362" i="2"/>
  <c r="G362" i="2"/>
  <c r="H362" i="2"/>
  <c r="M362" i="2"/>
  <c r="B363" i="2"/>
  <c r="C363" i="2"/>
  <c r="E363" i="2"/>
  <c r="G363" i="2"/>
  <c r="H363" i="2"/>
  <c r="M363" i="2"/>
  <c r="B364" i="2"/>
  <c r="C364" i="2"/>
  <c r="E364" i="2"/>
  <c r="G364" i="2"/>
  <c r="H364" i="2"/>
  <c r="M364" i="2"/>
  <c r="B365" i="2"/>
  <c r="C365" i="2"/>
  <c r="E365" i="2"/>
  <c r="G365" i="2"/>
  <c r="H365" i="2"/>
  <c r="M365" i="2"/>
  <c r="B366" i="2"/>
  <c r="C366" i="2"/>
  <c r="E366" i="2"/>
  <c r="G366" i="2"/>
  <c r="H366" i="2"/>
  <c r="M366" i="2"/>
  <c r="B367" i="2"/>
  <c r="C367" i="2"/>
  <c r="E367" i="2"/>
  <c r="G367" i="2"/>
  <c r="H367" i="2"/>
  <c r="M367" i="2"/>
  <c r="B368" i="2"/>
  <c r="C368" i="2"/>
  <c r="E368" i="2"/>
  <c r="G368" i="2"/>
  <c r="H368" i="2"/>
  <c r="M368" i="2"/>
  <c r="B369" i="2"/>
  <c r="C369" i="2"/>
  <c r="E369" i="2"/>
  <c r="G369" i="2"/>
  <c r="H369" i="2"/>
  <c r="M369" i="2"/>
  <c r="B370" i="2"/>
  <c r="C370" i="2"/>
  <c r="E370" i="2"/>
  <c r="G370" i="2"/>
  <c r="H370" i="2"/>
  <c r="M370" i="2"/>
  <c r="B371" i="2"/>
  <c r="C371" i="2"/>
  <c r="E371" i="2"/>
  <c r="G371" i="2"/>
  <c r="H371" i="2"/>
  <c r="M371" i="2"/>
  <c r="B372" i="2"/>
  <c r="C372" i="2"/>
  <c r="E372" i="2"/>
  <c r="G372" i="2"/>
  <c r="H372" i="2"/>
  <c r="M372" i="2"/>
  <c r="B373" i="2"/>
  <c r="C373" i="2"/>
  <c r="E373" i="2"/>
  <c r="G373" i="2"/>
  <c r="H373" i="2"/>
  <c r="M373" i="2"/>
  <c r="B374" i="2"/>
  <c r="C374" i="2"/>
  <c r="E374" i="2"/>
  <c r="G374" i="2"/>
  <c r="H374" i="2"/>
  <c r="M374" i="2"/>
  <c r="B375" i="2"/>
  <c r="C375" i="2"/>
  <c r="E375" i="2"/>
  <c r="G375" i="2"/>
  <c r="H375" i="2"/>
  <c r="M375" i="2"/>
  <c r="B376" i="2"/>
  <c r="C376" i="2"/>
  <c r="E376" i="2"/>
  <c r="G376" i="2"/>
  <c r="H376" i="2"/>
  <c r="M376" i="2"/>
  <c r="B377" i="2"/>
  <c r="C377" i="2"/>
  <c r="E377" i="2"/>
  <c r="G377" i="2"/>
  <c r="M377" i="2"/>
  <c r="B378" i="2"/>
  <c r="C378" i="2"/>
  <c r="E378" i="2"/>
  <c r="G378" i="2"/>
  <c r="M378" i="2"/>
  <c r="B379" i="2"/>
  <c r="C379" i="2"/>
  <c r="E379" i="2"/>
  <c r="G379" i="2"/>
  <c r="M379" i="2"/>
  <c r="B380" i="2"/>
  <c r="C380" i="2"/>
  <c r="E380" i="2"/>
  <c r="G380" i="2"/>
  <c r="M380" i="2"/>
  <c r="B381" i="2"/>
  <c r="C381" i="2"/>
  <c r="E381" i="2"/>
  <c r="G381" i="2"/>
  <c r="M381" i="2"/>
  <c r="B382" i="2"/>
  <c r="C382" i="2"/>
  <c r="E382" i="2"/>
  <c r="G382" i="2"/>
  <c r="M382" i="2"/>
  <c r="B383" i="2"/>
  <c r="C383" i="2"/>
  <c r="E383" i="2"/>
  <c r="G383" i="2"/>
  <c r="M383" i="2"/>
  <c r="B384" i="2"/>
  <c r="C384" i="2"/>
  <c r="E384" i="2"/>
  <c r="G384" i="2"/>
  <c r="M384" i="2"/>
  <c r="B385" i="2"/>
  <c r="C385" i="2"/>
  <c r="E385" i="2"/>
  <c r="G385" i="2"/>
  <c r="M385" i="2"/>
  <c r="B386" i="2"/>
  <c r="C386" i="2"/>
  <c r="E386" i="2"/>
  <c r="G386" i="2"/>
  <c r="M386" i="2"/>
  <c r="B387" i="2"/>
  <c r="C387" i="2"/>
  <c r="E387" i="2"/>
  <c r="G387" i="2"/>
  <c r="M387" i="2"/>
  <c r="B388" i="2"/>
  <c r="C388" i="2"/>
  <c r="E388" i="2"/>
  <c r="G388" i="2"/>
  <c r="M388" i="2"/>
  <c r="B389" i="2"/>
  <c r="C389" i="2"/>
  <c r="E389" i="2"/>
  <c r="G389" i="2"/>
  <c r="M389" i="2"/>
  <c r="B390" i="2"/>
  <c r="C390" i="2"/>
  <c r="E390" i="2"/>
  <c r="G390" i="2"/>
  <c r="M390" i="2"/>
  <c r="B391" i="2"/>
  <c r="C391" i="2"/>
  <c r="E391" i="2"/>
  <c r="G391" i="2"/>
  <c r="M391" i="2"/>
  <c r="B392" i="2"/>
  <c r="C392" i="2"/>
  <c r="E392" i="2"/>
  <c r="G392" i="2"/>
  <c r="M392" i="2"/>
  <c r="B393" i="2"/>
  <c r="C393" i="2"/>
  <c r="E393" i="2"/>
  <c r="G393" i="2"/>
  <c r="M393" i="2"/>
  <c r="B394" i="2"/>
  <c r="C394" i="2"/>
  <c r="E394" i="2"/>
  <c r="G394" i="2"/>
  <c r="M394" i="2"/>
  <c r="B395" i="2"/>
  <c r="C395" i="2"/>
  <c r="E395" i="2"/>
  <c r="G395" i="2"/>
  <c r="M395" i="2"/>
  <c r="B396" i="2"/>
  <c r="C396" i="2"/>
  <c r="E396" i="2"/>
  <c r="G396" i="2"/>
  <c r="M396" i="2"/>
  <c r="B397" i="2"/>
  <c r="C397" i="2"/>
  <c r="E397" i="2"/>
  <c r="G397" i="2"/>
  <c r="M397" i="2"/>
  <c r="B398" i="2"/>
  <c r="C398" i="2"/>
  <c r="E398" i="2"/>
  <c r="G398" i="2"/>
  <c r="M398" i="2"/>
  <c r="B399" i="2"/>
  <c r="C399" i="2"/>
  <c r="E399" i="2"/>
  <c r="G399" i="2"/>
  <c r="M399" i="2"/>
  <c r="B400" i="2"/>
  <c r="C400" i="2"/>
  <c r="E400" i="2"/>
  <c r="G400" i="2"/>
  <c r="M400" i="2"/>
  <c r="B401" i="2"/>
  <c r="C401" i="2"/>
  <c r="E401" i="2"/>
  <c r="G401" i="2"/>
  <c r="M401" i="2"/>
  <c r="B402" i="2"/>
  <c r="C402" i="2"/>
  <c r="E402" i="2"/>
  <c r="G402" i="2"/>
  <c r="M402" i="2"/>
  <c r="B403" i="2"/>
  <c r="C403" i="2"/>
  <c r="E403" i="2"/>
  <c r="G403" i="2"/>
  <c r="M403" i="2"/>
  <c r="B404" i="2"/>
  <c r="C404" i="2"/>
  <c r="E404" i="2"/>
  <c r="G404" i="2"/>
  <c r="M404" i="2"/>
  <c r="B405" i="2"/>
  <c r="C405" i="2"/>
  <c r="E405" i="2"/>
  <c r="G405" i="2"/>
  <c r="M405" i="2"/>
  <c r="B406" i="2"/>
  <c r="C406" i="2"/>
  <c r="E406" i="2"/>
  <c r="G406" i="2"/>
  <c r="M406" i="2"/>
  <c r="B407" i="2"/>
  <c r="C407" i="2"/>
  <c r="E407" i="2"/>
  <c r="G407" i="2"/>
  <c r="M407" i="2"/>
  <c r="B408" i="2"/>
  <c r="C408" i="2"/>
  <c r="E408" i="2"/>
  <c r="G408" i="2"/>
  <c r="M408" i="2"/>
  <c r="B409" i="2"/>
  <c r="C409" i="2"/>
  <c r="E409" i="2"/>
  <c r="G409" i="2"/>
  <c r="M409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H410" i="2" l="1"/>
  <c r="K403" i="2"/>
  <c r="K407" i="2"/>
  <c r="K395" i="2"/>
  <c r="K391" i="2"/>
  <c r="K387" i="2"/>
  <c r="K379" i="2"/>
  <c r="K198" i="2"/>
  <c r="K186" i="2"/>
  <c r="K182" i="2"/>
  <c r="K174" i="2"/>
  <c r="K162" i="2"/>
  <c r="K158" i="2"/>
  <c r="K146" i="2"/>
  <c r="K138" i="2"/>
  <c r="K134" i="2"/>
  <c r="K126" i="2"/>
  <c r="K390" i="2"/>
  <c r="K386" i="2"/>
  <c r="K382" i="2"/>
  <c r="K378" i="2"/>
  <c r="K245" i="2"/>
  <c r="K205" i="2"/>
  <c r="K201" i="2"/>
  <c r="K197" i="2"/>
  <c r="K193" i="2"/>
  <c r="K189" i="2"/>
  <c r="K185" i="2"/>
  <c r="K181" i="2"/>
  <c r="K177" i="2"/>
  <c r="K173" i="2"/>
  <c r="K169" i="2"/>
  <c r="K165" i="2"/>
  <c r="K161" i="2"/>
  <c r="K157" i="2"/>
  <c r="K153" i="2"/>
  <c r="K149" i="2"/>
  <c r="K145" i="2"/>
  <c r="K141" i="2"/>
  <c r="K137" i="2"/>
  <c r="K133" i="2"/>
  <c r="K129" i="2"/>
  <c r="K125" i="2"/>
  <c r="K409" i="2"/>
  <c r="K405" i="2"/>
  <c r="K397" i="2"/>
  <c r="K389" i="2"/>
  <c r="K381" i="2"/>
  <c r="K204" i="2"/>
  <c r="K200" i="2"/>
  <c r="K196" i="2"/>
  <c r="K192" i="2"/>
  <c r="K188" i="2"/>
  <c r="K184" i="2"/>
  <c r="K180" i="2"/>
  <c r="K176" i="2"/>
  <c r="K172" i="2"/>
  <c r="K168" i="2"/>
  <c r="K164" i="2"/>
  <c r="K160" i="2"/>
  <c r="K156" i="2"/>
  <c r="K152" i="2"/>
  <c r="K148" i="2"/>
  <c r="K144" i="2"/>
  <c r="K140" i="2"/>
  <c r="K136" i="2"/>
  <c r="K132" i="2"/>
  <c r="K128" i="2"/>
  <c r="K124" i="2"/>
  <c r="K399" i="2"/>
  <c r="K383" i="2"/>
  <c r="K202" i="2"/>
  <c r="K194" i="2"/>
  <c r="K190" i="2"/>
  <c r="K178" i="2"/>
  <c r="K170" i="2"/>
  <c r="K166" i="2"/>
  <c r="K154" i="2"/>
  <c r="K150" i="2"/>
  <c r="K142" i="2"/>
  <c r="K130" i="2"/>
  <c r="K406" i="2"/>
  <c r="K402" i="2"/>
  <c r="K398" i="2"/>
  <c r="K394" i="2"/>
  <c r="K401" i="2"/>
  <c r="K393" i="2"/>
  <c r="K385" i="2"/>
  <c r="K377" i="2"/>
  <c r="K408" i="2"/>
  <c r="K404" i="2"/>
  <c r="K400" i="2"/>
  <c r="K396" i="2"/>
  <c r="K392" i="2"/>
  <c r="K388" i="2"/>
  <c r="K384" i="2"/>
  <c r="K380" i="2"/>
  <c r="K203" i="2"/>
  <c r="K199" i="2"/>
  <c r="K195" i="2"/>
  <c r="K191" i="2"/>
  <c r="K187" i="2"/>
  <c r="K183" i="2"/>
  <c r="K179" i="2"/>
  <c r="K175" i="2"/>
  <c r="K171" i="2"/>
  <c r="K167" i="2"/>
  <c r="K163" i="2"/>
  <c r="K159" i="2"/>
  <c r="K155" i="2"/>
  <c r="K151" i="2"/>
  <c r="K147" i="2"/>
  <c r="K143" i="2"/>
  <c r="K139" i="2"/>
  <c r="K135" i="2"/>
  <c r="K131" i="2"/>
  <c r="K127" i="2"/>
  <c r="K123" i="2"/>
  <c r="F376" i="2"/>
  <c r="K376" i="2"/>
  <c r="F372" i="2"/>
  <c r="K372" i="2"/>
  <c r="F368" i="2"/>
  <c r="K368" i="2"/>
  <c r="F352" i="2"/>
  <c r="K352" i="2"/>
  <c r="F348" i="2"/>
  <c r="K348" i="2"/>
  <c r="F336" i="2"/>
  <c r="K336" i="2"/>
  <c r="F328" i="2"/>
  <c r="K328" i="2"/>
  <c r="F324" i="2"/>
  <c r="K324" i="2"/>
  <c r="F312" i="2"/>
  <c r="K312" i="2"/>
  <c r="F304" i="2"/>
  <c r="K304" i="2"/>
  <c r="F296" i="2"/>
  <c r="K296" i="2"/>
  <c r="F288" i="2"/>
  <c r="K288" i="2"/>
  <c r="F280" i="2"/>
  <c r="K280" i="2"/>
  <c r="F272" i="2"/>
  <c r="K272" i="2"/>
  <c r="F268" i="2"/>
  <c r="K268" i="2"/>
  <c r="F260" i="2"/>
  <c r="K260" i="2"/>
  <c r="F252" i="2"/>
  <c r="K252" i="2"/>
  <c r="D232" i="2"/>
  <c r="K232" i="2"/>
  <c r="F212" i="2"/>
  <c r="K212" i="2"/>
  <c r="F119" i="2"/>
  <c r="K119" i="2"/>
  <c r="F115" i="2"/>
  <c r="K115" i="2"/>
  <c r="F111" i="2"/>
  <c r="K111" i="2"/>
  <c r="F107" i="2"/>
  <c r="K107" i="2"/>
  <c r="F103" i="2"/>
  <c r="K103" i="2"/>
  <c r="F95" i="2"/>
  <c r="K95" i="2"/>
  <c r="F87" i="2"/>
  <c r="K87" i="2"/>
  <c r="F83" i="2"/>
  <c r="K83" i="2"/>
  <c r="F79" i="2"/>
  <c r="K79" i="2"/>
  <c r="F75" i="2"/>
  <c r="K75" i="2"/>
  <c r="F63" i="2"/>
  <c r="K63" i="2"/>
  <c r="F59" i="2"/>
  <c r="K59" i="2"/>
  <c r="F55" i="2"/>
  <c r="K55" i="2"/>
  <c r="F43" i="2"/>
  <c r="K43" i="2"/>
  <c r="F39" i="2"/>
  <c r="K39" i="2"/>
  <c r="F35" i="2"/>
  <c r="K35" i="2"/>
  <c r="F31" i="2"/>
  <c r="K31" i="2"/>
  <c r="F9" i="2"/>
  <c r="K9" i="2"/>
  <c r="F5" i="2"/>
  <c r="K5" i="2"/>
  <c r="F369" i="2"/>
  <c r="K369" i="2"/>
  <c r="F365" i="2"/>
  <c r="K365" i="2"/>
  <c r="F353" i="2"/>
  <c r="K353" i="2"/>
  <c r="F349" i="2"/>
  <c r="K349" i="2"/>
  <c r="D341" i="2"/>
  <c r="N341" i="2" s="1"/>
  <c r="V341" i="2" s="1"/>
  <c r="K341" i="2"/>
  <c r="D333" i="2"/>
  <c r="N333" i="2" s="1"/>
  <c r="V333" i="2" s="1"/>
  <c r="K333" i="2"/>
  <c r="D325" i="2"/>
  <c r="N325" i="2" s="1"/>
  <c r="V325" i="2" s="1"/>
  <c r="K325" i="2"/>
  <c r="F321" i="2"/>
  <c r="K321" i="2"/>
  <c r="D317" i="2"/>
  <c r="N317" i="2" s="1"/>
  <c r="V317" i="2" s="1"/>
  <c r="K317" i="2"/>
  <c r="D309" i="2"/>
  <c r="K309" i="2"/>
  <c r="F305" i="2"/>
  <c r="K305" i="2"/>
  <c r="D297" i="2"/>
  <c r="K297" i="2"/>
  <c r="F293" i="2"/>
  <c r="K293" i="2"/>
  <c r="D285" i="2"/>
  <c r="N285" i="2" s="1"/>
  <c r="K285" i="2"/>
  <c r="F277" i="2"/>
  <c r="K277" i="2"/>
  <c r="F273" i="2"/>
  <c r="K273" i="2"/>
  <c r="F261" i="2"/>
  <c r="K261" i="2"/>
  <c r="F249" i="2"/>
  <c r="K249" i="2"/>
  <c r="F241" i="2"/>
  <c r="K241" i="2"/>
  <c r="F229" i="2"/>
  <c r="K229" i="2"/>
  <c r="F225" i="2"/>
  <c r="K225" i="2"/>
  <c r="F221" i="2"/>
  <c r="K221" i="2"/>
  <c r="F209" i="2"/>
  <c r="K209" i="2"/>
  <c r="F84" i="2"/>
  <c r="K84" i="2"/>
  <c r="F80" i="2"/>
  <c r="K80" i="2"/>
  <c r="F76" i="2"/>
  <c r="K76" i="2"/>
  <c r="F64" i="2"/>
  <c r="K64" i="2"/>
  <c r="F52" i="2"/>
  <c r="K52" i="2"/>
  <c r="F48" i="2"/>
  <c r="K48" i="2"/>
  <c r="F40" i="2"/>
  <c r="K40" i="2"/>
  <c r="F36" i="2"/>
  <c r="K36" i="2"/>
  <c r="D10" i="2"/>
  <c r="K10" i="2"/>
  <c r="D6" i="2"/>
  <c r="N6" i="2" s="1"/>
  <c r="K6" i="2"/>
  <c r="D374" i="2"/>
  <c r="N374" i="2" s="1"/>
  <c r="K374" i="2"/>
  <c r="D370" i="2"/>
  <c r="N370" i="2" s="1"/>
  <c r="V370" i="2" s="1"/>
  <c r="K370" i="2"/>
  <c r="D366" i="2"/>
  <c r="K366" i="2"/>
  <c r="D362" i="2"/>
  <c r="N362" i="2" s="1"/>
  <c r="V362" i="2" s="1"/>
  <c r="K362" i="2"/>
  <c r="D358" i="2"/>
  <c r="K358" i="2"/>
  <c r="D354" i="2"/>
  <c r="N354" i="2" s="1"/>
  <c r="V354" i="2" s="1"/>
  <c r="K354" i="2"/>
  <c r="D350" i="2"/>
  <c r="K350" i="2"/>
  <c r="D346" i="2"/>
  <c r="N346" i="2" s="1"/>
  <c r="V346" i="2" s="1"/>
  <c r="K346" i="2"/>
  <c r="D342" i="2"/>
  <c r="K342" i="2"/>
  <c r="D338" i="2"/>
  <c r="N338" i="2" s="1"/>
  <c r="V338" i="2" s="1"/>
  <c r="K338" i="2"/>
  <c r="D334" i="2"/>
  <c r="K334" i="2"/>
  <c r="D330" i="2"/>
  <c r="N330" i="2" s="1"/>
  <c r="V330" i="2" s="1"/>
  <c r="K330" i="2"/>
  <c r="D326" i="2"/>
  <c r="K326" i="2"/>
  <c r="D322" i="2"/>
  <c r="N322" i="2" s="1"/>
  <c r="V322" i="2" s="1"/>
  <c r="K322" i="2"/>
  <c r="D318" i="2"/>
  <c r="K318" i="2"/>
  <c r="D314" i="2"/>
  <c r="N314" i="2" s="1"/>
  <c r="V314" i="2" s="1"/>
  <c r="K314" i="2"/>
  <c r="D310" i="2"/>
  <c r="K310" i="2"/>
  <c r="D306" i="2"/>
  <c r="N306" i="2" s="1"/>
  <c r="V306" i="2" s="1"/>
  <c r="K306" i="2"/>
  <c r="D302" i="2"/>
  <c r="K302" i="2"/>
  <c r="D298" i="2"/>
  <c r="N298" i="2" s="1"/>
  <c r="V298" i="2" s="1"/>
  <c r="K298" i="2"/>
  <c r="D294" i="2"/>
  <c r="K294" i="2"/>
  <c r="D290" i="2"/>
  <c r="N290" i="2" s="1"/>
  <c r="V290" i="2" s="1"/>
  <c r="K290" i="2"/>
  <c r="D286" i="2"/>
  <c r="K286" i="2"/>
  <c r="D282" i="2"/>
  <c r="N282" i="2" s="1"/>
  <c r="V282" i="2" s="1"/>
  <c r="K282" i="2"/>
  <c r="D278" i="2"/>
  <c r="K278" i="2"/>
  <c r="D274" i="2"/>
  <c r="N274" i="2" s="1"/>
  <c r="V274" i="2" s="1"/>
  <c r="K274" i="2"/>
  <c r="D270" i="2"/>
  <c r="N270" i="2" s="1"/>
  <c r="V270" i="2" s="1"/>
  <c r="K270" i="2"/>
  <c r="D266" i="2"/>
  <c r="N266" i="2" s="1"/>
  <c r="V266" i="2" s="1"/>
  <c r="K266" i="2"/>
  <c r="D262" i="2"/>
  <c r="N262" i="2" s="1"/>
  <c r="V262" i="2" s="1"/>
  <c r="K262" i="2"/>
  <c r="D258" i="2"/>
  <c r="N258" i="2" s="1"/>
  <c r="V258" i="2" s="1"/>
  <c r="K258" i="2"/>
  <c r="D254" i="2"/>
  <c r="N254" i="2" s="1"/>
  <c r="V254" i="2" s="1"/>
  <c r="K254" i="2"/>
  <c r="D250" i="2"/>
  <c r="N250" i="2" s="1"/>
  <c r="V250" i="2" s="1"/>
  <c r="K250" i="2"/>
  <c r="D246" i="2"/>
  <c r="N246" i="2" s="1"/>
  <c r="K246" i="2"/>
  <c r="F242" i="2"/>
  <c r="K242" i="2"/>
  <c r="D238" i="2"/>
  <c r="K238" i="2"/>
  <c r="F234" i="2"/>
  <c r="K234" i="2"/>
  <c r="D230" i="2"/>
  <c r="N230" i="2" s="1"/>
  <c r="V230" i="2" s="1"/>
  <c r="K230" i="2"/>
  <c r="F226" i="2"/>
  <c r="K226" i="2"/>
  <c r="D222" i="2"/>
  <c r="K222" i="2"/>
  <c r="F218" i="2"/>
  <c r="K218" i="2"/>
  <c r="D214" i="2"/>
  <c r="N214" i="2" s="1"/>
  <c r="V214" i="2" s="1"/>
  <c r="K214" i="2"/>
  <c r="F210" i="2"/>
  <c r="K210" i="2"/>
  <c r="D206" i="2"/>
  <c r="K206" i="2"/>
  <c r="D121" i="2"/>
  <c r="N121" i="2" s="1"/>
  <c r="V121" i="2" s="1"/>
  <c r="K121" i="2"/>
  <c r="D117" i="2"/>
  <c r="K117" i="2"/>
  <c r="D113" i="2"/>
  <c r="N113" i="2" s="1"/>
  <c r="V113" i="2" s="1"/>
  <c r="K113" i="2"/>
  <c r="D109" i="2"/>
  <c r="K109" i="2"/>
  <c r="D105" i="2"/>
  <c r="N105" i="2" s="1"/>
  <c r="V105" i="2" s="1"/>
  <c r="K105" i="2"/>
  <c r="D101" i="2"/>
  <c r="K101" i="2"/>
  <c r="D97" i="2"/>
  <c r="N97" i="2" s="1"/>
  <c r="V97" i="2" s="1"/>
  <c r="K97" i="2"/>
  <c r="D93" i="2"/>
  <c r="K93" i="2"/>
  <c r="D89" i="2"/>
  <c r="N89" i="2" s="1"/>
  <c r="V89" i="2" s="1"/>
  <c r="K89" i="2"/>
  <c r="D85" i="2"/>
  <c r="K85" i="2"/>
  <c r="D81" i="2"/>
  <c r="N81" i="2" s="1"/>
  <c r="V81" i="2" s="1"/>
  <c r="K81" i="2"/>
  <c r="D77" i="2"/>
  <c r="K77" i="2"/>
  <c r="D73" i="2"/>
  <c r="N73" i="2" s="1"/>
  <c r="V73" i="2" s="1"/>
  <c r="K73" i="2"/>
  <c r="D69" i="2"/>
  <c r="K69" i="2"/>
  <c r="D65" i="2"/>
  <c r="N65" i="2" s="1"/>
  <c r="V65" i="2" s="1"/>
  <c r="K65" i="2"/>
  <c r="D61" i="2"/>
  <c r="K61" i="2"/>
  <c r="D57" i="2"/>
  <c r="N57" i="2" s="1"/>
  <c r="V57" i="2" s="1"/>
  <c r="K57" i="2"/>
  <c r="D53" i="2"/>
  <c r="K53" i="2"/>
  <c r="D49" i="2"/>
  <c r="N49" i="2" s="1"/>
  <c r="V49" i="2" s="1"/>
  <c r="K49" i="2"/>
  <c r="D45" i="2"/>
  <c r="K45" i="2"/>
  <c r="D41" i="2"/>
  <c r="N41" i="2" s="1"/>
  <c r="V41" i="2" s="1"/>
  <c r="K41" i="2"/>
  <c r="D37" i="2"/>
  <c r="K37" i="2"/>
  <c r="D33" i="2"/>
  <c r="N33" i="2" s="1"/>
  <c r="V33" i="2" s="1"/>
  <c r="K33" i="2"/>
  <c r="D29" i="2"/>
  <c r="K29" i="2"/>
  <c r="F11" i="2"/>
  <c r="K11" i="2"/>
  <c r="F7" i="2"/>
  <c r="K7" i="2"/>
  <c r="F3" i="2"/>
  <c r="K3" i="2"/>
  <c r="F364" i="2"/>
  <c r="K364" i="2"/>
  <c r="F360" i="2"/>
  <c r="K360" i="2"/>
  <c r="F356" i="2"/>
  <c r="K356" i="2"/>
  <c r="F344" i="2"/>
  <c r="K344" i="2"/>
  <c r="F340" i="2"/>
  <c r="K340" i="2"/>
  <c r="F332" i="2"/>
  <c r="K332" i="2"/>
  <c r="F320" i="2"/>
  <c r="K320" i="2"/>
  <c r="F316" i="2"/>
  <c r="K316" i="2"/>
  <c r="F308" i="2"/>
  <c r="K308" i="2"/>
  <c r="F300" i="2"/>
  <c r="K300" i="2"/>
  <c r="F292" i="2"/>
  <c r="K292" i="2"/>
  <c r="F284" i="2"/>
  <c r="K284" i="2"/>
  <c r="F276" i="2"/>
  <c r="K276" i="2"/>
  <c r="F264" i="2"/>
  <c r="K264" i="2"/>
  <c r="F256" i="2"/>
  <c r="K256" i="2"/>
  <c r="F248" i="2"/>
  <c r="K248" i="2"/>
  <c r="D244" i="2"/>
  <c r="K244" i="2"/>
  <c r="F240" i="2"/>
  <c r="K240" i="2"/>
  <c r="D236" i="2"/>
  <c r="K236" i="2"/>
  <c r="F228" i="2"/>
  <c r="K228" i="2"/>
  <c r="F224" i="2"/>
  <c r="K224" i="2"/>
  <c r="F220" i="2"/>
  <c r="K220" i="2"/>
  <c r="F216" i="2"/>
  <c r="K216" i="2"/>
  <c r="F208" i="2"/>
  <c r="K208" i="2"/>
  <c r="F99" i="2"/>
  <c r="K99" i="2"/>
  <c r="F91" i="2"/>
  <c r="K91" i="2"/>
  <c r="F71" i="2"/>
  <c r="K71" i="2"/>
  <c r="F67" i="2"/>
  <c r="K67" i="2"/>
  <c r="F51" i="2"/>
  <c r="K51" i="2"/>
  <c r="F47" i="2"/>
  <c r="K47" i="2"/>
  <c r="F27" i="2"/>
  <c r="K27" i="2"/>
  <c r="F373" i="2"/>
  <c r="K373" i="2"/>
  <c r="F361" i="2"/>
  <c r="K361" i="2"/>
  <c r="D357" i="2"/>
  <c r="N357" i="2" s="1"/>
  <c r="V357" i="2" s="1"/>
  <c r="K357" i="2"/>
  <c r="F345" i="2"/>
  <c r="K345" i="2"/>
  <c r="F337" i="2"/>
  <c r="K337" i="2"/>
  <c r="F329" i="2"/>
  <c r="K329" i="2"/>
  <c r="F313" i="2"/>
  <c r="K313" i="2"/>
  <c r="D301" i="2"/>
  <c r="N301" i="2" s="1"/>
  <c r="V301" i="2" s="1"/>
  <c r="K301" i="2"/>
  <c r="F289" i="2"/>
  <c r="K289" i="2"/>
  <c r="F281" i="2"/>
  <c r="K281" i="2"/>
  <c r="D269" i="2"/>
  <c r="N269" i="2" s="1"/>
  <c r="V269" i="2" s="1"/>
  <c r="K269" i="2"/>
  <c r="D265" i="2"/>
  <c r="N265" i="2" s="1"/>
  <c r="V265" i="2" s="1"/>
  <c r="K265" i="2"/>
  <c r="F257" i="2"/>
  <c r="K257" i="2"/>
  <c r="D253" i="2"/>
  <c r="K253" i="2"/>
  <c r="F237" i="2"/>
  <c r="K237" i="2"/>
  <c r="F233" i="2"/>
  <c r="K233" i="2"/>
  <c r="F217" i="2"/>
  <c r="K217" i="2"/>
  <c r="F213" i="2"/>
  <c r="K213" i="2"/>
  <c r="F120" i="2"/>
  <c r="K120" i="2"/>
  <c r="F116" i="2"/>
  <c r="K116" i="2"/>
  <c r="F112" i="2"/>
  <c r="K112" i="2"/>
  <c r="F108" i="2"/>
  <c r="K108" i="2"/>
  <c r="F104" i="2"/>
  <c r="K104" i="2"/>
  <c r="F100" i="2"/>
  <c r="K100" i="2"/>
  <c r="F96" i="2"/>
  <c r="K96" i="2"/>
  <c r="F92" i="2"/>
  <c r="K92" i="2"/>
  <c r="F88" i="2"/>
  <c r="K88" i="2"/>
  <c r="F72" i="2"/>
  <c r="K72" i="2"/>
  <c r="F68" i="2"/>
  <c r="K68" i="2"/>
  <c r="F60" i="2"/>
  <c r="K60" i="2"/>
  <c r="F56" i="2"/>
  <c r="K56" i="2"/>
  <c r="F44" i="2"/>
  <c r="K44" i="2"/>
  <c r="F32" i="2"/>
  <c r="K32" i="2"/>
  <c r="F28" i="2"/>
  <c r="K28" i="2"/>
  <c r="F2" i="2"/>
  <c r="K2" i="2"/>
  <c r="F375" i="2"/>
  <c r="K375" i="2"/>
  <c r="F371" i="2"/>
  <c r="K371" i="2"/>
  <c r="D367" i="2"/>
  <c r="N367" i="2" s="1"/>
  <c r="K367" i="2"/>
  <c r="F363" i="2"/>
  <c r="K363" i="2"/>
  <c r="D359" i="2"/>
  <c r="K359" i="2"/>
  <c r="F355" i="2"/>
  <c r="K355" i="2"/>
  <c r="D351" i="2"/>
  <c r="N351" i="2" s="1"/>
  <c r="V351" i="2" s="1"/>
  <c r="K351" i="2"/>
  <c r="F347" i="2"/>
  <c r="K347" i="2"/>
  <c r="D343" i="2"/>
  <c r="K343" i="2"/>
  <c r="F339" i="2"/>
  <c r="K339" i="2"/>
  <c r="D335" i="2"/>
  <c r="N335" i="2" s="1"/>
  <c r="V335" i="2" s="1"/>
  <c r="K335" i="2"/>
  <c r="F331" i="2"/>
  <c r="K331" i="2"/>
  <c r="D327" i="2"/>
  <c r="K327" i="2"/>
  <c r="F323" i="2"/>
  <c r="K323" i="2"/>
  <c r="D319" i="2"/>
  <c r="N319" i="2" s="1"/>
  <c r="V319" i="2" s="1"/>
  <c r="K319" i="2"/>
  <c r="F315" i="2"/>
  <c r="K315" i="2"/>
  <c r="D311" i="2"/>
  <c r="K311" i="2"/>
  <c r="F307" i="2"/>
  <c r="K307" i="2"/>
  <c r="D303" i="2"/>
  <c r="N303" i="2" s="1"/>
  <c r="K303" i="2"/>
  <c r="F299" i="2"/>
  <c r="K299" i="2"/>
  <c r="F295" i="2"/>
  <c r="K295" i="2"/>
  <c r="F291" i="2"/>
  <c r="K291" i="2"/>
  <c r="D287" i="2"/>
  <c r="K287" i="2"/>
  <c r="D283" i="2"/>
  <c r="N283" i="2" s="1"/>
  <c r="V283" i="2" s="1"/>
  <c r="K283" i="2"/>
  <c r="F279" i="2"/>
  <c r="K279" i="2"/>
  <c r="F275" i="2"/>
  <c r="K275" i="2"/>
  <c r="D271" i="2"/>
  <c r="K271" i="2"/>
  <c r="F267" i="2"/>
  <c r="K267" i="2"/>
  <c r="F263" i="2"/>
  <c r="K263" i="2"/>
  <c r="F259" i="2"/>
  <c r="K259" i="2"/>
  <c r="D255" i="2"/>
  <c r="N255" i="2" s="1"/>
  <c r="V255" i="2" s="1"/>
  <c r="K255" i="2"/>
  <c r="F251" i="2"/>
  <c r="K251" i="2"/>
  <c r="F247" i="2"/>
  <c r="K247" i="2"/>
  <c r="D243" i="2"/>
  <c r="N243" i="2" s="1"/>
  <c r="V243" i="2" s="1"/>
  <c r="K243" i="2"/>
  <c r="D239" i="2"/>
  <c r="N239" i="2" s="1"/>
  <c r="V239" i="2" s="1"/>
  <c r="K239" i="2"/>
  <c r="D235" i="2"/>
  <c r="N235" i="2" s="1"/>
  <c r="V235" i="2" s="1"/>
  <c r="K235" i="2"/>
  <c r="D231" i="2"/>
  <c r="N231" i="2" s="1"/>
  <c r="V231" i="2" s="1"/>
  <c r="K231" i="2"/>
  <c r="D227" i="2"/>
  <c r="N227" i="2" s="1"/>
  <c r="V227" i="2" s="1"/>
  <c r="K227" i="2"/>
  <c r="D223" i="2"/>
  <c r="N223" i="2" s="1"/>
  <c r="V223" i="2" s="1"/>
  <c r="K223" i="2"/>
  <c r="D219" i="2"/>
  <c r="N219" i="2" s="1"/>
  <c r="V219" i="2" s="1"/>
  <c r="K219" i="2"/>
  <c r="D215" i="2"/>
  <c r="N215" i="2" s="1"/>
  <c r="V215" i="2" s="1"/>
  <c r="K215" i="2"/>
  <c r="D211" i="2"/>
  <c r="N211" i="2" s="1"/>
  <c r="V211" i="2" s="1"/>
  <c r="K211" i="2"/>
  <c r="D207" i="2"/>
  <c r="N207" i="2" s="1"/>
  <c r="V207" i="2" s="1"/>
  <c r="K207" i="2"/>
  <c r="D122" i="2"/>
  <c r="N122" i="2" s="1"/>
  <c r="V122" i="2" s="1"/>
  <c r="K122" i="2"/>
  <c r="D118" i="2"/>
  <c r="N118" i="2" s="1"/>
  <c r="V118" i="2" s="1"/>
  <c r="K118" i="2"/>
  <c r="D114" i="2"/>
  <c r="N114" i="2" s="1"/>
  <c r="V114" i="2" s="1"/>
  <c r="K114" i="2"/>
  <c r="D110" i="2"/>
  <c r="N110" i="2" s="1"/>
  <c r="V110" i="2" s="1"/>
  <c r="K110" i="2"/>
  <c r="D106" i="2"/>
  <c r="N106" i="2" s="1"/>
  <c r="V106" i="2" s="1"/>
  <c r="K106" i="2"/>
  <c r="D102" i="2"/>
  <c r="N102" i="2" s="1"/>
  <c r="V102" i="2" s="1"/>
  <c r="K102" i="2"/>
  <c r="D98" i="2"/>
  <c r="N98" i="2" s="1"/>
  <c r="V98" i="2" s="1"/>
  <c r="K98" i="2"/>
  <c r="D94" i="2"/>
  <c r="N94" i="2" s="1"/>
  <c r="V94" i="2" s="1"/>
  <c r="K94" i="2"/>
  <c r="D90" i="2"/>
  <c r="N90" i="2" s="1"/>
  <c r="V90" i="2" s="1"/>
  <c r="K90" i="2"/>
  <c r="D86" i="2"/>
  <c r="N86" i="2" s="1"/>
  <c r="V86" i="2" s="1"/>
  <c r="K86" i="2"/>
  <c r="D82" i="2"/>
  <c r="N82" i="2" s="1"/>
  <c r="V82" i="2" s="1"/>
  <c r="K82" i="2"/>
  <c r="D78" i="2"/>
  <c r="N78" i="2" s="1"/>
  <c r="V78" i="2" s="1"/>
  <c r="K78" i="2"/>
  <c r="D74" i="2"/>
  <c r="N74" i="2" s="1"/>
  <c r="V74" i="2" s="1"/>
  <c r="K74" i="2"/>
  <c r="D70" i="2"/>
  <c r="N70" i="2" s="1"/>
  <c r="V70" i="2" s="1"/>
  <c r="K70" i="2"/>
  <c r="D66" i="2"/>
  <c r="N66" i="2" s="1"/>
  <c r="V66" i="2" s="1"/>
  <c r="K66" i="2"/>
  <c r="D62" i="2"/>
  <c r="N62" i="2" s="1"/>
  <c r="V62" i="2" s="1"/>
  <c r="K62" i="2"/>
  <c r="D58" i="2"/>
  <c r="N58" i="2" s="1"/>
  <c r="V58" i="2" s="1"/>
  <c r="K58" i="2"/>
  <c r="D54" i="2"/>
  <c r="N54" i="2" s="1"/>
  <c r="V54" i="2" s="1"/>
  <c r="K54" i="2"/>
  <c r="D50" i="2"/>
  <c r="N50" i="2" s="1"/>
  <c r="V50" i="2" s="1"/>
  <c r="K50" i="2"/>
  <c r="D46" i="2"/>
  <c r="N46" i="2" s="1"/>
  <c r="V46" i="2" s="1"/>
  <c r="K46" i="2"/>
  <c r="D42" i="2"/>
  <c r="N42" i="2" s="1"/>
  <c r="V42" i="2" s="1"/>
  <c r="K42" i="2"/>
  <c r="D38" i="2"/>
  <c r="N38" i="2" s="1"/>
  <c r="V38" i="2" s="1"/>
  <c r="K38" i="2"/>
  <c r="D34" i="2"/>
  <c r="N34" i="2" s="1"/>
  <c r="V34" i="2" s="1"/>
  <c r="K34" i="2"/>
  <c r="D30" i="2"/>
  <c r="N30" i="2" s="1"/>
  <c r="V30" i="2" s="1"/>
  <c r="K30" i="2"/>
  <c r="D26" i="2"/>
  <c r="N26" i="2" s="1"/>
  <c r="V26" i="2" s="1"/>
  <c r="K26" i="2"/>
  <c r="F25" i="2"/>
  <c r="K25" i="2"/>
  <c r="D24" i="2"/>
  <c r="N24" i="2" s="1"/>
  <c r="V24" i="2" s="1"/>
  <c r="K24" i="2"/>
  <c r="F23" i="2"/>
  <c r="K23" i="2"/>
  <c r="F22" i="2"/>
  <c r="K22" i="2"/>
  <c r="F21" i="2"/>
  <c r="K21" i="2"/>
  <c r="D20" i="2"/>
  <c r="N20" i="2" s="1"/>
  <c r="V20" i="2" s="1"/>
  <c r="K20" i="2"/>
  <c r="F19" i="2"/>
  <c r="K19" i="2"/>
  <c r="D18" i="2"/>
  <c r="N18" i="2" s="1"/>
  <c r="V18" i="2" s="1"/>
  <c r="K18" i="2"/>
  <c r="F17" i="2"/>
  <c r="K17" i="2"/>
  <c r="F16" i="2"/>
  <c r="K16" i="2"/>
  <c r="F15" i="2"/>
  <c r="K15" i="2"/>
  <c r="F14" i="2"/>
  <c r="K14" i="2"/>
  <c r="F13" i="2"/>
  <c r="K13" i="2"/>
  <c r="D12" i="2"/>
  <c r="N12" i="2" s="1"/>
  <c r="K12" i="2"/>
  <c r="F8" i="2"/>
  <c r="K8" i="2"/>
  <c r="F4" i="2"/>
  <c r="K4" i="2"/>
  <c r="D21" i="2"/>
  <c r="N21" i="2" s="1"/>
  <c r="D17" i="2"/>
  <c r="D15" i="2"/>
  <c r="D13" i="2"/>
  <c r="D25" i="2"/>
  <c r="N25" i="2" s="1"/>
  <c r="D9" i="2"/>
  <c r="D23" i="2"/>
  <c r="D11" i="2"/>
  <c r="D3" i="2"/>
  <c r="D5" i="2"/>
  <c r="D19" i="2"/>
  <c r="N19" i="2" s="1"/>
  <c r="D7" i="2"/>
  <c r="F26" i="2"/>
  <c r="F24" i="2"/>
  <c r="F20" i="2"/>
  <c r="F18" i="2"/>
  <c r="F12" i="2"/>
  <c r="F10" i="2"/>
  <c r="F6" i="2"/>
  <c r="D22" i="2"/>
  <c r="D16" i="2"/>
  <c r="N16" i="2" s="1"/>
  <c r="D14" i="2"/>
  <c r="D8" i="2"/>
  <c r="D4" i="2"/>
  <c r="D2" i="2"/>
  <c r="D60" i="2"/>
  <c r="D59" i="2"/>
  <c r="N59" i="2" s="1"/>
  <c r="D313" i="2"/>
  <c r="D312" i="2"/>
  <c r="N312" i="2" s="1"/>
  <c r="D92" i="2"/>
  <c r="D91" i="2"/>
  <c r="D28" i="2"/>
  <c r="D27" i="2"/>
  <c r="D218" i="2"/>
  <c r="D217" i="2"/>
  <c r="D216" i="2"/>
  <c r="D324" i="2"/>
  <c r="D323" i="2"/>
  <c r="D108" i="2"/>
  <c r="D107" i="2"/>
  <c r="D76" i="2"/>
  <c r="N76" i="2" s="1"/>
  <c r="D75" i="2"/>
  <c r="D44" i="2"/>
  <c r="D43" i="2"/>
  <c r="D364" i="2"/>
  <c r="D363" i="2"/>
  <c r="D348" i="2"/>
  <c r="D264" i="2"/>
  <c r="D263" i="2"/>
  <c r="N263" i="2" s="1"/>
  <c r="D233" i="2"/>
  <c r="D226" i="2"/>
  <c r="N226" i="2" s="1"/>
  <c r="D224" i="2"/>
  <c r="D372" i="2"/>
  <c r="N372" i="2" s="1"/>
  <c r="D371" i="2"/>
  <c r="D356" i="2"/>
  <c r="D355" i="2"/>
  <c r="D340" i="2"/>
  <c r="N340" i="2" s="1"/>
  <c r="D339" i="2"/>
  <c r="D332" i="2"/>
  <c r="N332" i="2" s="1"/>
  <c r="D331" i="2"/>
  <c r="D280" i="2"/>
  <c r="D279" i="2"/>
  <c r="D248" i="2"/>
  <c r="N248" i="2" s="1"/>
  <c r="D247" i="2"/>
  <c r="D242" i="2"/>
  <c r="N242" i="2" s="1"/>
  <c r="D241" i="2"/>
  <c r="D210" i="2"/>
  <c r="D209" i="2"/>
  <c r="D347" i="2"/>
  <c r="N347" i="2" s="1"/>
  <c r="D234" i="2"/>
  <c r="D225" i="2"/>
  <c r="N225" i="2" s="1"/>
  <c r="D337" i="2"/>
  <c r="D336" i="2"/>
  <c r="D329" i="2"/>
  <c r="D328" i="2"/>
  <c r="N328" i="2" s="1"/>
  <c r="D321" i="2"/>
  <c r="D320" i="2"/>
  <c r="D305" i="2"/>
  <c r="D304" i="2"/>
  <c r="D229" i="2"/>
  <c r="D228" i="2"/>
  <c r="N228" i="2" s="1"/>
  <c r="D116" i="2"/>
  <c r="D115" i="2"/>
  <c r="N115" i="2" s="1"/>
  <c r="D100" i="2"/>
  <c r="D99" i="2"/>
  <c r="N99" i="2" s="1"/>
  <c r="D84" i="2"/>
  <c r="D83" i="2"/>
  <c r="D68" i="2"/>
  <c r="D67" i="2"/>
  <c r="D52" i="2"/>
  <c r="D51" i="2"/>
  <c r="D36" i="2"/>
  <c r="D35" i="2"/>
  <c r="N35" i="2" s="1"/>
  <c r="F317" i="2"/>
  <c r="F244" i="2"/>
  <c r="D315" i="2"/>
  <c r="D307" i="2"/>
  <c r="D300" i="2"/>
  <c r="D288" i="2"/>
  <c r="D272" i="2"/>
  <c r="D257" i="2"/>
  <c r="D237" i="2"/>
  <c r="D221" i="2"/>
  <c r="D205" i="2"/>
  <c r="F341" i="2"/>
  <c r="D296" i="2"/>
  <c r="D295" i="2"/>
  <c r="D316" i="2"/>
  <c r="D308" i="2"/>
  <c r="D289" i="2"/>
  <c r="D273" i="2"/>
  <c r="N273" i="2" s="1"/>
  <c r="D256" i="2"/>
  <c r="D220" i="2"/>
  <c r="N220" i="2" s="1"/>
  <c r="D376" i="2"/>
  <c r="D369" i="2"/>
  <c r="D368" i="2"/>
  <c r="D361" i="2"/>
  <c r="N361" i="2" s="1"/>
  <c r="D360" i="2"/>
  <c r="D353" i="2"/>
  <c r="D352" i="2"/>
  <c r="D345" i="2"/>
  <c r="D344" i="2"/>
  <c r="F297" i="2"/>
  <c r="D293" i="2"/>
  <c r="D292" i="2"/>
  <c r="D291" i="2"/>
  <c r="D284" i="2"/>
  <c r="N284" i="2" s="1"/>
  <c r="D277" i="2"/>
  <c r="D276" i="2"/>
  <c r="N276" i="2" s="1"/>
  <c r="D275" i="2"/>
  <c r="D268" i="2"/>
  <c r="N268" i="2" s="1"/>
  <c r="D261" i="2"/>
  <c r="D260" i="2"/>
  <c r="N260" i="2" s="1"/>
  <c r="D259" i="2"/>
  <c r="D252" i="2"/>
  <c r="N252" i="2" s="1"/>
  <c r="D213" i="2"/>
  <c r="D120" i="2"/>
  <c r="D119" i="2"/>
  <c r="D112" i="2"/>
  <c r="D111" i="2"/>
  <c r="D104" i="2"/>
  <c r="N104" i="2" s="1"/>
  <c r="D103" i="2"/>
  <c r="D96" i="2"/>
  <c r="N96" i="2" s="1"/>
  <c r="D95" i="2"/>
  <c r="D88" i="2"/>
  <c r="N88" i="2" s="1"/>
  <c r="D87" i="2"/>
  <c r="D80" i="2"/>
  <c r="N80" i="2" s="1"/>
  <c r="D79" i="2"/>
  <c r="D72" i="2"/>
  <c r="D71" i="2"/>
  <c r="D64" i="2"/>
  <c r="N64" i="2" s="1"/>
  <c r="D63" i="2"/>
  <c r="D56" i="2"/>
  <c r="N56" i="2" s="1"/>
  <c r="D55" i="2"/>
  <c r="D48" i="2"/>
  <c r="N48" i="2" s="1"/>
  <c r="D47" i="2"/>
  <c r="D40" i="2"/>
  <c r="N40" i="2" s="1"/>
  <c r="D39" i="2"/>
  <c r="D32" i="2"/>
  <c r="N32" i="2" s="1"/>
  <c r="D31" i="2"/>
  <c r="F367" i="2"/>
  <c r="F359" i="2"/>
  <c r="F319" i="2"/>
  <c r="F311" i="2"/>
  <c r="F303" i="2"/>
  <c r="F301" i="2"/>
  <c r="F287" i="2"/>
  <c r="F285" i="2"/>
  <c r="F271" i="2"/>
  <c r="F269" i="2"/>
  <c r="F253" i="2"/>
  <c r="F236" i="2"/>
  <c r="F358" i="2"/>
  <c r="F357" i="2"/>
  <c r="F350" i="2"/>
  <c r="F342" i="2"/>
  <c r="F334" i="2"/>
  <c r="F333" i="2"/>
  <c r="F325" i="2"/>
  <c r="F310" i="2"/>
  <c r="F309" i="2"/>
  <c r="F283" i="2"/>
  <c r="F265" i="2"/>
  <c r="D375" i="2"/>
  <c r="D373" i="2"/>
  <c r="N373" i="2" s="1"/>
  <c r="F370" i="2"/>
  <c r="D365" i="2"/>
  <c r="F362" i="2"/>
  <c r="F354" i="2"/>
  <c r="D349" i="2"/>
  <c r="F346" i="2"/>
  <c r="F338" i="2"/>
  <c r="F330" i="2"/>
  <c r="F322" i="2"/>
  <c r="F314" i="2"/>
  <c r="F306" i="2"/>
  <c r="D299" i="2"/>
  <c r="N299" i="2" s="1"/>
  <c r="D281" i="2"/>
  <c r="D267" i="2"/>
  <c r="D251" i="2"/>
  <c r="D249" i="2"/>
  <c r="N249" i="2" s="1"/>
  <c r="D240" i="2"/>
  <c r="D212" i="2"/>
  <c r="N212" i="2" s="1"/>
  <c r="D208" i="2"/>
  <c r="F351" i="2"/>
  <c r="F343" i="2"/>
  <c r="F335" i="2"/>
  <c r="F327" i="2"/>
  <c r="F255" i="2"/>
  <c r="F232" i="2"/>
  <c r="F374" i="2"/>
  <c r="F366" i="2"/>
  <c r="F326" i="2"/>
  <c r="F318" i="2"/>
  <c r="F245" i="2"/>
  <c r="D245" i="2"/>
  <c r="N245" i="2" s="1"/>
  <c r="F302" i="2"/>
  <c r="F298" i="2"/>
  <c r="F294" i="2"/>
  <c r="F290" i="2"/>
  <c r="F286" i="2"/>
  <c r="F282" i="2"/>
  <c r="F278" i="2"/>
  <c r="F274" i="2"/>
  <c r="F270" i="2"/>
  <c r="F266" i="2"/>
  <c r="F262" i="2"/>
  <c r="F258" i="2"/>
  <c r="F254" i="2"/>
  <c r="F250" i="2"/>
  <c r="F246" i="2"/>
  <c r="F239" i="2"/>
  <c r="F238" i="2"/>
  <c r="F231" i="2"/>
  <c r="F230" i="2"/>
  <c r="F223" i="2"/>
  <c r="F222" i="2"/>
  <c r="F215" i="2"/>
  <c r="F214" i="2"/>
  <c r="F207" i="2"/>
  <c r="F206" i="2"/>
  <c r="F243" i="2"/>
  <c r="F235" i="2"/>
  <c r="F227" i="2"/>
  <c r="F219" i="2"/>
  <c r="F211" i="2"/>
  <c r="F122" i="2"/>
  <c r="F121" i="2"/>
  <c r="F118" i="2"/>
  <c r="F117" i="2"/>
  <c r="F114" i="2"/>
  <c r="F113" i="2"/>
  <c r="F110" i="2"/>
  <c r="F109" i="2"/>
  <c r="F106" i="2"/>
  <c r="F105" i="2"/>
  <c r="F102" i="2"/>
  <c r="F101" i="2"/>
  <c r="F98" i="2"/>
  <c r="F97" i="2"/>
  <c r="F94" i="2"/>
  <c r="F93" i="2"/>
  <c r="F90" i="2"/>
  <c r="F89" i="2"/>
  <c r="F86" i="2"/>
  <c r="F85" i="2"/>
  <c r="F82" i="2"/>
  <c r="F81" i="2"/>
  <c r="F78" i="2"/>
  <c r="F77" i="2"/>
  <c r="F74" i="2"/>
  <c r="F73" i="2"/>
  <c r="F70" i="2"/>
  <c r="F69" i="2"/>
  <c r="F66" i="2"/>
  <c r="F65" i="2"/>
  <c r="F62" i="2"/>
  <c r="F61" i="2"/>
  <c r="F58" i="2"/>
  <c r="F57" i="2"/>
  <c r="F54" i="2"/>
  <c r="F53" i="2"/>
  <c r="F50" i="2"/>
  <c r="F49" i="2"/>
  <c r="F46" i="2"/>
  <c r="F45" i="2"/>
  <c r="F42" i="2"/>
  <c r="F41" i="2"/>
  <c r="F38" i="2"/>
  <c r="F37" i="2"/>
  <c r="F34" i="2"/>
  <c r="F33" i="2"/>
  <c r="F30" i="2"/>
  <c r="F29" i="2"/>
  <c r="P212" i="2" l="1"/>
  <c r="V212" i="2"/>
  <c r="P48" i="2"/>
  <c r="V48" i="2"/>
  <c r="P96" i="2"/>
  <c r="V96" i="2"/>
  <c r="P252" i="2"/>
  <c r="V252" i="2"/>
  <c r="P273" i="2"/>
  <c r="V273" i="2"/>
  <c r="P115" i="2"/>
  <c r="V115" i="2"/>
  <c r="P225" i="2"/>
  <c r="V225" i="2"/>
  <c r="P248" i="2"/>
  <c r="V248" i="2"/>
  <c r="P59" i="2"/>
  <c r="V59" i="2"/>
  <c r="R6" i="2"/>
  <c r="Q6" i="2" s="1"/>
  <c r="V6" i="2"/>
  <c r="P249" i="2"/>
  <c r="V249" i="2"/>
  <c r="P40" i="2"/>
  <c r="V40" i="2"/>
  <c r="P88" i="2"/>
  <c r="V88" i="2"/>
  <c r="P276" i="2"/>
  <c r="V276" i="2"/>
  <c r="P361" i="2"/>
  <c r="V361" i="2"/>
  <c r="P35" i="2"/>
  <c r="V35" i="2"/>
  <c r="P228" i="2"/>
  <c r="V228" i="2"/>
  <c r="P347" i="2"/>
  <c r="V347" i="2"/>
  <c r="P340" i="2"/>
  <c r="V340" i="2"/>
  <c r="P263" i="2"/>
  <c r="V263" i="2"/>
  <c r="P76" i="2"/>
  <c r="V76" i="2"/>
  <c r="P312" i="2"/>
  <c r="V312" i="2"/>
  <c r="P16" i="2"/>
  <c r="V16" i="2"/>
  <c r="P25" i="2"/>
  <c r="V25" i="2"/>
  <c r="P245" i="2"/>
  <c r="V245" i="2"/>
  <c r="D411" i="2"/>
  <c r="K410" i="2"/>
  <c r="P32" i="2"/>
  <c r="V32" i="2"/>
  <c r="P80" i="2"/>
  <c r="V80" i="2"/>
  <c r="P268" i="2"/>
  <c r="V268" i="2"/>
  <c r="P328" i="2"/>
  <c r="V328" i="2"/>
  <c r="P332" i="2"/>
  <c r="V332" i="2"/>
  <c r="P19" i="2"/>
  <c r="V19" i="2"/>
  <c r="R12" i="2"/>
  <c r="V12" i="2"/>
  <c r="P64" i="2"/>
  <c r="V64" i="2"/>
  <c r="P284" i="2"/>
  <c r="V284" i="2"/>
  <c r="P226" i="2"/>
  <c r="V226" i="2"/>
  <c r="F410" i="2"/>
  <c r="P299" i="2"/>
  <c r="V299" i="2"/>
  <c r="P373" i="2"/>
  <c r="V373" i="2"/>
  <c r="P56" i="2"/>
  <c r="V56" i="2"/>
  <c r="P104" i="2"/>
  <c r="V104" i="2"/>
  <c r="P260" i="2"/>
  <c r="V260" i="2"/>
  <c r="P220" i="2"/>
  <c r="V220" i="2"/>
  <c r="P99" i="2"/>
  <c r="V99" i="2"/>
  <c r="P242" i="2"/>
  <c r="V242" i="2"/>
  <c r="P372" i="2"/>
  <c r="V372" i="2"/>
  <c r="D410" i="2"/>
  <c r="P21" i="2"/>
  <c r="V21" i="2"/>
  <c r="P303" i="2"/>
  <c r="V303" i="2"/>
  <c r="P367" i="2"/>
  <c r="V367" i="2"/>
  <c r="P246" i="2"/>
  <c r="V246" i="2"/>
  <c r="P374" i="2"/>
  <c r="V374" i="2"/>
  <c r="P285" i="2"/>
  <c r="V285" i="2"/>
  <c r="R20" i="2"/>
  <c r="P20" i="2"/>
  <c r="R26" i="2"/>
  <c r="Q26" i="2" s="1"/>
  <c r="P26" i="2"/>
  <c r="R42" i="2"/>
  <c r="P42" i="2"/>
  <c r="R50" i="2"/>
  <c r="Q50" i="2" s="1"/>
  <c r="P50" i="2"/>
  <c r="R66" i="2"/>
  <c r="P66" i="2"/>
  <c r="R74" i="2"/>
  <c r="Q74" i="2" s="1"/>
  <c r="P74" i="2"/>
  <c r="R90" i="2"/>
  <c r="P90" i="2"/>
  <c r="R106" i="2"/>
  <c r="Q106" i="2" s="1"/>
  <c r="P106" i="2"/>
  <c r="R122" i="2"/>
  <c r="P122" i="2"/>
  <c r="R211" i="2"/>
  <c r="Q211" i="2" s="1"/>
  <c r="P211" i="2"/>
  <c r="R227" i="2"/>
  <c r="P227" i="2"/>
  <c r="R243" i="2"/>
  <c r="Q243" i="2" s="1"/>
  <c r="P243" i="2"/>
  <c r="R283" i="2"/>
  <c r="P283" i="2"/>
  <c r="R30" i="2"/>
  <c r="Q30" i="2" s="1"/>
  <c r="P30" i="2"/>
  <c r="R38" i="2"/>
  <c r="P38" i="2"/>
  <c r="R46" i="2"/>
  <c r="Q46" i="2" s="1"/>
  <c r="P46" i="2"/>
  <c r="R54" i="2"/>
  <c r="P54" i="2"/>
  <c r="R62" i="2"/>
  <c r="Q62" i="2" s="1"/>
  <c r="P62" i="2"/>
  <c r="R70" i="2"/>
  <c r="P70" i="2"/>
  <c r="R78" i="2"/>
  <c r="Q78" i="2" s="1"/>
  <c r="P78" i="2"/>
  <c r="R86" i="2"/>
  <c r="P86" i="2"/>
  <c r="R94" i="2"/>
  <c r="Q94" i="2" s="1"/>
  <c r="P94" i="2"/>
  <c r="R102" i="2"/>
  <c r="P102" i="2"/>
  <c r="R110" i="2"/>
  <c r="Q110" i="2" s="1"/>
  <c r="P110" i="2"/>
  <c r="R118" i="2"/>
  <c r="P118" i="2"/>
  <c r="R207" i="2"/>
  <c r="Q207" i="2" s="1"/>
  <c r="P207" i="2"/>
  <c r="R215" i="2"/>
  <c r="P215" i="2"/>
  <c r="R223" i="2"/>
  <c r="Q223" i="2" s="1"/>
  <c r="P223" i="2"/>
  <c r="R231" i="2"/>
  <c r="P231" i="2"/>
  <c r="R239" i="2"/>
  <c r="Q239" i="2" s="1"/>
  <c r="P239" i="2"/>
  <c r="R255" i="2"/>
  <c r="P255" i="2"/>
  <c r="R319" i="2"/>
  <c r="Q319" i="2" s="1"/>
  <c r="P319" i="2"/>
  <c r="R335" i="2"/>
  <c r="P335" i="2"/>
  <c r="R351" i="2"/>
  <c r="Q351" i="2" s="1"/>
  <c r="P351" i="2"/>
  <c r="R265" i="2"/>
  <c r="P265" i="2"/>
  <c r="R301" i="2"/>
  <c r="Q301" i="2" s="1"/>
  <c r="P301" i="2"/>
  <c r="R214" i="2"/>
  <c r="P214" i="2"/>
  <c r="R230" i="2"/>
  <c r="Q230" i="2" s="1"/>
  <c r="P230" i="2"/>
  <c r="R254" i="2"/>
  <c r="P254" i="2"/>
  <c r="R262" i="2"/>
  <c r="Q262" i="2" s="1"/>
  <c r="P262" i="2"/>
  <c r="R270" i="2"/>
  <c r="P270" i="2"/>
  <c r="R333" i="2"/>
  <c r="Q333" i="2" s="1"/>
  <c r="P333" i="2"/>
  <c r="R18" i="2"/>
  <c r="P18" i="2"/>
  <c r="R24" i="2"/>
  <c r="Q24" i="2" s="1"/>
  <c r="P24" i="2"/>
  <c r="R34" i="2"/>
  <c r="P34" i="2"/>
  <c r="R58" i="2"/>
  <c r="Q58" i="2" s="1"/>
  <c r="P58" i="2"/>
  <c r="R82" i="2"/>
  <c r="P82" i="2"/>
  <c r="R98" i="2"/>
  <c r="Q98" i="2" s="1"/>
  <c r="P98" i="2"/>
  <c r="R114" i="2"/>
  <c r="P114" i="2"/>
  <c r="R219" i="2"/>
  <c r="Q219" i="2" s="1"/>
  <c r="P219" i="2"/>
  <c r="R235" i="2"/>
  <c r="P235" i="2"/>
  <c r="R269" i="2"/>
  <c r="Q269" i="2" s="1"/>
  <c r="P269" i="2"/>
  <c r="R357" i="2"/>
  <c r="P357" i="2"/>
  <c r="R33" i="2"/>
  <c r="Q33" i="2" s="1"/>
  <c r="P33" i="2"/>
  <c r="R41" i="2"/>
  <c r="P41" i="2"/>
  <c r="R49" i="2"/>
  <c r="Q49" i="2" s="1"/>
  <c r="P49" i="2"/>
  <c r="R57" i="2"/>
  <c r="P57" i="2"/>
  <c r="R65" i="2"/>
  <c r="Q65" i="2" s="1"/>
  <c r="P65" i="2"/>
  <c r="R73" i="2"/>
  <c r="P73" i="2"/>
  <c r="R81" i="2"/>
  <c r="Q81" i="2" s="1"/>
  <c r="P81" i="2"/>
  <c r="R89" i="2"/>
  <c r="P89" i="2"/>
  <c r="R97" i="2"/>
  <c r="Q97" i="2" s="1"/>
  <c r="P97" i="2"/>
  <c r="R105" i="2"/>
  <c r="P105" i="2"/>
  <c r="R113" i="2"/>
  <c r="Q113" i="2" s="1"/>
  <c r="P113" i="2"/>
  <c r="R121" i="2"/>
  <c r="P121" i="2"/>
  <c r="R250" i="2"/>
  <c r="Q250" i="2" s="1"/>
  <c r="P250" i="2"/>
  <c r="R258" i="2"/>
  <c r="P258" i="2"/>
  <c r="R266" i="2"/>
  <c r="Q266" i="2" s="1"/>
  <c r="P266" i="2"/>
  <c r="R274" i="2"/>
  <c r="P274" i="2"/>
  <c r="R282" i="2"/>
  <c r="Q282" i="2" s="1"/>
  <c r="P282" i="2"/>
  <c r="R290" i="2"/>
  <c r="P290" i="2"/>
  <c r="R298" i="2"/>
  <c r="Q298" i="2" s="1"/>
  <c r="P298" i="2"/>
  <c r="R306" i="2"/>
  <c r="P306" i="2"/>
  <c r="R314" i="2"/>
  <c r="Q314" i="2" s="1"/>
  <c r="P314" i="2"/>
  <c r="R322" i="2"/>
  <c r="P322" i="2"/>
  <c r="R330" i="2"/>
  <c r="Q330" i="2" s="1"/>
  <c r="P330" i="2"/>
  <c r="R338" i="2"/>
  <c r="P338" i="2"/>
  <c r="R346" i="2"/>
  <c r="Q346" i="2" s="1"/>
  <c r="P346" i="2"/>
  <c r="R354" i="2"/>
  <c r="P354" i="2"/>
  <c r="R362" i="2"/>
  <c r="Q362" i="2" s="1"/>
  <c r="P362" i="2"/>
  <c r="R370" i="2"/>
  <c r="P370" i="2"/>
  <c r="R317" i="2"/>
  <c r="Q317" i="2" s="1"/>
  <c r="P317" i="2"/>
  <c r="R325" i="2"/>
  <c r="P325" i="2"/>
  <c r="R341" i="2"/>
  <c r="Q341" i="2" s="1"/>
  <c r="P341" i="2"/>
  <c r="U314" i="2"/>
  <c r="T212" i="2"/>
  <c r="S212" i="2" s="1"/>
  <c r="R212" i="2"/>
  <c r="Q212" i="2" s="1"/>
  <c r="T48" i="2"/>
  <c r="S48" i="2" s="1"/>
  <c r="R48" i="2"/>
  <c r="Q48" i="2" s="1"/>
  <c r="T80" i="2"/>
  <c r="R80" i="2"/>
  <c r="Q80" i="2" s="1"/>
  <c r="T252" i="2"/>
  <c r="S252" i="2" s="1"/>
  <c r="R252" i="2"/>
  <c r="Q252" i="2" s="1"/>
  <c r="T284" i="2"/>
  <c r="R284" i="2"/>
  <c r="Q284" i="2" s="1"/>
  <c r="T225" i="2"/>
  <c r="S225" i="2" s="1"/>
  <c r="R225" i="2"/>
  <c r="Q225" i="2" s="1"/>
  <c r="T332" i="2"/>
  <c r="S332" i="2" s="1"/>
  <c r="R332" i="2"/>
  <c r="Q332" i="2" s="1"/>
  <c r="T226" i="2"/>
  <c r="S226" i="2" s="1"/>
  <c r="R226" i="2"/>
  <c r="T19" i="2"/>
  <c r="R19" i="2"/>
  <c r="Q19" i="2" s="1"/>
  <c r="T249" i="2"/>
  <c r="R249" i="2"/>
  <c r="Q249" i="2" s="1"/>
  <c r="T373" i="2"/>
  <c r="S373" i="2" s="1"/>
  <c r="R373" i="2"/>
  <c r="Q373" i="2" s="1"/>
  <c r="T40" i="2"/>
  <c r="R40" i="2"/>
  <c r="Q40" i="2" s="1"/>
  <c r="T56" i="2"/>
  <c r="S56" i="2" s="1"/>
  <c r="R56" i="2"/>
  <c r="Q56" i="2" s="1"/>
  <c r="T88" i="2"/>
  <c r="S88" i="2" s="1"/>
  <c r="R88" i="2"/>
  <c r="Q88" i="2" s="1"/>
  <c r="T260" i="2"/>
  <c r="S260" i="2" s="1"/>
  <c r="R260" i="2"/>
  <c r="Q260" i="2" s="1"/>
  <c r="T220" i="2"/>
  <c r="S220" i="2" s="1"/>
  <c r="R220" i="2"/>
  <c r="Q220" i="2" s="1"/>
  <c r="T228" i="2"/>
  <c r="R228" i="2"/>
  <c r="Q228" i="2" s="1"/>
  <c r="T347" i="2"/>
  <c r="S347" i="2" s="1"/>
  <c r="R347" i="2"/>
  <c r="Q347" i="2" s="1"/>
  <c r="T242" i="2"/>
  <c r="S242" i="2" s="1"/>
  <c r="R242" i="2"/>
  <c r="Q242" i="2" s="1"/>
  <c r="T372" i="2"/>
  <c r="S372" i="2" s="1"/>
  <c r="R372" i="2"/>
  <c r="Q372" i="2" s="1"/>
  <c r="T263" i="2"/>
  <c r="S263" i="2" s="1"/>
  <c r="R263" i="2"/>
  <c r="Q263" i="2" s="1"/>
  <c r="T76" i="2"/>
  <c r="S76" i="2" s="1"/>
  <c r="R76" i="2"/>
  <c r="Q76" i="2" s="1"/>
  <c r="T312" i="2"/>
  <c r="S312" i="2" s="1"/>
  <c r="R312" i="2"/>
  <c r="Q312" i="2" s="1"/>
  <c r="T16" i="2"/>
  <c r="S16" i="2" s="1"/>
  <c r="R16" i="2"/>
  <c r="Q16" i="2" s="1"/>
  <c r="T25" i="2"/>
  <c r="R25" i="2"/>
  <c r="Q25" i="2" s="1"/>
  <c r="U269" i="2"/>
  <c r="T32" i="2"/>
  <c r="R32" i="2"/>
  <c r="T64" i="2"/>
  <c r="S64" i="2" s="1"/>
  <c r="R64" i="2"/>
  <c r="Q64" i="2" s="1"/>
  <c r="T96" i="2"/>
  <c r="S96" i="2" s="1"/>
  <c r="R96" i="2"/>
  <c r="T268" i="2"/>
  <c r="S268" i="2" s="1"/>
  <c r="R268" i="2"/>
  <c r="Q268" i="2" s="1"/>
  <c r="T273" i="2"/>
  <c r="S273" i="2" s="1"/>
  <c r="R273" i="2"/>
  <c r="T115" i="2"/>
  <c r="S115" i="2" s="1"/>
  <c r="R115" i="2"/>
  <c r="Q115" i="2" s="1"/>
  <c r="T328" i="2"/>
  <c r="S328" i="2" s="1"/>
  <c r="R328" i="2"/>
  <c r="T248" i="2"/>
  <c r="S248" i="2" s="1"/>
  <c r="R248" i="2"/>
  <c r="Q248" i="2" s="1"/>
  <c r="T59" i="2"/>
  <c r="R59" i="2"/>
  <c r="T299" i="2"/>
  <c r="S299" i="2" s="1"/>
  <c r="R299" i="2"/>
  <c r="Q299" i="2" s="1"/>
  <c r="T104" i="2"/>
  <c r="S104" i="2" s="1"/>
  <c r="R104" i="2"/>
  <c r="T276" i="2"/>
  <c r="S276" i="2" s="1"/>
  <c r="R276" i="2"/>
  <c r="Q276" i="2" s="1"/>
  <c r="T361" i="2"/>
  <c r="S361" i="2" s="1"/>
  <c r="R361" i="2"/>
  <c r="T35" i="2"/>
  <c r="S35" i="2" s="1"/>
  <c r="R35" i="2"/>
  <c r="Q35" i="2" s="1"/>
  <c r="T99" i="2"/>
  <c r="S99" i="2" s="1"/>
  <c r="R99" i="2"/>
  <c r="T340" i="2"/>
  <c r="S340" i="2" s="1"/>
  <c r="R340" i="2"/>
  <c r="Q340" i="2" s="1"/>
  <c r="T245" i="2"/>
  <c r="S245" i="2" s="1"/>
  <c r="R245" i="2"/>
  <c r="U282" i="2"/>
  <c r="T21" i="2"/>
  <c r="S21" i="2" s="1"/>
  <c r="R21" i="2"/>
  <c r="T303" i="2"/>
  <c r="S303" i="2" s="1"/>
  <c r="R303" i="2"/>
  <c r="Q303" i="2" s="1"/>
  <c r="T367" i="2"/>
  <c r="S367" i="2" s="1"/>
  <c r="R367" i="2"/>
  <c r="T246" i="2"/>
  <c r="S246" i="2" s="1"/>
  <c r="R246" i="2"/>
  <c r="Q246" i="2" s="1"/>
  <c r="T374" i="2"/>
  <c r="S374" i="2" s="1"/>
  <c r="R374" i="2"/>
  <c r="T285" i="2"/>
  <c r="S285" i="2" s="1"/>
  <c r="R285" i="2"/>
  <c r="Q285" i="2" s="1"/>
  <c r="T12" i="2"/>
  <c r="S12" i="2" s="1"/>
  <c r="U20" i="2"/>
  <c r="T20" i="2"/>
  <c r="S20" i="2" s="1"/>
  <c r="T26" i="2"/>
  <c r="S26" i="2" s="1"/>
  <c r="T42" i="2"/>
  <c r="S42" i="2" s="1"/>
  <c r="U66" i="2"/>
  <c r="T66" i="2"/>
  <c r="S66" i="2" s="1"/>
  <c r="Q82" i="2"/>
  <c r="T82" i="2"/>
  <c r="S82" i="2" s="1"/>
  <c r="U98" i="2"/>
  <c r="T98" i="2"/>
  <c r="S98" i="2" s="1"/>
  <c r="Q114" i="2"/>
  <c r="T114" i="2"/>
  <c r="S114" i="2" s="1"/>
  <c r="U211" i="2"/>
  <c r="T211" i="2"/>
  <c r="S211" i="2" s="1"/>
  <c r="Q227" i="2"/>
  <c r="T227" i="2"/>
  <c r="S227" i="2" s="1"/>
  <c r="U243" i="2"/>
  <c r="T243" i="2"/>
  <c r="S243" i="2" s="1"/>
  <c r="Q283" i="2"/>
  <c r="T283" i="2"/>
  <c r="S283" i="2" s="1"/>
  <c r="U357" i="2"/>
  <c r="T357" i="2"/>
  <c r="S357" i="2" s="1"/>
  <c r="T33" i="2"/>
  <c r="S33" i="2" s="1"/>
  <c r="T49" i="2"/>
  <c r="S49" i="2" s="1"/>
  <c r="T65" i="2"/>
  <c r="S65" i="2" s="1"/>
  <c r="T81" i="2"/>
  <c r="S81" i="2" s="1"/>
  <c r="T97" i="2"/>
  <c r="S97" i="2" s="1"/>
  <c r="T113" i="2"/>
  <c r="S113" i="2" s="1"/>
  <c r="Q258" i="2"/>
  <c r="T258" i="2"/>
  <c r="S258" i="2" s="1"/>
  <c r="U274" i="2"/>
  <c r="T274" i="2"/>
  <c r="S274" i="2" s="1"/>
  <c r="Q290" i="2"/>
  <c r="T290" i="2"/>
  <c r="S290" i="2" s="1"/>
  <c r="U306" i="2"/>
  <c r="T306" i="2"/>
  <c r="S306" i="2" s="1"/>
  <c r="T314" i="2"/>
  <c r="S314" i="2" s="1"/>
  <c r="T330" i="2"/>
  <c r="S330" i="2" s="1"/>
  <c r="U338" i="2"/>
  <c r="T338" i="2"/>
  <c r="S338" i="2" s="1"/>
  <c r="T346" i="2"/>
  <c r="S346" i="2" s="1"/>
  <c r="Q354" i="2"/>
  <c r="T354" i="2"/>
  <c r="S354" i="2" s="1"/>
  <c r="T362" i="2"/>
  <c r="S362" i="2" s="1"/>
  <c r="U370" i="2"/>
  <c r="T370" i="2"/>
  <c r="S370" i="2" s="1"/>
  <c r="U6" i="2"/>
  <c r="T6" i="2"/>
  <c r="S6" i="2" s="1"/>
  <c r="T325" i="2"/>
  <c r="S325" i="2" s="1"/>
  <c r="U341" i="2"/>
  <c r="T341" i="2"/>
  <c r="S341" i="2" s="1"/>
  <c r="U49" i="2"/>
  <c r="Q325" i="2"/>
  <c r="Q18" i="2"/>
  <c r="T18" i="2"/>
  <c r="S18" i="2" s="1"/>
  <c r="U24" i="2"/>
  <c r="T24" i="2"/>
  <c r="S24" i="2" s="1"/>
  <c r="U34" i="2"/>
  <c r="T34" i="2"/>
  <c r="S34" i="2" s="1"/>
  <c r="T50" i="2"/>
  <c r="S50" i="2" s="1"/>
  <c r="T58" i="2"/>
  <c r="S58" i="2" s="1"/>
  <c r="T74" i="2"/>
  <c r="S74" i="2" s="1"/>
  <c r="T90" i="2"/>
  <c r="S90" i="2" s="1"/>
  <c r="T106" i="2"/>
  <c r="S106" i="2" s="1"/>
  <c r="T122" i="2"/>
  <c r="S122" i="2" s="1"/>
  <c r="T219" i="2"/>
  <c r="S219" i="2" s="1"/>
  <c r="T235" i="2"/>
  <c r="S235" i="2" s="1"/>
  <c r="T269" i="2"/>
  <c r="S269" i="2" s="1"/>
  <c r="Q41" i="2"/>
  <c r="T41" i="2"/>
  <c r="S41" i="2" s="1"/>
  <c r="U57" i="2"/>
  <c r="T57" i="2"/>
  <c r="S57" i="2" s="1"/>
  <c r="Q73" i="2"/>
  <c r="T73" i="2"/>
  <c r="S73" i="2" s="1"/>
  <c r="U89" i="2"/>
  <c r="T89" i="2"/>
  <c r="S89" i="2" s="1"/>
  <c r="Q105" i="2"/>
  <c r="T105" i="2"/>
  <c r="S105" i="2" s="1"/>
  <c r="U121" i="2"/>
  <c r="T121" i="2"/>
  <c r="S121" i="2" s="1"/>
  <c r="T250" i="2"/>
  <c r="S250" i="2" s="1"/>
  <c r="T266" i="2"/>
  <c r="S266" i="2" s="1"/>
  <c r="T282" i="2"/>
  <c r="S282" i="2" s="1"/>
  <c r="T298" i="2"/>
  <c r="S298" i="2" s="1"/>
  <c r="Q322" i="2"/>
  <c r="T322" i="2"/>
  <c r="S322" i="2" s="1"/>
  <c r="T317" i="2"/>
  <c r="S317" i="2" s="1"/>
  <c r="U106" i="2"/>
  <c r="T30" i="2"/>
  <c r="S30" i="2" s="1"/>
  <c r="Q38" i="2"/>
  <c r="T38" i="2"/>
  <c r="S38" i="2" s="1"/>
  <c r="T46" i="2"/>
  <c r="S46" i="2" s="1"/>
  <c r="Q54" i="2"/>
  <c r="T54" i="2"/>
  <c r="S54" i="2" s="1"/>
  <c r="T62" i="2"/>
  <c r="S62" i="2" s="1"/>
  <c r="Q70" i="2"/>
  <c r="T70" i="2"/>
  <c r="S70" i="2" s="1"/>
  <c r="T78" i="2"/>
  <c r="S78" i="2" s="1"/>
  <c r="Q86" i="2"/>
  <c r="T86" i="2"/>
  <c r="S86" i="2" s="1"/>
  <c r="T94" i="2"/>
  <c r="S94" i="2" s="1"/>
  <c r="Q102" i="2"/>
  <c r="T102" i="2"/>
  <c r="S102" i="2" s="1"/>
  <c r="T110" i="2"/>
  <c r="S110" i="2" s="1"/>
  <c r="Q118" i="2"/>
  <c r="T118" i="2"/>
  <c r="S118" i="2" s="1"/>
  <c r="T207" i="2"/>
  <c r="S207" i="2" s="1"/>
  <c r="T215" i="2"/>
  <c r="S215" i="2" s="1"/>
  <c r="T223" i="2"/>
  <c r="S223" i="2" s="1"/>
  <c r="T231" i="2"/>
  <c r="S231" i="2" s="1"/>
  <c r="T239" i="2"/>
  <c r="S239" i="2" s="1"/>
  <c r="Q255" i="2"/>
  <c r="T255" i="2"/>
  <c r="S255" i="2" s="1"/>
  <c r="T319" i="2"/>
  <c r="S319" i="2" s="1"/>
  <c r="Q335" i="2"/>
  <c r="T335" i="2"/>
  <c r="T351" i="2"/>
  <c r="S351" i="2" s="1"/>
  <c r="Q265" i="2"/>
  <c r="T265" i="2"/>
  <c r="S265" i="2" s="1"/>
  <c r="T301" i="2"/>
  <c r="S301" i="2" s="1"/>
  <c r="Q214" i="2"/>
  <c r="T214" i="2"/>
  <c r="S214" i="2" s="1"/>
  <c r="T230" i="2"/>
  <c r="S230" i="2" s="1"/>
  <c r="Q254" i="2"/>
  <c r="T254" i="2"/>
  <c r="T262" i="2"/>
  <c r="S262" i="2" s="1"/>
  <c r="Q270" i="2"/>
  <c r="T270" i="2"/>
  <c r="S270" i="2" s="1"/>
  <c r="T333" i="2"/>
  <c r="S333" i="2" s="1"/>
  <c r="U94" i="2"/>
  <c r="U50" i="2"/>
  <c r="U122" i="2"/>
  <c r="U113" i="2"/>
  <c r="U346" i="2"/>
  <c r="U74" i="2"/>
  <c r="U227" i="2"/>
  <c r="U33" i="2"/>
  <c r="U65" i="2"/>
  <c r="U298" i="2"/>
  <c r="U235" i="2"/>
  <c r="U97" i="2"/>
  <c r="U250" i="2"/>
  <c r="U362" i="2"/>
  <c r="U239" i="2"/>
  <c r="Q34" i="2"/>
  <c r="U90" i="2"/>
  <c r="U81" i="2"/>
  <c r="U266" i="2"/>
  <c r="U330" i="2"/>
  <c r="U325" i="2"/>
  <c r="U26" i="2"/>
  <c r="U42" i="2"/>
  <c r="Q66" i="2"/>
  <c r="Q90" i="2"/>
  <c r="U114" i="2"/>
  <c r="U219" i="2"/>
  <c r="Q235" i="2"/>
  <c r="U283" i="2"/>
  <c r="U41" i="2"/>
  <c r="Q57" i="2"/>
  <c r="U73" i="2"/>
  <c r="Q89" i="2"/>
  <c r="U105" i="2"/>
  <c r="Q121" i="2"/>
  <c r="U258" i="2"/>
  <c r="Q274" i="2"/>
  <c r="U290" i="2"/>
  <c r="Q306" i="2"/>
  <c r="U322" i="2"/>
  <c r="Q338" i="2"/>
  <c r="U354" i="2"/>
  <c r="Q370" i="2"/>
  <c r="U317" i="2"/>
  <c r="Q20" i="2"/>
  <c r="P6" i="2"/>
  <c r="U30" i="2"/>
  <c r="U58" i="2"/>
  <c r="U82" i="2"/>
  <c r="Q122" i="2"/>
  <c r="Q357" i="2"/>
  <c r="U62" i="2"/>
  <c r="U207" i="2"/>
  <c r="U265" i="2"/>
  <c r="U301" i="2"/>
  <c r="U18" i="2"/>
  <c r="Q12" i="2"/>
  <c r="P12" i="2"/>
  <c r="Q42" i="2"/>
  <c r="U46" i="2"/>
  <c r="U78" i="2"/>
  <c r="U110" i="2"/>
  <c r="U223" i="2"/>
  <c r="U319" i="2"/>
  <c r="S254" i="2"/>
  <c r="U270" i="2"/>
  <c r="U12" i="2"/>
  <c r="U38" i="2"/>
  <c r="U86" i="2"/>
  <c r="Q215" i="2"/>
  <c r="U215" i="2"/>
  <c r="U255" i="2"/>
  <c r="N287" i="2"/>
  <c r="U303" i="2"/>
  <c r="N311" i="2"/>
  <c r="N327" i="2"/>
  <c r="N359" i="2"/>
  <c r="N236" i="2"/>
  <c r="N244" i="2"/>
  <c r="N29" i="2"/>
  <c r="N37" i="2"/>
  <c r="N45" i="2"/>
  <c r="N53" i="2"/>
  <c r="N61" i="2"/>
  <c r="N69" i="2"/>
  <c r="N77" i="2"/>
  <c r="N85" i="2"/>
  <c r="N93" i="2"/>
  <c r="N101" i="2"/>
  <c r="N109" i="2"/>
  <c r="N117" i="2"/>
  <c r="N206" i="2"/>
  <c r="U214" i="2"/>
  <c r="N222" i="2"/>
  <c r="N238" i="2"/>
  <c r="U246" i="2"/>
  <c r="U262" i="2"/>
  <c r="N278" i="2"/>
  <c r="N286" i="2"/>
  <c r="N294" i="2"/>
  <c r="N302" i="2"/>
  <c r="N310" i="2"/>
  <c r="N318" i="2"/>
  <c r="N326" i="2"/>
  <c r="N334" i="2"/>
  <c r="N342" i="2"/>
  <c r="N350" i="2"/>
  <c r="N358" i="2"/>
  <c r="N366" i="2"/>
  <c r="U374" i="2"/>
  <c r="N10" i="2"/>
  <c r="V10" i="2" s="1"/>
  <c r="P10" i="2"/>
  <c r="U285" i="2"/>
  <c r="N297" i="2"/>
  <c r="N309" i="2"/>
  <c r="N232" i="2"/>
  <c r="U333" i="2"/>
  <c r="Q21" i="2"/>
  <c r="U21" i="2"/>
  <c r="U54" i="2"/>
  <c r="U70" i="2"/>
  <c r="U102" i="2"/>
  <c r="U118" i="2"/>
  <c r="Q231" i="2"/>
  <c r="U231" i="2"/>
  <c r="N271" i="2"/>
  <c r="S335" i="2"/>
  <c r="U335" i="2"/>
  <c r="N343" i="2"/>
  <c r="Q367" i="2"/>
  <c r="U367" i="2"/>
  <c r="N253" i="2"/>
  <c r="U351" i="2"/>
  <c r="U230" i="2"/>
  <c r="U254" i="2"/>
  <c r="Q374" i="2"/>
  <c r="Q245" i="2"/>
  <c r="U245" i="2"/>
  <c r="N375" i="2"/>
  <c r="N31" i="2"/>
  <c r="N79" i="2"/>
  <c r="N95" i="2"/>
  <c r="N213" i="2"/>
  <c r="N277" i="2"/>
  <c r="N368" i="2"/>
  <c r="N316" i="2"/>
  <c r="N272" i="2"/>
  <c r="N36" i="2"/>
  <c r="N229" i="2"/>
  <c r="N337" i="2"/>
  <c r="N209" i="2"/>
  <c r="N331" i="2"/>
  <c r="N224" i="2"/>
  <c r="N43" i="2"/>
  <c r="N216" i="2"/>
  <c r="N313" i="2"/>
  <c r="N22" i="2"/>
  <c r="U212" i="2"/>
  <c r="N365" i="2"/>
  <c r="U48" i="2"/>
  <c r="S80" i="2"/>
  <c r="U80" i="2"/>
  <c r="U252" i="2"/>
  <c r="S284" i="2"/>
  <c r="U284" i="2"/>
  <c r="N353" i="2"/>
  <c r="N369" i="2"/>
  <c r="N221" i="2"/>
  <c r="N83" i="2"/>
  <c r="N304" i="2"/>
  <c r="U225" i="2"/>
  <c r="U332" i="2"/>
  <c r="N356" i="2"/>
  <c r="N348" i="2"/>
  <c r="N108" i="2"/>
  <c r="N91" i="2"/>
  <c r="S19" i="2"/>
  <c r="U19" i="2"/>
  <c r="N3" i="2"/>
  <c r="V3" i="2" s="1"/>
  <c r="N240" i="2"/>
  <c r="N281" i="2"/>
  <c r="N349" i="2"/>
  <c r="N39" i="2"/>
  <c r="N55" i="2"/>
  <c r="N71" i="2"/>
  <c r="N87" i="2"/>
  <c r="N103" i="2"/>
  <c r="N119" i="2"/>
  <c r="N259" i="2"/>
  <c r="N275" i="2"/>
  <c r="N291" i="2"/>
  <c r="N344" i="2"/>
  <c r="N360" i="2"/>
  <c r="N376" i="2"/>
  <c r="N289" i="2"/>
  <c r="N296" i="2"/>
  <c r="N237" i="2"/>
  <c r="N300" i="2"/>
  <c r="N52" i="2"/>
  <c r="N84" i="2"/>
  <c r="N116" i="2"/>
  <c r="N305" i="2"/>
  <c r="N329" i="2"/>
  <c r="N234" i="2"/>
  <c r="N241" i="2"/>
  <c r="N279" i="2"/>
  <c r="N339" i="2"/>
  <c r="N371" i="2"/>
  <c r="N233" i="2"/>
  <c r="N363" i="2"/>
  <c r="N75" i="2"/>
  <c r="N323" i="2"/>
  <c r="N218" i="2"/>
  <c r="N92" i="2"/>
  <c r="N60" i="2"/>
  <c r="N14" i="2"/>
  <c r="N7" i="2"/>
  <c r="V7" i="2" s="1"/>
  <c r="N5" i="2"/>
  <c r="V5" i="2" s="1"/>
  <c r="N23" i="2"/>
  <c r="N13" i="2"/>
  <c r="N208" i="2"/>
  <c r="N251" i="2"/>
  <c r="N47" i="2"/>
  <c r="N63" i="2"/>
  <c r="N111" i="2"/>
  <c r="N261" i="2"/>
  <c r="N293" i="2"/>
  <c r="N352" i="2"/>
  <c r="N256" i="2"/>
  <c r="N205" i="2"/>
  <c r="V205" i="2" s="1"/>
  <c r="N315" i="2"/>
  <c r="N68" i="2"/>
  <c r="N100" i="2"/>
  <c r="N321" i="2"/>
  <c r="N247" i="2"/>
  <c r="N355" i="2"/>
  <c r="N264" i="2"/>
  <c r="N107" i="2"/>
  <c r="N28" i="2"/>
  <c r="N4" i="2"/>
  <c r="V4" i="2" s="1"/>
  <c r="N11" i="2"/>
  <c r="V11" i="2" s="1"/>
  <c r="N15" i="2"/>
  <c r="N267" i="2"/>
  <c r="S32" i="2"/>
  <c r="Q32" i="2"/>
  <c r="U32" i="2"/>
  <c r="U64" i="2"/>
  <c r="Q96" i="2"/>
  <c r="U96" i="2"/>
  <c r="N112" i="2"/>
  <c r="U268" i="2"/>
  <c r="Q273" i="2"/>
  <c r="U273" i="2"/>
  <c r="N295" i="2"/>
  <c r="N288" i="2"/>
  <c r="N51" i="2"/>
  <c r="U115" i="2"/>
  <c r="Q328" i="2"/>
  <c r="U328" i="2"/>
  <c r="N210" i="2"/>
  <c r="U248" i="2"/>
  <c r="Q226" i="2"/>
  <c r="U226" i="2"/>
  <c r="N44" i="2"/>
  <c r="N217" i="2"/>
  <c r="Q59" i="2"/>
  <c r="S59" i="2"/>
  <c r="U59" i="2"/>
  <c r="N8" i="2"/>
  <c r="V8" i="2" s="1"/>
  <c r="N17" i="2"/>
  <c r="S249" i="2"/>
  <c r="U249" i="2"/>
  <c r="U299" i="2"/>
  <c r="U373" i="2"/>
  <c r="S40" i="2"/>
  <c r="U40" i="2"/>
  <c r="U56" i="2"/>
  <c r="N72" i="2"/>
  <c r="U88" i="2"/>
  <c r="Q104" i="2"/>
  <c r="U104" i="2"/>
  <c r="N120" i="2"/>
  <c r="U260" i="2"/>
  <c r="U276" i="2"/>
  <c r="N292" i="2"/>
  <c r="N345" i="2"/>
  <c r="Q361" i="2"/>
  <c r="U361" i="2"/>
  <c r="U220" i="2"/>
  <c r="N308" i="2"/>
  <c r="N257" i="2"/>
  <c r="N307" i="2"/>
  <c r="U35" i="2"/>
  <c r="N67" i="2"/>
  <c r="Q99" i="2"/>
  <c r="U99" i="2"/>
  <c r="S228" i="2"/>
  <c r="U228" i="2"/>
  <c r="N320" i="2"/>
  <c r="N336" i="2"/>
  <c r="U347" i="2"/>
  <c r="U242" i="2"/>
  <c r="N280" i="2"/>
  <c r="U340" i="2"/>
  <c r="U372" i="2"/>
  <c r="U263" i="2"/>
  <c r="N364" i="2"/>
  <c r="U76" i="2"/>
  <c r="N324" i="2"/>
  <c r="N27" i="2"/>
  <c r="U312" i="2"/>
  <c r="N2" i="2"/>
  <c r="U16" i="2"/>
  <c r="N9" i="2"/>
  <c r="V9" i="2" s="1"/>
  <c r="S25" i="2"/>
  <c r="U25" i="2"/>
  <c r="P5" i="2"/>
  <c r="P11" i="2"/>
  <c r="P9" i="2"/>
  <c r="P2" i="2"/>
  <c r="P3" i="2"/>
  <c r="P205" i="2"/>
  <c r="P4" i="2"/>
  <c r="P7" i="2"/>
  <c r="P8" i="2"/>
  <c r="P72" i="2" l="1"/>
  <c r="V72" i="2"/>
  <c r="P288" i="2"/>
  <c r="V288" i="2"/>
  <c r="P28" i="2"/>
  <c r="V28" i="2"/>
  <c r="P293" i="2"/>
  <c r="V293" i="2"/>
  <c r="P60" i="2"/>
  <c r="V60" i="2"/>
  <c r="P339" i="2"/>
  <c r="V339" i="2"/>
  <c r="P291" i="2"/>
  <c r="V291" i="2"/>
  <c r="P39" i="2"/>
  <c r="V39" i="2"/>
  <c r="P365" i="2"/>
  <c r="V365" i="2"/>
  <c r="P272" i="2"/>
  <c r="V272" i="2"/>
  <c r="P29" i="2"/>
  <c r="V29" i="2"/>
  <c r="P27" i="2"/>
  <c r="V27" i="2"/>
  <c r="P67" i="2"/>
  <c r="V67" i="2"/>
  <c r="P308" i="2"/>
  <c r="V308" i="2"/>
  <c r="P345" i="2"/>
  <c r="V345" i="2"/>
  <c r="P51" i="2"/>
  <c r="V51" i="2"/>
  <c r="P355" i="2"/>
  <c r="V355" i="2"/>
  <c r="P68" i="2"/>
  <c r="V68" i="2"/>
  <c r="P352" i="2"/>
  <c r="V352" i="2"/>
  <c r="P63" i="2"/>
  <c r="V63" i="2"/>
  <c r="P13" i="2"/>
  <c r="V13" i="2"/>
  <c r="P14" i="2"/>
  <c r="V14" i="2"/>
  <c r="P323" i="2"/>
  <c r="V323" i="2"/>
  <c r="P371" i="2"/>
  <c r="V371" i="2"/>
  <c r="P234" i="2"/>
  <c r="V234" i="2"/>
  <c r="P84" i="2"/>
  <c r="V84" i="2"/>
  <c r="P296" i="2"/>
  <c r="V296" i="2"/>
  <c r="P344" i="2"/>
  <c r="V344" i="2"/>
  <c r="P119" i="2"/>
  <c r="V119" i="2"/>
  <c r="P55" i="2"/>
  <c r="V55" i="2"/>
  <c r="P240" i="2"/>
  <c r="V240" i="2"/>
  <c r="P91" i="2"/>
  <c r="V91" i="2"/>
  <c r="P221" i="2"/>
  <c r="V221" i="2"/>
  <c r="P313" i="2"/>
  <c r="V313" i="2"/>
  <c r="P331" i="2"/>
  <c r="V331" i="2"/>
  <c r="P36" i="2"/>
  <c r="V36" i="2"/>
  <c r="P277" i="2"/>
  <c r="V277" i="2"/>
  <c r="P31" i="2"/>
  <c r="V31" i="2"/>
  <c r="P253" i="2"/>
  <c r="V253" i="2"/>
  <c r="P232" i="2"/>
  <c r="V232" i="2"/>
  <c r="P358" i="2"/>
  <c r="V358" i="2"/>
  <c r="P326" i="2"/>
  <c r="V326" i="2"/>
  <c r="P294" i="2"/>
  <c r="V294" i="2"/>
  <c r="P101" i="2"/>
  <c r="V101" i="2"/>
  <c r="P69" i="2"/>
  <c r="V69" i="2"/>
  <c r="P37" i="2"/>
  <c r="V37" i="2"/>
  <c r="P359" i="2"/>
  <c r="V359" i="2"/>
  <c r="P287" i="2"/>
  <c r="V287" i="2"/>
  <c r="P120" i="2"/>
  <c r="V120" i="2"/>
  <c r="P247" i="2"/>
  <c r="V247" i="2"/>
  <c r="P23" i="2"/>
  <c r="V23" i="2"/>
  <c r="P329" i="2"/>
  <c r="V329" i="2"/>
  <c r="P369" i="2"/>
  <c r="V369" i="2"/>
  <c r="P209" i="2"/>
  <c r="V209" i="2"/>
  <c r="P375" i="2"/>
  <c r="V375" i="2"/>
  <c r="P309" i="2"/>
  <c r="V309" i="2"/>
  <c r="P286" i="2"/>
  <c r="V286" i="2"/>
  <c r="P93" i="2"/>
  <c r="V93" i="2"/>
  <c r="N410" i="2"/>
  <c r="V2" i="2"/>
  <c r="P321" i="2"/>
  <c r="V321" i="2"/>
  <c r="P251" i="2"/>
  <c r="V251" i="2"/>
  <c r="P279" i="2"/>
  <c r="V279" i="2"/>
  <c r="P87" i="2"/>
  <c r="V87" i="2"/>
  <c r="P348" i="2"/>
  <c r="V348" i="2"/>
  <c r="P337" i="2"/>
  <c r="V337" i="2"/>
  <c r="P316" i="2"/>
  <c r="V316" i="2"/>
  <c r="P95" i="2"/>
  <c r="V95" i="2"/>
  <c r="P271" i="2"/>
  <c r="V271" i="2"/>
  <c r="P297" i="2"/>
  <c r="V297" i="2"/>
  <c r="P342" i="2"/>
  <c r="V342" i="2"/>
  <c r="P310" i="2"/>
  <c r="V310" i="2"/>
  <c r="P278" i="2"/>
  <c r="V278" i="2"/>
  <c r="P238" i="2"/>
  <c r="V238" i="2"/>
  <c r="P117" i="2"/>
  <c r="V117" i="2"/>
  <c r="P85" i="2"/>
  <c r="V85" i="2"/>
  <c r="P53" i="2"/>
  <c r="V53" i="2"/>
  <c r="P244" i="2"/>
  <c r="V244" i="2"/>
  <c r="P311" i="2"/>
  <c r="V311" i="2"/>
  <c r="P324" i="2"/>
  <c r="V324" i="2"/>
  <c r="P292" i="2"/>
  <c r="V292" i="2"/>
  <c r="P17" i="2"/>
  <c r="V17" i="2"/>
  <c r="P267" i="2"/>
  <c r="V267" i="2"/>
  <c r="P315" i="2"/>
  <c r="V315" i="2"/>
  <c r="P47" i="2"/>
  <c r="V47" i="2"/>
  <c r="P75" i="2"/>
  <c r="V75" i="2"/>
  <c r="P52" i="2"/>
  <c r="V52" i="2"/>
  <c r="P289" i="2"/>
  <c r="V289" i="2"/>
  <c r="P103" i="2"/>
  <c r="V103" i="2"/>
  <c r="P108" i="2"/>
  <c r="V108" i="2"/>
  <c r="P216" i="2"/>
  <c r="V216" i="2"/>
  <c r="P213" i="2"/>
  <c r="V213" i="2"/>
  <c r="P350" i="2"/>
  <c r="V350" i="2"/>
  <c r="P318" i="2"/>
  <c r="V318" i="2"/>
  <c r="P206" i="2"/>
  <c r="N411" i="2"/>
  <c r="V206" i="2"/>
  <c r="P61" i="2"/>
  <c r="V61" i="2"/>
  <c r="P327" i="2"/>
  <c r="V327" i="2"/>
  <c r="P336" i="2"/>
  <c r="V336" i="2"/>
  <c r="P307" i="2"/>
  <c r="V307" i="2"/>
  <c r="P217" i="2"/>
  <c r="V217" i="2"/>
  <c r="P295" i="2"/>
  <c r="V295" i="2"/>
  <c r="P112" i="2"/>
  <c r="V112" i="2"/>
  <c r="P15" i="2"/>
  <c r="V15" i="2"/>
  <c r="P107" i="2"/>
  <c r="V107" i="2"/>
  <c r="P261" i="2"/>
  <c r="V261" i="2"/>
  <c r="P92" i="2"/>
  <c r="V92" i="2"/>
  <c r="P363" i="2"/>
  <c r="V363" i="2"/>
  <c r="P305" i="2"/>
  <c r="V305" i="2"/>
  <c r="P300" i="2"/>
  <c r="V300" i="2"/>
  <c r="P376" i="2"/>
  <c r="V376" i="2"/>
  <c r="P275" i="2"/>
  <c r="V275" i="2"/>
  <c r="P349" i="2"/>
  <c r="V349" i="2"/>
  <c r="P304" i="2"/>
  <c r="V304" i="2"/>
  <c r="P353" i="2"/>
  <c r="V353" i="2"/>
  <c r="P43" i="2"/>
  <c r="V43" i="2"/>
  <c r="P364" i="2"/>
  <c r="V364" i="2"/>
  <c r="P280" i="2"/>
  <c r="V280" i="2"/>
  <c r="P320" i="2"/>
  <c r="V320" i="2"/>
  <c r="P257" i="2"/>
  <c r="V257" i="2"/>
  <c r="P44" i="2"/>
  <c r="V44" i="2"/>
  <c r="P210" i="2"/>
  <c r="V210" i="2"/>
  <c r="P264" i="2"/>
  <c r="V264" i="2"/>
  <c r="P100" i="2"/>
  <c r="V100" i="2"/>
  <c r="P256" i="2"/>
  <c r="V256" i="2"/>
  <c r="P111" i="2"/>
  <c r="V111" i="2"/>
  <c r="P208" i="2"/>
  <c r="V208" i="2"/>
  <c r="P218" i="2"/>
  <c r="V218" i="2"/>
  <c r="P233" i="2"/>
  <c r="V233" i="2"/>
  <c r="P241" i="2"/>
  <c r="V241" i="2"/>
  <c r="P116" i="2"/>
  <c r="V116" i="2"/>
  <c r="P237" i="2"/>
  <c r="V237" i="2"/>
  <c r="P360" i="2"/>
  <c r="V360" i="2"/>
  <c r="P259" i="2"/>
  <c r="V259" i="2"/>
  <c r="P71" i="2"/>
  <c r="V71" i="2"/>
  <c r="P281" i="2"/>
  <c r="V281" i="2"/>
  <c r="P356" i="2"/>
  <c r="V356" i="2"/>
  <c r="P83" i="2"/>
  <c r="V83" i="2"/>
  <c r="P22" i="2"/>
  <c r="V22" i="2"/>
  <c r="P224" i="2"/>
  <c r="V224" i="2"/>
  <c r="P229" i="2"/>
  <c r="V229" i="2"/>
  <c r="P368" i="2"/>
  <c r="V368" i="2"/>
  <c r="P79" i="2"/>
  <c r="V79" i="2"/>
  <c r="P343" i="2"/>
  <c r="V343" i="2"/>
  <c r="P366" i="2"/>
  <c r="V366" i="2"/>
  <c r="P334" i="2"/>
  <c r="V334" i="2"/>
  <c r="P302" i="2"/>
  <c r="V302" i="2"/>
  <c r="P222" i="2"/>
  <c r="V222" i="2"/>
  <c r="P109" i="2"/>
  <c r="V109" i="2"/>
  <c r="P77" i="2"/>
  <c r="V77" i="2"/>
  <c r="P45" i="2"/>
  <c r="V45" i="2"/>
  <c r="P236" i="2"/>
  <c r="V236" i="2"/>
  <c r="T27" i="2"/>
  <c r="S27" i="2" s="1"/>
  <c r="R27" i="2"/>
  <c r="Q27" i="2" s="1"/>
  <c r="T320" i="2"/>
  <c r="S320" i="2" s="1"/>
  <c r="R320" i="2"/>
  <c r="Q320" i="2" s="1"/>
  <c r="T44" i="2"/>
  <c r="R44" i="2"/>
  <c r="T210" i="2"/>
  <c r="S210" i="2" s="1"/>
  <c r="R210" i="2"/>
  <c r="Q210" i="2" s="1"/>
  <c r="T51" i="2"/>
  <c r="R51" i="2"/>
  <c r="T295" i="2"/>
  <c r="S295" i="2" s="1"/>
  <c r="R295" i="2"/>
  <c r="Q295" i="2" s="1"/>
  <c r="T9" i="2"/>
  <c r="S9" i="2" s="1"/>
  <c r="R9" i="2"/>
  <c r="T324" i="2"/>
  <c r="S324" i="2" s="1"/>
  <c r="R324" i="2"/>
  <c r="Q324" i="2" s="1"/>
  <c r="T280" i="2"/>
  <c r="S280" i="2" s="1"/>
  <c r="R280" i="2"/>
  <c r="Q280" i="2" s="1"/>
  <c r="T336" i="2"/>
  <c r="S336" i="2" s="1"/>
  <c r="R336" i="2"/>
  <c r="Q336" i="2" s="1"/>
  <c r="T17" i="2"/>
  <c r="S17" i="2" s="1"/>
  <c r="R17" i="2"/>
  <c r="Q17" i="2" s="1"/>
  <c r="T217" i="2"/>
  <c r="S217" i="2" s="1"/>
  <c r="R217" i="2"/>
  <c r="Q217" i="2" s="1"/>
  <c r="T288" i="2"/>
  <c r="S288" i="2" s="1"/>
  <c r="R288" i="2"/>
  <c r="Q288" i="2" s="1"/>
  <c r="T3" i="2"/>
  <c r="S3" i="2" s="1"/>
  <c r="R3" i="2"/>
  <c r="Q3" i="2" s="1"/>
  <c r="T313" i="2"/>
  <c r="S313" i="2" s="1"/>
  <c r="R313" i="2"/>
  <c r="Q313" i="2" s="1"/>
  <c r="T43" i="2"/>
  <c r="S43" i="2" s="1"/>
  <c r="R43" i="2"/>
  <c r="Q43" i="2" s="1"/>
  <c r="T331" i="2"/>
  <c r="S331" i="2" s="1"/>
  <c r="R331" i="2"/>
  <c r="T337" i="2"/>
  <c r="S337" i="2" s="1"/>
  <c r="R337" i="2"/>
  <c r="Q337" i="2" s="1"/>
  <c r="T36" i="2"/>
  <c r="S36" i="2" s="1"/>
  <c r="R36" i="2"/>
  <c r="Q36" i="2" s="1"/>
  <c r="T316" i="2"/>
  <c r="S316" i="2" s="1"/>
  <c r="R316" i="2"/>
  <c r="Q316" i="2" s="1"/>
  <c r="T277" i="2"/>
  <c r="S277" i="2" s="1"/>
  <c r="R277" i="2"/>
  <c r="Q277" i="2" s="1"/>
  <c r="T95" i="2"/>
  <c r="S95" i="2" s="1"/>
  <c r="R95" i="2"/>
  <c r="Q95" i="2" s="1"/>
  <c r="T31" i="2"/>
  <c r="S31" i="2" s="1"/>
  <c r="R31" i="2"/>
  <c r="Q31" i="2" s="1"/>
  <c r="T342" i="2"/>
  <c r="S342" i="2" s="1"/>
  <c r="R342" i="2"/>
  <c r="Q342" i="2" s="1"/>
  <c r="T318" i="2"/>
  <c r="S318" i="2" s="1"/>
  <c r="R318" i="2"/>
  <c r="T302" i="2"/>
  <c r="S302" i="2" s="1"/>
  <c r="R302" i="2"/>
  <c r="Q302" i="2" s="1"/>
  <c r="T244" i="2"/>
  <c r="S244" i="2" s="1"/>
  <c r="R244" i="2"/>
  <c r="Q244" i="2" s="1"/>
  <c r="T359" i="2"/>
  <c r="S359" i="2" s="1"/>
  <c r="R359" i="2"/>
  <c r="Q359" i="2" s="1"/>
  <c r="T311" i="2"/>
  <c r="S311" i="2" s="1"/>
  <c r="R311" i="2"/>
  <c r="Q311" i="2" s="1"/>
  <c r="T2" i="2"/>
  <c r="R2" i="2"/>
  <c r="T364" i="2"/>
  <c r="S364" i="2" s="1"/>
  <c r="R364" i="2"/>
  <c r="Q364" i="2" s="1"/>
  <c r="T257" i="2"/>
  <c r="S257" i="2" s="1"/>
  <c r="R257" i="2"/>
  <c r="Q257" i="2" s="1"/>
  <c r="T292" i="2"/>
  <c r="S292" i="2" s="1"/>
  <c r="R292" i="2"/>
  <c r="T120" i="2"/>
  <c r="R120" i="2"/>
  <c r="Q120" i="2" s="1"/>
  <c r="T72" i="2"/>
  <c r="S72" i="2" s="1"/>
  <c r="R72" i="2"/>
  <c r="T267" i="2"/>
  <c r="S267" i="2" s="1"/>
  <c r="R267" i="2"/>
  <c r="Q267" i="2" s="1"/>
  <c r="T11" i="2"/>
  <c r="S11" i="2" s="1"/>
  <c r="R11" i="2"/>
  <c r="Q11" i="2" s="1"/>
  <c r="T28" i="2"/>
  <c r="S28" i="2" s="1"/>
  <c r="R28" i="2"/>
  <c r="Q28" i="2" s="1"/>
  <c r="T264" i="2"/>
  <c r="R264" i="2"/>
  <c r="T247" i="2"/>
  <c r="S247" i="2" s="1"/>
  <c r="R247" i="2"/>
  <c r="Q247" i="2" s="1"/>
  <c r="T100" i="2"/>
  <c r="S100" i="2" s="1"/>
  <c r="R100" i="2"/>
  <c r="Q100" i="2" s="1"/>
  <c r="T315" i="2"/>
  <c r="S315" i="2" s="1"/>
  <c r="R315" i="2"/>
  <c r="Q315" i="2" s="1"/>
  <c r="T256" i="2"/>
  <c r="R256" i="2"/>
  <c r="Q256" i="2" s="1"/>
  <c r="T293" i="2"/>
  <c r="S293" i="2" s="1"/>
  <c r="R293" i="2"/>
  <c r="Q293" i="2" s="1"/>
  <c r="T111" i="2"/>
  <c r="S111" i="2" s="1"/>
  <c r="R111" i="2"/>
  <c r="T47" i="2"/>
  <c r="S47" i="2" s="1"/>
  <c r="R47" i="2"/>
  <c r="Q47" i="2" s="1"/>
  <c r="T208" i="2"/>
  <c r="S208" i="2" s="1"/>
  <c r="R208" i="2"/>
  <c r="Q208" i="2" s="1"/>
  <c r="T5" i="2"/>
  <c r="S5" i="2" s="1"/>
  <c r="R5" i="2"/>
  <c r="Q5" i="2" s="1"/>
  <c r="T14" i="2"/>
  <c r="S14" i="2" s="1"/>
  <c r="R14" i="2"/>
  <c r="T92" i="2"/>
  <c r="S92" i="2" s="1"/>
  <c r="R92" i="2"/>
  <c r="Q92" i="2" s="1"/>
  <c r="T323" i="2"/>
  <c r="S323" i="2" s="1"/>
  <c r="R323" i="2"/>
  <c r="Q323" i="2" s="1"/>
  <c r="T363" i="2"/>
  <c r="S363" i="2" s="1"/>
  <c r="R363" i="2"/>
  <c r="Q363" i="2" s="1"/>
  <c r="T371" i="2"/>
  <c r="S371" i="2" s="1"/>
  <c r="R371" i="2"/>
  <c r="Q371" i="2" s="1"/>
  <c r="T279" i="2"/>
  <c r="S279" i="2" s="1"/>
  <c r="R279" i="2"/>
  <c r="Q279" i="2" s="1"/>
  <c r="T234" i="2"/>
  <c r="S234" i="2" s="1"/>
  <c r="R234" i="2"/>
  <c r="Q234" i="2" s="1"/>
  <c r="T305" i="2"/>
  <c r="S305" i="2" s="1"/>
  <c r="R305" i="2"/>
  <c r="Q305" i="2" s="1"/>
  <c r="T84" i="2"/>
  <c r="S84" i="2" s="1"/>
  <c r="R84" i="2"/>
  <c r="T300" i="2"/>
  <c r="S300" i="2" s="1"/>
  <c r="R300" i="2"/>
  <c r="Q300" i="2" s="1"/>
  <c r="T296" i="2"/>
  <c r="S296" i="2" s="1"/>
  <c r="R296" i="2"/>
  <c r="Q296" i="2" s="1"/>
  <c r="T376" i="2"/>
  <c r="S376" i="2" s="1"/>
  <c r="R376" i="2"/>
  <c r="Q376" i="2" s="1"/>
  <c r="T344" i="2"/>
  <c r="S344" i="2" s="1"/>
  <c r="R344" i="2"/>
  <c r="Q344" i="2" s="1"/>
  <c r="T275" i="2"/>
  <c r="S275" i="2" s="1"/>
  <c r="R275" i="2"/>
  <c r="Q275" i="2" s="1"/>
  <c r="T119" i="2"/>
  <c r="R119" i="2"/>
  <c r="Q119" i="2" s="1"/>
  <c r="T87" i="2"/>
  <c r="S87" i="2" s="1"/>
  <c r="R87" i="2"/>
  <c r="Q87" i="2" s="1"/>
  <c r="T55" i="2"/>
  <c r="R55" i="2"/>
  <c r="Q55" i="2" s="1"/>
  <c r="T349" i="2"/>
  <c r="S349" i="2" s="1"/>
  <c r="R349" i="2"/>
  <c r="Q349" i="2" s="1"/>
  <c r="T240" i="2"/>
  <c r="R240" i="2"/>
  <c r="Q240" i="2" s="1"/>
  <c r="T91" i="2"/>
  <c r="S91" i="2" s="1"/>
  <c r="R91" i="2"/>
  <c r="Q91" i="2" s="1"/>
  <c r="T348" i="2"/>
  <c r="S348" i="2" s="1"/>
  <c r="R348" i="2"/>
  <c r="Q348" i="2" s="1"/>
  <c r="T83" i="2"/>
  <c r="R83" i="2"/>
  <c r="Q83" i="2" s="1"/>
  <c r="T369" i="2"/>
  <c r="S369" i="2" s="1"/>
  <c r="R369" i="2"/>
  <c r="Q369" i="2" s="1"/>
  <c r="T365" i="2"/>
  <c r="S365" i="2" s="1"/>
  <c r="R365" i="2"/>
  <c r="Q365" i="2" s="1"/>
  <c r="T271" i="2"/>
  <c r="S271" i="2" s="1"/>
  <c r="R271" i="2"/>
  <c r="Q271" i="2" s="1"/>
  <c r="T309" i="2"/>
  <c r="S309" i="2" s="1"/>
  <c r="R309" i="2"/>
  <c r="Q309" i="2" s="1"/>
  <c r="T358" i="2"/>
  <c r="S358" i="2" s="1"/>
  <c r="R358" i="2"/>
  <c r="Q358" i="2" s="1"/>
  <c r="T334" i="2"/>
  <c r="S334" i="2" s="1"/>
  <c r="R334" i="2"/>
  <c r="Q334" i="2" s="1"/>
  <c r="T294" i="2"/>
  <c r="R294" i="2"/>
  <c r="Q294" i="2" s="1"/>
  <c r="T238" i="2"/>
  <c r="R238" i="2"/>
  <c r="Q238" i="2" s="1"/>
  <c r="T117" i="2"/>
  <c r="S117" i="2" s="1"/>
  <c r="R117" i="2"/>
  <c r="T101" i="2"/>
  <c r="S101" i="2" s="1"/>
  <c r="R101" i="2"/>
  <c r="T85" i="2"/>
  <c r="S85" i="2" s="1"/>
  <c r="R85" i="2"/>
  <c r="Q85" i="2" s="1"/>
  <c r="T69" i="2"/>
  <c r="S69" i="2" s="1"/>
  <c r="R69" i="2"/>
  <c r="Q69" i="2" s="1"/>
  <c r="T53" i="2"/>
  <c r="S53" i="2" s="1"/>
  <c r="R53" i="2"/>
  <c r="Q53" i="2" s="1"/>
  <c r="T37" i="2"/>
  <c r="R37" i="2"/>
  <c r="Q37" i="2" s="1"/>
  <c r="T67" i="2"/>
  <c r="S67" i="2" s="1"/>
  <c r="R67" i="2"/>
  <c r="Q67" i="2" s="1"/>
  <c r="T112" i="2"/>
  <c r="S112" i="2" s="1"/>
  <c r="R112" i="2"/>
  <c r="Q112" i="2" s="1"/>
  <c r="T13" i="2"/>
  <c r="S13" i="2" s="1"/>
  <c r="R13" i="2"/>
  <c r="Q13" i="2" s="1"/>
  <c r="T22" i="2"/>
  <c r="S22" i="2" s="1"/>
  <c r="R22" i="2"/>
  <c r="Q22" i="2" s="1"/>
  <c r="T216" i="2"/>
  <c r="S216" i="2" s="1"/>
  <c r="R216" i="2"/>
  <c r="T224" i="2"/>
  <c r="S224" i="2" s="1"/>
  <c r="R224" i="2"/>
  <c r="Q224" i="2" s="1"/>
  <c r="T209" i="2"/>
  <c r="R209" i="2"/>
  <c r="Q209" i="2" s="1"/>
  <c r="T229" i="2"/>
  <c r="R229" i="2"/>
  <c r="Q229" i="2" s="1"/>
  <c r="T272" i="2"/>
  <c r="S272" i="2" s="1"/>
  <c r="R272" i="2"/>
  <c r="T368" i="2"/>
  <c r="S368" i="2" s="1"/>
  <c r="R368" i="2"/>
  <c r="Q368" i="2" s="1"/>
  <c r="T213" i="2"/>
  <c r="S213" i="2" s="1"/>
  <c r="R213" i="2"/>
  <c r="Q213" i="2" s="1"/>
  <c r="T79" i="2"/>
  <c r="S79" i="2" s="1"/>
  <c r="R79" i="2"/>
  <c r="Q79" i="2" s="1"/>
  <c r="T375" i="2"/>
  <c r="S375" i="2" s="1"/>
  <c r="R375" i="2"/>
  <c r="Q375" i="2" s="1"/>
  <c r="T253" i="2"/>
  <c r="S253" i="2" s="1"/>
  <c r="R253" i="2"/>
  <c r="Q253" i="2" s="1"/>
  <c r="T343" i="2"/>
  <c r="S343" i="2" s="1"/>
  <c r="R343" i="2"/>
  <c r="Q343" i="2" s="1"/>
  <c r="T310" i="2"/>
  <c r="S310" i="2" s="1"/>
  <c r="R310" i="2"/>
  <c r="Q310" i="2" s="1"/>
  <c r="T286" i="2"/>
  <c r="S286" i="2" s="1"/>
  <c r="R286" i="2"/>
  <c r="Q286" i="2" s="1"/>
  <c r="T236" i="2"/>
  <c r="S236" i="2" s="1"/>
  <c r="R236" i="2"/>
  <c r="Q236" i="2" s="1"/>
  <c r="T327" i="2"/>
  <c r="S327" i="2" s="1"/>
  <c r="R327" i="2"/>
  <c r="Q327" i="2" s="1"/>
  <c r="T307" i="2"/>
  <c r="S307" i="2" s="1"/>
  <c r="R307" i="2"/>
  <c r="Q307" i="2" s="1"/>
  <c r="T308" i="2"/>
  <c r="S308" i="2" s="1"/>
  <c r="R308" i="2"/>
  <c r="Q308" i="2" s="1"/>
  <c r="T345" i="2"/>
  <c r="S345" i="2" s="1"/>
  <c r="R345" i="2"/>
  <c r="Q345" i="2" s="1"/>
  <c r="T8" i="2"/>
  <c r="S8" i="2" s="1"/>
  <c r="R8" i="2"/>
  <c r="T15" i="2"/>
  <c r="S15" i="2" s="1"/>
  <c r="R15" i="2"/>
  <c r="Q15" i="2" s="1"/>
  <c r="T4" i="2"/>
  <c r="S4" i="2" s="1"/>
  <c r="R4" i="2"/>
  <c r="Q4" i="2" s="1"/>
  <c r="T107" i="2"/>
  <c r="S107" i="2" s="1"/>
  <c r="R107" i="2"/>
  <c r="Q107" i="2" s="1"/>
  <c r="T355" i="2"/>
  <c r="S355" i="2" s="1"/>
  <c r="R355" i="2"/>
  <c r="Q355" i="2" s="1"/>
  <c r="T321" i="2"/>
  <c r="S321" i="2" s="1"/>
  <c r="R321" i="2"/>
  <c r="Q321" i="2" s="1"/>
  <c r="T68" i="2"/>
  <c r="S68" i="2" s="1"/>
  <c r="R68" i="2"/>
  <c r="Q68" i="2" s="1"/>
  <c r="T205" i="2"/>
  <c r="R205" i="2"/>
  <c r="Q205" i="2" s="1"/>
  <c r="T352" i="2"/>
  <c r="S352" i="2" s="1"/>
  <c r="R352" i="2"/>
  <c r="Q352" i="2" s="1"/>
  <c r="T261" i="2"/>
  <c r="S261" i="2" s="1"/>
  <c r="R261" i="2"/>
  <c r="Q261" i="2" s="1"/>
  <c r="T63" i="2"/>
  <c r="S63" i="2" s="1"/>
  <c r="R63" i="2"/>
  <c r="T251" i="2"/>
  <c r="S251" i="2" s="1"/>
  <c r="R251" i="2"/>
  <c r="Q251" i="2" s="1"/>
  <c r="T23" i="2"/>
  <c r="S23" i="2" s="1"/>
  <c r="R23" i="2"/>
  <c r="T7" i="2"/>
  <c r="S7" i="2" s="1"/>
  <c r="R7" i="2"/>
  <c r="Q7" i="2" s="1"/>
  <c r="T60" i="2"/>
  <c r="S60" i="2" s="1"/>
  <c r="R60" i="2"/>
  <c r="Q60" i="2" s="1"/>
  <c r="T218" i="2"/>
  <c r="S218" i="2" s="1"/>
  <c r="R218" i="2"/>
  <c r="Q218" i="2" s="1"/>
  <c r="T75" i="2"/>
  <c r="S75" i="2" s="1"/>
  <c r="R75" i="2"/>
  <c r="T233" i="2"/>
  <c r="S233" i="2" s="1"/>
  <c r="R233" i="2"/>
  <c r="Q233" i="2" s="1"/>
  <c r="T339" i="2"/>
  <c r="S339" i="2" s="1"/>
  <c r="R339" i="2"/>
  <c r="Q339" i="2" s="1"/>
  <c r="T241" i="2"/>
  <c r="S241" i="2" s="1"/>
  <c r="R241" i="2"/>
  <c r="Q241" i="2" s="1"/>
  <c r="T329" i="2"/>
  <c r="S329" i="2" s="1"/>
  <c r="R329" i="2"/>
  <c r="T116" i="2"/>
  <c r="S116" i="2" s="1"/>
  <c r="R116" i="2"/>
  <c r="Q116" i="2" s="1"/>
  <c r="T52" i="2"/>
  <c r="R52" i="2"/>
  <c r="Q52" i="2" s="1"/>
  <c r="T237" i="2"/>
  <c r="S237" i="2" s="1"/>
  <c r="R237" i="2"/>
  <c r="Q237" i="2" s="1"/>
  <c r="T289" i="2"/>
  <c r="S289" i="2" s="1"/>
  <c r="R289" i="2"/>
  <c r="Q289" i="2" s="1"/>
  <c r="T360" i="2"/>
  <c r="S360" i="2" s="1"/>
  <c r="R360" i="2"/>
  <c r="Q360" i="2" s="1"/>
  <c r="T291" i="2"/>
  <c r="S291" i="2" s="1"/>
  <c r="R291" i="2"/>
  <c r="Q291" i="2" s="1"/>
  <c r="T259" i="2"/>
  <c r="S259" i="2" s="1"/>
  <c r="R259" i="2"/>
  <c r="Q259" i="2" s="1"/>
  <c r="T103" i="2"/>
  <c r="S103" i="2" s="1"/>
  <c r="R103" i="2"/>
  <c r="Q103" i="2" s="1"/>
  <c r="T71" i="2"/>
  <c r="S71" i="2" s="1"/>
  <c r="R71" i="2"/>
  <c r="Q71" i="2" s="1"/>
  <c r="T39" i="2"/>
  <c r="S39" i="2" s="1"/>
  <c r="R39" i="2"/>
  <c r="Q39" i="2" s="1"/>
  <c r="T281" i="2"/>
  <c r="S281" i="2" s="1"/>
  <c r="R281" i="2"/>
  <c r="Q281" i="2" s="1"/>
  <c r="T108" i="2"/>
  <c r="S108" i="2" s="1"/>
  <c r="R108" i="2"/>
  <c r="Q108" i="2" s="1"/>
  <c r="T356" i="2"/>
  <c r="S356" i="2" s="1"/>
  <c r="R356" i="2"/>
  <c r="Q356" i="2" s="1"/>
  <c r="T304" i="2"/>
  <c r="S304" i="2" s="1"/>
  <c r="R304" i="2"/>
  <c r="T221" i="2"/>
  <c r="S221" i="2" s="1"/>
  <c r="R221" i="2"/>
  <c r="Q221" i="2" s="1"/>
  <c r="T353" i="2"/>
  <c r="S353" i="2" s="1"/>
  <c r="R353" i="2"/>
  <c r="Q353" i="2" s="1"/>
  <c r="T232" i="2"/>
  <c r="S232" i="2" s="1"/>
  <c r="R232" i="2"/>
  <c r="Q232" i="2" s="1"/>
  <c r="T297" i="2"/>
  <c r="S297" i="2" s="1"/>
  <c r="R297" i="2"/>
  <c r="Q297" i="2" s="1"/>
  <c r="T10" i="2"/>
  <c r="S10" i="2" s="1"/>
  <c r="R10" i="2"/>
  <c r="Q10" i="2" s="1"/>
  <c r="T366" i="2"/>
  <c r="R366" i="2"/>
  <c r="T350" i="2"/>
  <c r="S350" i="2" s="1"/>
  <c r="R350" i="2"/>
  <c r="Q350" i="2" s="1"/>
  <c r="T326" i="2"/>
  <c r="S326" i="2" s="1"/>
  <c r="R326" i="2"/>
  <c r="T278" i="2"/>
  <c r="R278" i="2"/>
  <c r="Q278" i="2" s="1"/>
  <c r="T222" i="2"/>
  <c r="S222" i="2" s="1"/>
  <c r="R222" i="2"/>
  <c r="Q222" i="2" s="1"/>
  <c r="T206" i="2"/>
  <c r="S206" i="2" s="1"/>
  <c r="R206" i="2"/>
  <c r="Q206" i="2" s="1"/>
  <c r="T109" i="2"/>
  <c r="S109" i="2" s="1"/>
  <c r="R109" i="2"/>
  <c r="Q109" i="2" s="1"/>
  <c r="T93" i="2"/>
  <c r="S93" i="2" s="1"/>
  <c r="R93" i="2"/>
  <c r="Q93" i="2" s="1"/>
  <c r="T77" i="2"/>
  <c r="S77" i="2" s="1"/>
  <c r="R77" i="2"/>
  <c r="Q77" i="2" s="1"/>
  <c r="T61" i="2"/>
  <c r="R61" i="2"/>
  <c r="Q61" i="2" s="1"/>
  <c r="T45" i="2"/>
  <c r="S45" i="2" s="1"/>
  <c r="R45" i="2"/>
  <c r="Q45" i="2" s="1"/>
  <c r="T29" i="2"/>
  <c r="S29" i="2" s="1"/>
  <c r="R29" i="2"/>
  <c r="Q29" i="2" s="1"/>
  <c r="T287" i="2"/>
  <c r="S287" i="2" s="1"/>
  <c r="R287" i="2"/>
  <c r="U271" i="2"/>
  <c r="U286" i="2"/>
  <c r="U85" i="2"/>
  <c r="U309" i="2"/>
  <c r="U10" i="2"/>
  <c r="U358" i="2"/>
  <c r="U342" i="2"/>
  <c r="Q326" i="2"/>
  <c r="U326" i="2"/>
  <c r="U310" i="2"/>
  <c r="U238" i="2"/>
  <c r="S238" i="2"/>
  <c r="U206" i="2"/>
  <c r="U93" i="2"/>
  <c r="U61" i="2"/>
  <c r="S61" i="2"/>
  <c r="U29" i="2"/>
  <c r="U236" i="2"/>
  <c r="U232" i="2"/>
  <c r="Q366" i="2"/>
  <c r="S366" i="2"/>
  <c r="U366" i="2"/>
  <c r="U294" i="2"/>
  <c r="S294" i="2"/>
  <c r="U278" i="2"/>
  <c r="S278" i="2"/>
  <c r="Q101" i="2"/>
  <c r="U101" i="2"/>
  <c r="U69" i="2"/>
  <c r="S37" i="2"/>
  <c r="U37" i="2"/>
  <c r="U311" i="2"/>
  <c r="U287" i="2"/>
  <c r="Q287" i="2"/>
  <c r="U343" i="2"/>
  <c r="U297" i="2"/>
  <c r="U302" i="2"/>
  <c r="U222" i="2"/>
  <c r="Q117" i="2"/>
  <c r="U117" i="2"/>
  <c r="U53" i="2"/>
  <c r="U359" i="2"/>
  <c r="U253" i="2"/>
  <c r="U350" i="2"/>
  <c r="U334" i="2"/>
  <c r="Q318" i="2"/>
  <c r="U318" i="2"/>
  <c r="U109" i="2"/>
  <c r="U77" i="2"/>
  <c r="U45" i="2"/>
  <c r="U244" i="2"/>
  <c r="U327" i="2"/>
  <c r="U324" i="2"/>
  <c r="U17" i="2"/>
  <c r="U217" i="2"/>
  <c r="Q23" i="2"/>
  <c r="U23" i="2"/>
  <c r="U60" i="2"/>
  <c r="Q75" i="2"/>
  <c r="U75" i="2"/>
  <c r="U339" i="2"/>
  <c r="Q329" i="2"/>
  <c r="U329" i="2"/>
  <c r="S52" i="2"/>
  <c r="U52" i="2"/>
  <c r="U289" i="2"/>
  <c r="U291" i="2"/>
  <c r="U71" i="2"/>
  <c r="U281" i="2"/>
  <c r="U356" i="2"/>
  <c r="Q304" i="2"/>
  <c r="U304" i="2"/>
  <c r="U353" i="2"/>
  <c r="U2" i="2"/>
  <c r="U257" i="2"/>
  <c r="U11" i="2"/>
  <c r="Q264" i="2"/>
  <c r="S264" i="2"/>
  <c r="U264" i="2"/>
  <c r="U100" i="2"/>
  <c r="U315" i="2"/>
  <c r="U293" i="2"/>
  <c r="U47" i="2"/>
  <c r="U3" i="2"/>
  <c r="U313" i="2"/>
  <c r="U43" i="2"/>
  <c r="Q331" i="2"/>
  <c r="U331" i="2"/>
  <c r="U337" i="2"/>
  <c r="U36" i="2"/>
  <c r="U316" i="2"/>
  <c r="U277" i="2"/>
  <c r="U95" i="2"/>
  <c r="U31" i="2"/>
  <c r="U27" i="2"/>
  <c r="U320" i="2"/>
  <c r="U67" i="2"/>
  <c r="Q44" i="2"/>
  <c r="S44" i="2"/>
  <c r="U44" i="2"/>
  <c r="U210" i="2"/>
  <c r="Q51" i="2"/>
  <c r="S51" i="2"/>
  <c r="U51" i="2"/>
  <c r="U295" i="2"/>
  <c r="U112" i="2"/>
  <c r="U13" i="2"/>
  <c r="U5" i="2"/>
  <c r="Q14" i="2"/>
  <c r="U14" i="2"/>
  <c r="U92" i="2"/>
  <c r="U323" i="2"/>
  <c r="U363" i="2"/>
  <c r="U371" i="2"/>
  <c r="U279" i="2"/>
  <c r="U234" i="2"/>
  <c r="U305" i="2"/>
  <c r="Q84" i="2"/>
  <c r="U84" i="2"/>
  <c r="U300" i="2"/>
  <c r="U296" i="2"/>
  <c r="U376" i="2"/>
  <c r="U344" i="2"/>
  <c r="U275" i="2"/>
  <c r="S119" i="2"/>
  <c r="U119" i="2"/>
  <c r="U87" i="2"/>
  <c r="S55" i="2"/>
  <c r="U55" i="2"/>
  <c r="U349" i="2"/>
  <c r="S240" i="2"/>
  <c r="U240" i="2"/>
  <c r="U91" i="2"/>
  <c r="U348" i="2"/>
  <c r="S83" i="2"/>
  <c r="U83" i="2"/>
  <c r="U369" i="2"/>
  <c r="U365" i="2"/>
  <c r="Q9" i="2"/>
  <c r="U9" i="2"/>
  <c r="U280" i="2"/>
  <c r="U336" i="2"/>
  <c r="U288" i="2"/>
  <c r="U7" i="2"/>
  <c r="U218" i="2"/>
  <c r="U233" i="2"/>
  <c r="U241" i="2"/>
  <c r="U116" i="2"/>
  <c r="U237" i="2"/>
  <c r="U360" i="2"/>
  <c r="U259" i="2"/>
  <c r="U103" i="2"/>
  <c r="U39" i="2"/>
  <c r="U108" i="2"/>
  <c r="U221" i="2"/>
  <c r="U364" i="2"/>
  <c r="Q292" i="2"/>
  <c r="U292" i="2"/>
  <c r="S120" i="2"/>
  <c r="U120" i="2"/>
  <c r="Q72" i="2"/>
  <c r="U72" i="2"/>
  <c r="U267" i="2"/>
  <c r="U28" i="2"/>
  <c r="U247" i="2"/>
  <c r="S256" i="2"/>
  <c r="U256" i="2"/>
  <c r="Q111" i="2"/>
  <c r="U111" i="2"/>
  <c r="U208" i="2"/>
  <c r="U307" i="2"/>
  <c r="U308" i="2"/>
  <c r="U345" i="2"/>
  <c r="Q8" i="2"/>
  <c r="U8" i="2"/>
  <c r="U15" i="2"/>
  <c r="U4" i="2"/>
  <c r="U107" i="2"/>
  <c r="U355" i="2"/>
  <c r="U321" i="2"/>
  <c r="U68" i="2"/>
  <c r="S205" i="2"/>
  <c r="U205" i="2"/>
  <c r="U352" i="2"/>
  <c r="U261" i="2"/>
  <c r="Q63" i="2"/>
  <c r="U63" i="2"/>
  <c r="U251" i="2"/>
  <c r="U22" i="2"/>
  <c r="Q216" i="2"/>
  <c r="U216" i="2"/>
  <c r="U224" i="2"/>
  <c r="S209" i="2"/>
  <c r="U209" i="2"/>
  <c r="S229" i="2"/>
  <c r="U229" i="2"/>
  <c r="Q272" i="2"/>
  <c r="U272" i="2"/>
  <c r="U368" i="2"/>
  <c r="U213" i="2"/>
  <c r="U79" i="2"/>
  <c r="U375" i="2"/>
  <c r="P410" i="2" l="1"/>
  <c r="Q2" i="2"/>
  <c r="Q410" i="2" s="1"/>
  <c r="R410" i="2"/>
  <c r="V410" i="2"/>
  <c r="U410" i="2"/>
  <c r="S2" i="2"/>
  <c r="S410" i="2" s="1"/>
  <c r="T410" i="2"/>
</calcChain>
</file>

<file path=xl/sharedStrings.xml><?xml version="1.0" encoding="utf-8"?>
<sst xmlns="http://schemas.openxmlformats.org/spreadsheetml/2006/main" count="52" uniqueCount="50">
  <si>
    <t>Date/Hour</t>
  </si>
  <si>
    <t>YT00 QSO2M
Value</t>
  </si>
  <si>
    <t>YT00 PGMW2
Value</t>
  </si>
  <si>
    <t>YT00 QNOXE
Missing</t>
  </si>
  <si>
    <t>YT00 PGMW1
Value</t>
  </si>
  <si>
    <t>YT00 QHIPM
Value</t>
  </si>
  <si>
    <t>YT00 QHIPM
Missing</t>
  </si>
  <si>
    <t>YT00 QSO2M
Missing</t>
  </si>
  <si>
    <t>YT00 QNOXE
Value</t>
  </si>
  <si>
    <t>YT01 Gross Load MW
Value</t>
  </si>
  <si>
    <t>YT02 Gross Load MW
Value</t>
  </si>
  <si>
    <t>Common Stack Heat Input
(mmBtu)</t>
  </si>
  <si>
    <t>Heat Input Valid</t>
  </si>
  <si>
    <t>Common Stack NOx Lb/mmBtu</t>
  </si>
  <si>
    <t>NOx Valid</t>
  </si>
  <si>
    <t>Unit Operation (minutes)</t>
  </si>
  <si>
    <t>SO2 valid</t>
  </si>
  <si>
    <t>HF lb/ton</t>
  </si>
  <si>
    <t>PM10 lb/mmBtu</t>
  </si>
  <si>
    <t>Lead (lb/hr)</t>
  </si>
  <si>
    <t>HCl (lb/hr)</t>
  </si>
  <si>
    <t>HF (lb/hr)</t>
  </si>
  <si>
    <t>HCl lb/ton</t>
  </si>
  <si>
    <t>Common Stack SO2  (Lb/mmBtu)</t>
  </si>
  <si>
    <t>AP-42, Table 1.1-15</t>
  </si>
  <si>
    <t>AP-42 Table 1.1-18</t>
  </si>
  <si>
    <t>Mercury lb/ton</t>
  </si>
  <si>
    <t>Mercury (lb/hr)</t>
  </si>
  <si>
    <t>YT00 QCO2</t>
  </si>
  <si>
    <t>YT00 QCO2M</t>
  </si>
  <si>
    <t>CO2 valid</t>
  </si>
  <si>
    <t>Common Stack CO2  (Percent)</t>
  </si>
  <si>
    <t>YT00 QSO2</t>
  </si>
  <si>
    <t>YT00 QCO2M
Missing</t>
  </si>
  <si>
    <t>Common Stack CO2  (Tons/Hr)</t>
  </si>
  <si>
    <t>HCl (lb/mmBtu)</t>
  </si>
  <si>
    <t>Mercury (lb/TBtu)</t>
  </si>
  <si>
    <t>Stack Test 7/21/2017</t>
  </si>
  <si>
    <t>CO lb/ton</t>
  </si>
  <si>
    <t>AP 42, Fifth Edition, Volume I</t>
  </si>
  <si>
    <t xml:space="preserve">Chapter 1: External Combustion Sources </t>
  </si>
  <si>
    <t>AP-42, Table 1.1-3</t>
  </si>
  <si>
    <t>AP-42, Table 1.1-18</t>
  </si>
  <si>
    <t>Lead lb/ton</t>
  </si>
  <si>
    <t>PM-10 (lb/mmBtu)</t>
  </si>
  <si>
    <t>CO (lb/hr)</t>
  </si>
  <si>
    <t>MAX</t>
  </si>
  <si>
    <t>16 hrs min, 8 hours max</t>
  </si>
  <si>
    <t>AVERAGE</t>
  </si>
  <si>
    <t>Coal tons/hr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</si>
</sst>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/dd/yyyy\ hh"/>
    <numFmt numFmtId="165" formatCode="0.000"/>
    <numFmt numFmtId="166" formatCode="#,##0.0"/>
    <numFmt numFmtId="167" formatCode="#,##0.0000"/>
    <numFmt numFmtId="168" formatCode="0.0"/>
    <numFmt numFmtId="169" formatCode="0.00000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color rgb="FF15151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CDCDC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4" borderId="0" xfId="0" applyFill="1"/>
    <xf numFmtId="165" fontId="0" fillId="4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65" fontId="0" fillId="0" borderId="0" xfId="0" applyNumberFormat="1" applyFill="1"/>
    <xf numFmtId="1" fontId="0" fillId="0" borderId="0" xfId="0" applyNumberFormat="1" applyFill="1"/>
    <xf numFmtId="0" fontId="0" fillId="4" borderId="0" xfId="0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 wrapText="1"/>
    </xf>
    <xf numFmtId="168" fontId="0" fillId="0" borderId="0" xfId="0" applyNumberFormat="1" applyAlignment="1">
      <alignment horizontal="right" vertical="center" wrapText="1"/>
    </xf>
    <xf numFmtId="168" fontId="0" fillId="4" borderId="0" xfId="0" applyNumberFormat="1" applyFill="1" applyAlignment="1">
      <alignment horizontal="right" vertical="center" wrapText="1"/>
    </xf>
    <xf numFmtId="168" fontId="0" fillId="0" borderId="0" xfId="0" applyNumberFormat="1"/>
    <xf numFmtId="1" fontId="0" fillId="0" borderId="0" xfId="0" applyNumberFormat="1"/>
    <xf numFmtId="164" fontId="1" fillId="6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0" fillId="0" borderId="0" xfId="0" applyFont="1"/>
    <xf numFmtId="0" fontId="2" fillId="0" borderId="0" xfId="0" applyFont="1"/>
    <xf numFmtId="169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84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1" sqref="C111"/>
    </sheetView>
  </sheetViews>
  <sheetFormatPr defaultColWidth="9.140625" defaultRowHeight="15" x14ac:dyDescent="0.25"/>
  <cols>
    <col min="1" max="1" width="15.28515625" customWidth="1"/>
    <col min="2" max="3" width="15.42578125" customWidth="1"/>
    <col min="4" max="4" width="14.5703125" customWidth="1"/>
    <col min="5" max="5" width="13.7109375" customWidth="1"/>
    <col min="6" max="6" width="15.140625" customWidth="1"/>
    <col min="7" max="8" width="14.28515625" customWidth="1"/>
    <col min="9" max="9" width="15.140625" customWidth="1"/>
    <col min="10" max="10" width="14.28515625" customWidth="1"/>
    <col min="11" max="12" width="14.28515625" style="20" customWidth="1"/>
    <col min="13" max="13" width="14.28515625" customWidth="1"/>
    <col min="14" max="14" width="13.85546875" customWidth="1"/>
  </cols>
  <sheetData>
    <row r="1" spans="1:15" ht="25.5" customHeight="1" x14ac:dyDescent="0.25">
      <c r="A1" s="1" t="s">
        <v>0</v>
      </c>
      <c r="B1" s="1" t="s">
        <v>4</v>
      </c>
      <c r="C1" s="1" t="s">
        <v>2</v>
      </c>
      <c r="D1" s="1" t="s">
        <v>5</v>
      </c>
      <c r="E1" s="1" t="s">
        <v>6</v>
      </c>
      <c r="F1" s="1" t="s">
        <v>8</v>
      </c>
      <c r="G1" s="1" t="s">
        <v>3</v>
      </c>
      <c r="H1" s="1" t="s">
        <v>32</v>
      </c>
      <c r="I1" s="1" t="s">
        <v>1</v>
      </c>
      <c r="J1" s="1" t="s">
        <v>7</v>
      </c>
      <c r="K1" s="18" t="s">
        <v>28</v>
      </c>
      <c r="L1" s="18" t="s">
        <v>29</v>
      </c>
      <c r="M1" s="1" t="s">
        <v>33</v>
      </c>
      <c r="N1" s="5">
        <v>0</v>
      </c>
    </row>
    <row r="2" spans="1:15" ht="14.25" customHeight="1" x14ac:dyDescent="0.25">
      <c r="A2" s="2">
        <v>42926.000001388886</v>
      </c>
      <c r="B2" s="5">
        <v>0</v>
      </c>
      <c r="C2" s="5">
        <v>0</v>
      </c>
      <c r="D2" s="5">
        <v>0</v>
      </c>
      <c r="E2" s="5" t="b">
        <v>0</v>
      </c>
      <c r="F2" s="5">
        <v>0</v>
      </c>
      <c r="G2" s="5" t="b">
        <v>0</v>
      </c>
      <c r="H2" s="5">
        <v>0</v>
      </c>
      <c r="I2" s="5">
        <v>0</v>
      </c>
      <c r="J2" s="5" t="b">
        <v>0</v>
      </c>
      <c r="K2" s="19">
        <v>0</v>
      </c>
      <c r="L2" s="19">
        <v>0</v>
      </c>
      <c r="M2" s="5" t="b">
        <v>0</v>
      </c>
      <c r="N2" s="5">
        <v>0</v>
      </c>
      <c r="O2" s="4"/>
    </row>
    <row r="3" spans="1:15" ht="14.25" customHeight="1" x14ac:dyDescent="0.25">
      <c r="A3" s="2">
        <v>42926.041667997684</v>
      </c>
      <c r="B3" s="5">
        <v>0</v>
      </c>
      <c r="C3" s="5">
        <v>0</v>
      </c>
      <c r="D3" s="5">
        <v>0</v>
      </c>
      <c r="E3" s="5" t="b">
        <v>0</v>
      </c>
      <c r="F3" s="5">
        <v>0</v>
      </c>
      <c r="G3" s="5" t="b">
        <v>0</v>
      </c>
      <c r="H3" s="5">
        <v>0</v>
      </c>
      <c r="I3" s="5">
        <v>0</v>
      </c>
      <c r="J3" s="5" t="b">
        <v>0</v>
      </c>
      <c r="K3" s="19">
        <v>0</v>
      </c>
      <c r="L3" s="19">
        <v>0</v>
      </c>
      <c r="M3" s="5" t="b">
        <v>0</v>
      </c>
      <c r="N3" s="5">
        <v>0</v>
      </c>
      <c r="O3" s="4"/>
    </row>
    <row r="4" spans="1:15" ht="14.25" customHeight="1" x14ac:dyDescent="0.25">
      <c r="A4" s="2">
        <v>42926.083334606483</v>
      </c>
      <c r="B4" s="5">
        <v>0</v>
      </c>
      <c r="C4" s="5">
        <v>0</v>
      </c>
      <c r="D4" s="5">
        <v>0</v>
      </c>
      <c r="E4" s="5" t="b">
        <v>0</v>
      </c>
      <c r="F4" s="5">
        <v>0</v>
      </c>
      <c r="G4" s="5" t="b">
        <v>0</v>
      </c>
      <c r="H4" s="5">
        <v>0</v>
      </c>
      <c r="I4" s="5">
        <v>0</v>
      </c>
      <c r="J4" s="5" t="b">
        <v>0</v>
      </c>
      <c r="K4" s="19">
        <v>0</v>
      </c>
      <c r="L4" s="19">
        <v>0</v>
      </c>
      <c r="M4" s="5" t="b">
        <v>0</v>
      </c>
      <c r="N4" s="5">
        <v>0</v>
      </c>
      <c r="O4" s="4"/>
    </row>
    <row r="5" spans="1:15" ht="14.25" customHeight="1" x14ac:dyDescent="0.25">
      <c r="A5" s="2">
        <v>42926.125001215281</v>
      </c>
      <c r="B5" s="5">
        <v>0</v>
      </c>
      <c r="C5" s="5">
        <v>0</v>
      </c>
      <c r="D5" s="5">
        <v>0</v>
      </c>
      <c r="E5" s="5" t="b">
        <v>0</v>
      </c>
      <c r="F5" s="5">
        <v>0</v>
      </c>
      <c r="G5" s="5" t="b">
        <v>0</v>
      </c>
      <c r="H5" s="5">
        <v>0</v>
      </c>
      <c r="I5" s="5">
        <v>0</v>
      </c>
      <c r="J5" s="5" t="b">
        <v>0</v>
      </c>
      <c r="K5" s="19">
        <v>0</v>
      </c>
      <c r="L5" s="19">
        <v>0</v>
      </c>
      <c r="M5" s="5" t="b">
        <v>0</v>
      </c>
      <c r="N5" s="5">
        <v>0</v>
      </c>
      <c r="O5" s="4"/>
    </row>
    <row r="6" spans="1:15" ht="14.25" customHeight="1" x14ac:dyDescent="0.25">
      <c r="A6" s="2">
        <v>42926.166667824073</v>
      </c>
      <c r="B6" s="5">
        <v>0</v>
      </c>
      <c r="C6" s="5">
        <v>0</v>
      </c>
      <c r="D6" s="5">
        <v>4.4000000000000004</v>
      </c>
      <c r="E6" s="5" t="b">
        <v>0</v>
      </c>
      <c r="F6" s="5">
        <v>0.14099999999999999</v>
      </c>
      <c r="G6" s="5" t="b">
        <v>0</v>
      </c>
      <c r="H6" s="5">
        <v>84.3</v>
      </c>
      <c r="I6" s="5">
        <v>11.2</v>
      </c>
      <c r="J6" s="5" t="b">
        <v>0</v>
      </c>
      <c r="K6" s="19">
        <v>1</v>
      </c>
      <c r="L6" s="19">
        <v>0.5</v>
      </c>
      <c r="M6" s="5" t="b">
        <v>0</v>
      </c>
      <c r="N6" s="5">
        <v>0</v>
      </c>
      <c r="O6" s="4"/>
    </row>
    <row r="7" spans="1:15" ht="14.25" customHeight="1" x14ac:dyDescent="0.25">
      <c r="A7" s="2">
        <v>42926.208334432871</v>
      </c>
      <c r="B7" s="5">
        <v>0</v>
      </c>
      <c r="C7" s="5">
        <v>0</v>
      </c>
      <c r="D7" s="5">
        <v>1.1000000000000001</v>
      </c>
      <c r="E7" s="5" t="b">
        <v>0</v>
      </c>
      <c r="F7" s="5">
        <v>0.158</v>
      </c>
      <c r="G7" s="5" t="b">
        <v>0</v>
      </c>
      <c r="H7" s="5">
        <v>52.6</v>
      </c>
      <c r="I7" s="5">
        <v>0.7</v>
      </c>
      <c r="J7" s="5" t="b">
        <v>0</v>
      </c>
      <c r="K7" s="19">
        <v>2.2999999999999998</v>
      </c>
      <c r="L7" s="19">
        <v>0.1</v>
      </c>
      <c r="M7" s="5" t="b">
        <v>0</v>
      </c>
      <c r="N7" s="5">
        <v>0</v>
      </c>
      <c r="O7" s="4"/>
    </row>
    <row r="8" spans="1:15" ht="14.25" customHeight="1" x14ac:dyDescent="0.25">
      <c r="A8" s="2">
        <v>42926.25000104167</v>
      </c>
      <c r="B8" s="5">
        <v>0</v>
      </c>
      <c r="C8" s="5">
        <v>0</v>
      </c>
      <c r="D8" s="5">
        <v>0</v>
      </c>
      <c r="E8" s="5" t="b">
        <v>0</v>
      </c>
      <c r="F8" s="5">
        <v>0</v>
      </c>
      <c r="G8" s="5" t="b">
        <v>0</v>
      </c>
      <c r="H8" s="5">
        <v>0</v>
      </c>
      <c r="I8" s="5">
        <v>0</v>
      </c>
      <c r="J8" s="5" t="b">
        <v>0</v>
      </c>
      <c r="K8" s="19">
        <v>0</v>
      </c>
      <c r="L8" s="19">
        <v>0</v>
      </c>
      <c r="M8" s="5" t="b">
        <v>0</v>
      </c>
      <c r="N8" s="5">
        <v>0</v>
      </c>
      <c r="O8" s="4"/>
    </row>
    <row r="9" spans="1:15" ht="14.25" customHeight="1" x14ac:dyDescent="0.25">
      <c r="A9" s="2">
        <v>42926.291667650461</v>
      </c>
      <c r="B9" s="5">
        <v>0</v>
      </c>
      <c r="C9" s="5">
        <v>0</v>
      </c>
      <c r="D9" s="5">
        <v>0</v>
      </c>
      <c r="E9" s="5" t="b">
        <v>0</v>
      </c>
      <c r="F9" s="5">
        <v>0</v>
      </c>
      <c r="G9" s="5" t="b">
        <v>0</v>
      </c>
      <c r="H9" s="5">
        <v>0</v>
      </c>
      <c r="I9" s="5">
        <v>0</v>
      </c>
      <c r="J9" s="5" t="b">
        <v>0</v>
      </c>
      <c r="K9" s="19">
        <v>0</v>
      </c>
      <c r="L9" s="19">
        <v>0</v>
      </c>
      <c r="M9" s="5" t="b">
        <v>0</v>
      </c>
      <c r="N9" s="5">
        <v>0</v>
      </c>
      <c r="O9" s="4"/>
    </row>
    <row r="10" spans="1:15" ht="14.25" customHeight="1" x14ac:dyDescent="0.25">
      <c r="A10" s="2">
        <v>42926.33333425926</v>
      </c>
      <c r="B10" s="5">
        <v>0</v>
      </c>
      <c r="C10" s="5">
        <v>0</v>
      </c>
      <c r="D10" s="5">
        <v>0</v>
      </c>
      <c r="E10" s="5" t="b">
        <v>0</v>
      </c>
      <c r="F10" s="5">
        <v>1E-3</v>
      </c>
      <c r="G10" s="5" t="b">
        <v>0</v>
      </c>
      <c r="H10" s="5">
        <v>0</v>
      </c>
      <c r="I10" s="5">
        <v>0</v>
      </c>
      <c r="J10" s="5" t="b">
        <v>0</v>
      </c>
      <c r="K10" s="19">
        <v>0</v>
      </c>
      <c r="L10" s="19">
        <v>0</v>
      </c>
      <c r="M10" s="5" t="b">
        <v>0</v>
      </c>
      <c r="N10" s="5">
        <v>0</v>
      </c>
      <c r="O10" s="4"/>
    </row>
    <row r="11" spans="1:15" ht="14.25" customHeight="1" x14ac:dyDescent="0.25">
      <c r="A11" s="2">
        <v>42926.375000868058</v>
      </c>
      <c r="B11" s="5">
        <v>0</v>
      </c>
      <c r="C11" s="5">
        <v>0</v>
      </c>
      <c r="D11" s="5">
        <v>0</v>
      </c>
      <c r="E11" s="5" t="b">
        <v>0</v>
      </c>
      <c r="F11" s="5">
        <v>1E-3</v>
      </c>
      <c r="G11" s="5" t="b">
        <v>0</v>
      </c>
      <c r="H11" s="5">
        <v>0</v>
      </c>
      <c r="I11" s="5">
        <v>0</v>
      </c>
      <c r="J11" s="5" t="b">
        <v>0</v>
      </c>
      <c r="K11" s="19">
        <v>0</v>
      </c>
      <c r="L11" s="19">
        <v>0</v>
      </c>
      <c r="M11" s="5" t="b">
        <v>0</v>
      </c>
      <c r="N11" s="5">
        <v>0</v>
      </c>
      <c r="O11" s="4"/>
    </row>
    <row r="12" spans="1:15" ht="14.25" customHeight="1" x14ac:dyDescent="0.25">
      <c r="A12" s="2">
        <v>42926.416667476849</v>
      </c>
      <c r="B12" s="5">
        <v>0</v>
      </c>
      <c r="C12" s="5">
        <v>0</v>
      </c>
      <c r="D12" s="5">
        <v>0</v>
      </c>
      <c r="E12" s="5" t="b">
        <v>0</v>
      </c>
      <c r="F12" s="5">
        <v>1E-3</v>
      </c>
      <c r="G12" s="5" t="b">
        <v>0</v>
      </c>
      <c r="H12" s="5">
        <v>0</v>
      </c>
      <c r="I12" s="5">
        <v>0</v>
      </c>
      <c r="J12" s="5" t="b">
        <v>0</v>
      </c>
      <c r="K12" s="19">
        <v>0</v>
      </c>
      <c r="L12" s="19">
        <v>0</v>
      </c>
      <c r="M12" s="5" t="b">
        <v>0</v>
      </c>
      <c r="N12" s="5">
        <v>0</v>
      </c>
      <c r="O12" s="4"/>
    </row>
    <row r="13" spans="1:15" ht="14.25" customHeight="1" x14ac:dyDescent="0.25">
      <c r="A13" s="2">
        <v>42926.458334085648</v>
      </c>
      <c r="B13" s="5">
        <v>0</v>
      </c>
      <c r="C13" s="5">
        <v>0</v>
      </c>
      <c r="D13" s="5">
        <v>1</v>
      </c>
      <c r="E13" s="5" t="b">
        <v>0</v>
      </c>
      <c r="F13" s="5">
        <v>6.4000000000000001E-2</v>
      </c>
      <c r="G13" s="5" t="b">
        <v>1</v>
      </c>
      <c r="H13" s="5">
        <v>31.1</v>
      </c>
      <c r="I13" s="5">
        <v>63.4</v>
      </c>
      <c r="J13" s="5" t="b">
        <v>1</v>
      </c>
      <c r="K13" s="19">
        <v>0</v>
      </c>
      <c r="L13" s="19">
        <v>0</v>
      </c>
      <c r="M13" s="5" t="b">
        <v>0</v>
      </c>
      <c r="N13" s="5">
        <v>56</v>
      </c>
      <c r="O13" s="4"/>
    </row>
    <row r="14" spans="1:15" ht="14.25" customHeight="1" x14ac:dyDescent="0.25">
      <c r="A14" s="2">
        <v>42926.500000694446</v>
      </c>
      <c r="B14" s="5">
        <v>0</v>
      </c>
      <c r="C14" s="5">
        <v>0</v>
      </c>
      <c r="D14" s="5">
        <v>14</v>
      </c>
      <c r="E14" s="5" t="b">
        <v>0</v>
      </c>
      <c r="F14" s="5">
        <v>6.4000000000000001E-2</v>
      </c>
      <c r="G14" s="5" t="b">
        <v>1</v>
      </c>
      <c r="H14" s="5">
        <v>31.1</v>
      </c>
      <c r="I14" s="5">
        <v>65.2</v>
      </c>
      <c r="J14" s="5" t="b">
        <v>1</v>
      </c>
      <c r="K14" s="19">
        <v>0.2</v>
      </c>
      <c r="L14" s="19">
        <v>1.4</v>
      </c>
      <c r="M14" s="5" t="b">
        <v>0</v>
      </c>
      <c r="N14" s="5">
        <v>60</v>
      </c>
      <c r="O14" s="4"/>
    </row>
    <row r="15" spans="1:15" ht="14.25" customHeight="1" x14ac:dyDescent="0.3">
      <c r="A15" s="2">
        <v>42926.541667303238</v>
      </c>
      <c r="B15" s="5">
        <v>0</v>
      </c>
      <c r="C15" s="5">
        <v>0</v>
      </c>
      <c r="D15" s="5">
        <v>30.6</v>
      </c>
      <c r="E15" s="5" t="b">
        <v>0</v>
      </c>
      <c r="F15" s="5">
        <v>6.4000000000000001E-2</v>
      </c>
      <c r="G15" s="5" t="b">
        <v>1</v>
      </c>
      <c r="H15" s="5">
        <v>31.1</v>
      </c>
      <c r="I15" s="5">
        <v>71</v>
      </c>
      <c r="J15" s="5" t="b">
        <v>1</v>
      </c>
      <c r="K15" s="19">
        <v>0.4</v>
      </c>
      <c r="L15" s="19">
        <v>3.1</v>
      </c>
      <c r="M15" s="5" t="b">
        <v>0</v>
      </c>
      <c r="N15" s="5">
        <v>60</v>
      </c>
      <c r="O15" s="4"/>
    </row>
    <row r="16" spans="1:15" ht="14.25" customHeight="1" x14ac:dyDescent="0.3">
      <c r="A16" s="2">
        <v>42926.583333912036</v>
      </c>
      <c r="B16" s="5">
        <v>0</v>
      </c>
      <c r="C16" s="5">
        <v>0</v>
      </c>
      <c r="D16" s="5">
        <v>40.299999999999997</v>
      </c>
      <c r="E16" s="5" t="b">
        <v>0</v>
      </c>
      <c r="F16" s="5">
        <v>6.4000000000000001E-2</v>
      </c>
      <c r="G16" s="5" t="b">
        <v>1</v>
      </c>
      <c r="H16" s="5">
        <v>31.1</v>
      </c>
      <c r="I16" s="5">
        <v>74.900000000000006</v>
      </c>
      <c r="J16" s="5" t="b">
        <v>1</v>
      </c>
      <c r="K16" s="19">
        <v>0.5</v>
      </c>
      <c r="L16" s="19">
        <v>4.0999999999999996</v>
      </c>
      <c r="M16" s="5" t="b">
        <v>0</v>
      </c>
      <c r="N16" s="5">
        <v>60</v>
      </c>
      <c r="O16" s="4"/>
    </row>
    <row r="17" spans="1:15" ht="14.25" customHeight="1" x14ac:dyDescent="0.3">
      <c r="A17" s="2">
        <v>42926.625000520835</v>
      </c>
      <c r="B17" s="5">
        <v>0</v>
      </c>
      <c r="C17" s="5">
        <v>0</v>
      </c>
      <c r="D17" s="5">
        <v>59.2</v>
      </c>
      <c r="E17" s="5" t="b">
        <v>0</v>
      </c>
      <c r="F17" s="5">
        <v>6.4000000000000001E-2</v>
      </c>
      <c r="G17" s="5" t="b">
        <v>1</v>
      </c>
      <c r="H17" s="5">
        <v>31.1</v>
      </c>
      <c r="I17" s="5">
        <v>78.599999999999994</v>
      </c>
      <c r="J17" s="5" t="b">
        <v>1</v>
      </c>
      <c r="K17" s="19">
        <v>0.7</v>
      </c>
      <c r="L17" s="19">
        <v>6.1</v>
      </c>
      <c r="M17" s="5" t="b">
        <v>0</v>
      </c>
      <c r="N17" s="5">
        <v>60</v>
      </c>
      <c r="O17" s="4"/>
    </row>
    <row r="18" spans="1:15" ht="14.25" customHeight="1" x14ac:dyDescent="0.3">
      <c r="A18" s="2">
        <v>42926.666667129626</v>
      </c>
      <c r="B18" s="5">
        <v>0</v>
      </c>
      <c r="C18" s="5">
        <v>0</v>
      </c>
      <c r="D18" s="5">
        <v>61.2</v>
      </c>
      <c r="E18" s="5" t="b">
        <v>0</v>
      </c>
      <c r="F18" s="5">
        <v>6.4000000000000001E-2</v>
      </c>
      <c r="G18" s="5" t="b">
        <v>1</v>
      </c>
      <c r="H18" s="5">
        <v>31.1</v>
      </c>
      <c r="I18" s="5">
        <v>81.2</v>
      </c>
      <c r="J18" s="5" t="b">
        <v>1</v>
      </c>
      <c r="K18" s="19">
        <v>0.7</v>
      </c>
      <c r="L18" s="19">
        <v>6.3</v>
      </c>
      <c r="M18" s="5" t="b">
        <v>0</v>
      </c>
      <c r="N18" s="5">
        <v>60</v>
      </c>
      <c r="O18" s="4"/>
    </row>
    <row r="19" spans="1:15" ht="14.25" customHeight="1" x14ac:dyDescent="0.3">
      <c r="A19" s="2">
        <v>42926.708333738425</v>
      </c>
      <c r="B19" s="5">
        <v>0</v>
      </c>
      <c r="C19" s="5">
        <v>0</v>
      </c>
      <c r="D19" s="5">
        <v>340</v>
      </c>
      <c r="E19" s="5" t="b">
        <v>0</v>
      </c>
      <c r="F19" s="5">
        <v>6.4000000000000001E-2</v>
      </c>
      <c r="G19" s="5" t="b">
        <v>1</v>
      </c>
      <c r="H19" s="5">
        <v>31.1</v>
      </c>
      <c r="I19" s="5">
        <v>83.1</v>
      </c>
      <c r="J19" s="5" t="b">
        <v>1</v>
      </c>
      <c r="K19" s="19">
        <v>3.8</v>
      </c>
      <c r="L19" s="19">
        <v>34.9</v>
      </c>
      <c r="M19" s="5" t="b">
        <v>0</v>
      </c>
      <c r="N19" s="5">
        <v>60</v>
      </c>
      <c r="O19" s="4"/>
    </row>
    <row r="20" spans="1:15" ht="14.25" customHeight="1" x14ac:dyDescent="0.3">
      <c r="A20" s="2">
        <v>42926.750000347223</v>
      </c>
      <c r="B20" s="5">
        <v>0</v>
      </c>
      <c r="C20" s="5">
        <v>0</v>
      </c>
      <c r="D20" s="5">
        <v>521.5</v>
      </c>
      <c r="E20" s="5" t="b">
        <v>1</v>
      </c>
      <c r="F20" s="5">
        <v>6.4000000000000001E-2</v>
      </c>
      <c r="G20" s="5" t="b">
        <v>1</v>
      </c>
      <c r="H20" s="5">
        <v>0</v>
      </c>
      <c r="I20" s="5">
        <v>0</v>
      </c>
      <c r="J20" s="5" t="b">
        <v>0</v>
      </c>
      <c r="K20" s="19">
        <v>5.8</v>
      </c>
      <c r="L20" s="19">
        <v>53.5</v>
      </c>
      <c r="M20" s="5" t="b">
        <v>1</v>
      </c>
      <c r="N20" s="5">
        <v>60</v>
      </c>
      <c r="O20" s="4"/>
    </row>
    <row r="21" spans="1:15" ht="14.25" customHeight="1" x14ac:dyDescent="0.3">
      <c r="A21" s="2">
        <v>42926.791666956022</v>
      </c>
      <c r="B21" s="5">
        <v>0</v>
      </c>
      <c r="C21" s="5">
        <v>0</v>
      </c>
      <c r="D21" s="5">
        <v>525.70000000000005</v>
      </c>
      <c r="E21" s="5" t="b">
        <v>1</v>
      </c>
      <c r="F21" s="5">
        <v>6.4000000000000001E-2</v>
      </c>
      <c r="G21" s="5" t="b">
        <v>1</v>
      </c>
      <c r="H21" s="5">
        <v>0</v>
      </c>
      <c r="I21" s="5">
        <v>0</v>
      </c>
      <c r="J21" s="5" t="b">
        <v>0</v>
      </c>
      <c r="K21" s="19">
        <v>5.8</v>
      </c>
      <c r="L21" s="19">
        <v>53.9</v>
      </c>
      <c r="M21" s="5" t="b">
        <v>1</v>
      </c>
      <c r="N21" s="5">
        <v>60</v>
      </c>
      <c r="O21" s="4"/>
    </row>
    <row r="22" spans="1:15" ht="14.25" customHeight="1" x14ac:dyDescent="0.3">
      <c r="A22" s="2">
        <v>42926.833333564813</v>
      </c>
      <c r="B22" s="5">
        <v>0</v>
      </c>
      <c r="C22" s="5">
        <v>0</v>
      </c>
      <c r="D22" s="5">
        <v>528.29999999999995</v>
      </c>
      <c r="E22" s="5" t="b">
        <v>1</v>
      </c>
      <c r="F22" s="5">
        <v>6.4000000000000001E-2</v>
      </c>
      <c r="G22" s="5" t="b">
        <v>1</v>
      </c>
      <c r="H22" s="5">
        <v>0</v>
      </c>
      <c r="I22" s="5">
        <v>0</v>
      </c>
      <c r="J22" s="5" t="b">
        <v>0</v>
      </c>
      <c r="K22" s="19">
        <v>5.8</v>
      </c>
      <c r="L22" s="19">
        <v>54.2</v>
      </c>
      <c r="M22" s="5" t="b">
        <v>1</v>
      </c>
      <c r="N22" s="5">
        <v>60</v>
      </c>
      <c r="O22" s="4"/>
    </row>
    <row r="23" spans="1:15" ht="14.25" customHeight="1" x14ac:dyDescent="0.3">
      <c r="A23" s="2">
        <v>42926.875000173612</v>
      </c>
      <c r="B23" s="5">
        <v>0</v>
      </c>
      <c r="C23" s="5">
        <v>0</v>
      </c>
      <c r="D23" s="5">
        <v>526.9</v>
      </c>
      <c r="E23" s="5" t="b">
        <v>1</v>
      </c>
      <c r="F23" s="5">
        <v>6.4000000000000001E-2</v>
      </c>
      <c r="G23" s="5" t="b">
        <v>1</v>
      </c>
      <c r="H23" s="5">
        <v>0</v>
      </c>
      <c r="I23" s="5">
        <v>0</v>
      </c>
      <c r="J23" s="5" t="b">
        <v>0</v>
      </c>
      <c r="K23" s="19">
        <v>5.8</v>
      </c>
      <c r="L23" s="19">
        <v>54.1</v>
      </c>
      <c r="M23" s="5" t="b">
        <v>1</v>
      </c>
      <c r="N23" s="5">
        <v>60</v>
      </c>
      <c r="O23" s="4"/>
    </row>
    <row r="24" spans="1:15" ht="14.25" customHeight="1" x14ac:dyDescent="0.3">
      <c r="A24" s="2">
        <v>42926.91666678241</v>
      </c>
      <c r="B24" s="5">
        <v>0</v>
      </c>
      <c r="C24" s="5">
        <v>0</v>
      </c>
      <c r="D24" s="5">
        <v>529.1</v>
      </c>
      <c r="E24" s="5" t="b">
        <v>1</v>
      </c>
      <c r="F24" s="5">
        <v>6.4000000000000001E-2</v>
      </c>
      <c r="G24" s="5" t="b">
        <v>1</v>
      </c>
      <c r="H24" s="5">
        <v>0</v>
      </c>
      <c r="I24" s="5">
        <v>0</v>
      </c>
      <c r="J24" s="5" t="b">
        <v>0</v>
      </c>
      <c r="K24" s="19">
        <v>5.8</v>
      </c>
      <c r="L24" s="19">
        <v>54.3</v>
      </c>
      <c r="M24" s="5" t="b">
        <v>1</v>
      </c>
      <c r="N24" s="5">
        <v>60</v>
      </c>
      <c r="O24" s="4"/>
    </row>
    <row r="25" spans="1:15" ht="14.25" customHeight="1" x14ac:dyDescent="0.3">
      <c r="A25" s="2">
        <v>42926.958333391201</v>
      </c>
      <c r="B25" s="5">
        <v>0</v>
      </c>
      <c r="C25" s="5">
        <v>0</v>
      </c>
      <c r="D25" s="5">
        <v>529.20000000000005</v>
      </c>
      <c r="E25" s="5" t="b">
        <v>1</v>
      </c>
      <c r="F25" s="5">
        <v>6.4000000000000001E-2</v>
      </c>
      <c r="G25" s="5" t="b">
        <v>1</v>
      </c>
      <c r="H25" s="5">
        <v>0</v>
      </c>
      <c r="I25" s="5">
        <v>0</v>
      </c>
      <c r="J25" s="5" t="b">
        <v>0</v>
      </c>
      <c r="K25" s="19">
        <v>5.8</v>
      </c>
      <c r="L25" s="19">
        <v>54.3</v>
      </c>
      <c r="M25" s="5" t="b">
        <v>1</v>
      </c>
      <c r="N25" s="5">
        <v>60</v>
      </c>
      <c r="O25" s="4"/>
    </row>
    <row r="26" spans="1:15" ht="14.45" x14ac:dyDescent="0.3">
      <c r="A26" s="2">
        <v>42927</v>
      </c>
      <c r="B26" s="4">
        <v>0</v>
      </c>
      <c r="C26" s="4">
        <v>0</v>
      </c>
      <c r="D26" s="4">
        <v>540.4</v>
      </c>
      <c r="E26" s="3" t="b">
        <v>1</v>
      </c>
      <c r="F26" s="4">
        <v>6.4000000000000001E-2</v>
      </c>
      <c r="G26" s="3" t="b">
        <v>1</v>
      </c>
      <c r="H26" s="5">
        <v>0.3</v>
      </c>
      <c r="I26" s="4">
        <v>0.8</v>
      </c>
      <c r="J26" s="3" t="b">
        <v>0</v>
      </c>
      <c r="K26" s="4">
        <v>5.8</v>
      </c>
      <c r="L26" s="4">
        <v>55.4</v>
      </c>
      <c r="M26" s="5" t="b">
        <v>1</v>
      </c>
      <c r="N26" s="4">
        <v>60</v>
      </c>
    </row>
    <row r="27" spans="1:15" ht="14.45" x14ac:dyDescent="0.3">
      <c r="A27" s="2">
        <v>42927.041666666664</v>
      </c>
      <c r="B27" s="4">
        <v>0</v>
      </c>
      <c r="C27" s="4">
        <v>0</v>
      </c>
      <c r="D27" s="4">
        <v>581.6</v>
      </c>
      <c r="E27" s="3" t="b">
        <v>1</v>
      </c>
      <c r="F27" s="4">
        <v>6.4000000000000001E-2</v>
      </c>
      <c r="G27" s="3" t="b">
        <v>1</v>
      </c>
      <c r="H27" s="5">
        <v>1.1000000000000001</v>
      </c>
      <c r="I27" s="4">
        <v>3.3</v>
      </c>
      <c r="J27" s="3" t="b">
        <v>0</v>
      </c>
      <c r="K27" s="4">
        <v>5.8</v>
      </c>
      <c r="L27" s="4">
        <v>59.7</v>
      </c>
      <c r="M27" s="5" t="b">
        <v>1</v>
      </c>
      <c r="N27" s="4">
        <v>60</v>
      </c>
    </row>
    <row r="28" spans="1:15" ht="14.45" x14ac:dyDescent="0.3">
      <c r="A28" s="2">
        <v>42927.083333333336</v>
      </c>
      <c r="B28" s="4">
        <v>0</v>
      </c>
      <c r="C28" s="4">
        <v>0</v>
      </c>
      <c r="D28" s="4">
        <v>586.70000000000005</v>
      </c>
      <c r="E28" s="3" t="b">
        <v>1</v>
      </c>
      <c r="F28" s="4">
        <v>6.4000000000000001E-2</v>
      </c>
      <c r="G28" s="3" t="b">
        <v>1</v>
      </c>
      <c r="H28" s="5">
        <v>0.6</v>
      </c>
      <c r="I28" s="4">
        <v>1.8</v>
      </c>
      <c r="J28" s="3" t="b">
        <v>0</v>
      </c>
      <c r="K28" s="4">
        <v>5.8</v>
      </c>
      <c r="L28" s="4">
        <v>60.2</v>
      </c>
      <c r="M28" s="5" t="b">
        <v>1</v>
      </c>
      <c r="N28" s="4">
        <v>60</v>
      </c>
    </row>
    <row r="29" spans="1:15" ht="14.45" x14ac:dyDescent="0.3">
      <c r="A29" s="2">
        <v>42927.125</v>
      </c>
      <c r="B29" s="4">
        <v>0</v>
      </c>
      <c r="C29" s="4">
        <v>0</v>
      </c>
      <c r="D29" s="4">
        <v>595.20000000000005</v>
      </c>
      <c r="E29" s="3" t="b">
        <v>1</v>
      </c>
      <c r="F29" s="4">
        <v>6.4000000000000001E-2</v>
      </c>
      <c r="G29" s="3" t="b">
        <v>1</v>
      </c>
      <c r="H29" s="5">
        <v>0.7</v>
      </c>
      <c r="I29" s="4">
        <v>2.1</v>
      </c>
      <c r="J29" s="3" t="b">
        <v>0</v>
      </c>
      <c r="K29" s="4">
        <v>5.8</v>
      </c>
      <c r="L29" s="4">
        <v>61.1</v>
      </c>
      <c r="M29" s="5" t="b">
        <v>1</v>
      </c>
      <c r="N29" s="4">
        <v>60</v>
      </c>
    </row>
    <row r="30" spans="1:15" ht="14.45" x14ac:dyDescent="0.3">
      <c r="A30" s="2">
        <v>42927.166666666664</v>
      </c>
      <c r="B30" s="4">
        <v>0</v>
      </c>
      <c r="C30" s="4">
        <v>9</v>
      </c>
      <c r="D30" s="4">
        <v>593.20000000000005</v>
      </c>
      <c r="E30" s="3" t="b">
        <v>1</v>
      </c>
      <c r="F30" s="4">
        <v>6.4000000000000001E-2</v>
      </c>
      <c r="G30" s="3" t="b">
        <v>1</v>
      </c>
      <c r="H30" s="5">
        <v>40.799999999999997</v>
      </c>
      <c r="I30" s="4">
        <v>124.7</v>
      </c>
      <c r="J30" s="3" t="b">
        <v>0</v>
      </c>
      <c r="K30" s="4">
        <v>5.8</v>
      </c>
      <c r="L30" s="4">
        <v>60.9</v>
      </c>
      <c r="M30" s="5" t="b">
        <v>1</v>
      </c>
      <c r="N30" s="4">
        <v>60</v>
      </c>
    </row>
    <row r="31" spans="1:15" ht="14.45" x14ac:dyDescent="0.3">
      <c r="A31" s="2">
        <v>42927.208333333336</v>
      </c>
      <c r="B31" s="4">
        <v>0</v>
      </c>
      <c r="C31" s="4">
        <v>16</v>
      </c>
      <c r="D31" s="4">
        <v>583.20000000000005</v>
      </c>
      <c r="E31" s="3" t="b">
        <v>1</v>
      </c>
      <c r="F31" s="4">
        <v>6.4000000000000001E-2</v>
      </c>
      <c r="G31" s="3" t="b">
        <v>1</v>
      </c>
      <c r="H31" s="5">
        <v>101.5</v>
      </c>
      <c r="I31" s="4">
        <v>305</v>
      </c>
      <c r="J31" s="3" t="b">
        <v>0</v>
      </c>
      <c r="K31" s="4">
        <v>5.8</v>
      </c>
      <c r="L31" s="4">
        <v>59.8</v>
      </c>
      <c r="M31" s="5" t="b">
        <v>1</v>
      </c>
      <c r="N31" s="4">
        <v>60</v>
      </c>
    </row>
    <row r="32" spans="1:15" ht="14.45" x14ac:dyDescent="0.3">
      <c r="A32" s="2">
        <v>42927.25</v>
      </c>
      <c r="B32" s="4">
        <v>0</v>
      </c>
      <c r="C32" s="4">
        <v>44</v>
      </c>
      <c r="D32" s="4">
        <v>579</v>
      </c>
      <c r="E32" s="3" t="b">
        <v>1</v>
      </c>
      <c r="F32" s="4">
        <v>0.28799999999999998</v>
      </c>
      <c r="G32" s="3" t="b">
        <v>1</v>
      </c>
      <c r="H32" s="5">
        <v>189.8</v>
      </c>
      <c r="I32" s="4">
        <v>566.20000000000005</v>
      </c>
      <c r="J32" s="3" t="b">
        <v>0</v>
      </c>
      <c r="K32" s="4">
        <v>5.8</v>
      </c>
      <c r="L32" s="4">
        <v>59.4</v>
      </c>
      <c r="M32" s="5" t="b">
        <v>1</v>
      </c>
      <c r="N32" s="4">
        <v>60</v>
      </c>
    </row>
    <row r="33" spans="1:14" ht="14.45" x14ac:dyDescent="0.3">
      <c r="A33" s="2">
        <v>42927.291666666664</v>
      </c>
      <c r="B33" s="4">
        <v>0</v>
      </c>
      <c r="C33" s="4">
        <v>65</v>
      </c>
      <c r="D33" s="4">
        <v>600.6</v>
      </c>
      <c r="E33" s="3" t="b">
        <v>1</v>
      </c>
      <c r="F33" s="4">
        <v>0.53600000000000003</v>
      </c>
      <c r="G33" s="3" t="b">
        <v>1</v>
      </c>
      <c r="H33" s="5">
        <v>275.2</v>
      </c>
      <c r="I33" s="4">
        <v>851.5</v>
      </c>
      <c r="J33" s="3" t="b">
        <v>1</v>
      </c>
      <c r="K33" s="4">
        <v>5.8</v>
      </c>
      <c r="L33" s="4">
        <v>61.6</v>
      </c>
      <c r="M33" s="5" t="b">
        <v>1</v>
      </c>
      <c r="N33" s="4">
        <v>60</v>
      </c>
    </row>
    <row r="34" spans="1:14" ht="14.45" x14ac:dyDescent="0.3">
      <c r="A34" s="2">
        <v>42927.333333333336</v>
      </c>
      <c r="B34" s="4">
        <v>0</v>
      </c>
      <c r="C34" s="4">
        <v>88</v>
      </c>
      <c r="D34" s="4">
        <v>936.8</v>
      </c>
      <c r="E34" s="3" t="b">
        <v>0</v>
      </c>
      <c r="F34" s="4">
        <v>0.34200000000000003</v>
      </c>
      <c r="G34" s="3" t="b">
        <v>0</v>
      </c>
      <c r="H34" s="5">
        <v>360.6</v>
      </c>
      <c r="I34" s="4">
        <v>1310.9</v>
      </c>
      <c r="J34" s="3" t="b">
        <v>0</v>
      </c>
      <c r="K34" s="4">
        <v>7.7</v>
      </c>
      <c r="L34" s="4">
        <v>96.1</v>
      </c>
      <c r="M34" s="3" t="b">
        <v>0</v>
      </c>
      <c r="N34" s="4">
        <v>60</v>
      </c>
    </row>
    <row r="35" spans="1:14" ht="14.45" x14ac:dyDescent="0.3">
      <c r="A35" s="2">
        <v>42927.375</v>
      </c>
      <c r="B35" s="4">
        <v>0</v>
      </c>
      <c r="C35" s="4">
        <v>111</v>
      </c>
      <c r="D35" s="4">
        <v>1046.9000000000001</v>
      </c>
      <c r="E35" s="3" t="b">
        <v>0</v>
      </c>
      <c r="F35" s="4">
        <v>0.41899999999999998</v>
      </c>
      <c r="G35" s="3" t="b">
        <v>0</v>
      </c>
      <c r="H35" s="5">
        <v>411.1</v>
      </c>
      <c r="I35" s="4">
        <v>1648.7</v>
      </c>
      <c r="J35" s="3" t="b">
        <v>0</v>
      </c>
      <c r="K35" s="4">
        <v>7.8</v>
      </c>
      <c r="L35" s="4">
        <v>107.4</v>
      </c>
      <c r="M35" s="3" t="b">
        <v>0</v>
      </c>
      <c r="N35" s="4">
        <v>60</v>
      </c>
    </row>
    <row r="36" spans="1:14" ht="14.45" x14ac:dyDescent="0.3">
      <c r="A36" s="2">
        <v>42927.416666666664</v>
      </c>
      <c r="B36" s="4">
        <v>0</v>
      </c>
      <c r="C36" s="4">
        <v>101</v>
      </c>
      <c r="D36" s="4">
        <v>951.9</v>
      </c>
      <c r="E36" s="3" t="b">
        <v>0</v>
      </c>
      <c r="F36" s="4">
        <v>0.443</v>
      </c>
      <c r="G36" s="3" t="b">
        <v>0</v>
      </c>
      <c r="H36" s="5">
        <v>443</v>
      </c>
      <c r="I36" s="4">
        <v>1657.9</v>
      </c>
      <c r="J36" s="3" t="b">
        <v>0</v>
      </c>
      <c r="K36" s="4">
        <v>7.6</v>
      </c>
      <c r="L36" s="4">
        <v>97.7</v>
      </c>
      <c r="M36" s="3" t="b">
        <v>0</v>
      </c>
      <c r="N36" s="4">
        <v>60</v>
      </c>
    </row>
    <row r="37" spans="1:14" ht="14.45" x14ac:dyDescent="0.3">
      <c r="A37" s="2">
        <v>42927.458333333336</v>
      </c>
      <c r="B37" s="4">
        <v>0</v>
      </c>
      <c r="C37" s="4">
        <v>99</v>
      </c>
      <c r="D37" s="4">
        <v>946.7</v>
      </c>
      <c r="E37" s="3" t="b">
        <v>0</v>
      </c>
      <c r="F37" s="4">
        <v>0.443</v>
      </c>
      <c r="G37" s="3" t="b">
        <v>0</v>
      </c>
      <c r="H37" s="5">
        <v>444.9</v>
      </c>
      <c r="I37" s="4">
        <v>1656</v>
      </c>
      <c r="J37" s="3" t="b">
        <v>0</v>
      </c>
      <c r="K37" s="4">
        <v>7.6</v>
      </c>
      <c r="L37" s="4">
        <v>97.1</v>
      </c>
      <c r="M37" s="3" t="b">
        <v>0</v>
      </c>
      <c r="N37" s="4">
        <v>60</v>
      </c>
    </row>
    <row r="38" spans="1:14" ht="14.45" x14ac:dyDescent="0.3">
      <c r="A38" s="2">
        <v>42927.5</v>
      </c>
      <c r="B38" s="4">
        <v>0</v>
      </c>
      <c r="C38" s="4">
        <v>117</v>
      </c>
      <c r="D38" s="4">
        <v>1051.5999999999999</v>
      </c>
      <c r="E38" s="3" t="b">
        <v>0</v>
      </c>
      <c r="F38" s="4">
        <v>0.47899999999999998</v>
      </c>
      <c r="G38" s="3" t="b">
        <v>0</v>
      </c>
      <c r="H38" s="5">
        <v>462.8</v>
      </c>
      <c r="I38" s="4">
        <v>1888.6</v>
      </c>
      <c r="J38" s="3" t="b">
        <v>0</v>
      </c>
      <c r="K38" s="4">
        <v>7.7</v>
      </c>
      <c r="L38" s="4">
        <v>107.9</v>
      </c>
      <c r="M38" s="3" t="b">
        <v>0</v>
      </c>
      <c r="N38" s="4">
        <v>60</v>
      </c>
    </row>
    <row r="39" spans="1:14" ht="14.45" x14ac:dyDescent="0.3">
      <c r="A39" s="2">
        <v>42927.541666666664</v>
      </c>
      <c r="B39" s="4">
        <v>0</v>
      </c>
      <c r="C39" s="4">
        <v>136</v>
      </c>
      <c r="D39" s="4">
        <v>1187.9000000000001</v>
      </c>
      <c r="E39" s="3" t="b">
        <v>0</v>
      </c>
      <c r="F39" s="4">
        <v>0.52800000000000002</v>
      </c>
      <c r="G39" s="3" t="b">
        <v>0</v>
      </c>
      <c r="H39" s="5">
        <v>463.3</v>
      </c>
      <c r="I39" s="4">
        <v>2081.6999999999998</v>
      </c>
      <c r="J39" s="3" t="b">
        <v>0</v>
      </c>
      <c r="K39" s="4">
        <v>7.9</v>
      </c>
      <c r="L39" s="4">
        <v>121.9</v>
      </c>
      <c r="M39" s="3" t="b">
        <v>0</v>
      </c>
      <c r="N39" s="4">
        <v>60</v>
      </c>
    </row>
    <row r="40" spans="1:14" ht="14.45" x14ac:dyDescent="0.3">
      <c r="A40" s="2">
        <v>42927.583333333336</v>
      </c>
      <c r="B40" s="4">
        <v>0</v>
      </c>
      <c r="C40" s="4">
        <v>139</v>
      </c>
      <c r="D40" s="4">
        <v>1197.4000000000001</v>
      </c>
      <c r="E40" s="3" t="b">
        <v>0</v>
      </c>
      <c r="F40" s="4">
        <v>0.52</v>
      </c>
      <c r="G40" s="3" t="b">
        <v>0</v>
      </c>
      <c r="H40" s="5">
        <v>473</v>
      </c>
      <c r="I40" s="4">
        <v>2115.4</v>
      </c>
      <c r="J40" s="3" t="b">
        <v>0</v>
      </c>
      <c r="K40" s="4">
        <v>8</v>
      </c>
      <c r="L40" s="4">
        <v>122.9</v>
      </c>
      <c r="M40" s="3" t="b">
        <v>0</v>
      </c>
      <c r="N40" s="4">
        <v>60</v>
      </c>
    </row>
    <row r="41" spans="1:14" ht="14.45" x14ac:dyDescent="0.3">
      <c r="A41" s="2">
        <v>42927.625</v>
      </c>
      <c r="B41" s="4">
        <v>0</v>
      </c>
      <c r="C41" s="4">
        <v>140</v>
      </c>
      <c r="D41" s="4">
        <v>1184.2</v>
      </c>
      <c r="E41" s="3" t="b">
        <v>0</v>
      </c>
      <c r="F41" s="4">
        <v>0.52500000000000002</v>
      </c>
      <c r="G41" s="3" t="b">
        <v>0</v>
      </c>
      <c r="H41" s="5">
        <v>482.9</v>
      </c>
      <c r="I41" s="4">
        <v>2135.9</v>
      </c>
      <c r="J41" s="3" t="b">
        <v>0</v>
      </c>
      <c r="K41" s="4">
        <v>8</v>
      </c>
      <c r="L41" s="4">
        <v>121.5</v>
      </c>
      <c r="M41" s="3" t="b">
        <v>0</v>
      </c>
      <c r="N41" s="4">
        <v>60</v>
      </c>
    </row>
    <row r="42" spans="1:14" ht="14.45" x14ac:dyDescent="0.3">
      <c r="A42" s="2">
        <v>42927.666666666664</v>
      </c>
      <c r="B42" s="4">
        <v>0</v>
      </c>
      <c r="C42" s="4">
        <v>140</v>
      </c>
      <c r="D42" s="4">
        <v>1206.5999999999999</v>
      </c>
      <c r="E42" s="3" t="b">
        <v>0</v>
      </c>
      <c r="F42" s="4">
        <v>0.51200000000000001</v>
      </c>
      <c r="G42" s="3" t="b">
        <v>0</v>
      </c>
      <c r="H42" s="5">
        <v>485.9</v>
      </c>
      <c r="I42" s="4">
        <v>2136.3000000000002</v>
      </c>
      <c r="J42" s="3" t="b">
        <v>0</v>
      </c>
      <c r="K42" s="4">
        <v>8.1999999999999993</v>
      </c>
      <c r="L42" s="4">
        <v>123.8</v>
      </c>
      <c r="M42" s="3" t="b">
        <v>0</v>
      </c>
      <c r="N42" s="4">
        <v>60</v>
      </c>
    </row>
    <row r="43" spans="1:14" ht="14.45" x14ac:dyDescent="0.3">
      <c r="A43" s="2">
        <v>42927.708333333336</v>
      </c>
      <c r="B43" s="4">
        <v>0</v>
      </c>
      <c r="C43" s="4">
        <v>140</v>
      </c>
      <c r="D43" s="4">
        <v>1184.2</v>
      </c>
      <c r="E43" s="3" t="b">
        <v>0</v>
      </c>
      <c r="F43" s="4">
        <v>0.52400000000000002</v>
      </c>
      <c r="G43" s="3" t="b">
        <v>0</v>
      </c>
      <c r="H43" s="5">
        <v>486.2</v>
      </c>
      <c r="I43" s="4">
        <v>2150.4</v>
      </c>
      <c r="J43" s="3" t="b">
        <v>0</v>
      </c>
      <c r="K43" s="4">
        <v>8</v>
      </c>
      <c r="L43" s="4">
        <v>121.5</v>
      </c>
      <c r="M43" s="3" t="b">
        <v>0</v>
      </c>
      <c r="N43" s="4">
        <v>60</v>
      </c>
    </row>
    <row r="44" spans="1:14" ht="14.45" x14ac:dyDescent="0.3">
      <c r="A44" s="2">
        <v>42927.75</v>
      </c>
      <c r="B44" s="4">
        <v>0</v>
      </c>
      <c r="C44" s="4">
        <v>134</v>
      </c>
      <c r="D44" s="4">
        <v>1160.4000000000001</v>
      </c>
      <c r="E44" s="3" t="b">
        <v>0</v>
      </c>
      <c r="F44" s="4">
        <v>0.51</v>
      </c>
      <c r="G44" s="3" t="b">
        <v>0</v>
      </c>
      <c r="H44" s="5">
        <v>487.3</v>
      </c>
      <c r="I44" s="4">
        <v>2111.9</v>
      </c>
      <c r="J44" s="3" t="b">
        <v>0</v>
      </c>
      <c r="K44" s="4">
        <v>8</v>
      </c>
      <c r="L44" s="4">
        <v>119.1</v>
      </c>
      <c r="M44" s="3" t="b">
        <v>0</v>
      </c>
      <c r="N44" s="4">
        <v>60</v>
      </c>
    </row>
    <row r="45" spans="1:14" ht="14.45" x14ac:dyDescent="0.3">
      <c r="A45" s="2">
        <v>42927.791666666664</v>
      </c>
      <c r="B45" s="4">
        <v>0</v>
      </c>
      <c r="C45" s="4">
        <v>115</v>
      </c>
      <c r="D45" s="4">
        <v>1049.9000000000001</v>
      </c>
      <c r="E45" s="3" t="b">
        <v>0</v>
      </c>
      <c r="F45" s="4">
        <v>0.52800000000000002</v>
      </c>
      <c r="G45" s="3" t="b">
        <v>0</v>
      </c>
      <c r="H45" s="5">
        <v>481.4</v>
      </c>
      <c r="I45" s="4">
        <v>1936.2</v>
      </c>
      <c r="J45" s="3" t="b">
        <v>0</v>
      </c>
      <c r="K45" s="4">
        <v>7.8</v>
      </c>
      <c r="L45" s="4">
        <v>107.7</v>
      </c>
      <c r="M45" s="3" t="b">
        <v>0</v>
      </c>
      <c r="N45" s="4">
        <v>60</v>
      </c>
    </row>
    <row r="46" spans="1:14" ht="14.45" x14ac:dyDescent="0.3">
      <c r="A46" s="2">
        <v>42927.833333333336</v>
      </c>
      <c r="B46" s="4">
        <v>0</v>
      </c>
      <c r="C46" s="4">
        <v>119</v>
      </c>
      <c r="D46" s="4">
        <v>1096.7</v>
      </c>
      <c r="E46" s="3" t="b">
        <v>0</v>
      </c>
      <c r="F46" s="4">
        <v>0.50600000000000001</v>
      </c>
      <c r="G46" s="3" t="b">
        <v>0</v>
      </c>
      <c r="H46" s="5">
        <v>485.6</v>
      </c>
      <c r="I46" s="4">
        <v>1989.1</v>
      </c>
      <c r="J46" s="3" t="b">
        <v>0</v>
      </c>
      <c r="K46" s="4">
        <v>8</v>
      </c>
      <c r="L46" s="4">
        <v>112.5</v>
      </c>
      <c r="M46" s="3" t="b">
        <v>0</v>
      </c>
      <c r="N46" s="4">
        <v>60</v>
      </c>
    </row>
    <row r="47" spans="1:14" ht="14.45" x14ac:dyDescent="0.3">
      <c r="A47" s="2">
        <v>42927.875</v>
      </c>
      <c r="B47" s="4">
        <v>0</v>
      </c>
      <c r="C47" s="4">
        <v>107</v>
      </c>
      <c r="D47" s="4">
        <v>989.7</v>
      </c>
      <c r="E47" s="3" t="b">
        <v>0</v>
      </c>
      <c r="F47" s="4">
        <v>0.52600000000000002</v>
      </c>
      <c r="G47" s="3" t="b">
        <v>0</v>
      </c>
      <c r="H47" s="5">
        <v>458.9</v>
      </c>
      <c r="I47" s="4">
        <v>1785.6</v>
      </c>
      <c r="J47" s="3" t="b">
        <v>0</v>
      </c>
      <c r="K47" s="4">
        <v>7.6</v>
      </c>
      <c r="L47" s="4">
        <v>101.5</v>
      </c>
      <c r="M47" s="3" t="b">
        <v>0</v>
      </c>
      <c r="N47" s="4">
        <v>60</v>
      </c>
    </row>
    <row r="48" spans="1:14" ht="14.45" x14ac:dyDescent="0.3">
      <c r="A48" s="2">
        <v>42927.916666666664</v>
      </c>
      <c r="B48" s="4">
        <v>0</v>
      </c>
      <c r="C48" s="4">
        <v>99</v>
      </c>
      <c r="D48" s="4">
        <v>917.7</v>
      </c>
      <c r="E48" s="3" t="b">
        <v>0</v>
      </c>
      <c r="F48" s="4">
        <v>0.51600000000000001</v>
      </c>
      <c r="G48" s="3" t="b">
        <v>0</v>
      </c>
      <c r="H48" s="5">
        <v>450</v>
      </c>
      <c r="I48" s="4">
        <v>1690.3</v>
      </c>
      <c r="J48" s="3" t="b">
        <v>0</v>
      </c>
      <c r="K48" s="4">
        <v>7.3</v>
      </c>
      <c r="L48" s="4">
        <v>94.2</v>
      </c>
      <c r="M48" s="3" t="b">
        <v>0</v>
      </c>
      <c r="N48" s="4">
        <v>60</v>
      </c>
    </row>
    <row r="49" spans="1:14" ht="14.45" x14ac:dyDescent="0.3">
      <c r="A49" s="2">
        <v>42927.958333333336</v>
      </c>
      <c r="B49" s="4">
        <v>0</v>
      </c>
      <c r="C49" s="4">
        <v>100</v>
      </c>
      <c r="D49" s="4">
        <v>946.5</v>
      </c>
      <c r="E49" s="3" t="b">
        <v>0</v>
      </c>
      <c r="F49" s="4">
        <v>0.50600000000000001</v>
      </c>
      <c r="G49" s="3" t="b">
        <v>0</v>
      </c>
      <c r="H49" s="5">
        <v>448.4</v>
      </c>
      <c r="I49" s="4">
        <v>1690.8</v>
      </c>
      <c r="J49" s="3" t="b">
        <v>0</v>
      </c>
      <c r="K49" s="4">
        <v>7.5</v>
      </c>
      <c r="L49" s="4">
        <v>97.1</v>
      </c>
      <c r="M49" s="3" t="b">
        <v>0</v>
      </c>
      <c r="N49" s="4">
        <v>60</v>
      </c>
    </row>
    <row r="50" spans="1:14" ht="14.45" x14ac:dyDescent="0.3">
      <c r="A50" s="2">
        <v>42928</v>
      </c>
      <c r="B50" s="4">
        <v>0</v>
      </c>
      <c r="C50" s="4">
        <v>100</v>
      </c>
      <c r="D50" s="4">
        <v>950.8</v>
      </c>
      <c r="E50" s="3" t="b">
        <v>0</v>
      </c>
      <c r="F50" s="4">
        <v>0.502</v>
      </c>
      <c r="G50" s="3" t="b">
        <v>0</v>
      </c>
      <c r="H50" s="5">
        <v>442.2</v>
      </c>
      <c r="I50" s="4">
        <v>1675.1</v>
      </c>
      <c r="J50" s="3" t="b">
        <v>0</v>
      </c>
      <c r="K50" s="4">
        <v>7.5</v>
      </c>
      <c r="L50" s="4">
        <v>97.6</v>
      </c>
      <c r="M50" s="3" t="b">
        <v>0</v>
      </c>
      <c r="N50" s="4">
        <v>60</v>
      </c>
    </row>
    <row r="51" spans="1:14" ht="14.45" x14ac:dyDescent="0.3">
      <c r="A51" s="2">
        <v>42928.041666666664</v>
      </c>
      <c r="B51" s="4">
        <v>0</v>
      </c>
      <c r="C51" s="4">
        <v>100</v>
      </c>
      <c r="D51" s="4">
        <v>954.5</v>
      </c>
      <c r="E51" s="3" t="b">
        <v>0</v>
      </c>
      <c r="F51" s="4">
        <v>0.50700000000000001</v>
      </c>
      <c r="G51" s="3" t="b">
        <v>0</v>
      </c>
      <c r="H51" s="5">
        <v>437.6</v>
      </c>
      <c r="I51" s="4">
        <v>1664</v>
      </c>
      <c r="J51" s="3" t="b">
        <v>0</v>
      </c>
      <c r="K51" s="4">
        <v>7.5</v>
      </c>
      <c r="L51" s="4">
        <v>97.9</v>
      </c>
      <c r="M51" s="3" t="b">
        <v>0</v>
      </c>
      <c r="N51" s="4">
        <v>60</v>
      </c>
    </row>
    <row r="52" spans="1:14" x14ac:dyDescent="0.25">
      <c r="A52" s="2">
        <v>42928.083333333336</v>
      </c>
      <c r="B52" s="4">
        <v>0</v>
      </c>
      <c r="C52" s="4">
        <v>100</v>
      </c>
      <c r="D52" s="4">
        <v>954.7</v>
      </c>
      <c r="E52" s="3" t="b">
        <v>0</v>
      </c>
      <c r="F52" s="4">
        <v>0.50800000000000001</v>
      </c>
      <c r="G52" s="3" t="b">
        <v>0</v>
      </c>
      <c r="H52" s="5">
        <v>430.1</v>
      </c>
      <c r="I52" s="4">
        <v>1635.9</v>
      </c>
      <c r="J52" s="3" t="b">
        <v>0</v>
      </c>
      <c r="K52" s="4">
        <v>7.5</v>
      </c>
      <c r="L52" s="4">
        <v>98</v>
      </c>
      <c r="M52" s="3" t="b">
        <v>0</v>
      </c>
      <c r="N52" s="4">
        <v>60</v>
      </c>
    </row>
    <row r="53" spans="1:14" x14ac:dyDescent="0.25">
      <c r="A53" s="2">
        <v>42928.125</v>
      </c>
      <c r="B53" s="4">
        <v>0</v>
      </c>
      <c r="C53" s="4">
        <v>100</v>
      </c>
      <c r="D53" s="4">
        <v>960.2</v>
      </c>
      <c r="E53" s="3" t="b">
        <v>0</v>
      </c>
      <c r="F53" s="4">
        <v>0.51</v>
      </c>
      <c r="G53" s="3" t="b">
        <v>0</v>
      </c>
      <c r="H53" s="5">
        <v>424.6</v>
      </c>
      <c r="I53" s="4">
        <v>1624.3</v>
      </c>
      <c r="J53" s="3" t="b">
        <v>0</v>
      </c>
      <c r="K53" s="4">
        <v>7.5</v>
      </c>
      <c r="L53" s="4">
        <v>98.5</v>
      </c>
      <c r="M53" s="3" t="b">
        <v>0</v>
      </c>
      <c r="N53" s="4">
        <v>60</v>
      </c>
    </row>
    <row r="54" spans="1:14" x14ac:dyDescent="0.25">
      <c r="A54" s="2">
        <v>42928.166666666664</v>
      </c>
      <c r="B54" s="4">
        <v>0</v>
      </c>
      <c r="C54" s="4">
        <v>100</v>
      </c>
      <c r="D54" s="4">
        <v>960.9</v>
      </c>
      <c r="E54" s="3" t="b">
        <v>0</v>
      </c>
      <c r="F54" s="4">
        <v>0.51</v>
      </c>
      <c r="G54" s="3" t="b">
        <v>0</v>
      </c>
      <c r="H54" s="5">
        <v>417.6</v>
      </c>
      <c r="I54" s="4">
        <v>1598.7</v>
      </c>
      <c r="J54" s="3" t="b">
        <v>0</v>
      </c>
      <c r="K54" s="4">
        <v>7.5</v>
      </c>
      <c r="L54" s="4">
        <v>98.6</v>
      </c>
      <c r="M54" s="3" t="b">
        <v>0</v>
      </c>
      <c r="N54" s="4">
        <v>60</v>
      </c>
    </row>
    <row r="55" spans="1:14" x14ac:dyDescent="0.25">
      <c r="A55" s="2">
        <v>42928.208333333336</v>
      </c>
      <c r="B55" s="4">
        <v>0</v>
      </c>
      <c r="C55" s="4">
        <v>100</v>
      </c>
      <c r="D55" s="4">
        <v>948.4</v>
      </c>
      <c r="E55" s="3" t="b">
        <v>0</v>
      </c>
      <c r="F55" s="4">
        <v>0.51500000000000001</v>
      </c>
      <c r="G55" s="3" t="b">
        <v>0</v>
      </c>
      <c r="H55" s="5">
        <v>404.7</v>
      </c>
      <c r="I55" s="4">
        <v>1549.8</v>
      </c>
      <c r="J55" s="3" t="b">
        <v>0</v>
      </c>
      <c r="K55" s="4">
        <v>7.4</v>
      </c>
      <c r="L55" s="4">
        <v>97.3</v>
      </c>
      <c r="M55" s="3" t="b">
        <v>0</v>
      </c>
      <c r="N55" s="4">
        <v>60</v>
      </c>
    </row>
    <row r="56" spans="1:14" x14ac:dyDescent="0.25">
      <c r="A56" s="2">
        <v>42928.25</v>
      </c>
      <c r="B56" s="4">
        <v>0</v>
      </c>
      <c r="C56" s="4">
        <v>100</v>
      </c>
      <c r="D56" s="4">
        <v>948.3</v>
      </c>
      <c r="E56" s="3" t="b">
        <v>0</v>
      </c>
      <c r="F56" s="4">
        <v>0.51900000000000002</v>
      </c>
      <c r="G56" s="3" t="b">
        <v>0</v>
      </c>
      <c r="H56" s="5">
        <v>400.5</v>
      </c>
      <c r="I56" s="4">
        <v>1533.5</v>
      </c>
      <c r="J56" s="3" t="b">
        <v>0</v>
      </c>
      <c r="K56" s="4">
        <v>7.4</v>
      </c>
      <c r="L56" s="4">
        <v>97.3</v>
      </c>
      <c r="M56" s="3" t="b">
        <v>0</v>
      </c>
      <c r="N56" s="4">
        <v>60</v>
      </c>
    </row>
    <row r="57" spans="1:14" x14ac:dyDescent="0.25">
      <c r="A57" s="2">
        <v>42928.291666666664</v>
      </c>
      <c r="B57" s="4">
        <v>0</v>
      </c>
      <c r="C57" s="4">
        <v>100</v>
      </c>
      <c r="D57" s="4">
        <v>947.5</v>
      </c>
      <c r="E57" s="3" t="b">
        <v>0</v>
      </c>
      <c r="F57" s="4">
        <v>0.52200000000000002</v>
      </c>
      <c r="G57" s="3" t="b">
        <v>0</v>
      </c>
      <c r="H57" s="5">
        <v>395.6</v>
      </c>
      <c r="I57" s="4">
        <v>1513.6</v>
      </c>
      <c r="J57" s="3" t="b">
        <v>0</v>
      </c>
      <c r="K57" s="4">
        <v>7.4</v>
      </c>
      <c r="L57" s="4">
        <v>97.2</v>
      </c>
      <c r="M57" s="3" t="b">
        <v>0</v>
      </c>
      <c r="N57" s="4">
        <v>60</v>
      </c>
    </row>
    <row r="58" spans="1:14" x14ac:dyDescent="0.25">
      <c r="A58" s="2">
        <v>42928.333333333336</v>
      </c>
      <c r="B58" s="4">
        <v>0</v>
      </c>
      <c r="C58" s="4">
        <v>100</v>
      </c>
      <c r="D58" s="4">
        <v>958.5</v>
      </c>
      <c r="E58" s="3" t="b">
        <v>0</v>
      </c>
      <c r="F58" s="4">
        <v>0.51500000000000001</v>
      </c>
      <c r="G58" s="3" t="b">
        <v>0</v>
      </c>
      <c r="H58" s="5">
        <v>396.3</v>
      </c>
      <c r="I58" s="4">
        <v>1513.3</v>
      </c>
      <c r="J58" s="3" t="b">
        <v>0</v>
      </c>
      <c r="K58" s="4">
        <v>7.5</v>
      </c>
      <c r="L58" s="4">
        <v>98.3</v>
      </c>
      <c r="M58" s="3" t="b">
        <v>0</v>
      </c>
      <c r="N58" s="4">
        <v>60</v>
      </c>
    </row>
    <row r="59" spans="1:14" x14ac:dyDescent="0.25">
      <c r="A59" s="2">
        <v>42928.375</v>
      </c>
      <c r="B59" s="4">
        <v>0</v>
      </c>
      <c r="C59" s="4">
        <v>100</v>
      </c>
      <c r="D59" s="4">
        <v>991.9</v>
      </c>
      <c r="E59" s="3" t="b">
        <v>0</v>
      </c>
      <c r="F59" s="4">
        <v>0.49299999999999999</v>
      </c>
      <c r="G59" s="3" t="b">
        <v>0</v>
      </c>
      <c r="H59" s="5">
        <v>395.5</v>
      </c>
      <c r="I59" s="4">
        <v>1502.9</v>
      </c>
      <c r="J59" s="3" t="b">
        <v>0</v>
      </c>
      <c r="K59" s="4">
        <v>7.8</v>
      </c>
      <c r="L59" s="4">
        <v>101.8</v>
      </c>
      <c r="M59" s="3" t="b">
        <v>0</v>
      </c>
      <c r="N59" s="4">
        <v>60</v>
      </c>
    </row>
    <row r="60" spans="1:14" x14ac:dyDescent="0.25">
      <c r="A60" s="2">
        <v>42928.416666666664</v>
      </c>
      <c r="B60" s="4">
        <v>0</v>
      </c>
      <c r="C60" s="4">
        <v>100</v>
      </c>
      <c r="D60" s="4">
        <v>1001</v>
      </c>
      <c r="E60" s="3" t="b">
        <v>0</v>
      </c>
      <c r="F60" s="4">
        <v>0.49</v>
      </c>
      <c r="G60" s="3" t="b">
        <v>0</v>
      </c>
      <c r="H60" s="5">
        <v>394</v>
      </c>
      <c r="I60" s="4">
        <v>1491.7</v>
      </c>
      <c r="J60" s="3" t="b">
        <v>0</v>
      </c>
      <c r="K60" s="4">
        <v>7.9</v>
      </c>
      <c r="L60" s="4">
        <v>102.7</v>
      </c>
      <c r="M60" s="3" t="b">
        <v>0</v>
      </c>
      <c r="N60" s="4">
        <v>60</v>
      </c>
    </row>
    <row r="61" spans="1:14" x14ac:dyDescent="0.25">
      <c r="A61" s="2">
        <v>42928.458333333336</v>
      </c>
      <c r="B61" s="4">
        <v>0</v>
      </c>
      <c r="C61" s="4">
        <v>100</v>
      </c>
      <c r="D61" s="4">
        <v>971.9</v>
      </c>
      <c r="E61" s="3" t="b">
        <v>0</v>
      </c>
      <c r="F61" s="4">
        <v>0.50900000000000001</v>
      </c>
      <c r="G61" s="3" t="b">
        <v>0</v>
      </c>
      <c r="H61" s="5">
        <v>391.8</v>
      </c>
      <c r="I61" s="4">
        <v>1477.7</v>
      </c>
      <c r="J61" s="3" t="b">
        <v>0</v>
      </c>
      <c r="K61" s="4">
        <v>7.7</v>
      </c>
      <c r="L61" s="4">
        <v>99.7</v>
      </c>
      <c r="M61" s="3" t="b">
        <v>0</v>
      </c>
      <c r="N61" s="4">
        <v>60</v>
      </c>
    </row>
    <row r="62" spans="1:14" x14ac:dyDescent="0.25">
      <c r="A62" s="2">
        <v>42928.5</v>
      </c>
      <c r="B62" s="4">
        <v>0</v>
      </c>
      <c r="C62" s="4">
        <v>102</v>
      </c>
      <c r="D62" s="4">
        <v>992</v>
      </c>
      <c r="E62" s="3" t="b">
        <v>0</v>
      </c>
      <c r="F62" s="4">
        <v>0.50600000000000001</v>
      </c>
      <c r="G62" s="3" t="b">
        <v>0</v>
      </c>
      <c r="H62" s="5">
        <v>392.3</v>
      </c>
      <c r="I62" s="4">
        <v>1490.8</v>
      </c>
      <c r="J62" s="3" t="b">
        <v>0</v>
      </c>
      <c r="K62" s="4">
        <v>7.8</v>
      </c>
      <c r="L62" s="4">
        <v>101.8</v>
      </c>
      <c r="M62" s="3" t="b">
        <v>0</v>
      </c>
      <c r="N62" s="4">
        <v>60</v>
      </c>
    </row>
    <row r="63" spans="1:14" x14ac:dyDescent="0.25">
      <c r="A63" s="2">
        <v>42928.541666666664</v>
      </c>
      <c r="B63" s="4">
        <v>0</v>
      </c>
      <c r="C63" s="4">
        <v>114</v>
      </c>
      <c r="D63" s="4">
        <v>895.3</v>
      </c>
      <c r="E63" s="3" t="b">
        <v>1</v>
      </c>
      <c r="F63" s="4">
        <v>0.50700000000000001</v>
      </c>
      <c r="G63" s="3" t="b">
        <v>1</v>
      </c>
      <c r="H63" s="5">
        <v>336.9</v>
      </c>
      <c r="I63" s="4">
        <v>1365.6</v>
      </c>
      <c r="J63" s="3" t="b">
        <v>1</v>
      </c>
      <c r="K63" s="4">
        <v>6.6</v>
      </c>
      <c r="L63" s="4">
        <v>91.9</v>
      </c>
      <c r="M63" s="3" t="b">
        <v>1</v>
      </c>
      <c r="N63" s="4">
        <v>60</v>
      </c>
    </row>
    <row r="64" spans="1:14" x14ac:dyDescent="0.25">
      <c r="A64" s="2">
        <v>42928.583333333336</v>
      </c>
      <c r="B64" s="4">
        <v>0</v>
      </c>
      <c r="C64" s="4">
        <v>129</v>
      </c>
      <c r="D64" s="4">
        <v>926.4</v>
      </c>
      <c r="E64" s="3" t="b">
        <v>1</v>
      </c>
      <c r="F64" s="4">
        <v>0.51100000000000001</v>
      </c>
      <c r="G64" s="3" t="b">
        <v>1</v>
      </c>
      <c r="H64" s="5">
        <v>336.9</v>
      </c>
      <c r="I64" s="4">
        <v>1413</v>
      </c>
      <c r="J64" s="3" t="b">
        <v>1</v>
      </c>
      <c r="K64" s="4">
        <v>6.6</v>
      </c>
      <c r="L64" s="4">
        <v>95</v>
      </c>
      <c r="M64" s="3" t="b">
        <v>1</v>
      </c>
      <c r="N64" s="4">
        <v>60</v>
      </c>
    </row>
    <row r="65" spans="1:14" x14ac:dyDescent="0.25">
      <c r="A65" s="2">
        <v>42928.625</v>
      </c>
      <c r="B65" s="4">
        <v>0</v>
      </c>
      <c r="C65" s="4">
        <v>142</v>
      </c>
      <c r="D65" s="4">
        <v>961.6</v>
      </c>
      <c r="E65" s="3" t="b">
        <v>1</v>
      </c>
      <c r="F65" s="4">
        <v>0.51100000000000001</v>
      </c>
      <c r="G65" s="3" t="b">
        <v>1</v>
      </c>
      <c r="H65" s="5">
        <v>336.9</v>
      </c>
      <c r="I65" s="4">
        <v>1466.6</v>
      </c>
      <c r="J65" s="3" t="b">
        <v>1</v>
      </c>
      <c r="K65" s="4">
        <v>6.6</v>
      </c>
      <c r="L65" s="4">
        <v>98.7</v>
      </c>
      <c r="M65" s="3" t="b">
        <v>1</v>
      </c>
      <c r="N65" s="4">
        <v>60</v>
      </c>
    </row>
    <row r="66" spans="1:14" x14ac:dyDescent="0.25">
      <c r="A66" s="2">
        <v>42928.666666666664</v>
      </c>
      <c r="B66" s="4">
        <v>0</v>
      </c>
      <c r="C66" s="4">
        <v>147</v>
      </c>
      <c r="D66" s="4">
        <v>1020.7</v>
      </c>
      <c r="E66" s="3" t="b">
        <v>1</v>
      </c>
      <c r="F66" s="4">
        <v>0.51100000000000001</v>
      </c>
      <c r="G66" s="3" t="b">
        <v>1</v>
      </c>
      <c r="H66" s="5">
        <v>336.9</v>
      </c>
      <c r="I66" s="4">
        <v>1556.7</v>
      </c>
      <c r="J66" s="3" t="b">
        <v>1</v>
      </c>
      <c r="K66" s="4">
        <v>6.6</v>
      </c>
      <c r="L66" s="4">
        <v>104.7</v>
      </c>
      <c r="M66" s="3" t="b">
        <v>1</v>
      </c>
      <c r="N66" s="4">
        <v>60</v>
      </c>
    </row>
    <row r="67" spans="1:14" x14ac:dyDescent="0.25">
      <c r="A67" s="2">
        <v>42928.708333333336</v>
      </c>
      <c r="B67" s="4">
        <v>0</v>
      </c>
      <c r="C67" s="4">
        <v>147</v>
      </c>
      <c r="D67" s="4">
        <v>1018.5</v>
      </c>
      <c r="E67" s="3" t="b">
        <v>1</v>
      </c>
      <c r="F67" s="4">
        <v>0.51100000000000001</v>
      </c>
      <c r="G67" s="3" t="b">
        <v>1</v>
      </c>
      <c r="H67" s="5">
        <v>336.9</v>
      </c>
      <c r="I67" s="4">
        <v>1553.4</v>
      </c>
      <c r="J67" s="3" t="b">
        <v>1</v>
      </c>
      <c r="K67" s="4">
        <v>6.6</v>
      </c>
      <c r="L67" s="4">
        <v>104.5</v>
      </c>
      <c r="M67" s="3" t="b">
        <v>1</v>
      </c>
      <c r="N67" s="4">
        <v>60</v>
      </c>
    </row>
    <row r="68" spans="1:14" x14ac:dyDescent="0.25">
      <c r="A68" s="2">
        <v>42928.75</v>
      </c>
      <c r="B68" s="4">
        <v>0</v>
      </c>
      <c r="C68" s="4">
        <v>147</v>
      </c>
      <c r="D68" s="4">
        <v>1305.7</v>
      </c>
      <c r="E68" s="3" t="b">
        <v>1</v>
      </c>
      <c r="F68" s="4">
        <v>0.51100000000000001</v>
      </c>
      <c r="G68" s="3" t="b">
        <v>1</v>
      </c>
      <c r="H68" s="5">
        <v>336.9</v>
      </c>
      <c r="I68" s="4">
        <v>1991.6</v>
      </c>
      <c r="J68" s="3" t="b">
        <v>1</v>
      </c>
      <c r="K68" s="4">
        <v>6.6</v>
      </c>
      <c r="L68" s="4">
        <v>134</v>
      </c>
      <c r="M68" s="3" t="b">
        <v>1</v>
      </c>
      <c r="N68" s="4">
        <v>60</v>
      </c>
    </row>
    <row r="69" spans="1:14" x14ac:dyDescent="0.25">
      <c r="A69" s="2">
        <v>42928.791666666664</v>
      </c>
      <c r="B69" s="4">
        <v>0</v>
      </c>
      <c r="C69" s="4">
        <v>147</v>
      </c>
      <c r="D69" s="4">
        <v>1425.5</v>
      </c>
      <c r="E69" s="3" t="b">
        <v>1</v>
      </c>
      <c r="F69" s="4">
        <v>0.51100000000000001</v>
      </c>
      <c r="G69" s="3" t="b">
        <v>1</v>
      </c>
      <c r="H69" s="5">
        <v>336.9</v>
      </c>
      <c r="I69" s="4">
        <v>2174.3000000000002</v>
      </c>
      <c r="J69" s="3" t="b">
        <v>1</v>
      </c>
      <c r="K69" s="4">
        <v>6.6</v>
      </c>
      <c r="L69" s="4">
        <v>146.30000000000001</v>
      </c>
      <c r="M69" s="3" t="b">
        <v>1</v>
      </c>
      <c r="N69" s="4">
        <v>60</v>
      </c>
    </row>
    <row r="70" spans="1:14" x14ac:dyDescent="0.25">
      <c r="A70" s="2">
        <v>42928.833333333336</v>
      </c>
      <c r="B70" s="4">
        <v>0</v>
      </c>
      <c r="C70" s="4">
        <v>148</v>
      </c>
      <c r="D70" s="4">
        <v>1434.8</v>
      </c>
      <c r="E70" s="3" t="b">
        <v>1</v>
      </c>
      <c r="F70" s="4">
        <v>0.47499999999999998</v>
      </c>
      <c r="G70" s="3" t="b">
        <v>1</v>
      </c>
      <c r="H70" s="5">
        <v>336.9</v>
      </c>
      <c r="I70" s="4">
        <v>2188.4</v>
      </c>
      <c r="J70" s="3" t="b">
        <v>1</v>
      </c>
      <c r="K70" s="4">
        <v>6.6</v>
      </c>
      <c r="L70" s="4">
        <v>147.19999999999999</v>
      </c>
      <c r="M70" s="3" t="b">
        <v>1</v>
      </c>
      <c r="N70" s="4">
        <v>60</v>
      </c>
    </row>
    <row r="71" spans="1:14" x14ac:dyDescent="0.25">
      <c r="A71" s="2">
        <v>42928.875</v>
      </c>
      <c r="B71" s="4">
        <v>0</v>
      </c>
      <c r="C71" s="4">
        <v>144</v>
      </c>
      <c r="D71" s="4">
        <v>1430.7</v>
      </c>
      <c r="E71" s="3" t="b">
        <v>1</v>
      </c>
      <c r="F71" s="4">
        <v>0.51100000000000001</v>
      </c>
      <c r="G71" s="3" t="b">
        <v>1</v>
      </c>
      <c r="H71" s="5">
        <v>336.9</v>
      </c>
      <c r="I71" s="4">
        <v>2182.1999999999998</v>
      </c>
      <c r="J71" s="3" t="b">
        <v>1</v>
      </c>
      <c r="K71" s="4">
        <v>6.6</v>
      </c>
      <c r="L71" s="4">
        <v>146.80000000000001</v>
      </c>
      <c r="M71" s="3" t="b">
        <v>1</v>
      </c>
      <c r="N71" s="4">
        <v>60</v>
      </c>
    </row>
    <row r="72" spans="1:14" x14ac:dyDescent="0.25">
      <c r="A72" s="2">
        <v>42928.916666666664</v>
      </c>
      <c r="B72" s="4">
        <v>0</v>
      </c>
      <c r="C72" s="4">
        <v>102</v>
      </c>
      <c r="D72" s="4">
        <v>1223.8</v>
      </c>
      <c r="E72" s="3" t="b">
        <v>1</v>
      </c>
      <c r="F72" s="4">
        <v>0.50700000000000001</v>
      </c>
      <c r="G72" s="3" t="b">
        <v>1</v>
      </c>
      <c r="H72" s="5">
        <v>336.9</v>
      </c>
      <c r="I72" s="4">
        <v>1866.6</v>
      </c>
      <c r="J72" s="3" t="b">
        <v>1</v>
      </c>
      <c r="K72" s="4">
        <v>6.6</v>
      </c>
      <c r="L72" s="4">
        <v>125.6</v>
      </c>
      <c r="M72" s="3" t="b">
        <v>1</v>
      </c>
      <c r="N72" s="4">
        <v>60</v>
      </c>
    </row>
    <row r="73" spans="1:14" x14ac:dyDescent="0.25">
      <c r="A73" s="2">
        <v>42928.958333333336</v>
      </c>
      <c r="B73" s="4">
        <v>0</v>
      </c>
      <c r="C73" s="4">
        <v>99</v>
      </c>
      <c r="D73" s="4">
        <v>1215.4000000000001</v>
      </c>
      <c r="E73" s="3" t="b">
        <v>1</v>
      </c>
      <c r="F73" s="4">
        <v>0.50700000000000001</v>
      </c>
      <c r="G73" s="3" t="b">
        <v>1</v>
      </c>
      <c r="H73" s="5">
        <v>336.9</v>
      </c>
      <c r="I73" s="4">
        <v>1853.8</v>
      </c>
      <c r="J73" s="3" t="b">
        <v>1</v>
      </c>
      <c r="K73" s="4">
        <v>6.6</v>
      </c>
      <c r="L73" s="4">
        <v>124.7</v>
      </c>
      <c r="M73" s="3" t="b">
        <v>1</v>
      </c>
      <c r="N73" s="4">
        <v>60</v>
      </c>
    </row>
    <row r="74" spans="1:14" x14ac:dyDescent="0.25">
      <c r="A74" s="2">
        <v>42929</v>
      </c>
      <c r="B74" s="4">
        <v>0</v>
      </c>
      <c r="C74" s="4">
        <v>98</v>
      </c>
      <c r="D74" s="4">
        <v>1218.5999999999999</v>
      </c>
      <c r="E74" s="3" t="b">
        <v>1</v>
      </c>
      <c r="F74" s="4">
        <v>0.50700000000000001</v>
      </c>
      <c r="G74" s="3" t="b">
        <v>1</v>
      </c>
      <c r="H74" s="5">
        <v>336.9</v>
      </c>
      <c r="I74" s="4">
        <v>1858.7</v>
      </c>
      <c r="J74" s="3" t="b">
        <v>1</v>
      </c>
      <c r="K74" s="4">
        <v>6.6</v>
      </c>
      <c r="L74" s="4">
        <v>125</v>
      </c>
      <c r="M74" s="3" t="b">
        <v>1</v>
      </c>
      <c r="N74" s="4">
        <v>60</v>
      </c>
    </row>
    <row r="75" spans="1:14" x14ac:dyDescent="0.25">
      <c r="A75" s="2">
        <v>42929.041666666664</v>
      </c>
      <c r="B75" s="4">
        <v>0</v>
      </c>
      <c r="C75" s="4">
        <v>98</v>
      </c>
      <c r="D75" s="4">
        <v>1284.8</v>
      </c>
      <c r="E75" s="3" t="b">
        <v>1</v>
      </c>
      <c r="F75" s="4">
        <v>0.50700000000000001</v>
      </c>
      <c r="G75" s="3" t="b">
        <v>1</v>
      </c>
      <c r="H75" s="5">
        <v>336.9</v>
      </c>
      <c r="I75" s="4">
        <v>1959.6</v>
      </c>
      <c r="J75" s="3" t="b">
        <v>1</v>
      </c>
      <c r="K75" s="4">
        <v>6.6</v>
      </c>
      <c r="L75" s="4">
        <v>131.80000000000001</v>
      </c>
      <c r="M75" s="3" t="b">
        <v>1</v>
      </c>
      <c r="N75" s="4">
        <v>60</v>
      </c>
    </row>
    <row r="76" spans="1:14" x14ac:dyDescent="0.25">
      <c r="A76" s="2">
        <v>42929.083333333336</v>
      </c>
      <c r="B76" s="4">
        <v>0</v>
      </c>
      <c r="C76" s="4">
        <v>98</v>
      </c>
      <c r="D76" s="4">
        <v>1318.8</v>
      </c>
      <c r="E76" s="3" t="b">
        <v>1</v>
      </c>
      <c r="F76" s="4">
        <v>0.50700000000000001</v>
      </c>
      <c r="G76" s="3" t="b">
        <v>1</v>
      </c>
      <c r="H76" s="5">
        <v>336.9</v>
      </c>
      <c r="I76" s="4">
        <v>2011.4</v>
      </c>
      <c r="J76" s="3" t="b">
        <v>1</v>
      </c>
      <c r="K76" s="4">
        <v>6.6</v>
      </c>
      <c r="L76" s="4">
        <v>135.30000000000001</v>
      </c>
      <c r="M76" s="3" t="b">
        <v>1</v>
      </c>
      <c r="N76" s="4">
        <v>60</v>
      </c>
    </row>
    <row r="77" spans="1:14" x14ac:dyDescent="0.25">
      <c r="A77" s="2">
        <v>42929.125</v>
      </c>
      <c r="B77" s="4">
        <v>0</v>
      </c>
      <c r="C77" s="4">
        <v>98</v>
      </c>
      <c r="D77" s="4">
        <v>1324.3</v>
      </c>
      <c r="E77" s="3" t="b">
        <v>1</v>
      </c>
      <c r="F77" s="4">
        <v>0.50700000000000001</v>
      </c>
      <c r="G77" s="3" t="b">
        <v>1</v>
      </c>
      <c r="H77" s="5">
        <v>336.9</v>
      </c>
      <c r="I77" s="4">
        <v>2019.9</v>
      </c>
      <c r="J77" s="3" t="b">
        <v>1</v>
      </c>
      <c r="K77" s="4">
        <v>6.6</v>
      </c>
      <c r="L77" s="4">
        <v>135.9</v>
      </c>
      <c r="M77" s="3" t="b">
        <v>1</v>
      </c>
      <c r="N77" s="4">
        <v>60</v>
      </c>
    </row>
    <row r="78" spans="1:14" x14ac:dyDescent="0.25">
      <c r="A78" s="2">
        <v>42929.166666666664</v>
      </c>
      <c r="B78" s="4">
        <v>0</v>
      </c>
      <c r="C78" s="4">
        <v>98</v>
      </c>
      <c r="D78" s="4">
        <v>1324.3</v>
      </c>
      <c r="E78" s="3" t="b">
        <v>1</v>
      </c>
      <c r="F78" s="4">
        <v>0.50700000000000001</v>
      </c>
      <c r="G78" s="3" t="b">
        <v>1</v>
      </c>
      <c r="H78" s="5">
        <v>336.9</v>
      </c>
      <c r="I78" s="4">
        <v>2019.8</v>
      </c>
      <c r="J78" s="3" t="b">
        <v>1</v>
      </c>
      <c r="K78" s="4">
        <v>6.6</v>
      </c>
      <c r="L78" s="4">
        <v>135.9</v>
      </c>
      <c r="M78" s="3" t="b">
        <v>1</v>
      </c>
      <c r="N78" s="4">
        <v>60</v>
      </c>
    </row>
    <row r="79" spans="1:14" x14ac:dyDescent="0.25">
      <c r="A79" s="2">
        <v>42929.208333333336</v>
      </c>
      <c r="B79" s="4">
        <v>0</v>
      </c>
      <c r="C79" s="4">
        <v>98</v>
      </c>
      <c r="D79" s="4">
        <v>1308.0999999999999</v>
      </c>
      <c r="E79" s="3" t="b">
        <v>1</v>
      </c>
      <c r="F79" s="4">
        <v>0.50700000000000001</v>
      </c>
      <c r="G79" s="3" t="b">
        <v>1</v>
      </c>
      <c r="H79" s="5">
        <v>336.9</v>
      </c>
      <c r="I79" s="4">
        <v>1995.2</v>
      </c>
      <c r="J79" s="3" t="b">
        <v>1</v>
      </c>
      <c r="K79" s="4">
        <v>6.6</v>
      </c>
      <c r="L79" s="4">
        <v>134.19999999999999</v>
      </c>
      <c r="M79" s="3" t="b">
        <v>1</v>
      </c>
      <c r="N79" s="4">
        <v>60</v>
      </c>
    </row>
    <row r="80" spans="1:14" x14ac:dyDescent="0.25">
      <c r="A80" s="2">
        <v>42929.25</v>
      </c>
      <c r="B80" s="4">
        <v>0</v>
      </c>
      <c r="C80" s="4">
        <v>98</v>
      </c>
      <c r="D80" s="4">
        <v>1303.5</v>
      </c>
      <c r="E80" s="3" t="b">
        <v>1</v>
      </c>
      <c r="F80" s="4">
        <v>0.50700000000000001</v>
      </c>
      <c r="G80" s="3" t="b">
        <v>1</v>
      </c>
      <c r="H80" s="5">
        <v>336.9</v>
      </c>
      <c r="I80" s="4">
        <v>1988.2</v>
      </c>
      <c r="J80" s="3" t="b">
        <v>1</v>
      </c>
      <c r="K80" s="4">
        <v>6.6</v>
      </c>
      <c r="L80" s="4">
        <v>133.69999999999999</v>
      </c>
      <c r="M80" s="3" t="b">
        <v>1</v>
      </c>
      <c r="N80" s="4">
        <v>60</v>
      </c>
    </row>
    <row r="81" spans="1:14" x14ac:dyDescent="0.25">
      <c r="A81" s="2">
        <v>42929.291666666664</v>
      </c>
      <c r="B81" s="4">
        <v>0</v>
      </c>
      <c r="C81" s="4">
        <v>98</v>
      </c>
      <c r="D81" s="4">
        <v>1300.8</v>
      </c>
      <c r="E81" s="3" t="b">
        <v>1</v>
      </c>
      <c r="F81" s="4">
        <v>0.50700000000000001</v>
      </c>
      <c r="G81" s="3" t="b">
        <v>1</v>
      </c>
      <c r="H81" s="5">
        <v>336.9</v>
      </c>
      <c r="I81" s="4">
        <v>1984</v>
      </c>
      <c r="J81" s="3" t="b">
        <v>1</v>
      </c>
      <c r="K81" s="4">
        <v>6.6</v>
      </c>
      <c r="L81" s="4">
        <v>133.5</v>
      </c>
      <c r="M81" s="3" t="b">
        <v>1</v>
      </c>
      <c r="N81" s="4">
        <v>60</v>
      </c>
    </row>
    <row r="82" spans="1:14" x14ac:dyDescent="0.25">
      <c r="A82" s="2">
        <v>42929.333333333336</v>
      </c>
      <c r="B82" s="4">
        <v>0</v>
      </c>
      <c r="C82" s="4">
        <v>100</v>
      </c>
      <c r="D82" s="4">
        <v>1303.3</v>
      </c>
      <c r="E82" s="3" t="b">
        <v>1</v>
      </c>
      <c r="F82" s="4">
        <v>0.50700000000000001</v>
      </c>
      <c r="G82" s="3" t="b">
        <v>1</v>
      </c>
      <c r="H82" s="5">
        <v>336.9</v>
      </c>
      <c r="I82" s="4">
        <v>1987.9</v>
      </c>
      <c r="J82" s="3" t="b">
        <v>1</v>
      </c>
      <c r="K82" s="4">
        <v>6.6</v>
      </c>
      <c r="L82" s="4">
        <v>133.69999999999999</v>
      </c>
      <c r="M82" s="3" t="b">
        <v>1</v>
      </c>
      <c r="N82" s="4">
        <v>60</v>
      </c>
    </row>
    <row r="83" spans="1:14" x14ac:dyDescent="0.25">
      <c r="A83" s="2">
        <v>42929.375</v>
      </c>
      <c r="B83" s="4">
        <v>0</v>
      </c>
      <c r="C83" s="4">
        <v>129</v>
      </c>
      <c r="D83" s="4">
        <v>1471.4</v>
      </c>
      <c r="E83" s="3" t="b">
        <v>1</v>
      </c>
      <c r="F83" s="4">
        <v>0.51100000000000001</v>
      </c>
      <c r="G83" s="3" t="b">
        <v>1</v>
      </c>
      <c r="H83" s="5">
        <v>336.9</v>
      </c>
      <c r="I83" s="4">
        <v>2244.1999999999998</v>
      </c>
      <c r="J83" s="3" t="b">
        <v>1</v>
      </c>
      <c r="K83" s="4">
        <v>6.6</v>
      </c>
      <c r="L83" s="4">
        <v>151</v>
      </c>
      <c r="M83" s="3" t="b">
        <v>1</v>
      </c>
      <c r="N83" s="4">
        <v>60</v>
      </c>
    </row>
    <row r="84" spans="1:14" x14ac:dyDescent="0.25">
      <c r="A84" s="2">
        <v>42929.416666666664</v>
      </c>
      <c r="B84" s="4">
        <v>0</v>
      </c>
      <c r="C84" s="4">
        <v>145</v>
      </c>
      <c r="D84" s="4">
        <v>1546.2</v>
      </c>
      <c r="E84" s="3" t="b">
        <v>1</v>
      </c>
      <c r="F84" s="4">
        <v>0.51100000000000001</v>
      </c>
      <c r="G84" s="3" t="b">
        <v>1</v>
      </c>
      <c r="H84" s="5">
        <v>336.9</v>
      </c>
      <c r="I84" s="4">
        <v>2358.4</v>
      </c>
      <c r="J84" s="3" t="b">
        <v>1</v>
      </c>
      <c r="K84" s="4">
        <v>6.6</v>
      </c>
      <c r="L84" s="4">
        <v>158.6</v>
      </c>
      <c r="M84" s="3" t="b">
        <v>1</v>
      </c>
      <c r="N84" s="4">
        <v>60</v>
      </c>
    </row>
    <row r="85" spans="1:14" x14ac:dyDescent="0.25">
      <c r="A85" s="2">
        <v>42929.458333333336</v>
      </c>
      <c r="B85" s="4">
        <v>0</v>
      </c>
      <c r="C85" s="4">
        <v>146</v>
      </c>
      <c r="D85" s="4">
        <v>1537</v>
      </c>
      <c r="E85" s="3" t="b">
        <v>1</v>
      </c>
      <c r="F85" s="4">
        <v>0.51100000000000001</v>
      </c>
      <c r="G85" s="3" t="b">
        <v>1</v>
      </c>
      <c r="H85" s="5">
        <v>336.9</v>
      </c>
      <c r="I85" s="4">
        <v>2344.3000000000002</v>
      </c>
      <c r="J85" s="3" t="b">
        <v>1</v>
      </c>
      <c r="K85" s="4">
        <v>6.6</v>
      </c>
      <c r="L85" s="4">
        <v>157.69999999999999</v>
      </c>
      <c r="M85" s="3" t="b">
        <v>1</v>
      </c>
      <c r="N85" s="4">
        <v>60</v>
      </c>
    </row>
    <row r="86" spans="1:14" x14ac:dyDescent="0.25">
      <c r="A86" s="2">
        <v>42929.5</v>
      </c>
      <c r="B86" s="4">
        <v>0</v>
      </c>
      <c r="C86" s="4">
        <v>146</v>
      </c>
      <c r="D86" s="4">
        <v>1280.9000000000001</v>
      </c>
      <c r="E86" s="3" t="b">
        <v>0</v>
      </c>
      <c r="F86" s="4">
        <v>0.48</v>
      </c>
      <c r="G86" s="3" t="b">
        <v>0</v>
      </c>
      <c r="H86" s="5">
        <v>281.39999999999998</v>
      </c>
      <c r="I86" s="4">
        <v>1994.5</v>
      </c>
      <c r="J86" s="3" t="b">
        <v>0</v>
      </c>
      <c r="K86" s="4">
        <v>5.4</v>
      </c>
      <c r="L86" s="4">
        <v>131.4</v>
      </c>
      <c r="M86" s="3" t="b">
        <v>0</v>
      </c>
      <c r="N86" s="4">
        <v>60</v>
      </c>
    </row>
    <row r="87" spans="1:14" x14ac:dyDescent="0.25">
      <c r="A87" s="2">
        <v>42929.541666666664</v>
      </c>
      <c r="B87" s="4">
        <v>0</v>
      </c>
      <c r="C87" s="4">
        <v>145</v>
      </c>
      <c r="D87" s="4">
        <v>1280.9000000000001</v>
      </c>
      <c r="E87" s="3" t="b">
        <v>0</v>
      </c>
      <c r="F87" s="4">
        <v>0.45700000000000002</v>
      </c>
      <c r="G87" s="3" t="b">
        <v>0</v>
      </c>
      <c r="H87" s="5">
        <v>285.2</v>
      </c>
      <c r="I87" s="4">
        <v>2021.3</v>
      </c>
      <c r="J87" s="3" t="b">
        <v>0</v>
      </c>
      <c r="K87" s="4">
        <v>5.4</v>
      </c>
      <c r="L87" s="4">
        <v>131.4</v>
      </c>
      <c r="M87" s="3" t="b">
        <v>0</v>
      </c>
      <c r="N87" s="4">
        <v>60</v>
      </c>
    </row>
    <row r="88" spans="1:14" x14ac:dyDescent="0.25">
      <c r="A88" s="2">
        <v>42929.583333333336</v>
      </c>
      <c r="B88" s="4">
        <v>0</v>
      </c>
      <c r="C88" s="4">
        <v>144</v>
      </c>
      <c r="D88" s="4">
        <v>1324.8</v>
      </c>
      <c r="E88" s="3" t="b">
        <v>0</v>
      </c>
      <c r="F88" s="4">
        <v>0.439</v>
      </c>
      <c r="G88" s="3" t="b">
        <v>0</v>
      </c>
      <c r="H88" s="5">
        <v>299.10000000000002</v>
      </c>
      <c r="I88" s="4">
        <v>2114.3000000000002</v>
      </c>
      <c r="J88" s="3" t="b">
        <v>0</v>
      </c>
      <c r="K88" s="4">
        <v>5.6</v>
      </c>
      <c r="L88" s="4">
        <v>135.9</v>
      </c>
      <c r="M88" s="3" t="b">
        <v>0</v>
      </c>
      <c r="N88" s="4">
        <v>60</v>
      </c>
    </row>
    <row r="89" spans="1:14" x14ac:dyDescent="0.25">
      <c r="A89" s="2">
        <v>42929.625</v>
      </c>
      <c r="B89" s="4">
        <v>0</v>
      </c>
      <c r="C89" s="4">
        <v>144</v>
      </c>
      <c r="D89" s="4">
        <v>1349.8</v>
      </c>
      <c r="E89" s="3" t="b">
        <v>0</v>
      </c>
      <c r="F89" s="4">
        <v>0.443</v>
      </c>
      <c r="G89" s="3" t="b">
        <v>0</v>
      </c>
      <c r="H89" s="5">
        <v>290.10000000000002</v>
      </c>
      <c r="I89" s="4">
        <v>2052.6999999999998</v>
      </c>
      <c r="J89" s="3" t="b">
        <v>0</v>
      </c>
      <c r="K89" s="4">
        <v>5.7</v>
      </c>
      <c r="L89" s="4">
        <v>138.5</v>
      </c>
      <c r="M89" s="3" t="b">
        <v>0</v>
      </c>
      <c r="N89" s="4">
        <v>60</v>
      </c>
    </row>
    <row r="90" spans="1:14" x14ac:dyDescent="0.25">
      <c r="A90" s="2">
        <v>42929.666666666664</v>
      </c>
      <c r="B90" s="4">
        <v>34</v>
      </c>
      <c r="C90" s="4">
        <v>144</v>
      </c>
      <c r="D90" s="4">
        <v>1627.7</v>
      </c>
      <c r="E90" s="3" t="b">
        <v>0</v>
      </c>
      <c r="F90" s="4">
        <v>0.438</v>
      </c>
      <c r="G90" s="3" t="b">
        <v>0</v>
      </c>
      <c r="H90" s="5">
        <v>326.7</v>
      </c>
      <c r="I90" s="4">
        <v>2302.9</v>
      </c>
      <c r="J90" s="3" t="b">
        <v>0</v>
      </c>
      <c r="K90" s="4">
        <v>6.9</v>
      </c>
      <c r="L90" s="4">
        <v>167</v>
      </c>
      <c r="M90" s="3" t="b">
        <v>0</v>
      </c>
      <c r="N90" s="4">
        <v>60</v>
      </c>
    </row>
    <row r="91" spans="1:14" x14ac:dyDescent="0.25">
      <c r="A91" s="2">
        <v>42929.708333333336</v>
      </c>
      <c r="B91" s="4">
        <v>52</v>
      </c>
      <c r="C91" s="4">
        <v>144</v>
      </c>
      <c r="D91" s="4">
        <v>1800.9</v>
      </c>
      <c r="E91" s="3" t="b">
        <v>0</v>
      </c>
      <c r="F91" s="4">
        <v>0.41899999999999998</v>
      </c>
      <c r="G91" s="3" t="b">
        <v>0</v>
      </c>
      <c r="H91" s="5">
        <v>377.8</v>
      </c>
      <c r="I91" s="4">
        <v>2675</v>
      </c>
      <c r="J91" s="3" t="b">
        <v>0</v>
      </c>
      <c r="K91" s="4">
        <v>7.6</v>
      </c>
      <c r="L91" s="4">
        <v>184.8</v>
      </c>
      <c r="M91" s="3" t="b">
        <v>0</v>
      </c>
      <c r="N91" s="4">
        <v>60</v>
      </c>
    </row>
    <row r="92" spans="1:14" x14ac:dyDescent="0.25">
      <c r="A92" s="2">
        <v>42929.75</v>
      </c>
      <c r="B92" s="4">
        <v>68</v>
      </c>
      <c r="C92" s="4">
        <v>143</v>
      </c>
      <c r="D92" s="4">
        <v>2029.2</v>
      </c>
      <c r="E92" s="3" t="b">
        <v>0</v>
      </c>
      <c r="F92" s="4">
        <v>0.39700000000000002</v>
      </c>
      <c r="G92" s="3" t="b">
        <v>0</v>
      </c>
      <c r="H92" s="5">
        <v>467.2</v>
      </c>
      <c r="I92" s="4">
        <v>3372.3</v>
      </c>
      <c r="J92" s="3" t="b">
        <v>0</v>
      </c>
      <c r="K92" s="4">
        <v>8.4</v>
      </c>
      <c r="L92" s="4">
        <v>208.2</v>
      </c>
      <c r="M92" s="3" t="b">
        <v>0</v>
      </c>
      <c r="N92" s="4">
        <v>60</v>
      </c>
    </row>
    <row r="93" spans="1:14" x14ac:dyDescent="0.25">
      <c r="A93" s="2">
        <v>42929.791666666664</v>
      </c>
      <c r="B93" s="4">
        <v>84</v>
      </c>
      <c r="C93" s="4">
        <v>143</v>
      </c>
      <c r="D93" s="4">
        <v>2245.9</v>
      </c>
      <c r="E93" s="3" t="b">
        <v>0</v>
      </c>
      <c r="F93" s="4">
        <v>0.41799999999999998</v>
      </c>
      <c r="G93" s="3" t="b">
        <v>0</v>
      </c>
      <c r="H93" s="5">
        <v>502.4</v>
      </c>
      <c r="I93" s="4">
        <v>3920.4</v>
      </c>
      <c r="J93" s="3" t="b">
        <v>0</v>
      </c>
      <c r="K93" s="4">
        <v>8.6</v>
      </c>
      <c r="L93" s="4">
        <v>230.4</v>
      </c>
      <c r="M93" s="3" t="b">
        <v>0</v>
      </c>
      <c r="N93" s="4">
        <v>60</v>
      </c>
    </row>
    <row r="94" spans="1:14" x14ac:dyDescent="0.25">
      <c r="A94" s="2">
        <v>42929.833333333336</v>
      </c>
      <c r="B94" s="4">
        <v>102</v>
      </c>
      <c r="C94" s="4">
        <v>143</v>
      </c>
      <c r="D94" s="4">
        <v>2399.8000000000002</v>
      </c>
      <c r="E94" s="3" t="b">
        <v>0</v>
      </c>
      <c r="F94" s="4">
        <v>0.46300000000000002</v>
      </c>
      <c r="G94" s="3" t="b">
        <v>0</v>
      </c>
      <c r="H94" s="5">
        <v>538.4</v>
      </c>
      <c r="I94" s="4">
        <v>4337.8999999999996</v>
      </c>
      <c r="J94" s="3" t="b">
        <v>0</v>
      </c>
      <c r="K94" s="4">
        <v>8.9</v>
      </c>
      <c r="L94" s="4">
        <v>246.2</v>
      </c>
      <c r="M94" s="3" t="b">
        <v>0</v>
      </c>
      <c r="N94" s="4">
        <v>60</v>
      </c>
    </row>
    <row r="95" spans="1:14" x14ac:dyDescent="0.25">
      <c r="A95" s="2">
        <v>42929.875</v>
      </c>
      <c r="B95" s="4">
        <v>101</v>
      </c>
      <c r="C95" s="4">
        <v>135</v>
      </c>
      <c r="D95" s="4">
        <v>2287.5</v>
      </c>
      <c r="E95" s="3" t="b">
        <v>0</v>
      </c>
      <c r="F95" s="4">
        <v>0.46200000000000002</v>
      </c>
      <c r="G95" s="3" t="b">
        <v>0</v>
      </c>
      <c r="H95" s="5">
        <v>532.4</v>
      </c>
      <c r="I95" s="4">
        <v>4135.1000000000004</v>
      </c>
      <c r="J95" s="3" t="b">
        <v>0</v>
      </c>
      <c r="K95" s="4">
        <v>8.8000000000000007</v>
      </c>
      <c r="L95" s="4">
        <v>234.7</v>
      </c>
      <c r="M95" s="3" t="b">
        <v>0</v>
      </c>
      <c r="N95" s="4">
        <v>60</v>
      </c>
    </row>
    <row r="96" spans="1:14" x14ac:dyDescent="0.25">
      <c r="A96" s="2">
        <v>42929.916666666664</v>
      </c>
      <c r="B96" s="4">
        <v>100</v>
      </c>
      <c r="C96" s="4">
        <v>104</v>
      </c>
      <c r="D96" s="4">
        <v>2019.9</v>
      </c>
      <c r="E96" s="3" t="b">
        <v>0</v>
      </c>
      <c r="F96" s="4">
        <v>0.47</v>
      </c>
      <c r="G96" s="3" t="b">
        <v>0</v>
      </c>
      <c r="H96" s="5">
        <v>511.6</v>
      </c>
      <c r="I96" s="4">
        <v>3632.7</v>
      </c>
      <c r="J96" s="3" t="b">
        <v>0</v>
      </c>
      <c r="K96" s="4">
        <v>8.5</v>
      </c>
      <c r="L96" s="4">
        <v>207.2</v>
      </c>
      <c r="M96" s="3" t="b">
        <v>0</v>
      </c>
      <c r="N96" s="4">
        <v>60</v>
      </c>
    </row>
    <row r="97" spans="1:14" x14ac:dyDescent="0.25">
      <c r="A97" s="2">
        <v>42929.958333333336</v>
      </c>
      <c r="B97" s="4">
        <v>100</v>
      </c>
      <c r="C97" s="4">
        <v>99</v>
      </c>
      <c r="D97" s="4">
        <v>1991.6</v>
      </c>
      <c r="E97" s="3" t="b">
        <v>0</v>
      </c>
      <c r="F97" s="4">
        <v>0.47699999999999998</v>
      </c>
      <c r="G97" s="3" t="b">
        <v>0</v>
      </c>
      <c r="H97" s="5">
        <v>509.2</v>
      </c>
      <c r="I97" s="4">
        <v>3564.9</v>
      </c>
      <c r="J97" s="3" t="b">
        <v>0</v>
      </c>
      <c r="K97" s="4">
        <v>8.5</v>
      </c>
      <c r="L97" s="4">
        <v>204.3</v>
      </c>
      <c r="M97" s="3" t="b">
        <v>0</v>
      </c>
      <c r="N97" s="4">
        <v>60</v>
      </c>
    </row>
    <row r="98" spans="1:14" x14ac:dyDescent="0.25">
      <c r="A98" s="2">
        <v>42930</v>
      </c>
      <c r="B98" s="4">
        <v>100</v>
      </c>
      <c r="C98" s="4">
        <v>98</v>
      </c>
      <c r="D98" s="4">
        <v>1971</v>
      </c>
      <c r="E98" s="3" t="b">
        <v>0</v>
      </c>
      <c r="F98" s="4">
        <v>0.49</v>
      </c>
      <c r="G98" s="3" t="b">
        <v>0</v>
      </c>
      <c r="H98" s="5">
        <v>507.9</v>
      </c>
      <c r="I98" s="4">
        <v>3561</v>
      </c>
      <c r="J98" s="3" t="b">
        <v>0</v>
      </c>
      <c r="K98" s="4">
        <v>8.4</v>
      </c>
      <c r="L98" s="4">
        <v>202.2</v>
      </c>
      <c r="M98" s="3" t="b">
        <v>0</v>
      </c>
      <c r="N98" s="4">
        <v>60</v>
      </c>
    </row>
    <row r="99" spans="1:14" x14ac:dyDescent="0.25">
      <c r="A99" s="2">
        <v>42930.041666666664</v>
      </c>
      <c r="B99" s="4">
        <v>100</v>
      </c>
      <c r="C99" s="4">
        <v>98</v>
      </c>
      <c r="D99" s="4">
        <v>1972.4</v>
      </c>
      <c r="E99" s="3" t="b">
        <v>0</v>
      </c>
      <c r="F99" s="4">
        <v>0.49399999999999999</v>
      </c>
      <c r="G99" s="3" t="b">
        <v>0</v>
      </c>
      <c r="H99" s="5">
        <v>506.4</v>
      </c>
      <c r="I99" s="4">
        <v>3552.9</v>
      </c>
      <c r="J99" s="3" t="b">
        <v>0</v>
      </c>
      <c r="K99" s="4">
        <v>8.4</v>
      </c>
      <c r="L99" s="4">
        <v>202.4</v>
      </c>
      <c r="M99" s="3" t="b">
        <v>0</v>
      </c>
      <c r="N99" s="4">
        <v>60</v>
      </c>
    </row>
    <row r="100" spans="1:14" x14ac:dyDescent="0.25">
      <c r="A100" s="2">
        <v>42930.083333333336</v>
      </c>
      <c r="B100" s="4">
        <v>101</v>
      </c>
      <c r="C100" s="4">
        <v>98</v>
      </c>
      <c r="D100" s="4">
        <v>1980.5</v>
      </c>
      <c r="E100" s="3" t="b">
        <v>0</v>
      </c>
      <c r="F100" s="4">
        <v>0.497</v>
      </c>
      <c r="G100" s="3" t="b">
        <v>0</v>
      </c>
      <c r="H100" s="5">
        <v>504.9</v>
      </c>
      <c r="I100" s="4">
        <v>3557</v>
      </c>
      <c r="J100" s="3" t="b">
        <v>0</v>
      </c>
      <c r="K100" s="4">
        <v>8.4</v>
      </c>
      <c r="L100" s="4">
        <v>203.2</v>
      </c>
      <c r="M100" s="3" t="b">
        <v>0</v>
      </c>
      <c r="N100" s="4">
        <v>60</v>
      </c>
    </row>
    <row r="101" spans="1:14" x14ac:dyDescent="0.25">
      <c r="A101" s="2">
        <v>42930.125</v>
      </c>
      <c r="B101" s="4">
        <v>101</v>
      </c>
      <c r="C101" s="4">
        <v>98</v>
      </c>
      <c r="D101" s="4">
        <v>1984.6</v>
      </c>
      <c r="E101" s="3" t="b">
        <v>0</v>
      </c>
      <c r="F101" s="4">
        <v>0.497</v>
      </c>
      <c r="G101" s="3" t="b">
        <v>0</v>
      </c>
      <c r="H101" s="5">
        <v>503.8</v>
      </c>
      <c r="I101" s="4">
        <v>3556.6</v>
      </c>
      <c r="J101" s="3" t="b">
        <v>0</v>
      </c>
      <c r="K101" s="4">
        <v>8.4</v>
      </c>
      <c r="L101" s="4">
        <v>203.6</v>
      </c>
      <c r="M101" s="3" t="b">
        <v>0</v>
      </c>
      <c r="N101" s="4">
        <v>60</v>
      </c>
    </row>
    <row r="102" spans="1:14" x14ac:dyDescent="0.25">
      <c r="A102" s="2">
        <v>42930.166666666664</v>
      </c>
      <c r="B102" s="4">
        <v>101</v>
      </c>
      <c r="C102" s="4">
        <v>98</v>
      </c>
      <c r="D102" s="4">
        <v>1986.4</v>
      </c>
      <c r="E102" s="3" t="b">
        <v>0</v>
      </c>
      <c r="F102" s="4">
        <v>0.498</v>
      </c>
      <c r="G102" s="3" t="b">
        <v>0</v>
      </c>
      <c r="H102" s="5">
        <v>504.2</v>
      </c>
      <c r="I102" s="4">
        <v>3562.7</v>
      </c>
      <c r="J102" s="3" t="b">
        <v>0</v>
      </c>
      <c r="K102" s="4">
        <v>8.4</v>
      </c>
      <c r="L102" s="4">
        <v>203.8</v>
      </c>
      <c r="M102" s="3" t="b">
        <v>0</v>
      </c>
      <c r="N102" s="4">
        <v>60</v>
      </c>
    </row>
    <row r="103" spans="1:14" x14ac:dyDescent="0.25">
      <c r="A103" s="2">
        <v>42930.208333333336</v>
      </c>
      <c r="B103" s="4">
        <v>101</v>
      </c>
      <c r="C103" s="4">
        <v>99</v>
      </c>
      <c r="D103" s="4">
        <v>1962.6</v>
      </c>
      <c r="E103" s="3" t="b">
        <v>0</v>
      </c>
      <c r="F103" s="4">
        <v>0.502</v>
      </c>
      <c r="G103" s="3" t="b">
        <v>0</v>
      </c>
      <c r="H103" s="5">
        <v>498</v>
      </c>
      <c r="I103" s="4">
        <v>3518.6</v>
      </c>
      <c r="J103" s="3" t="b">
        <v>0</v>
      </c>
      <c r="K103" s="4">
        <v>8.3000000000000007</v>
      </c>
      <c r="L103" s="4">
        <v>201.4</v>
      </c>
      <c r="M103" s="3" t="b">
        <v>0</v>
      </c>
      <c r="N103" s="4">
        <v>60</v>
      </c>
    </row>
    <row r="104" spans="1:14" x14ac:dyDescent="0.25">
      <c r="A104" s="2">
        <v>42930.25</v>
      </c>
      <c r="B104" s="4">
        <v>101</v>
      </c>
      <c r="C104" s="4">
        <v>99</v>
      </c>
      <c r="D104" s="4">
        <v>1984.9</v>
      </c>
      <c r="E104" s="3" t="b">
        <v>0</v>
      </c>
      <c r="F104" s="4">
        <v>0.495</v>
      </c>
      <c r="G104" s="3" t="b">
        <v>0</v>
      </c>
      <c r="H104" s="5">
        <v>498.3</v>
      </c>
      <c r="I104" s="4">
        <v>3518.3</v>
      </c>
      <c r="J104" s="3" t="b">
        <v>0</v>
      </c>
      <c r="K104" s="4">
        <v>8.4</v>
      </c>
      <c r="L104" s="4">
        <v>203.7</v>
      </c>
      <c r="M104" s="3" t="b">
        <v>0</v>
      </c>
      <c r="N104" s="4">
        <v>60</v>
      </c>
    </row>
    <row r="105" spans="1:14" x14ac:dyDescent="0.25">
      <c r="A105" s="2">
        <v>42930.291666666664</v>
      </c>
      <c r="B105" s="4">
        <v>101</v>
      </c>
      <c r="C105" s="4">
        <v>99</v>
      </c>
      <c r="D105" s="4">
        <v>1985</v>
      </c>
      <c r="E105" s="3" t="b">
        <v>0</v>
      </c>
      <c r="F105" s="4">
        <v>0.496</v>
      </c>
      <c r="G105" s="3" t="b">
        <v>0</v>
      </c>
      <c r="H105" s="5">
        <v>495.9</v>
      </c>
      <c r="I105" s="4">
        <v>3501.5</v>
      </c>
      <c r="J105" s="3" t="b">
        <v>0</v>
      </c>
      <c r="K105" s="4">
        <v>8.4</v>
      </c>
      <c r="L105" s="4">
        <v>203.7</v>
      </c>
      <c r="M105" s="3" t="b">
        <v>0</v>
      </c>
      <c r="N105" s="4">
        <v>60</v>
      </c>
    </row>
    <row r="106" spans="1:14" x14ac:dyDescent="0.25">
      <c r="A106" s="2">
        <v>42930.333333333336</v>
      </c>
      <c r="B106" s="4">
        <v>101</v>
      </c>
      <c r="C106" s="4">
        <v>100</v>
      </c>
      <c r="D106" s="4">
        <v>1991</v>
      </c>
      <c r="E106" s="3" t="b">
        <v>0</v>
      </c>
      <c r="F106" s="4">
        <v>0.496</v>
      </c>
      <c r="G106" s="3" t="b">
        <v>0</v>
      </c>
      <c r="H106" s="5">
        <v>493.3</v>
      </c>
      <c r="I106" s="4">
        <v>3493.7</v>
      </c>
      <c r="J106" s="3" t="b">
        <v>0</v>
      </c>
      <c r="K106" s="4">
        <v>8.4</v>
      </c>
      <c r="L106" s="4">
        <v>204.3</v>
      </c>
      <c r="M106" s="3" t="b">
        <v>0</v>
      </c>
      <c r="N106" s="4">
        <v>60</v>
      </c>
    </row>
    <row r="107" spans="1:14" x14ac:dyDescent="0.25">
      <c r="A107" s="2">
        <v>42930.375</v>
      </c>
      <c r="B107" s="4">
        <v>130</v>
      </c>
      <c r="C107" s="4">
        <v>136</v>
      </c>
      <c r="D107" s="4">
        <v>2582.9</v>
      </c>
      <c r="E107" s="3" t="b">
        <v>0</v>
      </c>
      <c r="F107" s="4">
        <v>0.47099999999999997</v>
      </c>
      <c r="G107" s="3" t="b">
        <v>0</v>
      </c>
      <c r="H107" s="5">
        <v>523.9</v>
      </c>
      <c r="I107" s="4">
        <v>4543.1000000000004</v>
      </c>
      <c r="J107" s="3" t="b">
        <v>0</v>
      </c>
      <c r="K107" s="4">
        <v>8.9</v>
      </c>
      <c r="L107" s="4">
        <v>265</v>
      </c>
      <c r="M107" s="3" t="b">
        <v>0</v>
      </c>
      <c r="N107" s="4">
        <v>60</v>
      </c>
    </row>
    <row r="108" spans="1:14" x14ac:dyDescent="0.25">
      <c r="A108" s="2">
        <v>42930.416666666664</v>
      </c>
      <c r="B108" s="4">
        <v>147</v>
      </c>
      <c r="C108" s="4">
        <v>145</v>
      </c>
      <c r="D108" s="4">
        <v>2755</v>
      </c>
      <c r="E108" s="3" t="b">
        <v>0</v>
      </c>
      <c r="F108" s="4">
        <v>0.47899999999999998</v>
      </c>
      <c r="G108" s="3" t="b">
        <v>0</v>
      </c>
      <c r="H108" s="5">
        <v>524</v>
      </c>
      <c r="I108" s="4">
        <v>4846.7</v>
      </c>
      <c r="J108" s="3" t="b">
        <v>0</v>
      </c>
      <c r="K108" s="4">
        <v>8.9</v>
      </c>
      <c r="L108" s="4">
        <v>282.7</v>
      </c>
      <c r="M108" s="3" t="b">
        <v>0</v>
      </c>
      <c r="N108" s="4">
        <v>60</v>
      </c>
    </row>
    <row r="109" spans="1:14" x14ac:dyDescent="0.25">
      <c r="A109" s="2">
        <v>42930.458333333336</v>
      </c>
      <c r="B109" s="4">
        <v>147</v>
      </c>
      <c r="C109" s="4">
        <v>145</v>
      </c>
      <c r="D109" s="4">
        <v>2761.4</v>
      </c>
      <c r="E109" s="3" t="b">
        <v>0</v>
      </c>
      <c r="F109" s="4">
        <v>0.47299999999999998</v>
      </c>
      <c r="G109" s="3" t="b">
        <v>0</v>
      </c>
      <c r="H109" s="5">
        <v>522.9</v>
      </c>
      <c r="I109" s="4">
        <v>4793.8</v>
      </c>
      <c r="J109" s="3" t="b">
        <v>0</v>
      </c>
      <c r="K109" s="4">
        <v>9</v>
      </c>
      <c r="L109" s="4">
        <v>283.3</v>
      </c>
      <c r="M109" s="3" t="b">
        <v>0</v>
      </c>
      <c r="N109" s="4">
        <v>60</v>
      </c>
    </row>
    <row r="110" spans="1:14" x14ac:dyDescent="0.25">
      <c r="A110" s="2">
        <v>42930.5</v>
      </c>
      <c r="B110" s="4">
        <v>147</v>
      </c>
      <c r="C110" s="4">
        <v>145</v>
      </c>
      <c r="D110" s="4">
        <v>2744.1</v>
      </c>
      <c r="E110" s="3" t="b">
        <v>0</v>
      </c>
      <c r="F110" s="4">
        <v>0.46800000000000003</v>
      </c>
      <c r="G110" s="3" t="b">
        <v>0</v>
      </c>
      <c r="H110" s="5">
        <v>524.6</v>
      </c>
      <c r="I110" s="4">
        <v>4779.2</v>
      </c>
      <c r="J110" s="3" t="b">
        <v>0</v>
      </c>
      <c r="K110" s="4">
        <v>9</v>
      </c>
      <c r="L110" s="4">
        <v>281.5</v>
      </c>
      <c r="M110" s="3" t="b">
        <v>0</v>
      </c>
      <c r="N110" s="4">
        <v>60</v>
      </c>
    </row>
    <row r="111" spans="1:14" x14ac:dyDescent="0.25">
      <c r="A111" s="2">
        <v>42930.541666666664</v>
      </c>
      <c r="B111" s="4">
        <v>147</v>
      </c>
      <c r="C111" s="4">
        <v>145</v>
      </c>
      <c r="D111" s="4">
        <v>2732.9</v>
      </c>
      <c r="E111" s="3" t="b">
        <v>0</v>
      </c>
      <c r="F111" s="4">
        <v>0.46600000000000003</v>
      </c>
      <c r="G111" s="3" t="b">
        <v>0</v>
      </c>
      <c r="H111" s="5">
        <v>523.70000000000005</v>
      </c>
      <c r="I111" s="4">
        <v>4751.6000000000004</v>
      </c>
      <c r="J111" s="3" t="b">
        <v>0</v>
      </c>
      <c r="K111" s="4">
        <v>9</v>
      </c>
      <c r="L111" s="4">
        <v>280.39999999999998</v>
      </c>
      <c r="M111" s="3" t="b">
        <v>0</v>
      </c>
      <c r="N111" s="4">
        <v>60</v>
      </c>
    </row>
    <row r="112" spans="1:14" x14ac:dyDescent="0.25">
      <c r="A112" s="2">
        <v>42930.583333333336</v>
      </c>
      <c r="B112" s="4">
        <v>146</v>
      </c>
      <c r="C112" s="4">
        <v>144</v>
      </c>
      <c r="D112" s="4">
        <v>2745.3</v>
      </c>
      <c r="E112" s="3" t="b">
        <v>0</v>
      </c>
      <c r="F112" s="4">
        <v>0.45900000000000002</v>
      </c>
      <c r="G112" s="3" t="b">
        <v>0</v>
      </c>
      <c r="H112" s="5">
        <v>526</v>
      </c>
      <c r="I112" s="4">
        <v>4741.3999999999996</v>
      </c>
      <c r="J112" s="3" t="b">
        <v>0</v>
      </c>
      <c r="K112" s="4">
        <v>9.1</v>
      </c>
      <c r="L112" s="4">
        <v>281.7</v>
      </c>
      <c r="M112" s="3" t="b">
        <v>0</v>
      </c>
      <c r="N112" s="4">
        <v>60</v>
      </c>
    </row>
    <row r="113" spans="1:14" x14ac:dyDescent="0.25">
      <c r="A113" s="2">
        <v>42930.625</v>
      </c>
      <c r="B113" s="4">
        <v>144</v>
      </c>
      <c r="C113" s="4">
        <v>144</v>
      </c>
      <c r="D113" s="4">
        <v>2730.5</v>
      </c>
      <c r="E113" s="3" t="b">
        <v>0</v>
      </c>
      <c r="F113" s="4">
        <v>0.437</v>
      </c>
      <c r="G113" s="3" t="b">
        <v>0</v>
      </c>
      <c r="H113" s="5">
        <v>539.4</v>
      </c>
      <c r="I113" s="4">
        <v>4732</v>
      </c>
      <c r="J113" s="3" t="b">
        <v>0</v>
      </c>
      <c r="K113" s="4">
        <v>9.3000000000000007</v>
      </c>
      <c r="L113" s="4">
        <v>280.10000000000002</v>
      </c>
      <c r="M113" s="3" t="b">
        <v>0</v>
      </c>
      <c r="N113" s="4">
        <v>60</v>
      </c>
    </row>
    <row r="114" spans="1:14" x14ac:dyDescent="0.25">
      <c r="A114" s="2">
        <v>42930.666666666664</v>
      </c>
      <c r="B114" s="4">
        <v>136</v>
      </c>
      <c r="C114" s="4">
        <v>135</v>
      </c>
      <c r="D114" s="4">
        <v>2543.6</v>
      </c>
      <c r="E114" s="3" t="b">
        <v>0</v>
      </c>
      <c r="F114" s="4">
        <v>0.44</v>
      </c>
      <c r="G114" s="3" t="b">
        <v>0</v>
      </c>
      <c r="H114" s="5">
        <v>533.29999999999995</v>
      </c>
      <c r="I114" s="4">
        <v>4454</v>
      </c>
      <c r="J114" s="3" t="b">
        <v>0</v>
      </c>
      <c r="K114" s="4">
        <v>9.1</v>
      </c>
      <c r="L114" s="4">
        <v>261</v>
      </c>
      <c r="M114" s="3" t="b">
        <v>0</v>
      </c>
      <c r="N114" s="4">
        <v>60</v>
      </c>
    </row>
    <row r="115" spans="1:14" x14ac:dyDescent="0.25">
      <c r="A115" s="2">
        <v>42930.708333333336</v>
      </c>
      <c r="B115" s="4">
        <v>121</v>
      </c>
      <c r="C115" s="4">
        <v>120</v>
      </c>
      <c r="D115" s="4">
        <v>2322.1999999999998</v>
      </c>
      <c r="E115" s="3" t="b">
        <v>0</v>
      </c>
      <c r="F115" s="4">
        <v>0.42799999999999999</v>
      </c>
      <c r="G115" s="3" t="b">
        <v>0</v>
      </c>
      <c r="H115" s="5">
        <v>528.29999999999995</v>
      </c>
      <c r="I115" s="4">
        <v>4073</v>
      </c>
      <c r="J115" s="3" t="b">
        <v>0</v>
      </c>
      <c r="K115" s="4">
        <v>9</v>
      </c>
      <c r="L115" s="4">
        <v>238.3</v>
      </c>
      <c r="M115" s="3" t="b">
        <v>0</v>
      </c>
      <c r="N115" s="4">
        <v>60</v>
      </c>
    </row>
    <row r="116" spans="1:14" x14ac:dyDescent="0.25">
      <c r="A116" s="2">
        <v>42930.75</v>
      </c>
      <c r="B116" s="4">
        <v>125</v>
      </c>
      <c r="C116" s="4">
        <v>124</v>
      </c>
      <c r="D116" s="4">
        <v>2369.6</v>
      </c>
      <c r="E116" s="3" t="b">
        <v>0</v>
      </c>
      <c r="F116" s="4">
        <v>0.442</v>
      </c>
      <c r="G116" s="3" t="b">
        <v>0</v>
      </c>
      <c r="H116" s="5">
        <v>528.5</v>
      </c>
      <c r="I116" s="4">
        <v>4157.7</v>
      </c>
      <c r="J116" s="3" t="b">
        <v>0</v>
      </c>
      <c r="K116" s="4">
        <v>9</v>
      </c>
      <c r="L116" s="4">
        <v>243.1</v>
      </c>
      <c r="M116" s="3" t="b">
        <v>0</v>
      </c>
      <c r="N116" s="4">
        <v>60</v>
      </c>
    </row>
    <row r="117" spans="1:14" x14ac:dyDescent="0.25">
      <c r="A117" s="2">
        <v>42930.791666666664</v>
      </c>
      <c r="B117" s="4">
        <v>108</v>
      </c>
      <c r="C117" s="4">
        <v>101</v>
      </c>
      <c r="D117" s="4">
        <v>2047.6</v>
      </c>
      <c r="E117" s="3" t="b">
        <v>0</v>
      </c>
      <c r="F117" s="4">
        <v>0.45</v>
      </c>
      <c r="G117" s="3" t="b">
        <v>0</v>
      </c>
      <c r="H117" s="5">
        <v>501</v>
      </c>
      <c r="I117" s="4">
        <v>3523.2</v>
      </c>
      <c r="J117" s="3" t="b">
        <v>0</v>
      </c>
      <c r="K117" s="4">
        <v>8.6999999999999993</v>
      </c>
      <c r="L117" s="4">
        <v>210.1</v>
      </c>
      <c r="M117" s="3" t="b">
        <v>0</v>
      </c>
      <c r="N117" s="4">
        <v>60</v>
      </c>
    </row>
    <row r="118" spans="1:14" x14ac:dyDescent="0.25">
      <c r="A118" s="2">
        <v>42930.833333333336</v>
      </c>
      <c r="B118" s="4">
        <v>99</v>
      </c>
      <c r="C118" s="4">
        <v>99</v>
      </c>
      <c r="D118" s="4">
        <v>1950.1</v>
      </c>
      <c r="E118" s="3" t="b">
        <v>0</v>
      </c>
      <c r="F118" s="4">
        <v>0.47</v>
      </c>
      <c r="G118" s="3" t="b">
        <v>0</v>
      </c>
      <c r="H118" s="5">
        <v>488</v>
      </c>
      <c r="I118" s="4">
        <v>3345.3</v>
      </c>
      <c r="J118" s="3" t="b">
        <v>0</v>
      </c>
      <c r="K118" s="4">
        <v>8.5</v>
      </c>
      <c r="L118" s="4">
        <v>200.1</v>
      </c>
      <c r="M118" s="3" t="b">
        <v>0</v>
      </c>
      <c r="N118" s="4">
        <v>60</v>
      </c>
    </row>
    <row r="119" spans="1:14" x14ac:dyDescent="0.25">
      <c r="A119" s="2">
        <v>42930.875</v>
      </c>
      <c r="B119" s="4">
        <v>69</v>
      </c>
      <c r="C119" s="4">
        <v>99</v>
      </c>
      <c r="D119" s="4">
        <v>1623.4</v>
      </c>
      <c r="E119" s="3" t="b">
        <v>0</v>
      </c>
      <c r="F119" s="4">
        <v>0.46200000000000002</v>
      </c>
      <c r="G119" s="3" t="b">
        <v>0</v>
      </c>
      <c r="H119" s="5">
        <v>395.4</v>
      </c>
      <c r="I119" s="4">
        <v>2557.3000000000002</v>
      </c>
      <c r="J119" s="3" t="b">
        <v>0</v>
      </c>
      <c r="K119" s="4">
        <v>7.5</v>
      </c>
      <c r="L119" s="4">
        <v>166.6</v>
      </c>
      <c r="M119" s="3" t="b">
        <v>0</v>
      </c>
      <c r="N119" s="4">
        <v>60</v>
      </c>
    </row>
    <row r="120" spans="1:14" x14ac:dyDescent="0.25">
      <c r="A120" s="2">
        <v>42930.916666666664</v>
      </c>
      <c r="B120" s="4">
        <v>0</v>
      </c>
      <c r="C120" s="4">
        <v>98</v>
      </c>
      <c r="D120" s="4">
        <v>965.2</v>
      </c>
      <c r="E120" s="3" t="b">
        <v>0</v>
      </c>
      <c r="F120" s="4">
        <v>0.434</v>
      </c>
      <c r="G120" s="3" t="b">
        <v>0</v>
      </c>
      <c r="H120" s="5">
        <v>236.7</v>
      </c>
      <c r="I120" s="4">
        <v>1516.9</v>
      </c>
      <c r="J120" s="3" t="b">
        <v>0</v>
      </c>
      <c r="K120" s="4">
        <v>4.5</v>
      </c>
      <c r="L120" s="4">
        <v>99</v>
      </c>
      <c r="M120" s="3" t="b">
        <v>0</v>
      </c>
      <c r="N120" s="4">
        <v>60</v>
      </c>
    </row>
    <row r="121" spans="1:14" x14ac:dyDescent="0.25">
      <c r="A121" s="2">
        <v>42930.958333333336</v>
      </c>
      <c r="B121" s="4">
        <v>0</v>
      </c>
      <c r="C121" s="4">
        <v>77</v>
      </c>
      <c r="D121" s="4">
        <v>794.2</v>
      </c>
      <c r="E121" s="3" t="b">
        <v>0</v>
      </c>
      <c r="F121" s="4">
        <v>0.29299999999999998</v>
      </c>
      <c r="G121" s="3" t="b">
        <v>0</v>
      </c>
      <c r="H121" s="5">
        <v>154.80000000000001</v>
      </c>
      <c r="I121" s="4">
        <v>1113.2</v>
      </c>
      <c r="J121" s="3" t="b">
        <v>0</v>
      </c>
      <c r="K121" s="4">
        <v>3.3</v>
      </c>
      <c r="L121" s="4">
        <v>81.5</v>
      </c>
      <c r="M121" s="3" t="b">
        <v>0</v>
      </c>
      <c r="N121" s="4">
        <v>60</v>
      </c>
    </row>
    <row r="122" spans="1:14" x14ac:dyDescent="0.25">
      <c r="A122" s="2">
        <v>42931</v>
      </c>
      <c r="B122" s="4">
        <v>0</v>
      </c>
      <c r="C122" s="4">
        <v>3</v>
      </c>
      <c r="D122" s="4">
        <v>388.8</v>
      </c>
      <c r="E122" s="3" t="b">
        <v>0</v>
      </c>
      <c r="F122" s="4">
        <v>0.152</v>
      </c>
      <c r="G122" s="3" t="b">
        <v>0</v>
      </c>
      <c r="H122" s="5">
        <v>54.5</v>
      </c>
      <c r="I122" s="4">
        <v>372.5</v>
      </c>
      <c r="J122" s="3" t="b">
        <v>0</v>
      </c>
      <c r="K122" s="4">
        <v>1.7</v>
      </c>
      <c r="L122" s="4">
        <v>39.9</v>
      </c>
      <c r="M122" s="3" t="b">
        <v>0</v>
      </c>
      <c r="N122" s="4">
        <v>11</v>
      </c>
    </row>
    <row r="123" spans="1:14" x14ac:dyDescent="0.25">
      <c r="A123" s="2">
        <v>42931.041666666664</v>
      </c>
      <c r="B123" s="4">
        <v>0</v>
      </c>
      <c r="C123" s="4">
        <v>0</v>
      </c>
      <c r="D123" s="4">
        <v>51</v>
      </c>
      <c r="E123" s="3" t="b">
        <v>0</v>
      </c>
      <c r="F123" s="4">
        <v>0</v>
      </c>
      <c r="G123" s="3" t="b">
        <v>0</v>
      </c>
      <c r="H123" s="5">
        <v>0</v>
      </c>
      <c r="I123" s="4">
        <v>0</v>
      </c>
      <c r="J123" s="3" t="b">
        <v>0</v>
      </c>
      <c r="K123" s="4">
        <v>0.2</v>
      </c>
      <c r="L123" s="4">
        <v>5.2</v>
      </c>
      <c r="M123" s="3" t="b">
        <v>0</v>
      </c>
      <c r="N123" s="4">
        <v>0</v>
      </c>
    </row>
    <row r="124" spans="1:14" x14ac:dyDescent="0.25">
      <c r="A124" s="2">
        <v>42931.083333333336</v>
      </c>
      <c r="B124" s="4">
        <v>0</v>
      </c>
      <c r="C124" s="4">
        <v>0</v>
      </c>
      <c r="D124" s="4">
        <v>52.5</v>
      </c>
      <c r="E124" s="3" t="b">
        <v>0</v>
      </c>
      <c r="F124" s="4">
        <v>0</v>
      </c>
      <c r="G124" s="3" t="b">
        <v>0</v>
      </c>
      <c r="H124" s="5">
        <v>0</v>
      </c>
      <c r="I124" s="4">
        <v>0</v>
      </c>
      <c r="J124" s="3" t="b">
        <v>0</v>
      </c>
      <c r="K124" s="4">
        <v>0.2</v>
      </c>
      <c r="L124" s="4">
        <v>5.4</v>
      </c>
      <c r="M124" s="3" t="b">
        <v>0</v>
      </c>
      <c r="N124" s="4">
        <v>0</v>
      </c>
    </row>
    <row r="125" spans="1:14" x14ac:dyDescent="0.25">
      <c r="A125" s="2">
        <v>42931.125</v>
      </c>
      <c r="B125" s="4">
        <v>0</v>
      </c>
      <c r="C125" s="4">
        <v>0</v>
      </c>
      <c r="D125" s="4">
        <v>56.2</v>
      </c>
      <c r="E125" s="3" t="b">
        <v>0</v>
      </c>
      <c r="F125" s="4">
        <v>0</v>
      </c>
      <c r="G125" s="3" t="b">
        <v>0</v>
      </c>
      <c r="H125" s="5">
        <v>0</v>
      </c>
      <c r="I125" s="4">
        <v>0</v>
      </c>
      <c r="J125" s="3" t="b">
        <v>0</v>
      </c>
      <c r="K125" s="4">
        <v>0.2</v>
      </c>
      <c r="L125" s="4">
        <v>5.8</v>
      </c>
      <c r="M125" s="3" t="b">
        <v>0</v>
      </c>
      <c r="N125" s="4">
        <v>0</v>
      </c>
    </row>
    <row r="126" spans="1:14" x14ac:dyDescent="0.25">
      <c r="A126" s="2">
        <v>42931.166666666664</v>
      </c>
      <c r="B126" s="4">
        <v>0</v>
      </c>
      <c r="C126" s="4">
        <v>0</v>
      </c>
      <c r="D126" s="4">
        <v>259</v>
      </c>
      <c r="E126" s="3" t="b">
        <v>0</v>
      </c>
      <c r="F126" s="4">
        <v>0.14799999999999999</v>
      </c>
      <c r="G126" s="3" t="b">
        <v>0</v>
      </c>
      <c r="H126" s="5">
        <v>88.4</v>
      </c>
      <c r="I126" s="4">
        <v>456.1</v>
      </c>
      <c r="J126" s="3" t="b">
        <v>0</v>
      </c>
      <c r="K126" s="4">
        <v>1.5</v>
      </c>
      <c r="L126" s="4">
        <v>26.6</v>
      </c>
      <c r="M126" s="3" t="b">
        <v>0</v>
      </c>
      <c r="N126" s="4">
        <v>0</v>
      </c>
    </row>
    <row r="127" spans="1:14" x14ac:dyDescent="0.25">
      <c r="A127" s="2">
        <v>42931.208333333336</v>
      </c>
      <c r="B127" s="4">
        <v>0</v>
      </c>
      <c r="C127" s="4">
        <v>0</v>
      </c>
      <c r="D127" s="4">
        <v>421.6</v>
      </c>
      <c r="E127" s="3" t="b">
        <v>0</v>
      </c>
      <c r="F127" s="4">
        <v>0.156</v>
      </c>
      <c r="G127" s="3" t="b">
        <v>0</v>
      </c>
      <c r="H127" s="5">
        <v>48</v>
      </c>
      <c r="I127" s="4">
        <v>215.9</v>
      </c>
      <c r="J127" s="3" t="b">
        <v>0</v>
      </c>
      <c r="K127" s="4">
        <v>2.8</v>
      </c>
      <c r="L127" s="4">
        <v>43.3</v>
      </c>
      <c r="M127" s="3" t="b">
        <v>0</v>
      </c>
      <c r="N127" s="4">
        <v>0</v>
      </c>
    </row>
    <row r="128" spans="1:14" x14ac:dyDescent="0.25">
      <c r="A128" s="2">
        <v>42931.25</v>
      </c>
      <c r="B128" s="4">
        <v>0</v>
      </c>
      <c r="C128" s="4">
        <v>0</v>
      </c>
      <c r="D128" s="4">
        <v>30.7</v>
      </c>
      <c r="E128" s="3" t="b">
        <v>0</v>
      </c>
      <c r="F128" s="4">
        <v>0</v>
      </c>
      <c r="G128" s="3" t="b">
        <v>0</v>
      </c>
      <c r="H128" s="5">
        <v>0</v>
      </c>
      <c r="I128" s="4">
        <v>0</v>
      </c>
      <c r="J128" s="3" t="b">
        <v>0</v>
      </c>
      <c r="K128" s="4">
        <v>0.2</v>
      </c>
      <c r="L128" s="4">
        <v>3.2</v>
      </c>
      <c r="M128" s="3" t="b">
        <v>0</v>
      </c>
      <c r="N128" s="4">
        <v>0</v>
      </c>
    </row>
    <row r="129" spans="1:14" x14ac:dyDescent="0.25">
      <c r="A129" s="2">
        <v>42931.291666666664</v>
      </c>
      <c r="B129" s="4">
        <v>0</v>
      </c>
      <c r="C129" s="4">
        <v>0</v>
      </c>
      <c r="D129" s="4">
        <v>30.6</v>
      </c>
      <c r="E129" s="3" t="b">
        <v>0</v>
      </c>
      <c r="F129" s="4">
        <v>0</v>
      </c>
      <c r="G129" s="3" t="b">
        <v>0</v>
      </c>
      <c r="H129" s="5">
        <v>0</v>
      </c>
      <c r="I129" s="4">
        <v>0</v>
      </c>
      <c r="J129" s="3" t="b">
        <v>0</v>
      </c>
      <c r="K129" s="4">
        <v>0.2</v>
      </c>
      <c r="L129" s="4">
        <v>3.1</v>
      </c>
      <c r="M129" s="3" t="b">
        <v>0</v>
      </c>
      <c r="N129" s="4">
        <v>0</v>
      </c>
    </row>
    <row r="130" spans="1:14" x14ac:dyDescent="0.25">
      <c r="A130" s="2">
        <v>42931.333333333336</v>
      </c>
      <c r="B130" s="4">
        <v>0</v>
      </c>
      <c r="C130" s="4">
        <v>0</v>
      </c>
      <c r="D130" s="4">
        <v>30.5</v>
      </c>
      <c r="E130" s="3" t="b">
        <v>0</v>
      </c>
      <c r="F130" s="4">
        <v>1E-3</v>
      </c>
      <c r="G130" s="3" t="b">
        <v>0</v>
      </c>
      <c r="H130" s="5">
        <v>0</v>
      </c>
      <c r="I130" s="4">
        <v>0</v>
      </c>
      <c r="J130" s="3" t="b">
        <v>0</v>
      </c>
      <c r="K130" s="4">
        <v>0.2</v>
      </c>
      <c r="L130" s="4">
        <v>3.1</v>
      </c>
      <c r="M130" s="3" t="b">
        <v>0</v>
      </c>
      <c r="N130" s="4">
        <v>0</v>
      </c>
    </row>
    <row r="131" spans="1:14" x14ac:dyDescent="0.25">
      <c r="A131" s="2">
        <v>42931.375</v>
      </c>
      <c r="B131" s="4">
        <v>0</v>
      </c>
      <c r="C131" s="4">
        <v>0</v>
      </c>
      <c r="D131" s="4">
        <v>20.399999999999999</v>
      </c>
      <c r="E131" s="3" t="b">
        <v>0</v>
      </c>
      <c r="F131" s="4">
        <v>0</v>
      </c>
      <c r="G131" s="3" t="b">
        <v>0</v>
      </c>
      <c r="H131" s="5">
        <v>0</v>
      </c>
      <c r="I131" s="4">
        <v>0</v>
      </c>
      <c r="J131" s="3" t="b">
        <v>0</v>
      </c>
      <c r="K131" s="4">
        <v>0.2</v>
      </c>
      <c r="L131" s="4">
        <v>2.1</v>
      </c>
      <c r="M131" s="3" t="b">
        <v>0</v>
      </c>
      <c r="N131" s="4">
        <v>0</v>
      </c>
    </row>
    <row r="132" spans="1:14" x14ac:dyDescent="0.25">
      <c r="A132" s="2">
        <v>42931.416666666664</v>
      </c>
      <c r="B132" s="4">
        <v>0</v>
      </c>
      <c r="C132" s="4">
        <v>0</v>
      </c>
      <c r="D132" s="4">
        <v>14.4</v>
      </c>
      <c r="E132" s="3" t="b">
        <v>0</v>
      </c>
      <c r="F132" s="4">
        <v>0</v>
      </c>
      <c r="G132" s="3" t="b">
        <v>0</v>
      </c>
      <c r="H132" s="5">
        <v>0</v>
      </c>
      <c r="I132" s="4">
        <v>0</v>
      </c>
      <c r="J132" s="3" t="b">
        <v>0</v>
      </c>
      <c r="K132" s="4">
        <v>0.2</v>
      </c>
      <c r="L132" s="4">
        <v>1.5</v>
      </c>
      <c r="M132" s="3" t="b">
        <v>0</v>
      </c>
      <c r="N132" s="4">
        <v>0</v>
      </c>
    </row>
    <row r="133" spans="1:14" x14ac:dyDescent="0.25">
      <c r="A133" s="2">
        <v>42931.458333333336</v>
      </c>
      <c r="B133" s="4">
        <v>0</v>
      </c>
      <c r="C133" s="4">
        <v>0</v>
      </c>
      <c r="D133" s="4">
        <v>9.8000000000000007</v>
      </c>
      <c r="E133" s="3" t="b">
        <v>0</v>
      </c>
      <c r="F133" s="4">
        <v>1E-3</v>
      </c>
      <c r="G133" s="3" t="b">
        <v>0</v>
      </c>
      <c r="H133" s="5">
        <v>0</v>
      </c>
      <c r="I133" s="4">
        <v>0</v>
      </c>
      <c r="J133" s="3" t="b">
        <v>0</v>
      </c>
      <c r="K133" s="4">
        <v>0.2</v>
      </c>
      <c r="L133" s="4">
        <v>1</v>
      </c>
      <c r="M133" s="3" t="b">
        <v>0</v>
      </c>
      <c r="N133" s="4">
        <v>0</v>
      </c>
    </row>
    <row r="134" spans="1:14" x14ac:dyDescent="0.25">
      <c r="A134" s="2">
        <v>42931.5</v>
      </c>
      <c r="B134" s="4">
        <v>0</v>
      </c>
      <c r="C134" s="4">
        <v>0</v>
      </c>
      <c r="D134" s="4">
        <v>0.1</v>
      </c>
      <c r="E134" s="3" t="b">
        <v>0</v>
      </c>
      <c r="F134" s="4">
        <v>0</v>
      </c>
      <c r="G134" s="3" t="b">
        <v>0</v>
      </c>
      <c r="H134" s="5">
        <v>0</v>
      </c>
      <c r="I134" s="4">
        <v>0</v>
      </c>
      <c r="J134" s="3" t="b">
        <v>0</v>
      </c>
      <c r="K134" s="4">
        <v>0.2</v>
      </c>
      <c r="L134" s="4">
        <v>0</v>
      </c>
      <c r="M134" s="3" t="b">
        <v>0</v>
      </c>
      <c r="N134" s="4">
        <v>0</v>
      </c>
    </row>
    <row r="135" spans="1:14" x14ac:dyDescent="0.25">
      <c r="A135" s="2">
        <v>42931.541666666664</v>
      </c>
      <c r="B135" s="4">
        <v>0</v>
      </c>
      <c r="C135" s="4">
        <v>0</v>
      </c>
      <c r="D135" s="4">
        <v>0</v>
      </c>
      <c r="E135" s="3" t="b">
        <v>0</v>
      </c>
      <c r="F135" s="4">
        <v>0</v>
      </c>
      <c r="G135" s="3" t="b">
        <v>0</v>
      </c>
      <c r="H135" s="5">
        <v>0</v>
      </c>
      <c r="I135" s="4">
        <v>0</v>
      </c>
      <c r="J135" s="3" t="b">
        <v>0</v>
      </c>
      <c r="K135" s="4">
        <v>0.2</v>
      </c>
      <c r="L135" s="4">
        <v>0</v>
      </c>
      <c r="M135" s="3" t="b">
        <v>0</v>
      </c>
      <c r="N135" s="4">
        <v>0</v>
      </c>
    </row>
    <row r="136" spans="1:14" x14ac:dyDescent="0.25">
      <c r="A136" s="2">
        <v>42931.583333333336</v>
      </c>
      <c r="B136" s="4">
        <v>0</v>
      </c>
      <c r="C136" s="4">
        <v>0</v>
      </c>
      <c r="D136" s="4">
        <v>0.1</v>
      </c>
      <c r="E136" s="3" t="b">
        <v>0</v>
      </c>
      <c r="F136" s="4">
        <v>0</v>
      </c>
      <c r="G136" s="3" t="b">
        <v>0</v>
      </c>
      <c r="H136" s="5">
        <v>0</v>
      </c>
      <c r="I136" s="4">
        <v>0</v>
      </c>
      <c r="J136" s="3" t="b">
        <v>0</v>
      </c>
      <c r="K136" s="4">
        <v>0.2</v>
      </c>
      <c r="L136" s="4">
        <v>0</v>
      </c>
      <c r="M136" s="3" t="b">
        <v>0</v>
      </c>
      <c r="N136" s="4">
        <v>0</v>
      </c>
    </row>
    <row r="137" spans="1:14" x14ac:dyDescent="0.25">
      <c r="A137" s="2">
        <v>42931.625</v>
      </c>
      <c r="B137" s="4">
        <v>0</v>
      </c>
      <c r="C137" s="4">
        <v>0</v>
      </c>
      <c r="D137" s="4">
        <v>0.1</v>
      </c>
      <c r="E137" s="3" t="b">
        <v>0</v>
      </c>
      <c r="F137" s="4">
        <v>0</v>
      </c>
      <c r="G137" s="3" t="b">
        <v>0</v>
      </c>
      <c r="H137" s="5">
        <v>0</v>
      </c>
      <c r="I137" s="4">
        <v>0</v>
      </c>
      <c r="J137" s="3" t="b">
        <v>0</v>
      </c>
      <c r="K137" s="4">
        <v>0.2</v>
      </c>
      <c r="L137" s="4">
        <v>0</v>
      </c>
      <c r="M137" s="3" t="b">
        <v>0</v>
      </c>
      <c r="N137" s="4">
        <v>0</v>
      </c>
    </row>
    <row r="138" spans="1:14" x14ac:dyDescent="0.25">
      <c r="A138" s="2">
        <v>42931.666666666664</v>
      </c>
      <c r="B138" s="4">
        <v>0</v>
      </c>
      <c r="C138" s="4">
        <v>0</v>
      </c>
      <c r="D138" s="4">
        <v>0</v>
      </c>
      <c r="E138" s="3" t="b">
        <v>0</v>
      </c>
      <c r="F138" s="4">
        <v>0</v>
      </c>
      <c r="G138" s="3" t="b">
        <v>0</v>
      </c>
      <c r="H138" s="5">
        <v>0</v>
      </c>
      <c r="I138" s="4">
        <v>0</v>
      </c>
      <c r="J138" s="3" t="b">
        <v>0</v>
      </c>
      <c r="K138" s="4">
        <v>0.2</v>
      </c>
      <c r="L138" s="4">
        <v>0</v>
      </c>
      <c r="M138" s="3" t="b">
        <v>0</v>
      </c>
      <c r="N138" s="4">
        <v>0</v>
      </c>
    </row>
    <row r="139" spans="1:14" x14ac:dyDescent="0.25">
      <c r="A139" s="2">
        <v>42931.708333333336</v>
      </c>
      <c r="B139" s="4">
        <v>0</v>
      </c>
      <c r="C139" s="4">
        <v>0</v>
      </c>
      <c r="D139" s="4">
        <v>0.3</v>
      </c>
      <c r="E139" s="3" t="b">
        <v>0</v>
      </c>
      <c r="F139" s="4">
        <v>0</v>
      </c>
      <c r="G139" s="3" t="b">
        <v>0</v>
      </c>
      <c r="H139" s="5">
        <v>0</v>
      </c>
      <c r="I139" s="4">
        <v>0</v>
      </c>
      <c r="J139" s="3" t="b">
        <v>0</v>
      </c>
      <c r="K139" s="4">
        <v>0.2</v>
      </c>
      <c r="L139" s="4">
        <v>0</v>
      </c>
      <c r="M139" s="3" t="b">
        <v>0</v>
      </c>
      <c r="N139" s="4">
        <v>0</v>
      </c>
    </row>
    <row r="140" spans="1:14" x14ac:dyDescent="0.25">
      <c r="A140" s="2">
        <v>42931.75</v>
      </c>
      <c r="B140" s="4">
        <v>0</v>
      </c>
      <c r="C140" s="4">
        <v>0</v>
      </c>
      <c r="D140" s="4">
        <v>0.5</v>
      </c>
      <c r="E140" s="3" t="b">
        <v>0</v>
      </c>
      <c r="F140" s="4">
        <v>0</v>
      </c>
      <c r="G140" s="3" t="b">
        <v>0</v>
      </c>
      <c r="H140" s="5">
        <v>0</v>
      </c>
      <c r="I140" s="4">
        <v>0</v>
      </c>
      <c r="J140" s="3" t="b">
        <v>0</v>
      </c>
      <c r="K140" s="4">
        <v>0.2</v>
      </c>
      <c r="L140" s="4">
        <v>0.1</v>
      </c>
      <c r="M140" s="3" t="b">
        <v>0</v>
      </c>
      <c r="N140" s="4">
        <v>0</v>
      </c>
    </row>
    <row r="141" spans="1:14" x14ac:dyDescent="0.25">
      <c r="A141" s="2">
        <v>42931.791666666664</v>
      </c>
      <c r="B141" s="4">
        <v>0</v>
      </c>
      <c r="C141" s="4">
        <v>0</v>
      </c>
      <c r="D141" s="4">
        <v>0.7</v>
      </c>
      <c r="E141" s="3" t="b">
        <v>0</v>
      </c>
      <c r="F141" s="4">
        <v>0</v>
      </c>
      <c r="G141" s="3" t="b">
        <v>0</v>
      </c>
      <c r="H141" s="5">
        <v>0</v>
      </c>
      <c r="I141" s="4">
        <v>0</v>
      </c>
      <c r="J141" s="3" t="b">
        <v>0</v>
      </c>
      <c r="K141" s="4">
        <v>0.2</v>
      </c>
      <c r="L141" s="4">
        <v>0.1</v>
      </c>
      <c r="M141" s="3" t="b">
        <v>0</v>
      </c>
      <c r="N141" s="4">
        <v>0</v>
      </c>
    </row>
    <row r="142" spans="1:14" x14ac:dyDescent="0.25">
      <c r="A142" s="2">
        <v>42931.833333333336</v>
      </c>
      <c r="B142" s="4">
        <v>0</v>
      </c>
      <c r="C142" s="4">
        <v>0</v>
      </c>
      <c r="D142" s="4">
        <v>0.6</v>
      </c>
      <c r="E142" s="3" t="b">
        <v>0</v>
      </c>
      <c r="F142" s="4">
        <v>0</v>
      </c>
      <c r="G142" s="3" t="b">
        <v>0</v>
      </c>
      <c r="H142" s="5">
        <v>0</v>
      </c>
      <c r="I142" s="4">
        <v>0</v>
      </c>
      <c r="J142" s="3" t="b">
        <v>0</v>
      </c>
      <c r="K142" s="4">
        <v>0.2</v>
      </c>
      <c r="L142" s="4">
        <v>0.1</v>
      </c>
      <c r="M142" s="3" t="b">
        <v>0</v>
      </c>
      <c r="N142" s="4">
        <v>0</v>
      </c>
    </row>
    <row r="143" spans="1:14" x14ac:dyDescent="0.25">
      <c r="A143" s="2">
        <v>42931.875</v>
      </c>
      <c r="B143" s="4">
        <v>0</v>
      </c>
      <c r="C143" s="4">
        <v>0</v>
      </c>
      <c r="D143" s="4">
        <v>0.5</v>
      </c>
      <c r="E143" s="3" t="b">
        <v>0</v>
      </c>
      <c r="F143" s="4">
        <v>0</v>
      </c>
      <c r="G143" s="3" t="b">
        <v>0</v>
      </c>
      <c r="H143" s="5">
        <v>0</v>
      </c>
      <c r="I143" s="4">
        <v>0</v>
      </c>
      <c r="J143" s="3" t="b">
        <v>0</v>
      </c>
      <c r="K143" s="4">
        <v>0.2</v>
      </c>
      <c r="L143" s="4">
        <v>0.1</v>
      </c>
      <c r="M143" s="3" t="b">
        <v>0</v>
      </c>
      <c r="N143" s="4">
        <v>0</v>
      </c>
    </row>
    <row r="144" spans="1:14" x14ac:dyDescent="0.25">
      <c r="A144" s="2">
        <v>42931.916666666664</v>
      </c>
      <c r="B144" s="4">
        <v>0</v>
      </c>
      <c r="C144" s="4">
        <v>0</v>
      </c>
      <c r="D144" s="4">
        <v>0.7</v>
      </c>
      <c r="E144" s="3" t="b">
        <v>0</v>
      </c>
      <c r="F144" s="4">
        <v>0</v>
      </c>
      <c r="G144" s="3" t="b">
        <v>0</v>
      </c>
      <c r="H144" s="5">
        <v>0</v>
      </c>
      <c r="I144" s="4">
        <v>0</v>
      </c>
      <c r="J144" s="3" t="b">
        <v>0</v>
      </c>
      <c r="K144" s="4">
        <v>0.2</v>
      </c>
      <c r="L144" s="4">
        <v>0.1</v>
      </c>
      <c r="M144" s="3" t="b">
        <v>0</v>
      </c>
      <c r="N144" s="4">
        <v>0</v>
      </c>
    </row>
    <row r="145" spans="1:14" x14ac:dyDescent="0.25">
      <c r="A145" s="2">
        <v>42931.958333333336</v>
      </c>
      <c r="B145" s="4">
        <v>0</v>
      </c>
      <c r="C145" s="4">
        <v>0</v>
      </c>
      <c r="D145" s="4">
        <v>0.7</v>
      </c>
      <c r="E145" s="3" t="b">
        <v>0</v>
      </c>
      <c r="F145" s="4">
        <v>0</v>
      </c>
      <c r="G145" s="3" t="b">
        <v>0</v>
      </c>
      <c r="H145" s="5">
        <v>0</v>
      </c>
      <c r="I145" s="4">
        <v>0</v>
      </c>
      <c r="J145" s="3" t="b">
        <v>0</v>
      </c>
      <c r="K145" s="4">
        <v>0.2</v>
      </c>
      <c r="L145" s="4">
        <v>0.1</v>
      </c>
      <c r="M145" s="3" t="b">
        <v>0</v>
      </c>
      <c r="N145" s="4">
        <v>0</v>
      </c>
    </row>
    <row r="146" spans="1:14" x14ac:dyDescent="0.25">
      <c r="A146" s="2">
        <v>42932</v>
      </c>
      <c r="B146" s="4">
        <v>0</v>
      </c>
      <c r="C146" s="4">
        <v>0</v>
      </c>
      <c r="D146" s="4">
        <v>0.8</v>
      </c>
      <c r="E146" s="3" t="b">
        <v>0</v>
      </c>
      <c r="F146" s="4">
        <v>0</v>
      </c>
      <c r="G146" s="3" t="b">
        <v>0</v>
      </c>
      <c r="H146" s="5">
        <v>0</v>
      </c>
      <c r="I146" s="4">
        <v>0</v>
      </c>
      <c r="J146" s="3" t="b">
        <v>0</v>
      </c>
      <c r="K146" s="4">
        <v>0.2</v>
      </c>
      <c r="L146" s="4">
        <v>0.1</v>
      </c>
      <c r="M146" s="3" t="b">
        <v>0</v>
      </c>
      <c r="N146" s="4">
        <v>0</v>
      </c>
    </row>
    <row r="147" spans="1:14" x14ac:dyDescent="0.25">
      <c r="A147" s="2">
        <v>42932.041666666664</v>
      </c>
      <c r="B147" s="4">
        <v>0</v>
      </c>
      <c r="C147" s="4">
        <v>0</v>
      </c>
      <c r="D147" s="4">
        <v>0.6</v>
      </c>
      <c r="E147" s="3" t="b">
        <v>0</v>
      </c>
      <c r="F147" s="4">
        <v>0</v>
      </c>
      <c r="G147" s="3" t="b">
        <v>0</v>
      </c>
      <c r="H147" s="5">
        <v>0</v>
      </c>
      <c r="I147" s="4">
        <v>0</v>
      </c>
      <c r="J147" s="3" t="b">
        <v>0</v>
      </c>
      <c r="K147" s="4">
        <v>0.2</v>
      </c>
      <c r="L147" s="4">
        <v>0.1</v>
      </c>
      <c r="M147" s="3" t="b">
        <v>0</v>
      </c>
      <c r="N147" s="4">
        <v>0</v>
      </c>
    </row>
    <row r="148" spans="1:14" x14ac:dyDescent="0.25">
      <c r="A148" s="2">
        <v>42932.083333333336</v>
      </c>
      <c r="B148" s="4">
        <v>0</v>
      </c>
      <c r="C148" s="4">
        <v>0</v>
      </c>
      <c r="D148" s="4">
        <v>0.5</v>
      </c>
      <c r="E148" s="3" t="b">
        <v>0</v>
      </c>
      <c r="F148" s="4">
        <v>0</v>
      </c>
      <c r="G148" s="3" t="b">
        <v>0</v>
      </c>
      <c r="H148" s="5">
        <v>0</v>
      </c>
      <c r="I148" s="4">
        <v>0</v>
      </c>
      <c r="J148" s="3" t="b">
        <v>0</v>
      </c>
      <c r="K148" s="4">
        <v>0.2</v>
      </c>
      <c r="L148" s="4">
        <v>0.1</v>
      </c>
      <c r="M148" s="3" t="b">
        <v>0</v>
      </c>
      <c r="N148" s="4">
        <v>0</v>
      </c>
    </row>
    <row r="149" spans="1:14" x14ac:dyDescent="0.25">
      <c r="A149" s="2">
        <v>42932.125</v>
      </c>
      <c r="B149" s="4">
        <v>0</v>
      </c>
      <c r="C149" s="4">
        <v>0</v>
      </c>
      <c r="D149" s="4">
        <v>0.5</v>
      </c>
      <c r="E149" s="3" t="b">
        <v>0</v>
      </c>
      <c r="F149" s="4">
        <v>0</v>
      </c>
      <c r="G149" s="3" t="b">
        <v>0</v>
      </c>
      <c r="H149" s="5">
        <v>0</v>
      </c>
      <c r="I149" s="4">
        <v>0</v>
      </c>
      <c r="J149" s="3" t="b">
        <v>0</v>
      </c>
      <c r="K149" s="4">
        <v>0.2</v>
      </c>
      <c r="L149" s="4">
        <v>0.1</v>
      </c>
      <c r="M149" s="3" t="b">
        <v>0</v>
      </c>
      <c r="N149" s="4">
        <v>0</v>
      </c>
    </row>
    <row r="150" spans="1:14" x14ac:dyDescent="0.25">
      <c r="A150" s="2">
        <v>42932.166666666664</v>
      </c>
      <c r="B150" s="4">
        <v>0</v>
      </c>
      <c r="C150" s="4">
        <v>0</v>
      </c>
      <c r="D150" s="4">
        <v>12.3</v>
      </c>
      <c r="E150" s="3" t="b">
        <v>0</v>
      </c>
      <c r="F150" s="4">
        <v>0.14199999999999999</v>
      </c>
      <c r="G150" s="3" t="b">
        <v>0</v>
      </c>
      <c r="H150" s="5">
        <v>87.8</v>
      </c>
      <c r="I150" s="4">
        <v>21.5</v>
      </c>
      <c r="J150" s="3" t="b">
        <v>0</v>
      </c>
      <c r="K150" s="4">
        <v>1.5</v>
      </c>
      <c r="L150" s="4">
        <v>1.3</v>
      </c>
      <c r="M150" s="3" t="b">
        <v>0</v>
      </c>
      <c r="N150" s="4">
        <v>0</v>
      </c>
    </row>
    <row r="151" spans="1:14" x14ac:dyDescent="0.25">
      <c r="A151" s="2">
        <v>42932.208333333336</v>
      </c>
      <c r="B151" s="4">
        <v>0</v>
      </c>
      <c r="C151" s="4">
        <v>0</v>
      </c>
      <c r="D151" s="4">
        <v>4.2</v>
      </c>
      <c r="E151" s="3" t="b">
        <v>0</v>
      </c>
      <c r="F151" s="4">
        <v>0.152</v>
      </c>
      <c r="G151" s="3" t="b">
        <v>0</v>
      </c>
      <c r="H151" s="5">
        <v>47.3</v>
      </c>
      <c r="I151" s="4">
        <v>2.1</v>
      </c>
      <c r="J151" s="3" t="b">
        <v>0</v>
      </c>
      <c r="K151" s="4">
        <v>2.8</v>
      </c>
      <c r="L151" s="4">
        <v>0.4</v>
      </c>
      <c r="M151" s="3" t="b">
        <v>0</v>
      </c>
      <c r="N151" s="4">
        <v>0</v>
      </c>
    </row>
    <row r="152" spans="1:14" x14ac:dyDescent="0.25">
      <c r="A152" s="2">
        <v>42932.25</v>
      </c>
      <c r="B152" s="4">
        <v>0</v>
      </c>
      <c r="C152" s="4">
        <v>0</v>
      </c>
      <c r="D152" s="4">
        <v>0</v>
      </c>
      <c r="E152" s="3" t="b">
        <v>0</v>
      </c>
      <c r="F152" s="4">
        <v>0</v>
      </c>
      <c r="G152" s="3" t="b">
        <v>0</v>
      </c>
      <c r="H152" s="5">
        <v>0</v>
      </c>
      <c r="I152" s="4">
        <v>0</v>
      </c>
      <c r="J152" s="3" t="b">
        <v>0</v>
      </c>
      <c r="K152" s="4">
        <v>0.2</v>
      </c>
      <c r="L152" s="4">
        <v>0</v>
      </c>
      <c r="M152" s="3" t="b">
        <v>0</v>
      </c>
      <c r="N152" s="4">
        <v>0</v>
      </c>
    </row>
    <row r="153" spans="1:14" x14ac:dyDescent="0.25">
      <c r="A153" s="2">
        <v>42932.291666666664</v>
      </c>
      <c r="B153" s="4">
        <v>0</v>
      </c>
      <c r="C153" s="4">
        <v>0</v>
      </c>
      <c r="D153" s="4">
        <v>0</v>
      </c>
      <c r="E153" s="3" t="b">
        <v>0</v>
      </c>
      <c r="F153" s="4">
        <v>0</v>
      </c>
      <c r="G153" s="3" t="b">
        <v>0</v>
      </c>
      <c r="H153" s="5">
        <v>0</v>
      </c>
      <c r="I153" s="4">
        <v>0</v>
      </c>
      <c r="J153" s="3" t="b">
        <v>0</v>
      </c>
      <c r="K153" s="4">
        <v>0.2</v>
      </c>
      <c r="L153" s="4">
        <v>0</v>
      </c>
      <c r="M153" s="3" t="b">
        <v>0</v>
      </c>
      <c r="N153" s="4">
        <v>0</v>
      </c>
    </row>
    <row r="154" spans="1:14" x14ac:dyDescent="0.25">
      <c r="A154" s="2">
        <v>42932.333333333336</v>
      </c>
      <c r="B154" s="4">
        <v>0</v>
      </c>
      <c r="C154" s="4">
        <v>0</v>
      </c>
      <c r="D154" s="4">
        <v>0</v>
      </c>
      <c r="E154" s="3" t="b">
        <v>0</v>
      </c>
      <c r="F154" s="4">
        <v>0</v>
      </c>
      <c r="G154" s="3" t="b">
        <v>0</v>
      </c>
      <c r="H154" s="5">
        <v>0</v>
      </c>
      <c r="I154" s="4">
        <v>0</v>
      </c>
      <c r="J154" s="3" t="b">
        <v>0</v>
      </c>
      <c r="K154" s="4">
        <v>0.2</v>
      </c>
      <c r="L154" s="4">
        <v>0</v>
      </c>
      <c r="M154" s="3" t="b">
        <v>0</v>
      </c>
      <c r="N154" s="4">
        <v>0</v>
      </c>
    </row>
    <row r="155" spans="1:14" x14ac:dyDescent="0.25">
      <c r="A155" s="2">
        <v>42932.375</v>
      </c>
      <c r="B155" s="4">
        <v>0</v>
      </c>
      <c r="C155" s="4">
        <v>0</v>
      </c>
      <c r="D155" s="4">
        <v>0</v>
      </c>
      <c r="E155" s="3" t="b">
        <v>0</v>
      </c>
      <c r="F155" s="4">
        <v>0</v>
      </c>
      <c r="G155" s="3" t="b">
        <v>0</v>
      </c>
      <c r="H155" s="5">
        <v>0</v>
      </c>
      <c r="I155" s="4">
        <v>0</v>
      </c>
      <c r="J155" s="3" t="b">
        <v>0</v>
      </c>
      <c r="K155" s="4">
        <v>0.2</v>
      </c>
      <c r="L155" s="4">
        <v>0</v>
      </c>
      <c r="M155" s="3" t="b">
        <v>0</v>
      </c>
      <c r="N155" s="4">
        <v>0</v>
      </c>
    </row>
    <row r="156" spans="1:14" x14ac:dyDescent="0.25">
      <c r="A156" s="2">
        <v>42932.416666666664</v>
      </c>
      <c r="B156" s="4">
        <v>0</v>
      </c>
      <c r="C156" s="4">
        <v>0</v>
      </c>
      <c r="D156" s="4">
        <v>0</v>
      </c>
      <c r="E156" s="3" t="b">
        <v>0</v>
      </c>
      <c r="F156" s="4">
        <v>0</v>
      </c>
      <c r="G156" s="3" t="b">
        <v>0</v>
      </c>
      <c r="H156" s="5">
        <v>0</v>
      </c>
      <c r="I156" s="4">
        <v>0</v>
      </c>
      <c r="J156" s="3" t="b">
        <v>0</v>
      </c>
      <c r="K156" s="4">
        <v>0.2</v>
      </c>
      <c r="L156" s="4">
        <v>0</v>
      </c>
      <c r="M156" s="3" t="b">
        <v>0</v>
      </c>
      <c r="N156" s="4">
        <v>0</v>
      </c>
    </row>
    <row r="157" spans="1:14" x14ac:dyDescent="0.25">
      <c r="A157" s="2">
        <v>42932.458333333336</v>
      </c>
      <c r="B157" s="4">
        <v>0</v>
      </c>
      <c r="C157" s="4">
        <v>0</v>
      </c>
      <c r="D157" s="4">
        <v>0</v>
      </c>
      <c r="E157" s="3" t="b">
        <v>0</v>
      </c>
      <c r="F157" s="4">
        <v>0</v>
      </c>
      <c r="G157" s="3" t="b">
        <v>0</v>
      </c>
      <c r="H157" s="5">
        <v>0</v>
      </c>
      <c r="I157" s="4">
        <v>0</v>
      </c>
      <c r="J157" s="3" t="b">
        <v>0</v>
      </c>
      <c r="K157" s="4">
        <v>0.2</v>
      </c>
      <c r="L157" s="4">
        <v>0</v>
      </c>
      <c r="M157" s="3" t="b">
        <v>0</v>
      </c>
      <c r="N157" s="4">
        <v>0</v>
      </c>
    </row>
    <row r="158" spans="1:14" x14ac:dyDescent="0.25">
      <c r="A158" s="2">
        <v>42932.5</v>
      </c>
      <c r="B158" s="4">
        <v>0</v>
      </c>
      <c r="C158" s="4">
        <v>0</v>
      </c>
      <c r="D158" s="4">
        <v>0</v>
      </c>
      <c r="E158" s="3" t="b">
        <v>0</v>
      </c>
      <c r="F158" s="4">
        <v>0</v>
      </c>
      <c r="G158" s="3" t="b">
        <v>0</v>
      </c>
      <c r="H158" s="5">
        <v>0</v>
      </c>
      <c r="I158" s="4">
        <v>0</v>
      </c>
      <c r="J158" s="3" t="b">
        <v>0</v>
      </c>
      <c r="K158" s="4">
        <v>0.2</v>
      </c>
      <c r="L158" s="4">
        <v>0</v>
      </c>
      <c r="M158" s="3" t="b">
        <v>0</v>
      </c>
      <c r="N158" s="4">
        <v>0</v>
      </c>
    </row>
    <row r="159" spans="1:14" x14ac:dyDescent="0.25">
      <c r="A159" s="2">
        <v>42932.541666666664</v>
      </c>
      <c r="B159" s="4">
        <v>0</v>
      </c>
      <c r="C159" s="4">
        <v>0</v>
      </c>
      <c r="D159" s="4">
        <v>0</v>
      </c>
      <c r="E159" s="3" t="b">
        <v>0</v>
      </c>
      <c r="F159" s="4">
        <v>0</v>
      </c>
      <c r="G159" s="3" t="b">
        <v>0</v>
      </c>
      <c r="H159" s="5">
        <v>0</v>
      </c>
      <c r="I159" s="4">
        <v>0</v>
      </c>
      <c r="J159" s="3" t="b">
        <v>0</v>
      </c>
      <c r="K159" s="4">
        <v>0.2</v>
      </c>
      <c r="L159" s="4">
        <v>0</v>
      </c>
      <c r="M159" s="3" t="b">
        <v>0</v>
      </c>
      <c r="N159" s="4">
        <v>0</v>
      </c>
    </row>
    <row r="160" spans="1:14" x14ac:dyDescent="0.25">
      <c r="A160" s="2">
        <v>42932.583333333336</v>
      </c>
      <c r="B160" s="4">
        <v>0</v>
      </c>
      <c r="C160" s="4">
        <v>0</v>
      </c>
      <c r="D160" s="4">
        <v>0</v>
      </c>
      <c r="E160" s="3" t="b">
        <v>0</v>
      </c>
      <c r="F160" s="4">
        <v>0</v>
      </c>
      <c r="G160" s="3" t="b">
        <v>0</v>
      </c>
      <c r="H160" s="5">
        <v>0</v>
      </c>
      <c r="I160" s="4">
        <v>0</v>
      </c>
      <c r="J160" s="3" t="b">
        <v>0</v>
      </c>
      <c r="K160" s="4">
        <v>0.2</v>
      </c>
      <c r="L160" s="4">
        <v>0</v>
      </c>
      <c r="M160" s="3" t="b">
        <v>0</v>
      </c>
      <c r="N160" s="4">
        <v>0</v>
      </c>
    </row>
    <row r="161" spans="1:14" x14ac:dyDescent="0.25">
      <c r="A161" s="2">
        <v>42932.625</v>
      </c>
      <c r="B161" s="4">
        <v>0</v>
      </c>
      <c r="C161" s="4">
        <v>0</v>
      </c>
      <c r="D161" s="4">
        <v>0</v>
      </c>
      <c r="E161" s="3" t="b">
        <v>0</v>
      </c>
      <c r="F161" s="4">
        <v>0</v>
      </c>
      <c r="G161" s="3" t="b">
        <v>0</v>
      </c>
      <c r="H161" s="5">
        <v>0</v>
      </c>
      <c r="I161" s="4">
        <v>0</v>
      </c>
      <c r="J161" s="3" t="b">
        <v>0</v>
      </c>
      <c r="K161" s="4">
        <v>0.2</v>
      </c>
      <c r="L161" s="4">
        <v>0</v>
      </c>
      <c r="M161" s="3" t="b">
        <v>0</v>
      </c>
      <c r="N161" s="4">
        <v>0</v>
      </c>
    </row>
    <row r="162" spans="1:14" x14ac:dyDescent="0.25">
      <c r="A162" s="2">
        <v>42932.666666666664</v>
      </c>
      <c r="B162" s="4">
        <v>0</v>
      </c>
      <c r="C162" s="4">
        <v>0</v>
      </c>
      <c r="D162" s="4">
        <v>0</v>
      </c>
      <c r="E162" s="3" t="b">
        <v>0</v>
      </c>
      <c r="F162" s="4">
        <v>0</v>
      </c>
      <c r="G162" s="3" t="b">
        <v>0</v>
      </c>
      <c r="H162" s="5">
        <v>0</v>
      </c>
      <c r="I162" s="4">
        <v>0</v>
      </c>
      <c r="J162" s="3" t="b">
        <v>0</v>
      </c>
      <c r="K162" s="4">
        <v>0.2</v>
      </c>
      <c r="L162" s="4">
        <v>0</v>
      </c>
      <c r="M162" s="3" t="b">
        <v>0</v>
      </c>
      <c r="N162" s="4">
        <v>0</v>
      </c>
    </row>
    <row r="163" spans="1:14" x14ac:dyDescent="0.25">
      <c r="A163" s="2">
        <v>42932.708333333336</v>
      </c>
      <c r="B163" s="4">
        <v>0</v>
      </c>
      <c r="C163" s="4">
        <v>0</v>
      </c>
      <c r="D163" s="4">
        <v>0</v>
      </c>
      <c r="E163" s="3" t="b">
        <v>0</v>
      </c>
      <c r="F163" s="4">
        <v>0</v>
      </c>
      <c r="G163" s="3" t="b">
        <v>0</v>
      </c>
      <c r="H163" s="5">
        <v>0</v>
      </c>
      <c r="I163" s="4">
        <v>0</v>
      </c>
      <c r="J163" s="3" t="b">
        <v>0</v>
      </c>
      <c r="K163" s="4">
        <v>0.2</v>
      </c>
      <c r="L163" s="4">
        <v>0</v>
      </c>
      <c r="M163" s="3" t="b">
        <v>0</v>
      </c>
      <c r="N163" s="4">
        <v>0</v>
      </c>
    </row>
    <row r="164" spans="1:14" x14ac:dyDescent="0.25">
      <c r="A164" s="2">
        <v>42932.75</v>
      </c>
      <c r="B164" s="4">
        <v>0</v>
      </c>
      <c r="C164" s="4">
        <v>0</v>
      </c>
      <c r="D164" s="4">
        <v>0</v>
      </c>
      <c r="E164" s="3" t="b">
        <v>0</v>
      </c>
      <c r="F164" s="4">
        <v>0</v>
      </c>
      <c r="G164" s="3" t="b">
        <v>0</v>
      </c>
      <c r="H164" s="5">
        <v>0</v>
      </c>
      <c r="I164" s="4">
        <v>0</v>
      </c>
      <c r="J164" s="3" t="b">
        <v>0</v>
      </c>
      <c r="K164" s="4">
        <v>0.2</v>
      </c>
      <c r="L164" s="4">
        <v>0</v>
      </c>
      <c r="M164" s="3" t="b">
        <v>0</v>
      </c>
      <c r="N164" s="4">
        <v>0</v>
      </c>
    </row>
    <row r="165" spans="1:14" x14ac:dyDescent="0.25">
      <c r="A165" s="2">
        <v>42932.791666666664</v>
      </c>
      <c r="B165" s="4">
        <v>0</v>
      </c>
      <c r="C165" s="4">
        <v>0</v>
      </c>
      <c r="D165" s="4">
        <v>0</v>
      </c>
      <c r="E165" s="3" t="b">
        <v>0</v>
      </c>
      <c r="F165" s="4">
        <v>0</v>
      </c>
      <c r="G165" s="3" t="b">
        <v>0</v>
      </c>
      <c r="H165" s="5">
        <v>0</v>
      </c>
      <c r="I165" s="4">
        <v>0</v>
      </c>
      <c r="J165" s="3" t="b">
        <v>0</v>
      </c>
      <c r="K165" s="4">
        <v>0.2</v>
      </c>
      <c r="L165" s="4">
        <v>0</v>
      </c>
      <c r="M165" s="3" t="b">
        <v>0</v>
      </c>
      <c r="N165" s="4">
        <v>0</v>
      </c>
    </row>
    <row r="166" spans="1:14" x14ac:dyDescent="0.25">
      <c r="A166" s="2">
        <v>42932.833333333336</v>
      </c>
      <c r="B166" s="4">
        <v>0</v>
      </c>
      <c r="C166" s="4">
        <v>0</v>
      </c>
      <c r="D166" s="4">
        <v>0</v>
      </c>
      <c r="E166" s="3" t="b">
        <v>0</v>
      </c>
      <c r="F166" s="4">
        <v>0</v>
      </c>
      <c r="G166" s="3" t="b">
        <v>0</v>
      </c>
      <c r="H166" s="5">
        <v>0</v>
      </c>
      <c r="I166" s="4">
        <v>0</v>
      </c>
      <c r="J166" s="3" t="b">
        <v>0</v>
      </c>
      <c r="K166" s="4">
        <v>0.2</v>
      </c>
      <c r="L166" s="4">
        <v>0</v>
      </c>
      <c r="M166" s="3" t="b">
        <v>0</v>
      </c>
      <c r="N166" s="4">
        <v>0</v>
      </c>
    </row>
    <row r="167" spans="1:14" x14ac:dyDescent="0.25">
      <c r="A167" s="2">
        <v>42932.875</v>
      </c>
      <c r="B167" s="4">
        <v>0</v>
      </c>
      <c r="C167" s="4">
        <v>0</v>
      </c>
      <c r="D167" s="4">
        <v>0</v>
      </c>
      <c r="E167" s="3" t="b">
        <v>0</v>
      </c>
      <c r="F167" s="4">
        <v>0</v>
      </c>
      <c r="G167" s="3" t="b">
        <v>0</v>
      </c>
      <c r="H167" s="5">
        <v>0</v>
      </c>
      <c r="I167" s="4">
        <v>0</v>
      </c>
      <c r="J167" s="3" t="b">
        <v>0</v>
      </c>
      <c r="K167" s="4">
        <v>0.2</v>
      </c>
      <c r="L167" s="4">
        <v>0</v>
      </c>
      <c r="M167" s="3" t="b">
        <v>0</v>
      </c>
      <c r="N167" s="4">
        <v>0</v>
      </c>
    </row>
    <row r="168" spans="1:14" x14ac:dyDescent="0.25">
      <c r="A168" s="2">
        <v>42932.916666666664</v>
      </c>
      <c r="B168" s="4">
        <v>0</v>
      </c>
      <c r="C168" s="4">
        <v>0</v>
      </c>
      <c r="D168" s="4">
        <v>0</v>
      </c>
      <c r="E168" s="3" t="b">
        <v>0</v>
      </c>
      <c r="F168" s="4">
        <v>0</v>
      </c>
      <c r="G168" s="3" t="b">
        <v>0</v>
      </c>
      <c r="H168" s="5">
        <v>0</v>
      </c>
      <c r="I168" s="4">
        <v>0</v>
      </c>
      <c r="J168" s="3" t="b">
        <v>0</v>
      </c>
      <c r="K168" s="4">
        <v>0.2</v>
      </c>
      <c r="L168" s="4">
        <v>0</v>
      </c>
      <c r="M168" s="3" t="b">
        <v>0</v>
      </c>
      <c r="N168" s="4">
        <v>0</v>
      </c>
    </row>
    <row r="169" spans="1:14" x14ac:dyDescent="0.25">
      <c r="A169" s="2">
        <v>42932.958333333336</v>
      </c>
      <c r="B169" s="4">
        <v>0</v>
      </c>
      <c r="C169" s="4">
        <v>0</v>
      </c>
      <c r="D169" s="4">
        <v>0</v>
      </c>
      <c r="E169" s="3" t="b">
        <v>0</v>
      </c>
      <c r="F169" s="4">
        <v>0</v>
      </c>
      <c r="G169" s="3" t="b">
        <v>0</v>
      </c>
      <c r="H169" s="5">
        <v>0</v>
      </c>
      <c r="I169" s="4">
        <v>0</v>
      </c>
      <c r="J169" s="3" t="b">
        <v>0</v>
      </c>
      <c r="K169" s="4">
        <v>0.2</v>
      </c>
      <c r="L169" s="4">
        <v>0</v>
      </c>
      <c r="M169" s="3" t="b">
        <v>0</v>
      </c>
      <c r="N169" s="4">
        <v>0</v>
      </c>
    </row>
    <row r="170" spans="1:14" x14ac:dyDescent="0.25">
      <c r="A170" s="2">
        <v>42933</v>
      </c>
      <c r="B170" s="4">
        <v>0</v>
      </c>
      <c r="C170" s="4">
        <v>0</v>
      </c>
      <c r="D170" s="4">
        <v>0</v>
      </c>
      <c r="E170" s="3" t="b">
        <v>0</v>
      </c>
      <c r="F170" s="4">
        <v>0</v>
      </c>
      <c r="G170" s="3" t="b">
        <v>0</v>
      </c>
      <c r="H170" s="5">
        <v>0</v>
      </c>
      <c r="I170" s="4">
        <v>0</v>
      </c>
      <c r="J170" s="3" t="b">
        <v>0</v>
      </c>
      <c r="K170" s="4">
        <v>0.2</v>
      </c>
      <c r="L170" s="4">
        <v>0</v>
      </c>
      <c r="M170" s="3" t="b">
        <v>0</v>
      </c>
      <c r="N170" s="4">
        <v>0</v>
      </c>
    </row>
    <row r="171" spans="1:14" x14ac:dyDescent="0.25">
      <c r="A171" s="2">
        <v>42933.041666666664</v>
      </c>
      <c r="B171" s="4">
        <v>0</v>
      </c>
      <c r="C171" s="4">
        <v>0</v>
      </c>
      <c r="D171" s="4">
        <v>0</v>
      </c>
      <c r="E171" s="3" t="b">
        <v>0</v>
      </c>
      <c r="F171" s="4">
        <v>0</v>
      </c>
      <c r="G171" s="3" t="b">
        <v>0</v>
      </c>
      <c r="H171" s="5">
        <v>0</v>
      </c>
      <c r="I171" s="4">
        <v>0</v>
      </c>
      <c r="J171" s="3" t="b">
        <v>0</v>
      </c>
      <c r="K171" s="4">
        <v>0.2</v>
      </c>
      <c r="L171" s="4">
        <v>0</v>
      </c>
      <c r="M171" s="3" t="b">
        <v>0</v>
      </c>
      <c r="N171" s="4">
        <v>0</v>
      </c>
    </row>
    <row r="172" spans="1:14" x14ac:dyDescent="0.25">
      <c r="A172" s="2">
        <v>42933.083333333336</v>
      </c>
      <c r="B172" s="4">
        <v>0</v>
      </c>
      <c r="C172" s="4">
        <v>0</v>
      </c>
      <c r="D172" s="4">
        <v>0</v>
      </c>
      <c r="E172" s="3" t="b">
        <v>0</v>
      </c>
      <c r="F172" s="4">
        <v>0</v>
      </c>
      <c r="G172" s="3" t="b">
        <v>0</v>
      </c>
      <c r="H172" s="5">
        <v>0</v>
      </c>
      <c r="I172" s="4">
        <v>0</v>
      </c>
      <c r="J172" s="3" t="b">
        <v>0</v>
      </c>
      <c r="K172" s="4">
        <v>0.2</v>
      </c>
      <c r="L172" s="4">
        <v>0</v>
      </c>
      <c r="M172" s="3" t="b">
        <v>0</v>
      </c>
      <c r="N172" s="4">
        <v>0</v>
      </c>
    </row>
    <row r="173" spans="1:14" x14ac:dyDescent="0.25">
      <c r="A173" s="2">
        <v>42933.125</v>
      </c>
      <c r="B173" s="4">
        <v>0</v>
      </c>
      <c r="C173" s="4">
        <v>0</v>
      </c>
      <c r="D173" s="4">
        <v>0</v>
      </c>
      <c r="E173" s="3" t="b">
        <v>0</v>
      </c>
      <c r="F173" s="4">
        <v>0</v>
      </c>
      <c r="G173" s="3" t="b">
        <v>0</v>
      </c>
      <c r="H173" s="5">
        <v>0</v>
      </c>
      <c r="I173" s="4">
        <v>0</v>
      </c>
      <c r="J173" s="3" t="b">
        <v>0</v>
      </c>
      <c r="K173" s="4">
        <v>0.2</v>
      </c>
      <c r="L173" s="4">
        <v>0</v>
      </c>
      <c r="M173" s="3" t="b">
        <v>0</v>
      </c>
      <c r="N173" s="4">
        <v>0</v>
      </c>
    </row>
    <row r="174" spans="1:14" x14ac:dyDescent="0.25">
      <c r="A174" s="2">
        <v>42933.166666666664</v>
      </c>
      <c r="B174" s="4">
        <v>0</v>
      </c>
      <c r="C174" s="4">
        <v>0</v>
      </c>
      <c r="D174" s="4">
        <v>6.5</v>
      </c>
      <c r="E174" s="3" t="b">
        <v>0</v>
      </c>
      <c r="F174" s="4">
        <v>0.14099999999999999</v>
      </c>
      <c r="G174" s="3" t="b">
        <v>0</v>
      </c>
      <c r="H174" s="5">
        <v>87.6</v>
      </c>
      <c r="I174" s="4">
        <v>11.4</v>
      </c>
      <c r="J174" s="3" t="b">
        <v>0</v>
      </c>
      <c r="K174" s="4">
        <v>1.5</v>
      </c>
      <c r="L174" s="4">
        <v>0.7</v>
      </c>
      <c r="M174" s="3" t="b">
        <v>0</v>
      </c>
      <c r="N174" s="4">
        <v>0</v>
      </c>
    </row>
    <row r="175" spans="1:14" x14ac:dyDescent="0.25">
      <c r="A175" s="2">
        <v>42933.208333333336</v>
      </c>
      <c r="B175" s="4">
        <v>0</v>
      </c>
      <c r="C175" s="4">
        <v>0</v>
      </c>
      <c r="D175" s="4">
        <v>1.4</v>
      </c>
      <c r="E175" s="3" t="b">
        <v>0</v>
      </c>
      <c r="F175" s="4">
        <v>0.152</v>
      </c>
      <c r="G175" s="3" t="b">
        <v>0</v>
      </c>
      <c r="H175" s="5">
        <v>47.2</v>
      </c>
      <c r="I175" s="4">
        <v>0.7</v>
      </c>
      <c r="J175" s="3" t="b">
        <v>0</v>
      </c>
      <c r="K175" s="4">
        <v>2.9</v>
      </c>
      <c r="L175" s="4">
        <v>0.1</v>
      </c>
      <c r="M175" s="3" t="b">
        <v>0</v>
      </c>
      <c r="N175" s="4">
        <v>0</v>
      </c>
    </row>
    <row r="176" spans="1:14" x14ac:dyDescent="0.25">
      <c r="A176" s="2">
        <v>42933.25</v>
      </c>
      <c r="B176" s="4">
        <v>0</v>
      </c>
      <c r="C176" s="4">
        <v>0</v>
      </c>
      <c r="D176" s="4">
        <v>0</v>
      </c>
      <c r="E176" s="3" t="b">
        <v>0</v>
      </c>
      <c r="F176" s="4">
        <v>0</v>
      </c>
      <c r="G176" s="3" t="b">
        <v>0</v>
      </c>
      <c r="H176" s="5">
        <v>0</v>
      </c>
      <c r="I176" s="4">
        <v>0</v>
      </c>
      <c r="J176" s="3" t="b">
        <v>0</v>
      </c>
      <c r="K176" s="4">
        <v>0.2</v>
      </c>
      <c r="L176" s="4">
        <v>0</v>
      </c>
      <c r="M176" s="3" t="b">
        <v>0</v>
      </c>
      <c r="N176" s="4">
        <v>0</v>
      </c>
    </row>
    <row r="177" spans="1:14" x14ac:dyDescent="0.25">
      <c r="A177" s="2">
        <v>42933.291666666664</v>
      </c>
      <c r="B177" s="4">
        <v>0</v>
      </c>
      <c r="C177" s="4">
        <v>0</v>
      </c>
      <c r="D177" s="4">
        <v>0</v>
      </c>
      <c r="E177" s="3" t="b">
        <v>0</v>
      </c>
      <c r="F177" s="4">
        <v>0</v>
      </c>
      <c r="G177" s="3" t="b">
        <v>0</v>
      </c>
      <c r="H177" s="5">
        <v>0</v>
      </c>
      <c r="I177" s="4">
        <v>0</v>
      </c>
      <c r="J177" s="3" t="b">
        <v>0</v>
      </c>
      <c r="K177" s="4">
        <v>0.2</v>
      </c>
      <c r="L177" s="4">
        <v>0</v>
      </c>
      <c r="M177" s="3" t="b">
        <v>0</v>
      </c>
      <c r="N177" s="4">
        <v>0</v>
      </c>
    </row>
    <row r="178" spans="1:14" x14ac:dyDescent="0.25">
      <c r="A178" s="2">
        <v>42933.333333333336</v>
      </c>
      <c r="B178" s="4">
        <v>0</v>
      </c>
      <c r="C178" s="4">
        <v>0</v>
      </c>
      <c r="D178" s="4">
        <v>0</v>
      </c>
      <c r="E178" s="3" t="b">
        <v>0</v>
      </c>
      <c r="F178" s="4">
        <v>0</v>
      </c>
      <c r="G178" s="3" t="b">
        <v>0</v>
      </c>
      <c r="H178" s="5">
        <v>0</v>
      </c>
      <c r="I178" s="4">
        <v>0</v>
      </c>
      <c r="J178" s="3" t="b">
        <v>0</v>
      </c>
      <c r="K178" s="4">
        <v>0.2</v>
      </c>
      <c r="L178" s="4">
        <v>0</v>
      </c>
      <c r="M178" s="3" t="b">
        <v>0</v>
      </c>
      <c r="N178" s="4">
        <v>0</v>
      </c>
    </row>
    <row r="179" spans="1:14" x14ac:dyDescent="0.25">
      <c r="A179" s="2">
        <v>42933.375</v>
      </c>
      <c r="B179" s="4">
        <v>0</v>
      </c>
      <c r="C179" s="4">
        <v>0</v>
      </c>
      <c r="D179" s="4">
        <v>0</v>
      </c>
      <c r="E179" s="3" t="b">
        <v>0</v>
      </c>
      <c r="F179" s="4">
        <v>0</v>
      </c>
      <c r="G179" s="3" t="b">
        <v>0</v>
      </c>
      <c r="H179" s="5">
        <v>0</v>
      </c>
      <c r="I179" s="4">
        <v>0</v>
      </c>
      <c r="J179" s="3" t="b">
        <v>0</v>
      </c>
      <c r="K179" s="4">
        <v>0.2</v>
      </c>
      <c r="L179" s="4">
        <v>0</v>
      </c>
      <c r="M179" s="3" t="b">
        <v>0</v>
      </c>
      <c r="N179" s="4">
        <v>0</v>
      </c>
    </row>
    <row r="180" spans="1:14" x14ac:dyDescent="0.25">
      <c r="A180" s="2">
        <v>42933.416666666664</v>
      </c>
      <c r="B180" s="4">
        <v>0</v>
      </c>
      <c r="C180" s="4">
        <v>0</v>
      </c>
      <c r="D180" s="4">
        <v>0</v>
      </c>
      <c r="E180" s="3" t="b">
        <v>0</v>
      </c>
      <c r="F180" s="4">
        <v>0</v>
      </c>
      <c r="G180" s="3" t="b">
        <v>0</v>
      </c>
      <c r="H180" s="5">
        <v>0</v>
      </c>
      <c r="I180" s="4">
        <v>0</v>
      </c>
      <c r="J180" s="3" t="b">
        <v>0</v>
      </c>
      <c r="K180" s="4">
        <v>0.2</v>
      </c>
      <c r="L180" s="4">
        <v>0</v>
      </c>
      <c r="M180" s="3" t="b">
        <v>0</v>
      </c>
      <c r="N180" s="4">
        <v>0</v>
      </c>
    </row>
    <row r="181" spans="1:14" x14ac:dyDescent="0.25">
      <c r="A181" s="2">
        <v>42933.458333333336</v>
      </c>
      <c r="B181" s="4">
        <v>0</v>
      </c>
      <c r="C181" s="4">
        <v>0</v>
      </c>
      <c r="D181" s="4">
        <v>0</v>
      </c>
      <c r="E181" s="3" t="b">
        <v>0</v>
      </c>
      <c r="F181" s="4">
        <v>0</v>
      </c>
      <c r="G181" s="3" t="b">
        <v>0</v>
      </c>
      <c r="H181" s="5">
        <v>0</v>
      </c>
      <c r="I181" s="4">
        <v>0</v>
      </c>
      <c r="J181" s="3" t="b">
        <v>0</v>
      </c>
      <c r="K181" s="4">
        <v>0.2</v>
      </c>
      <c r="L181" s="4">
        <v>0</v>
      </c>
      <c r="M181" s="3" t="b">
        <v>0</v>
      </c>
      <c r="N181" s="4">
        <v>0</v>
      </c>
    </row>
    <row r="182" spans="1:14" x14ac:dyDescent="0.25">
      <c r="A182" s="2">
        <v>42933.5</v>
      </c>
      <c r="B182" s="4">
        <v>0</v>
      </c>
      <c r="C182" s="4">
        <v>0</v>
      </c>
      <c r="D182" s="4">
        <v>0</v>
      </c>
      <c r="E182" s="3" t="b">
        <v>0</v>
      </c>
      <c r="F182" s="4">
        <v>0</v>
      </c>
      <c r="G182" s="3" t="b">
        <v>0</v>
      </c>
      <c r="H182" s="5">
        <v>0</v>
      </c>
      <c r="I182" s="4">
        <v>0</v>
      </c>
      <c r="J182" s="3" t="b">
        <v>0</v>
      </c>
      <c r="K182" s="4">
        <v>0.2</v>
      </c>
      <c r="L182" s="4">
        <v>0</v>
      </c>
      <c r="M182" s="3" t="b">
        <v>0</v>
      </c>
      <c r="N182" s="4">
        <v>0</v>
      </c>
    </row>
    <row r="183" spans="1:14" x14ac:dyDescent="0.25">
      <c r="A183" s="2">
        <v>42933.541666666664</v>
      </c>
      <c r="B183" s="4">
        <v>0</v>
      </c>
      <c r="C183" s="4">
        <v>0</v>
      </c>
      <c r="D183" s="4">
        <v>0</v>
      </c>
      <c r="E183" s="3" t="b">
        <v>0</v>
      </c>
      <c r="F183" s="4">
        <v>0</v>
      </c>
      <c r="G183" s="3" t="b">
        <v>0</v>
      </c>
      <c r="H183" s="5">
        <v>0</v>
      </c>
      <c r="I183" s="4">
        <v>0</v>
      </c>
      <c r="J183" s="3" t="b">
        <v>0</v>
      </c>
      <c r="K183" s="4">
        <v>0.2</v>
      </c>
      <c r="L183" s="4">
        <v>0</v>
      </c>
      <c r="M183" s="3" t="b">
        <v>0</v>
      </c>
      <c r="N183" s="4">
        <v>0</v>
      </c>
    </row>
    <row r="184" spans="1:14" x14ac:dyDescent="0.25">
      <c r="A184" s="2">
        <v>42933.583333333336</v>
      </c>
      <c r="B184" s="4">
        <v>0</v>
      </c>
      <c r="C184" s="4">
        <v>0</v>
      </c>
      <c r="D184" s="4">
        <v>0</v>
      </c>
      <c r="E184" s="3" t="b">
        <v>0</v>
      </c>
      <c r="F184" s="4">
        <v>0</v>
      </c>
      <c r="G184" s="3" t="b">
        <v>0</v>
      </c>
      <c r="H184" s="5">
        <v>0</v>
      </c>
      <c r="I184" s="4">
        <v>0</v>
      </c>
      <c r="J184" s="3" t="b">
        <v>0</v>
      </c>
      <c r="K184" s="4">
        <v>0.2</v>
      </c>
      <c r="L184" s="4">
        <v>0</v>
      </c>
      <c r="M184" s="3" t="b">
        <v>0</v>
      </c>
      <c r="N184" s="4">
        <v>0</v>
      </c>
    </row>
    <row r="185" spans="1:14" x14ac:dyDescent="0.25">
      <c r="A185" s="2">
        <v>42933.625</v>
      </c>
      <c r="B185" s="4">
        <v>0</v>
      </c>
      <c r="C185" s="4">
        <v>0</v>
      </c>
      <c r="D185" s="4">
        <v>0</v>
      </c>
      <c r="E185" s="3" t="b">
        <v>0</v>
      </c>
      <c r="F185" s="4">
        <v>0</v>
      </c>
      <c r="G185" s="3" t="b">
        <v>0</v>
      </c>
      <c r="H185" s="5">
        <v>0</v>
      </c>
      <c r="I185" s="4">
        <v>0</v>
      </c>
      <c r="J185" s="3" t="b">
        <v>0</v>
      </c>
      <c r="K185" s="4">
        <v>0.2</v>
      </c>
      <c r="L185" s="4">
        <v>0</v>
      </c>
      <c r="M185" s="3" t="b">
        <v>0</v>
      </c>
      <c r="N185" s="4">
        <v>0</v>
      </c>
    </row>
    <row r="186" spans="1:14" x14ac:dyDescent="0.25">
      <c r="A186" s="2">
        <v>42933.666666666664</v>
      </c>
      <c r="B186" s="4">
        <v>0</v>
      </c>
      <c r="C186" s="4">
        <v>0</v>
      </c>
      <c r="D186" s="4">
        <v>0</v>
      </c>
      <c r="E186" s="3" t="b">
        <v>0</v>
      </c>
      <c r="F186" s="4">
        <v>0</v>
      </c>
      <c r="G186" s="3" t="b">
        <v>0</v>
      </c>
      <c r="H186" s="5">
        <v>0</v>
      </c>
      <c r="I186" s="4">
        <v>0</v>
      </c>
      <c r="J186" s="3" t="b">
        <v>0</v>
      </c>
      <c r="K186" s="4">
        <v>0.2</v>
      </c>
      <c r="L186" s="4">
        <v>0</v>
      </c>
      <c r="M186" s="3" t="b">
        <v>0</v>
      </c>
      <c r="N186" s="4">
        <v>0</v>
      </c>
    </row>
    <row r="187" spans="1:14" x14ac:dyDescent="0.25">
      <c r="A187" s="2">
        <v>42933.708333333336</v>
      </c>
      <c r="B187" s="4">
        <v>0</v>
      </c>
      <c r="C187" s="4">
        <v>0</v>
      </c>
      <c r="D187" s="4">
        <v>0</v>
      </c>
      <c r="E187" s="3" t="b">
        <v>0</v>
      </c>
      <c r="F187" s="4">
        <v>0</v>
      </c>
      <c r="G187" s="3" t="b">
        <v>0</v>
      </c>
      <c r="H187" s="5">
        <v>0</v>
      </c>
      <c r="I187" s="4">
        <v>0</v>
      </c>
      <c r="J187" s="3" t="b">
        <v>0</v>
      </c>
      <c r="K187" s="4">
        <v>0.2</v>
      </c>
      <c r="L187" s="4">
        <v>0</v>
      </c>
      <c r="M187" s="3" t="b">
        <v>0</v>
      </c>
      <c r="N187" s="4">
        <v>0</v>
      </c>
    </row>
    <row r="188" spans="1:14" x14ac:dyDescent="0.25">
      <c r="A188" s="2">
        <v>42933.75</v>
      </c>
      <c r="B188" s="4">
        <v>0</v>
      </c>
      <c r="C188" s="4">
        <v>0</v>
      </c>
      <c r="D188" s="4">
        <v>0</v>
      </c>
      <c r="E188" s="3" t="b">
        <v>0</v>
      </c>
      <c r="F188" s="4">
        <v>0</v>
      </c>
      <c r="G188" s="3" t="b">
        <v>0</v>
      </c>
      <c r="H188" s="5">
        <v>0</v>
      </c>
      <c r="I188" s="4">
        <v>0</v>
      </c>
      <c r="J188" s="3" t="b">
        <v>0</v>
      </c>
      <c r="K188" s="4">
        <v>0.2</v>
      </c>
      <c r="L188" s="4">
        <v>0</v>
      </c>
      <c r="M188" s="3" t="b">
        <v>0</v>
      </c>
      <c r="N188" s="4">
        <v>0</v>
      </c>
    </row>
    <row r="189" spans="1:14" x14ac:dyDescent="0.25">
      <c r="A189" s="2">
        <v>42933.791666666664</v>
      </c>
      <c r="B189" s="4">
        <v>0</v>
      </c>
      <c r="C189" s="4">
        <v>0</v>
      </c>
      <c r="D189" s="4">
        <v>0</v>
      </c>
      <c r="E189" s="3" t="b">
        <v>0</v>
      </c>
      <c r="F189" s="4">
        <v>0</v>
      </c>
      <c r="G189" s="3" t="b">
        <v>0</v>
      </c>
      <c r="H189" s="5">
        <v>0</v>
      </c>
      <c r="I189" s="4">
        <v>0</v>
      </c>
      <c r="J189" s="3" t="b">
        <v>0</v>
      </c>
      <c r="K189" s="4">
        <v>0.2</v>
      </c>
      <c r="L189" s="4">
        <v>0</v>
      </c>
      <c r="M189" s="3" t="b">
        <v>0</v>
      </c>
      <c r="N189" s="4">
        <v>0</v>
      </c>
    </row>
    <row r="190" spans="1:14" x14ac:dyDescent="0.25">
      <c r="A190" s="2">
        <v>42933.833333333336</v>
      </c>
      <c r="B190" s="4">
        <v>0</v>
      </c>
      <c r="C190" s="4">
        <v>0</v>
      </c>
      <c r="D190" s="4">
        <v>0</v>
      </c>
      <c r="E190" s="3" t="b">
        <v>0</v>
      </c>
      <c r="F190" s="4">
        <v>0</v>
      </c>
      <c r="G190" s="3" t="b">
        <v>0</v>
      </c>
      <c r="H190" s="5">
        <v>0</v>
      </c>
      <c r="I190" s="4">
        <v>0</v>
      </c>
      <c r="J190" s="3" t="b">
        <v>0</v>
      </c>
      <c r="K190" s="4">
        <v>0.2</v>
      </c>
      <c r="L190" s="4">
        <v>0</v>
      </c>
      <c r="M190" s="3" t="b">
        <v>0</v>
      </c>
      <c r="N190" s="4">
        <v>0</v>
      </c>
    </row>
    <row r="191" spans="1:14" x14ac:dyDescent="0.25">
      <c r="A191" s="2">
        <v>42933.875</v>
      </c>
      <c r="B191" s="4">
        <v>0</v>
      </c>
      <c r="C191" s="4">
        <v>0</v>
      </c>
      <c r="D191" s="4">
        <v>0</v>
      </c>
      <c r="E191" s="3" t="b">
        <v>0</v>
      </c>
      <c r="F191" s="4">
        <v>0</v>
      </c>
      <c r="G191" s="3" t="b">
        <v>0</v>
      </c>
      <c r="H191" s="5">
        <v>0</v>
      </c>
      <c r="I191" s="4">
        <v>0</v>
      </c>
      <c r="J191" s="3" t="b">
        <v>0</v>
      </c>
      <c r="K191" s="4">
        <v>0.2</v>
      </c>
      <c r="L191" s="4">
        <v>0</v>
      </c>
      <c r="M191" s="3" t="b">
        <v>0</v>
      </c>
      <c r="N191" s="4">
        <v>0</v>
      </c>
    </row>
    <row r="192" spans="1:14" x14ac:dyDescent="0.25">
      <c r="A192" s="2">
        <v>42933.916666666664</v>
      </c>
      <c r="B192" s="4">
        <v>0</v>
      </c>
      <c r="C192" s="4">
        <v>0</v>
      </c>
      <c r="D192" s="4">
        <v>0</v>
      </c>
      <c r="E192" s="3" t="b">
        <v>0</v>
      </c>
      <c r="F192" s="4">
        <v>0</v>
      </c>
      <c r="G192" s="3" t="b">
        <v>0</v>
      </c>
      <c r="H192" s="5">
        <v>0</v>
      </c>
      <c r="I192" s="4">
        <v>0</v>
      </c>
      <c r="J192" s="3" t="b">
        <v>0</v>
      </c>
      <c r="K192" s="4">
        <v>0.2</v>
      </c>
      <c r="L192" s="4">
        <v>0</v>
      </c>
      <c r="M192" s="3" t="b">
        <v>0</v>
      </c>
      <c r="N192" s="4">
        <v>0</v>
      </c>
    </row>
    <row r="193" spans="1:14" x14ac:dyDescent="0.25">
      <c r="A193" s="2">
        <v>42933.958333333336</v>
      </c>
      <c r="B193" s="4">
        <v>0</v>
      </c>
      <c r="C193" s="4">
        <v>0</v>
      </c>
      <c r="D193" s="4">
        <v>0</v>
      </c>
      <c r="E193" s="3" t="b">
        <v>0</v>
      </c>
      <c r="F193" s="4">
        <v>0</v>
      </c>
      <c r="G193" s="3" t="b">
        <v>0</v>
      </c>
      <c r="H193" s="5">
        <v>0</v>
      </c>
      <c r="I193" s="4">
        <v>0</v>
      </c>
      <c r="J193" s="3" t="b">
        <v>0</v>
      </c>
      <c r="K193" s="4">
        <v>0.2</v>
      </c>
      <c r="L193" s="4">
        <v>0</v>
      </c>
      <c r="M193" s="3" t="b">
        <v>0</v>
      </c>
      <c r="N193" s="4">
        <v>0</v>
      </c>
    </row>
    <row r="194" spans="1:14" x14ac:dyDescent="0.25">
      <c r="A194" s="2">
        <v>42934</v>
      </c>
      <c r="B194" s="4">
        <v>0</v>
      </c>
      <c r="C194" s="4">
        <v>0</v>
      </c>
      <c r="D194" s="4">
        <v>0</v>
      </c>
      <c r="E194" s="3" t="b">
        <v>0</v>
      </c>
      <c r="F194" s="4">
        <v>0</v>
      </c>
      <c r="G194" s="3" t="b">
        <v>0</v>
      </c>
      <c r="H194" s="5">
        <v>0</v>
      </c>
      <c r="I194" s="4">
        <v>0</v>
      </c>
      <c r="J194" s="3" t="b">
        <v>0</v>
      </c>
      <c r="K194" s="4">
        <v>0.2</v>
      </c>
      <c r="L194" s="4">
        <v>0</v>
      </c>
      <c r="M194" s="3" t="b">
        <v>0</v>
      </c>
      <c r="N194" s="4">
        <v>0</v>
      </c>
    </row>
    <row r="195" spans="1:14" x14ac:dyDescent="0.25">
      <c r="A195" s="2">
        <v>42934.041666666664</v>
      </c>
      <c r="B195" s="4">
        <v>0</v>
      </c>
      <c r="C195" s="4">
        <v>0</v>
      </c>
      <c r="D195" s="4">
        <v>0</v>
      </c>
      <c r="E195" s="3" t="b">
        <v>0</v>
      </c>
      <c r="F195" s="4">
        <v>0</v>
      </c>
      <c r="G195" s="3" t="b">
        <v>0</v>
      </c>
      <c r="H195" s="5">
        <v>0</v>
      </c>
      <c r="I195" s="4">
        <v>0</v>
      </c>
      <c r="J195" s="3" t="b">
        <v>0</v>
      </c>
      <c r="K195" s="4">
        <v>0.2</v>
      </c>
      <c r="L195" s="4">
        <v>0</v>
      </c>
      <c r="M195" s="3" t="b">
        <v>0</v>
      </c>
      <c r="N195" s="4">
        <v>0</v>
      </c>
    </row>
    <row r="196" spans="1:14" x14ac:dyDescent="0.25">
      <c r="A196" s="2">
        <v>42934.083333333336</v>
      </c>
      <c r="B196" s="4">
        <v>0</v>
      </c>
      <c r="C196" s="4">
        <v>0</v>
      </c>
      <c r="D196" s="4">
        <v>0</v>
      </c>
      <c r="E196" s="3" t="b">
        <v>0</v>
      </c>
      <c r="F196" s="4">
        <v>0</v>
      </c>
      <c r="G196" s="3" t="b">
        <v>0</v>
      </c>
      <c r="H196" s="5">
        <v>0</v>
      </c>
      <c r="I196" s="4">
        <v>0</v>
      </c>
      <c r="J196" s="3" t="b">
        <v>0</v>
      </c>
      <c r="K196" s="4">
        <v>0.2</v>
      </c>
      <c r="L196" s="4">
        <v>0</v>
      </c>
      <c r="M196" s="3" t="b">
        <v>0</v>
      </c>
      <c r="N196" s="4">
        <v>0</v>
      </c>
    </row>
    <row r="197" spans="1:14" x14ac:dyDescent="0.25">
      <c r="A197" s="2">
        <v>42934.125</v>
      </c>
      <c r="B197" s="4">
        <v>0</v>
      </c>
      <c r="C197" s="4">
        <v>0</v>
      </c>
      <c r="D197" s="4">
        <v>0</v>
      </c>
      <c r="E197" s="3" t="b">
        <v>0</v>
      </c>
      <c r="F197" s="4">
        <v>0</v>
      </c>
      <c r="G197" s="3" t="b">
        <v>0</v>
      </c>
      <c r="H197" s="5">
        <v>0</v>
      </c>
      <c r="I197" s="4">
        <v>0</v>
      </c>
      <c r="J197" s="3" t="b">
        <v>0</v>
      </c>
      <c r="K197" s="4">
        <v>0.2</v>
      </c>
      <c r="L197" s="4">
        <v>0</v>
      </c>
      <c r="M197" s="3" t="b">
        <v>0</v>
      </c>
      <c r="N197" s="4">
        <v>0</v>
      </c>
    </row>
    <row r="198" spans="1:14" x14ac:dyDescent="0.25">
      <c r="A198" s="2">
        <v>42934.166666666664</v>
      </c>
      <c r="B198" s="4">
        <v>0</v>
      </c>
      <c r="C198" s="4">
        <v>0</v>
      </c>
      <c r="D198" s="4">
        <v>7.1</v>
      </c>
      <c r="E198" s="3" t="b">
        <v>0</v>
      </c>
      <c r="F198" s="4">
        <v>0.14099999999999999</v>
      </c>
      <c r="G198" s="3" t="b">
        <v>0</v>
      </c>
      <c r="H198" s="5">
        <v>87.7</v>
      </c>
      <c r="I198" s="4">
        <v>11.7</v>
      </c>
      <c r="J198" s="3" t="b">
        <v>0</v>
      </c>
      <c r="K198" s="4">
        <v>1.6</v>
      </c>
      <c r="L198" s="4">
        <v>0.7</v>
      </c>
      <c r="M198" s="3" t="b">
        <v>0</v>
      </c>
      <c r="N198" s="4">
        <v>0</v>
      </c>
    </row>
    <row r="199" spans="1:14" x14ac:dyDescent="0.25">
      <c r="A199" s="2">
        <v>42934.208333333336</v>
      </c>
      <c r="B199" s="4">
        <v>0</v>
      </c>
      <c r="C199" s="4">
        <v>0</v>
      </c>
      <c r="D199" s="4">
        <v>1.1000000000000001</v>
      </c>
      <c r="E199" s="3" t="b">
        <v>0</v>
      </c>
      <c r="F199" s="4">
        <v>0.151</v>
      </c>
      <c r="G199" s="3" t="b">
        <v>0</v>
      </c>
      <c r="H199" s="5">
        <v>47.2</v>
      </c>
      <c r="I199" s="4">
        <v>0.6</v>
      </c>
      <c r="J199" s="3" t="b">
        <v>0</v>
      </c>
      <c r="K199" s="4">
        <v>2.9</v>
      </c>
      <c r="L199" s="4">
        <v>0.1</v>
      </c>
      <c r="M199" s="3" t="b">
        <v>0</v>
      </c>
      <c r="N199" s="4">
        <v>0</v>
      </c>
    </row>
    <row r="200" spans="1:14" x14ac:dyDescent="0.25">
      <c r="A200" s="2">
        <v>42934.25</v>
      </c>
      <c r="B200" s="4">
        <v>0</v>
      </c>
      <c r="C200" s="4">
        <v>0</v>
      </c>
      <c r="D200" s="4">
        <v>0</v>
      </c>
      <c r="E200" s="3" t="b">
        <v>0</v>
      </c>
      <c r="F200" s="4">
        <v>0</v>
      </c>
      <c r="G200" s="3" t="b">
        <v>0</v>
      </c>
      <c r="H200" s="5">
        <v>0</v>
      </c>
      <c r="I200" s="4">
        <v>0</v>
      </c>
      <c r="J200" s="3" t="b">
        <v>0</v>
      </c>
      <c r="K200" s="4">
        <v>0.2</v>
      </c>
      <c r="L200" s="4">
        <v>0</v>
      </c>
      <c r="M200" s="3" t="b">
        <v>0</v>
      </c>
      <c r="N200" s="4">
        <v>0</v>
      </c>
    </row>
    <row r="201" spans="1:14" x14ac:dyDescent="0.25">
      <c r="A201" s="2">
        <v>42934.291666666664</v>
      </c>
      <c r="B201" s="4">
        <v>0</v>
      </c>
      <c r="C201" s="4">
        <v>0</v>
      </c>
      <c r="D201" s="4">
        <v>0</v>
      </c>
      <c r="E201" s="3" t="b">
        <v>0</v>
      </c>
      <c r="F201" s="4">
        <v>0</v>
      </c>
      <c r="G201" s="3" t="b">
        <v>0</v>
      </c>
      <c r="H201" s="5">
        <v>0</v>
      </c>
      <c r="I201" s="4">
        <v>0</v>
      </c>
      <c r="J201" s="3" t="b">
        <v>0</v>
      </c>
      <c r="K201" s="4">
        <v>0.2</v>
      </c>
      <c r="L201" s="4">
        <v>0</v>
      </c>
      <c r="M201" s="3" t="b">
        <v>0</v>
      </c>
      <c r="N201" s="4">
        <v>0</v>
      </c>
    </row>
    <row r="202" spans="1:14" x14ac:dyDescent="0.25">
      <c r="A202" s="2">
        <v>42934.333333333336</v>
      </c>
      <c r="B202" s="4">
        <v>0</v>
      </c>
      <c r="C202" s="4">
        <v>0</v>
      </c>
      <c r="D202" s="4">
        <v>0</v>
      </c>
      <c r="E202" s="3" t="b">
        <v>0</v>
      </c>
      <c r="F202" s="4">
        <v>0</v>
      </c>
      <c r="G202" s="3" t="b">
        <v>0</v>
      </c>
      <c r="H202" s="5">
        <v>0</v>
      </c>
      <c r="I202" s="4">
        <v>0</v>
      </c>
      <c r="J202" s="3" t="b">
        <v>0</v>
      </c>
      <c r="K202" s="4">
        <v>0.2</v>
      </c>
      <c r="L202" s="4">
        <v>0</v>
      </c>
      <c r="M202" s="3" t="b">
        <v>0</v>
      </c>
      <c r="N202" s="4">
        <v>0</v>
      </c>
    </row>
    <row r="203" spans="1:14" x14ac:dyDescent="0.25">
      <c r="A203" s="2">
        <v>42934.375</v>
      </c>
      <c r="B203" s="4">
        <v>0</v>
      </c>
      <c r="C203" s="4">
        <v>0</v>
      </c>
      <c r="D203" s="4">
        <v>0.7</v>
      </c>
      <c r="E203" s="3" t="b">
        <v>0</v>
      </c>
      <c r="F203" s="4">
        <v>0</v>
      </c>
      <c r="G203" s="3" t="b">
        <v>0</v>
      </c>
      <c r="H203" s="5">
        <v>0</v>
      </c>
      <c r="I203" s="4">
        <v>0</v>
      </c>
      <c r="J203" s="3" t="b">
        <v>0</v>
      </c>
      <c r="K203" s="4">
        <v>0.2</v>
      </c>
      <c r="L203" s="4">
        <v>0.1</v>
      </c>
      <c r="M203" s="3" t="b">
        <v>0</v>
      </c>
      <c r="N203" s="4">
        <v>0</v>
      </c>
    </row>
    <row r="204" spans="1:14" x14ac:dyDescent="0.25">
      <c r="A204" s="2">
        <v>42934.416666666664</v>
      </c>
      <c r="B204" s="4">
        <v>0</v>
      </c>
      <c r="C204" s="4">
        <v>0</v>
      </c>
      <c r="D204" s="4">
        <v>49.7</v>
      </c>
      <c r="E204" s="3" t="b">
        <v>0</v>
      </c>
      <c r="F204" s="4">
        <v>0</v>
      </c>
      <c r="G204" s="3" t="b">
        <v>0</v>
      </c>
      <c r="H204" s="5">
        <v>0</v>
      </c>
      <c r="I204" s="4">
        <v>0</v>
      </c>
      <c r="J204" s="3" t="b">
        <v>0</v>
      </c>
      <c r="K204" s="4">
        <v>0.3</v>
      </c>
      <c r="L204" s="4">
        <v>5.0999999999999996</v>
      </c>
      <c r="M204" s="3" t="b">
        <v>0</v>
      </c>
      <c r="N204" s="4">
        <v>0</v>
      </c>
    </row>
    <row r="205" spans="1:14" x14ac:dyDescent="0.25">
      <c r="A205" s="2">
        <v>42934.458333333336</v>
      </c>
      <c r="B205" s="4">
        <v>0</v>
      </c>
      <c r="C205" s="4">
        <v>0</v>
      </c>
      <c r="D205" s="4">
        <v>78.8</v>
      </c>
      <c r="E205" s="3" t="b">
        <v>0</v>
      </c>
      <c r="F205" s="4">
        <v>1E-3</v>
      </c>
      <c r="G205" s="3" t="b">
        <v>0</v>
      </c>
      <c r="H205" s="5">
        <v>0</v>
      </c>
      <c r="I205" s="4">
        <v>0</v>
      </c>
      <c r="J205" s="3" t="b">
        <v>0</v>
      </c>
      <c r="K205" s="4">
        <v>0.3</v>
      </c>
      <c r="L205" s="4">
        <v>8.1</v>
      </c>
      <c r="M205" s="3" t="b">
        <v>0</v>
      </c>
      <c r="N205" s="4">
        <v>0</v>
      </c>
    </row>
    <row r="206" spans="1:14" x14ac:dyDescent="0.25">
      <c r="A206" s="2">
        <v>42934.5</v>
      </c>
      <c r="B206" s="4">
        <v>0</v>
      </c>
      <c r="C206" s="4">
        <v>0</v>
      </c>
      <c r="D206" s="4">
        <v>45.1</v>
      </c>
      <c r="E206" s="3" t="b">
        <v>0</v>
      </c>
      <c r="F206" s="4">
        <v>0</v>
      </c>
      <c r="G206" s="3" t="b">
        <v>0</v>
      </c>
      <c r="H206" s="5">
        <v>0</v>
      </c>
      <c r="I206" s="4">
        <v>0</v>
      </c>
      <c r="J206" s="3" t="b">
        <v>0</v>
      </c>
      <c r="K206" s="4">
        <v>0.3</v>
      </c>
      <c r="L206" s="4">
        <v>4.5999999999999996</v>
      </c>
      <c r="M206" s="3" t="b">
        <v>0</v>
      </c>
      <c r="N206" s="4">
        <v>5</v>
      </c>
    </row>
    <row r="207" spans="1:14" x14ac:dyDescent="0.25">
      <c r="A207" s="2">
        <v>42934.541666666664</v>
      </c>
      <c r="B207" s="4">
        <v>0</v>
      </c>
      <c r="C207" s="4">
        <v>0</v>
      </c>
      <c r="D207" s="4">
        <v>44.7</v>
      </c>
      <c r="E207" s="3" t="b">
        <v>0</v>
      </c>
      <c r="F207" s="4">
        <v>0</v>
      </c>
      <c r="G207" s="3" t="b">
        <v>0</v>
      </c>
      <c r="H207" s="5">
        <v>0</v>
      </c>
      <c r="I207" s="4">
        <v>0</v>
      </c>
      <c r="J207" s="3" t="b">
        <v>0</v>
      </c>
      <c r="K207" s="4">
        <v>0.3</v>
      </c>
      <c r="L207" s="4">
        <v>4.5999999999999996</v>
      </c>
      <c r="M207" s="3" t="b">
        <v>0</v>
      </c>
      <c r="N207" s="4">
        <v>60</v>
      </c>
    </row>
    <row r="208" spans="1:14" x14ac:dyDescent="0.25">
      <c r="A208" s="2">
        <v>42934.583333333336</v>
      </c>
      <c r="B208" s="4">
        <v>0</v>
      </c>
      <c r="C208" s="4">
        <v>0</v>
      </c>
      <c r="D208" s="4">
        <v>46</v>
      </c>
      <c r="E208" s="3" t="b">
        <v>0</v>
      </c>
      <c r="F208" s="4">
        <v>1E-3</v>
      </c>
      <c r="G208" s="3" t="b">
        <v>0</v>
      </c>
      <c r="H208" s="5">
        <v>0</v>
      </c>
      <c r="I208" s="4">
        <v>0</v>
      </c>
      <c r="J208" s="3" t="b">
        <v>0</v>
      </c>
      <c r="K208" s="4">
        <v>0.3</v>
      </c>
      <c r="L208" s="4">
        <v>4.7</v>
      </c>
      <c r="M208" s="3" t="b">
        <v>0</v>
      </c>
      <c r="N208" s="4">
        <v>60</v>
      </c>
    </row>
    <row r="209" spans="1:14" x14ac:dyDescent="0.25">
      <c r="A209" s="2">
        <v>42934.625</v>
      </c>
      <c r="B209" s="4">
        <v>0</v>
      </c>
      <c r="C209" s="4">
        <v>0</v>
      </c>
      <c r="D209" s="4">
        <v>123.4</v>
      </c>
      <c r="E209" s="3" t="b">
        <v>0</v>
      </c>
      <c r="F209" s="4">
        <v>8.9999999999999993E-3</v>
      </c>
      <c r="G209" s="3" t="b">
        <v>0</v>
      </c>
      <c r="H209" s="5">
        <v>0</v>
      </c>
      <c r="I209" s="4">
        <v>0</v>
      </c>
      <c r="J209" s="3" t="b">
        <v>0</v>
      </c>
      <c r="K209" s="4">
        <v>0.8</v>
      </c>
      <c r="L209" s="4">
        <v>12.7</v>
      </c>
      <c r="M209" s="3" t="b">
        <v>0</v>
      </c>
      <c r="N209" s="4">
        <v>60</v>
      </c>
    </row>
    <row r="210" spans="1:14" x14ac:dyDescent="0.25">
      <c r="A210" s="2">
        <v>42934.666666666664</v>
      </c>
      <c r="B210" s="4">
        <v>0</v>
      </c>
      <c r="C210" s="4">
        <v>0</v>
      </c>
      <c r="D210" s="4">
        <v>219.6</v>
      </c>
      <c r="E210" s="3" t="b">
        <v>0</v>
      </c>
      <c r="F210" s="4">
        <v>2.5999999999999999E-2</v>
      </c>
      <c r="G210" s="3" t="b">
        <v>0</v>
      </c>
      <c r="H210" s="5">
        <v>0</v>
      </c>
      <c r="I210" s="4">
        <v>0</v>
      </c>
      <c r="J210" s="3" t="b">
        <v>0</v>
      </c>
      <c r="K210" s="4">
        <v>1.3</v>
      </c>
      <c r="L210" s="4">
        <v>22.5</v>
      </c>
      <c r="M210" s="3" t="b">
        <v>0</v>
      </c>
      <c r="N210" s="4">
        <v>60</v>
      </c>
    </row>
    <row r="211" spans="1:14" x14ac:dyDescent="0.25">
      <c r="A211" s="2">
        <v>42934.708333333336</v>
      </c>
      <c r="B211" s="4">
        <v>0</v>
      </c>
      <c r="C211" s="4">
        <v>0</v>
      </c>
      <c r="D211" s="4">
        <v>204.4</v>
      </c>
      <c r="E211" s="3" t="b">
        <v>0</v>
      </c>
      <c r="F211" s="4">
        <v>2.9000000000000001E-2</v>
      </c>
      <c r="G211" s="3" t="b">
        <v>0</v>
      </c>
      <c r="H211" s="5">
        <v>0</v>
      </c>
      <c r="I211" s="4">
        <v>0</v>
      </c>
      <c r="J211" s="3" t="b">
        <v>0</v>
      </c>
      <c r="K211" s="4">
        <v>1.2</v>
      </c>
      <c r="L211" s="4">
        <v>21</v>
      </c>
      <c r="M211" s="3" t="b">
        <v>0</v>
      </c>
      <c r="N211" s="4">
        <v>60</v>
      </c>
    </row>
    <row r="212" spans="1:14" x14ac:dyDescent="0.25">
      <c r="A212" s="2">
        <v>42934.75</v>
      </c>
      <c r="B212" s="4">
        <v>0</v>
      </c>
      <c r="C212" s="4">
        <v>0</v>
      </c>
      <c r="D212" s="4">
        <v>204.5</v>
      </c>
      <c r="E212" s="3" t="b">
        <v>0</v>
      </c>
      <c r="F212" s="4">
        <v>3.4000000000000002E-2</v>
      </c>
      <c r="G212" s="3" t="b">
        <v>0</v>
      </c>
      <c r="H212" s="5">
        <v>0</v>
      </c>
      <c r="I212" s="4">
        <v>0</v>
      </c>
      <c r="J212" s="3" t="b">
        <v>0</v>
      </c>
      <c r="K212" s="4">
        <v>1.2</v>
      </c>
      <c r="L212" s="4">
        <v>21</v>
      </c>
      <c r="M212" s="3" t="b">
        <v>0</v>
      </c>
      <c r="N212" s="4">
        <v>60</v>
      </c>
    </row>
    <row r="213" spans="1:14" x14ac:dyDescent="0.25">
      <c r="A213" s="2">
        <v>42934.791666666664</v>
      </c>
      <c r="B213" s="4">
        <v>0</v>
      </c>
      <c r="C213" s="4">
        <v>0</v>
      </c>
      <c r="D213" s="4">
        <v>225</v>
      </c>
      <c r="E213" s="3" t="b">
        <v>0</v>
      </c>
      <c r="F213" s="4">
        <v>3.7999999999999999E-2</v>
      </c>
      <c r="G213" s="3" t="b">
        <v>0</v>
      </c>
      <c r="H213" s="5">
        <v>0</v>
      </c>
      <c r="I213" s="4">
        <v>0</v>
      </c>
      <c r="J213" s="3" t="b">
        <v>0</v>
      </c>
      <c r="K213" s="4">
        <v>1.3</v>
      </c>
      <c r="L213" s="4">
        <v>23.1</v>
      </c>
      <c r="M213" s="3" t="b">
        <v>0</v>
      </c>
      <c r="N213" s="4">
        <v>60</v>
      </c>
    </row>
    <row r="214" spans="1:14" x14ac:dyDescent="0.25">
      <c r="A214" s="2">
        <v>42934.833333333336</v>
      </c>
      <c r="B214" s="4">
        <v>0</v>
      </c>
      <c r="C214" s="4">
        <v>0</v>
      </c>
      <c r="D214" s="4">
        <v>230.5</v>
      </c>
      <c r="E214" s="3" t="b">
        <v>0</v>
      </c>
      <c r="F214" s="4">
        <v>3.6999999999999998E-2</v>
      </c>
      <c r="G214" s="3" t="b">
        <v>0</v>
      </c>
      <c r="H214" s="5">
        <v>0</v>
      </c>
      <c r="I214" s="4">
        <v>0</v>
      </c>
      <c r="J214" s="3" t="b">
        <v>0</v>
      </c>
      <c r="K214" s="4">
        <v>1.3</v>
      </c>
      <c r="L214" s="4">
        <v>23.7</v>
      </c>
      <c r="M214" s="3" t="b">
        <v>0</v>
      </c>
      <c r="N214" s="4">
        <v>60</v>
      </c>
    </row>
    <row r="215" spans="1:14" x14ac:dyDescent="0.25">
      <c r="A215" s="2">
        <v>42934.875</v>
      </c>
      <c r="B215" s="4">
        <v>0</v>
      </c>
      <c r="C215" s="4">
        <v>0</v>
      </c>
      <c r="D215" s="4">
        <v>248.7</v>
      </c>
      <c r="E215" s="3" t="b">
        <v>0</v>
      </c>
      <c r="F215" s="4">
        <v>4.2999999999999997E-2</v>
      </c>
      <c r="G215" s="3" t="b">
        <v>0</v>
      </c>
      <c r="H215" s="5">
        <v>0</v>
      </c>
      <c r="I215" s="4">
        <v>0</v>
      </c>
      <c r="J215" s="3" t="b">
        <v>0</v>
      </c>
      <c r="K215" s="4">
        <v>1.4</v>
      </c>
      <c r="L215" s="4">
        <v>25.5</v>
      </c>
      <c r="M215" s="3" t="b">
        <v>0</v>
      </c>
      <c r="N215" s="4">
        <v>60</v>
      </c>
    </row>
    <row r="216" spans="1:14" x14ac:dyDescent="0.25">
      <c r="A216" s="2">
        <v>42934.916666666664</v>
      </c>
      <c r="B216" s="4">
        <v>0</v>
      </c>
      <c r="C216" s="4">
        <v>2</v>
      </c>
      <c r="D216" s="4">
        <v>301.3</v>
      </c>
      <c r="E216" s="3" t="b">
        <v>0</v>
      </c>
      <c r="F216" s="4">
        <v>7.8E-2</v>
      </c>
      <c r="G216" s="3" t="b">
        <v>0</v>
      </c>
      <c r="H216" s="5">
        <v>7.6</v>
      </c>
      <c r="I216" s="4">
        <v>40.200000000000003</v>
      </c>
      <c r="J216" s="3" t="b">
        <v>0</v>
      </c>
      <c r="K216" s="4">
        <v>1.7</v>
      </c>
      <c r="L216" s="4">
        <v>30.9</v>
      </c>
      <c r="M216" s="3" t="b">
        <v>0</v>
      </c>
      <c r="N216" s="4">
        <v>60</v>
      </c>
    </row>
    <row r="217" spans="1:14" x14ac:dyDescent="0.25">
      <c r="A217" s="2">
        <v>42934.958333333336</v>
      </c>
      <c r="B217" s="4">
        <v>0</v>
      </c>
      <c r="C217" s="4">
        <v>9</v>
      </c>
      <c r="D217" s="4">
        <v>400.8</v>
      </c>
      <c r="E217" s="3" t="b">
        <v>0</v>
      </c>
      <c r="F217" s="4">
        <v>0.20399999999999999</v>
      </c>
      <c r="G217" s="3" t="b">
        <v>0</v>
      </c>
      <c r="H217" s="5">
        <v>45.1</v>
      </c>
      <c r="I217" s="4">
        <v>234.8</v>
      </c>
      <c r="J217" s="3" t="b">
        <v>0</v>
      </c>
      <c r="K217" s="4">
        <v>2.2999999999999998</v>
      </c>
      <c r="L217" s="4">
        <v>41.1</v>
      </c>
      <c r="M217" s="3" t="b">
        <v>0</v>
      </c>
      <c r="N217" s="4">
        <v>60</v>
      </c>
    </row>
    <row r="218" spans="1:14" x14ac:dyDescent="0.25">
      <c r="A218" s="2">
        <v>42935</v>
      </c>
      <c r="B218" s="4">
        <v>0</v>
      </c>
      <c r="C218" s="4">
        <v>31</v>
      </c>
      <c r="D218" s="4">
        <v>560.79999999999995</v>
      </c>
      <c r="E218" s="3" t="b">
        <v>0</v>
      </c>
      <c r="F218" s="4">
        <v>0.249</v>
      </c>
      <c r="G218" s="3" t="b">
        <v>0</v>
      </c>
      <c r="H218" s="5">
        <v>105.3</v>
      </c>
      <c r="I218" s="4">
        <v>551.4</v>
      </c>
      <c r="J218" s="3" t="b">
        <v>0</v>
      </c>
      <c r="K218" s="4">
        <v>3.2</v>
      </c>
      <c r="L218" s="4">
        <v>57.5</v>
      </c>
      <c r="M218" s="3" t="b">
        <v>0</v>
      </c>
      <c r="N218" s="4">
        <v>60</v>
      </c>
    </row>
    <row r="219" spans="1:14" x14ac:dyDescent="0.25">
      <c r="A219" s="2">
        <v>42935.041666666664</v>
      </c>
      <c r="B219" s="4">
        <v>0</v>
      </c>
      <c r="C219" s="4">
        <v>73</v>
      </c>
      <c r="D219" s="4">
        <v>838.6</v>
      </c>
      <c r="E219" s="3" t="b">
        <v>0</v>
      </c>
      <c r="F219" s="4">
        <v>0.28599999999999998</v>
      </c>
      <c r="G219" s="3" t="b">
        <v>0</v>
      </c>
      <c r="H219" s="5">
        <v>192.4</v>
      </c>
      <c r="I219" s="4">
        <v>1071.4000000000001</v>
      </c>
      <c r="J219" s="3" t="b">
        <v>0</v>
      </c>
      <c r="K219" s="4">
        <v>4.5</v>
      </c>
      <c r="L219" s="4">
        <v>86</v>
      </c>
      <c r="M219" s="3" t="b">
        <v>0</v>
      </c>
      <c r="N219" s="4">
        <v>60</v>
      </c>
    </row>
    <row r="220" spans="1:14" x14ac:dyDescent="0.25">
      <c r="A220" s="2">
        <v>42935.083333333336</v>
      </c>
      <c r="B220" s="4">
        <v>0</v>
      </c>
      <c r="C220" s="4">
        <v>96</v>
      </c>
      <c r="D220" s="4">
        <v>985.5</v>
      </c>
      <c r="E220" s="3" t="b">
        <v>0</v>
      </c>
      <c r="F220" s="4">
        <v>0.41</v>
      </c>
      <c r="G220" s="3" t="b">
        <v>0</v>
      </c>
      <c r="H220" s="5">
        <v>238</v>
      </c>
      <c r="I220" s="4">
        <v>1460.1</v>
      </c>
      <c r="J220" s="3" t="b">
        <v>0</v>
      </c>
      <c r="K220" s="4">
        <v>4.8</v>
      </c>
      <c r="L220" s="4">
        <v>101.1</v>
      </c>
      <c r="M220" s="3" t="b">
        <v>0</v>
      </c>
      <c r="N220" s="4">
        <v>60</v>
      </c>
    </row>
    <row r="221" spans="1:14" x14ac:dyDescent="0.25">
      <c r="A221" s="2">
        <v>42935.125</v>
      </c>
      <c r="B221" s="4">
        <v>0</v>
      </c>
      <c r="C221" s="4">
        <v>103</v>
      </c>
      <c r="D221" s="4">
        <v>1036.0999999999999</v>
      </c>
      <c r="E221" s="3" t="b">
        <v>0</v>
      </c>
      <c r="F221" s="4">
        <v>0.42799999999999999</v>
      </c>
      <c r="G221" s="3" t="b">
        <v>0</v>
      </c>
      <c r="H221" s="5">
        <v>254.7</v>
      </c>
      <c r="I221" s="4">
        <v>1577.1</v>
      </c>
      <c r="J221" s="3" t="b">
        <v>0</v>
      </c>
      <c r="K221" s="4">
        <v>5</v>
      </c>
      <c r="L221" s="4">
        <v>106.3</v>
      </c>
      <c r="M221" s="3" t="b">
        <v>0</v>
      </c>
      <c r="N221" s="4">
        <v>60</v>
      </c>
    </row>
    <row r="222" spans="1:14" x14ac:dyDescent="0.25">
      <c r="A222" s="2">
        <v>42935.166666666664</v>
      </c>
      <c r="B222" s="4">
        <v>0</v>
      </c>
      <c r="C222" s="4">
        <v>103</v>
      </c>
      <c r="D222" s="4">
        <v>1056</v>
      </c>
      <c r="E222" s="3" t="b">
        <v>0</v>
      </c>
      <c r="F222" s="4">
        <v>0.42199999999999999</v>
      </c>
      <c r="G222" s="3" t="b">
        <v>0</v>
      </c>
      <c r="H222" s="5">
        <v>251.4</v>
      </c>
      <c r="I222" s="4">
        <v>1586.5</v>
      </c>
      <c r="J222" s="3" t="b">
        <v>0</v>
      </c>
      <c r="K222" s="4">
        <v>5</v>
      </c>
      <c r="L222" s="4">
        <v>108.3</v>
      </c>
      <c r="M222" s="3" t="b">
        <v>0</v>
      </c>
      <c r="N222" s="4">
        <v>60</v>
      </c>
    </row>
    <row r="223" spans="1:14" x14ac:dyDescent="0.25">
      <c r="A223" s="2">
        <v>42935.208333333336</v>
      </c>
      <c r="B223" s="4">
        <v>9</v>
      </c>
      <c r="C223" s="4">
        <v>101</v>
      </c>
      <c r="D223" s="4">
        <v>1174.8</v>
      </c>
      <c r="E223" s="3" t="b">
        <v>0</v>
      </c>
      <c r="F223" s="4">
        <v>0.436</v>
      </c>
      <c r="G223" s="3" t="b">
        <v>0</v>
      </c>
      <c r="H223" s="5">
        <v>258.89999999999998</v>
      </c>
      <c r="I223" s="4">
        <v>1652.4</v>
      </c>
      <c r="J223" s="3" t="b">
        <v>0</v>
      </c>
      <c r="K223" s="4">
        <v>5.5</v>
      </c>
      <c r="L223" s="4">
        <v>120.5</v>
      </c>
      <c r="M223" s="3" t="b">
        <v>0</v>
      </c>
      <c r="N223" s="4">
        <v>60</v>
      </c>
    </row>
    <row r="224" spans="1:14" x14ac:dyDescent="0.25">
      <c r="A224" s="2">
        <v>42935.25</v>
      </c>
      <c r="B224" s="4">
        <v>59</v>
      </c>
      <c r="C224" s="4">
        <v>101</v>
      </c>
      <c r="D224" s="4">
        <v>1609</v>
      </c>
      <c r="E224" s="3" t="b">
        <v>0</v>
      </c>
      <c r="F224" s="4">
        <v>0.38600000000000001</v>
      </c>
      <c r="G224" s="3" t="b">
        <v>0</v>
      </c>
      <c r="H224" s="5">
        <v>396.3</v>
      </c>
      <c r="I224" s="4">
        <v>2540.3000000000002</v>
      </c>
      <c r="J224" s="3" t="b">
        <v>0</v>
      </c>
      <c r="K224" s="4">
        <v>7.5</v>
      </c>
      <c r="L224" s="4">
        <v>165.1</v>
      </c>
      <c r="M224" s="3" t="b">
        <v>0</v>
      </c>
      <c r="N224" s="4">
        <v>60</v>
      </c>
    </row>
    <row r="225" spans="1:14" x14ac:dyDescent="0.25">
      <c r="A225" s="2">
        <v>42935.291666666664</v>
      </c>
      <c r="B225" s="4">
        <v>92</v>
      </c>
      <c r="C225" s="4">
        <v>101</v>
      </c>
      <c r="D225" s="4">
        <v>1941.8</v>
      </c>
      <c r="E225" s="3" t="b">
        <v>0</v>
      </c>
      <c r="F225" s="4">
        <v>0.36599999999999999</v>
      </c>
      <c r="G225" s="3" t="b">
        <v>0</v>
      </c>
      <c r="H225" s="5">
        <v>452.2</v>
      </c>
      <c r="I225" s="4">
        <v>3161.1</v>
      </c>
      <c r="J225" s="3" t="b">
        <v>0</v>
      </c>
      <c r="K225" s="4">
        <v>8.3000000000000007</v>
      </c>
      <c r="L225" s="4">
        <v>199.2</v>
      </c>
      <c r="M225" s="3" t="b">
        <v>0</v>
      </c>
      <c r="N225" s="4">
        <v>60</v>
      </c>
    </row>
    <row r="226" spans="1:14" x14ac:dyDescent="0.25">
      <c r="A226" s="2">
        <v>42935.333333333336</v>
      </c>
      <c r="B226" s="4">
        <v>101</v>
      </c>
      <c r="C226" s="4">
        <v>125</v>
      </c>
      <c r="D226" s="4">
        <v>2254.1999999999998</v>
      </c>
      <c r="E226" s="3" t="b">
        <v>0</v>
      </c>
      <c r="F226" s="4">
        <v>0.44400000000000001</v>
      </c>
      <c r="G226" s="3" t="b">
        <v>0</v>
      </c>
      <c r="H226" s="5">
        <v>493.7</v>
      </c>
      <c r="I226" s="4">
        <v>3822.2</v>
      </c>
      <c r="J226" s="3" t="b">
        <v>0</v>
      </c>
      <c r="K226" s="4">
        <v>8.6999999999999993</v>
      </c>
      <c r="L226" s="4">
        <v>231.3</v>
      </c>
      <c r="M226" s="3" t="b">
        <v>0</v>
      </c>
      <c r="N226" s="4">
        <v>60</v>
      </c>
    </row>
    <row r="227" spans="1:14" x14ac:dyDescent="0.25">
      <c r="A227" s="2">
        <v>42935.375</v>
      </c>
      <c r="B227" s="4">
        <v>117</v>
      </c>
      <c r="C227" s="4">
        <v>143</v>
      </c>
      <c r="D227" s="4">
        <v>2556.1999999999998</v>
      </c>
      <c r="E227" s="3" t="b">
        <v>0</v>
      </c>
      <c r="F227" s="4">
        <v>0.42499999999999999</v>
      </c>
      <c r="G227" s="3" t="b">
        <v>0</v>
      </c>
      <c r="H227" s="5">
        <v>520.20000000000005</v>
      </c>
      <c r="I227" s="4">
        <v>4366.3</v>
      </c>
      <c r="J227" s="3" t="b">
        <v>0</v>
      </c>
      <c r="K227" s="4">
        <v>9.1</v>
      </c>
      <c r="L227" s="4">
        <v>262.3</v>
      </c>
      <c r="M227" s="3" t="b">
        <v>0</v>
      </c>
      <c r="N227" s="4">
        <v>60</v>
      </c>
    </row>
    <row r="228" spans="1:14" x14ac:dyDescent="0.25">
      <c r="A228" s="2">
        <v>42935.416666666664</v>
      </c>
      <c r="B228" s="4">
        <v>133</v>
      </c>
      <c r="C228" s="4">
        <v>145</v>
      </c>
      <c r="D228" s="4">
        <v>2680.3</v>
      </c>
      <c r="E228" s="3" t="b">
        <v>0</v>
      </c>
      <c r="F228" s="4">
        <v>0.434</v>
      </c>
      <c r="G228" s="3" t="b">
        <v>0</v>
      </c>
      <c r="H228" s="5">
        <v>524.70000000000005</v>
      </c>
      <c r="I228" s="4">
        <v>4617.7</v>
      </c>
      <c r="J228" s="3" t="b">
        <v>0</v>
      </c>
      <c r="K228" s="4">
        <v>9.1</v>
      </c>
      <c r="L228" s="4">
        <v>275</v>
      </c>
      <c r="M228" s="3" t="b">
        <v>0</v>
      </c>
      <c r="N228" s="4">
        <v>60</v>
      </c>
    </row>
    <row r="229" spans="1:14" x14ac:dyDescent="0.25">
      <c r="A229" s="2">
        <v>42935.458333333336</v>
      </c>
      <c r="B229" s="4">
        <v>136</v>
      </c>
      <c r="C229" s="4">
        <v>144</v>
      </c>
      <c r="D229" s="4">
        <v>2687.5</v>
      </c>
      <c r="E229" s="3" t="b">
        <v>0</v>
      </c>
      <c r="F229" s="4">
        <v>0.42299999999999999</v>
      </c>
      <c r="G229" s="3" t="b">
        <v>0</v>
      </c>
      <c r="H229" s="5">
        <v>527.79999999999995</v>
      </c>
      <c r="I229" s="4">
        <v>4607</v>
      </c>
      <c r="J229" s="3" t="b">
        <v>0</v>
      </c>
      <c r="K229" s="4">
        <v>9.1999999999999993</v>
      </c>
      <c r="L229" s="4">
        <v>275.7</v>
      </c>
      <c r="M229" s="3" t="b">
        <v>0</v>
      </c>
      <c r="N229" s="4">
        <v>60</v>
      </c>
    </row>
    <row r="230" spans="1:14" x14ac:dyDescent="0.25">
      <c r="A230" s="2">
        <v>42935.5</v>
      </c>
      <c r="B230" s="4">
        <v>136</v>
      </c>
      <c r="C230" s="4">
        <v>145</v>
      </c>
      <c r="D230" s="4">
        <v>2700.2</v>
      </c>
      <c r="E230" s="3" t="b">
        <v>0</v>
      </c>
      <c r="F230" s="4">
        <v>0.41299999999999998</v>
      </c>
      <c r="G230" s="3" t="b">
        <v>0</v>
      </c>
      <c r="H230" s="5">
        <v>529.29999999999995</v>
      </c>
      <c r="I230" s="4">
        <v>4591.8999999999996</v>
      </c>
      <c r="J230" s="3" t="b">
        <v>0</v>
      </c>
      <c r="K230" s="4">
        <v>9.3000000000000007</v>
      </c>
      <c r="L230" s="4">
        <v>277</v>
      </c>
      <c r="M230" s="3" t="b">
        <v>0</v>
      </c>
      <c r="N230" s="4">
        <v>60</v>
      </c>
    </row>
    <row r="231" spans="1:14" x14ac:dyDescent="0.25">
      <c r="A231" s="2">
        <v>42935.541666666664</v>
      </c>
      <c r="B231" s="4">
        <v>136</v>
      </c>
      <c r="C231" s="4">
        <v>145</v>
      </c>
      <c r="D231" s="4">
        <v>2686.2</v>
      </c>
      <c r="E231" s="3" t="b">
        <v>0</v>
      </c>
      <c r="F231" s="4">
        <v>0.42</v>
      </c>
      <c r="G231" s="3" t="b">
        <v>0</v>
      </c>
      <c r="H231" s="5">
        <v>525.70000000000005</v>
      </c>
      <c r="I231" s="4">
        <v>4586.3999999999996</v>
      </c>
      <c r="J231" s="3" t="b">
        <v>0</v>
      </c>
      <c r="K231" s="4">
        <v>9.1999999999999993</v>
      </c>
      <c r="L231" s="4">
        <v>275.60000000000002</v>
      </c>
      <c r="M231" s="3" t="b">
        <v>0</v>
      </c>
      <c r="N231" s="4">
        <v>60</v>
      </c>
    </row>
    <row r="232" spans="1:14" x14ac:dyDescent="0.25">
      <c r="A232" s="2">
        <v>42935.583333333336</v>
      </c>
      <c r="B232" s="4">
        <v>136</v>
      </c>
      <c r="C232" s="4">
        <v>145</v>
      </c>
      <c r="D232" s="4">
        <v>2690.9</v>
      </c>
      <c r="E232" s="3" t="b">
        <v>0</v>
      </c>
      <c r="F232" s="4">
        <v>0.42599999999999999</v>
      </c>
      <c r="G232" s="3" t="b">
        <v>0</v>
      </c>
      <c r="H232" s="5">
        <v>524.1</v>
      </c>
      <c r="I232" s="4">
        <v>4580.5</v>
      </c>
      <c r="J232" s="3" t="b">
        <v>0</v>
      </c>
      <c r="K232" s="4">
        <v>9.1999999999999993</v>
      </c>
      <c r="L232" s="4">
        <v>276.10000000000002</v>
      </c>
      <c r="M232" s="3" t="b">
        <v>0</v>
      </c>
      <c r="N232" s="4">
        <v>60</v>
      </c>
    </row>
    <row r="233" spans="1:14" x14ac:dyDescent="0.25">
      <c r="A233" s="2">
        <v>42935.625</v>
      </c>
      <c r="B233" s="4">
        <v>136</v>
      </c>
      <c r="C233" s="4">
        <v>145</v>
      </c>
      <c r="D233" s="4">
        <v>2664.4</v>
      </c>
      <c r="E233" s="3" t="b">
        <v>0</v>
      </c>
      <c r="F233" s="4">
        <v>0.436</v>
      </c>
      <c r="G233" s="3" t="b">
        <v>0</v>
      </c>
      <c r="H233" s="5">
        <v>522.1</v>
      </c>
      <c r="I233" s="4">
        <v>4567.7</v>
      </c>
      <c r="J233" s="3" t="b">
        <v>0</v>
      </c>
      <c r="K233" s="4">
        <v>9.1</v>
      </c>
      <c r="L233" s="4">
        <v>273.39999999999998</v>
      </c>
      <c r="M233" s="3" t="b">
        <v>0</v>
      </c>
      <c r="N233" s="4">
        <v>60</v>
      </c>
    </row>
    <row r="234" spans="1:14" x14ac:dyDescent="0.25">
      <c r="A234" s="2">
        <v>42935.666666666664</v>
      </c>
      <c r="B234" s="4">
        <v>136</v>
      </c>
      <c r="C234" s="4">
        <v>145</v>
      </c>
      <c r="D234" s="4">
        <v>2653.5</v>
      </c>
      <c r="E234" s="3" t="b">
        <v>0</v>
      </c>
      <c r="F234" s="4">
        <v>0.432</v>
      </c>
      <c r="G234" s="3" t="b">
        <v>0</v>
      </c>
      <c r="H234" s="5">
        <v>521</v>
      </c>
      <c r="I234" s="4">
        <v>4539.3</v>
      </c>
      <c r="J234" s="3" t="b">
        <v>0</v>
      </c>
      <c r="K234" s="4">
        <v>9.1</v>
      </c>
      <c r="L234" s="4">
        <v>272.2</v>
      </c>
      <c r="M234" s="3" t="b">
        <v>0</v>
      </c>
      <c r="N234" s="4">
        <v>60</v>
      </c>
    </row>
    <row r="235" spans="1:14" x14ac:dyDescent="0.25">
      <c r="A235" s="2">
        <v>42935.708333333336</v>
      </c>
      <c r="B235" s="4">
        <v>137</v>
      </c>
      <c r="C235" s="4">
        <v>145</v>
      </c>
      <c r="D235" s="4">
        <v>2651.4</v>
      </c>
      <c r="E235" s="3" t="b">
        <v>0</v>
      </c>
      <c r="F235" s="4">
        <v>0.43099999999999999</v>
      </c>
      <c r="G235" s="3" t="b">
        <v>0</v>
      </c>
      <c r="H235" s="5">
        <v>520.4</v>
      </c>
      <c r="I235" s="4">
        <v>4530.6000000000004</v>
      </c>
      <c r="J235" s="3" t="b">
        <v>0</v>
      </c>
      <c r="K235" s="4">
        <v>9.1</v>
      </c>
      <c r="L235" s="4">
        <v>272</v>
      </c>
      <c r="M235" s="3" t="b">
        <v>0</v>
      </c>
      <c r="N235" s="4">
        <v>60</v>
      </c>
    </row>
    <row r="236" spans="1:14" x14ac:dyDescent="0.25">
      <c r="A236" s="2">
        <v>42935.75</v>
      </c>
      <c r="B236" s="4">
        <v>137</v>
      </c>
      <c r="C236" s="4">
        <v>145</v>
      </c>
      <c r="D236" s="4">
        <v>2642.6</v>
      </c>
      <c r="E236" s="3" t="b">
        <v>0</v>
      </c>
      <c r="F236" s="4">
        <v>0.437</v>
      </c>
      <c r="G236" s="3" t="b">
        <v>0</v>
      </c>
      <c r="H236" s="5">
        <v>513.6</v>
      </c>
      <c r="I236" s="4">
        <v>4505.8999999999996</v>
      </c>
      <c r="J236" s="3" t="b">
        <v>0</v>
      </c>
      <c r="K236" s="4">
        <v>9</v>
      </c>
      <c r="L236" s="4">
        <v>271.10000000000002</v>
      </c>
      <c r="M236" s="3" t="b">
        <v>0</v>
      </c>
      <c r="N236" s="4">
        <v>60</v>
      </c>
    </row>
    <row r="237" spans="1:14" x14ac:dyDescent="0.25">
      <c r="A237" s="2">
        <v>42935.791666666664</v>
      </c>
      <c r="B237" s="4">
        <v>137</v>
      </c>
      <c r="C237" s="4">
        <v>146</v>
      </c>
      <c r="D237" s="4">
        <v>2636.3</v>
      </c>
      <c r="E237" s="3" t="b">
        <v>0</v>
      </c>
      <c r="F237" s="4">
        <v>0.434</v>
      </c>
      <c r="G237" s="3" t="b">
        <v>0</v>
      </c>
      <c r="H237" s="5">
        <v>512.20000000000005</v>
      </c>
      <c r="I237" s="4">
        <v>4483</v>
      </c>
      <c r="J237" s="3" t="b">
        <v>0</v>
      </c>
      <c r="K237" s="4">
        <v>9</v>
      </c>
      <c r="L237" s="4">
        <v>270.5</v>
      </c>
      <c r="M237" s="3" t="b">
        <v>0</v>
      </c>
      <c r="N237" s="4">
        <v>60</v>
      </c>
    </row>
    <row r="238" spans="1:14" x14ac:dyDescent="0.25">
      <c r="A238" s="2">
        <v>42935.833333333336</v>
      </c>
      <c r="B238" s="4">
        <v>136</v>
      </c>
      <c r="C238" s="4">
        <v>145</v>
      </c>
      <c r="D238" s="4">
        <v>2624.2</v>
      </c>
      <c r="E238" s="3" t="b">
        <v>0</v>
      </c>
      <c r="F238" s="4">
        <v>0.42799999999999999</v>
      </c>
      <c r="G238" s="3" t="b">
        <v>0</v>
      </c>
      <c r="H238" s="5">
        <v>512.4</v>
      </c>
      <c r="I238" s="4">
        <v>4464.2</v>
      </c>
      <c r="J238" s="3" t="b">
        <v>0</v>
      </c>
      <c r="K238" s="4">
        <v>9</v>
      </c>
      <c r="L238" s="4">
        <v>269.2</v>
      </c>
      <c r="M238" s="3" t="b">
        <v>0</v>
      </c>
      <c r="N238" s="4">
        <v>60</v>
      </c>
    </row>
    <row r="239" spans="1:14" x14ac:dyDescent="0.25">
      <c r="A239" s="2">
        <v>42935.875</v>
      </c>
      <c r="B239" s="4">
        <v>136</v>
      </c>
      <c r="C239" s="4">
        <v>145</v>
      </c>
      <c r="D239" s="4">
        <v>2628.8</v>
      </c>
      <c r="E239" s="3" t="b">
        <v>0</v>
      </c>
      <c r="F239" s="4">
        <v>0.42799999999999999</v>
      </c>
      <c r="G239" s="3" t="b">
        <v>0</v>
      </c>
      <c r="H239" s="5">
        <v>510.3</v>
      </c>
      <c r="I239" s="4">
        <v>4453.7</v>
      </c>
      <c r="J239" s="3" t="b">
        <v>0</v>
      </c>
      <c r="K239" s="4">
        <v>9</v>
      </c>
      <c r="L239" s="4">
        <v>269.7</v>
      </c>
      <c r="M239" s="3" t="b">
        <v>0</v>
      </c>
      <c r="N239" s="4">
        <v>60</v>
      </c>
    </row>
    <row r="240" spans="1:14" x14ac:dyDescent="0.25">
      <c r="A240" s="2">
        <v>42935.916666666664</v>
      </c>
      <c r="B240" s="4">
        <v>135</v>
      </c>
      <c r="C240" s="4">
        <v>145</v>
      </c>
      <c r="D240" s="4">
        <v>2622.2</v>
      </c>
      <c r="E240" s="3" t="b">
        <v>0</v>
      </c>
      <c r="F240" s="4">
        <v>0.42599999999999999</v>
      </c>
      <c r="G240" s="3" t="b">
        <v>0</v>
      </c>
      <c r="H240" s="5">
        <v>508.3</v>
      </c>
      <c r="I240" s="4">
        <v>4425.1000000000004</v>
      </c>
      <c r="J240" s="3" t="b">
        <v>0</v>
      </c>
      <c r="K240" s="4">
        <v>9</v>
      </c>
      <c r="L240" s="4">
        <v>269</v>
      </c>
      <c r="M240" s="3" t="b">
        <v>0</v>
      </c>
      <c r="N240" s="4">
        <v>60</v>
      </c>
    </row>
    <row r="241" spans="1:14" x14ac:dyDescent="0.25">
      <c r="A241" s="2">
        <v>42935.958333333336</v>
      </c>
      <c r="B241" s="4">
        <v>119</v>
      </c>
      <c r="C241" s="4">
        <v>120</v>
      </c>
      <c r="D241" s="4">
        <v>2265.8000000000002</v>
      </c>
      <c r="E241" s="3" t="b">
        <v>0</v>
      </c>
      <c r="F241" s="4">
        <v>0.41499999999999998</v>
      </c>
      <c r="G241" s="3" t="b">
        <v>0</v>
      </c>
      <c r="H241" s="5">
        <v>485.7</v>
      </c>
      <c r="I241" s="4">
        <v>3779.7</v>
      </c>
      <c r="J241" s="3" t="b">
        <v>0</v>
      </c>
      <c r="K241" s="4">
        <v>8.6999999999999993</v>
      </c>
      <c r="L241" s="4">
        <v>232.5</v>
      </c>
      <c r="M241" s="3" t="b">
        <v>0</v>
      </c>
      <c r="N241" s="4">
        <v>60</v>
      </c>
    </row>
    <row r="242" spans="1:14" x14ac:dyDescent="0.25">
      <c r="A242" s="2">
        <v>42936</v>
      </c>
      <c r="B242" s="4">
        <v>96</v>
      </c>
      <c r="C242" s="4">
        <v>98</v>
      </c>
      <c r="D242" s="4">
        <v>1905.6</v>
      </c>
      <c r="E242" s="3" t="b">
        <v>0</v>
      </c>
      <c r="F242" s="4">
        <v>0.39500000000000002</v>
      </c>
      <c r="G242" s="3" t="b">
        <v>0</v>
      </c>
      <c r="H242" s="5">
        <v>469</v>
      </c>
      <c r="I242" s="4">
        <v>3179.1</v>
      </c>
      <c r="J242" s="3" t="b">
        <v>0</v>
      </c>
      <c r="K242" s="4">
        <v>8.4</v>
      </c>
      <c r="L242" s="4">
        <v>195.5</v>
      </c>
      <c r="M242" s="3" t="b">
        <v>0</v>
      </c>
      <c r="N242" s="4">
        <v>60</v>
      </c>
    </row>
    <row r="243" spans="1:14" x14ac:dyDescent="0.25">
      <c r="A243" s="2">
        <v>42936.041666666664</v>
      </c>
      <c r="B243" s="4">
        <v>95</v>
      </c>
      <c r="C243" s="4">
        <v>98</v>
      </c>
      <c r="D243" s="4">
        <v>1927.5</v>
      </c>
      <c r="E243" s="3" t="b">
        <v>0</v>
      </c>
      <c r="F243" s="4">
        <v>0.39800000000000002</v>
      </c>
      <c r="G243" s="3" t="b">
        <v>0</v>
      </c>
      <c r="H243" s="5">
        <v>469</v>
      </c>
      <c r="I243" s="4">
        <v>3177.8</v>
      </c>
      <c r="J243" s="3" t="b">
        <v>0</v>
      </c>
      <c r="K243" s="4">
        <v>8.5</v>
      </c>
      <c r="L243" s="4">
        <v>197.8</v>
      </c>
      <c r="M243" s="3" t="b">
        <v>0</v>
      </c>
      <c r="N243" s="4">
        <v>60</v>
      </c>
    </row>
    <row r="244" spans="1:14" x14ac:dyDescent="0.25">
      <c r="A244" s="2">
        <v>42936.083333333336</v>
      </c>
      <c r="B244" s="4">
        <v>98</v>
      </c>
      <c r="C244" s="4">
        <v>96</v>
      </c>
      <c r="D244" s="4">
        <v>1906.8</v>
      </c>
      <c r="E244" s="3" t="b">
        <v>0</v>
      </c>
      <c r="F244" s="4">
        <v>0.41</v>
      </c>
      <c r="G244" s="3" t="b">
        <v>0</v>
      </c>
      <c r="H244" s="5">
        <v>463.5</v>
      </c>
      <c r="I244" s="4">
        <v>3143.8</v>
      </c>
      <c r="J244" s="3" t="b">
        <v>0</v>
      </c>
      <c r="K244" s="4">
        <v>8.4</v>
      </c>
      <c r="L244" s="4">
        <v>195.6</v>
      </c>
      <c r="M244" s="3" t="b">
        <v>0</v>
      </c>
      <c r="N244" s="4">
        <v>60</v>
      </c>
    </row>
    <row r="245" spans="1:14" x14ac:dyDescent="0.25">
      <c r="A245" s="2">
        <v>42936.125</v>
      </c>
      <c r="B245" s="4">
        <v>98</v>
      </c>
      <c r="C245" s="4">
        <v>93</v>
      </c>
      <c r="D245" s="4">
        <v>1869.5</v>
      </c>
      <c r="E245" s="3" t="b">
        <v>0</v>
      </c>
      <c r="F245" s="4">
        <v>0.41899999999999998</v>
      </c>
      <c r="G245" s="3" t="b">
        <v>0</v>
      </c>
      <c r="H245" s="5">
        <v>458.1</v>
      </c>
      <c r="I245" s="4">
        <v>3083.2</v>
      </c>
      <c r="J245" s="3" t="b">
        <v>0</v>
      </c>
      <c r="K245" s="4">
        <v>8.3000000000000007</v>
      </c>
      <c r="L245" s="4">
        <v>191.8</v>
      </c>
      <c r="M245" s="3" t="b">
        <v>0</v>
      </c>
      <c r="N245" s="4">
        <v>60</v>
      </c>
    </row>
    <row r="246" spans="1:14" x14ac:dyDescent="0.25">
      <c r="A246" s="2">
        <v>42936.166666666664</v>
      </c>
      <c r="B246" s="4">
        <v>98</v>
      </c>
      <c r="C246" s="4">
        <v>96</v>
      </c>
      <c r="D246" s="4">
        <v>1918.7</v>
      </c>
      <c r="E246" s="3" t="b">
        <v>0</v>
      </c>
      <c r="F246" s="4">
        <v>0.41799999999999998</v>
      </c>
      <c r="G246" s="3" t="b">
        <v>0</v>
      </c>
      <c r="H246" s="5">
        <v>459.8</v>
      </c>
      <c r="I246" s="4">
        <v>3138.3</v>
      </c>
      <c r="J246" s="3" t="b">
        <v>0</v>
      </c>
      <c r="K246" s="4">
        <v>8.4</v>
      </c>
      <c r="L246" s="4">
        <v>196.9</v>
      </c>
      <c r="M246" s="3" t="b">
        <v>0</v>
      </c>
      <c r="N246" s="4">
        <v>60</v>
      </c>
    </row>
    <row r="247" spans="1:14" x14ac:dyDescent="0.25">
      <c r="A247" s="2">
        <v>42936.208333333336</v>
      </c>
      <c r="B247" s="4">
        <v>98</v>
      </c>
      <c r="C247" s="4">
        <v>99</v>
      </c>
      <c r="D247" s="4">
        <v>1879.5</v>
      </c>
      <c r="E247" s="3" t="b">
        <v>0</v>
      </c>
      <c r="F247" s="4">
        <v>0.42599999999999999</v>
      </c>
      <c r="G247" s="3" t="b">
        <v>0</v>
      </c>
      <c r="H247" s="5">
        <v>461</v>
      </c>
      <c r="I247" s="4">
        <v>3157.2</v>
      </c>
      <c r="J247" s="3" t="b">
        <v>0</v>
      </c>
      <c r="K247" s="4">
        <v>8.1999999999999993</v>
      </c>
      <c r="L247" s="4">
        <v>192.8</v>
      </c>
      <c r="M247" s="3" t="b">
        <v>0</v>
      </c>
      <c r="N247" s="4">
        <v>60</v>
      </c>
    </row>
    <row r="248" spans="1:14" x14ac:dyDescent="0.25">
      <c r="A248" s="2">
        <v>42936.25</v>
      </c>
      <c r="B248" s="4">
        <v>114</v>
      </c>
      <c r="C248" s="4">
        <v>114</v>
      </c>
      <c r="D248" s="4">
        <v>2136</v>
      </c>
      <c r="E248" s="3" t="b">
        <v>0</v>
      </c>
      <c r="F248" s="4">
        <v>0.42699999999999999</v>
      </c>
      <c r="G248" s="3" t="b">
        <v>0</v>
      </c>
      <c r="H248" s="5">
        <v>482.9</v>
      </c>
      <c r="I248" s="4">
        <v>3625.9</v>
      </c>
      <c r="J248" s="3" t="b">
        <v>0</v>
      </c>
      <c r="K248" s="4">
        <v>8.5</v>
      </c>
      <c r="L248" s="4">
        <v>219.2</v>
      </c>
      <c r="M248" s="3" t="b">
        <v>0</v>
      </c>
      <c r="N248" s="4">
        <v>60</v>
      </c>
    </row>
    <row r="249" spans="1:14" x14ac:dyDescent="0.25">
      <c r="A249" s="2">
        <v>42936.291666666664</v>
      </c>
      <c r="B249" s="4">
        <v>135</v>
      </c>
      <c r="C249" s="4">
        <v>137</v>
      </c>
      <c r="D249" s="4">
        <v>2541.3000000000002</v>
      </c>
      <c r="E249" s="3" t="b">
        <v>0</v>
      </c>
      <c r="F249" s="4">
        <v>0.44700000000000001</v>
      </c>
      <c r="G249" s="3" t="b">
        <v>0</v>
      </c>
      <c r="H249" s="5">
        <v>492.6</v>
      </c>
      <c r="I249" s="4">
        <v>4250.7</v>
      </c>
      <c r="J249" s="3" t="b">
        <v>0</v>
      </c>
      <c r="K249" s="4">
        <v>8.8000000000000007</v>
      </c>
      <c r="L249" s="4">
        <v>260.7</v>
      </c>
      <c r="M249" s="3" t="b">
        <v>0</v>
      </c>
      <c r="N249" s="4">
        <v>60</v>
      </c>
    </row>
    <row r="250" spans="1:14" x14ac:dyDescent="0.25">
      <c r="A250" s="2">
        <v>42936.333333333336</v>
      </c>
      <c r="B250" s="4">
        <v>135</v>
      </c>
      <c r="C250" s="4">
        <v>144</v>
      </c>
      <c r="D250" s="4">
        <v>2564.4</v>
      </c>
      <c r="E250" s="3" t="b">
        <v>0</v>
      </c>
      <c r="F250" s="4">
        <v>0.45800000000000002</v>
      </c>
      <c r="G250" s="3" t="b">
        <v>0</v>
      </c>
      <c r="H250" s="5">
        <v>501.5</v>
      </c>
      <c r="I250" s="4">
        <v>4366.7</v>
      </c>
      <c r="J250" s="3" t="b">
        <v>0</v>
      </c>
      <c r="K250" s="4">
        <v>8.8000000000000007</v>
      </c>
      <c r="L250" s="4">
        <v>263.10000000000002</v>
      </c>
      <c r="M250" s="3" t="b">
        <v>0</v>
      </c>
      <c r="N250" s="4">
        <v>60</v>
      </c>
    </row>
    <row r="251" spans="1:14" x14ac:dyDescent="0.25">
      <c r="A251" s="2">
        <v>42936.375</v>
      </c>
      <c r="B251" s="4">
        <v>135</v>
      </c>
      <c r="C251" s="4">
        <v>145</v>
      </c>
      <c r="D251" s="4">
        <v>2572.4</v>
      </c>
      <c r="E251" s="3" t="b">
        <v>0</v>
      </c>
      <c r="F251" s="4">
        <v>0.46899999999999997</v>
      </c>
      <c r="G251" s="3" t="b">
        <v>0</v>
      </c>
      <c r="H251" s="5">
        <v>501.7</v>
      </c>
      <c r="I251" s="4">
        <v>4382.1000000000004</v>
      </c>
      <c r="J251" s="3" t="b">
        <v>0</v>
      </c>
      <c r="K251" s="4">
        <v>8.8000000000000007</v>
      </c>
      <c r="L251" s="4">
        <v>263.89999999999998</v>
      </c>
      <c r="M251" s="3" t="b">
        <v>0</v>
      </c>
      <c r="N251" s="4">
        <v>60</v>
      </c>
    </row>
    <row r="252" spans="1:14" x14ac:dyDescent="0.25">
      <c r="A252" s="2">
        <v>42936.416666666664</v>
      </c>
      <c r="B252" s="4">
        <v>135</v>
      </c>
      <c r="C252" s="4">
        <v>144</v>
      </c>
      <c r="D252" s="4">
        <v>2584.3000000000002</v>
      </c>
      <c r="E252" s="3" t="b">
        <v>0</v>
      </c>
      <c r="F252" s="4">
        <v>0.45800000000000002</v>
      </c>
      <c r="G252" s="3" t="b">
        <v>0</v>
      </c>
      <c r="H252" s="5">
        <v>507.7</v>
      </c>
      <c r="I252" s="4">
        <v>4405</v>
      </c>
      <c r="J252" s="3" t="b">
        <v>0</v>
      </c>
      <c r="K252" s="4">
        <v>8.9</v>
      </c>
      <c r="L252" s="4">
        <v>265.2</v>
      </c>
      <c r="M252" s="3" t="b">
        <v>0</v>
      </c>
      <c r="N252" s="4">
        <v>60</v>
      </c>
    </row>
    <row r="253" spans="1:14" x14ac:dyDescent="0.25">
      <c r="A253" s="2">
        <v>42936.458333333336</v>
      </c>
      <c r="B253" s="4">
        <v>134</v>
      </c>
      <c r="C253" s="4">
        <v>144</v>
      </c>
      <c r="D253" s="4">
        <v>2583.6999999999998</v>
      </c>
      <c r="E253" s="3" t="b">
        <v>0</v>
      </c>
      <c r="F253" s="4">
        <v>0.46100000000000002</v>
      </c>
      <c r="G253" s="3" t="b">
        <v>0</v>
      </c>
      <c r="H253" s="5">
        <v>510.5</v>
      </c>
      <c r="I253" s="4">
        <v>4428.2</v>
      </c>
      <c r="J253" s="3" t="b">
        <v>0</v>
      </c>
      <c r="K253" s="4">
        <v>8.9</v>
      </c>
      <c r="L253" s="4">
        <v>265.10000000000002</v>
      </c>
      <c r="M253" s="3" t="b">
        <v>0</v>
      </c>
      <c r="N253" s="4">
        <v>60</v>
      </c>
    </row>
    <row r="254" spans="1:14" x14ac:dyDescent="0.25">
      <c r="A254" s="2">
        <v>42936.5</v>
      </c>
      <c r="B254" s="4">
        <v>134</v>
      </c>
      <c r="C254" s="4">
        <v>144</v>
      </c>
      <c r="D254" s="4">
        <v>2576.6999999999998</v>
      </c>
      <c r="E254" s="3" t="b">
        <v>0</v>
      </c>
      <c r="F254" s="4">
        <v>0.46400000000000002</v>
      </c>
      <c r="G254" s="3" t="b">
        <v>0</v>
      </c>
      <c r="H254" s="5">
        <v>509.4</v>
      </c>
      <c r="I254" s="4">
        <v>4406.8</v>
      </c>
      <c r="J254" s="3" t="b">
        <v>0</v>
      </c>
      <c r="K254" s="4">
        <v>8.9</v>
      </c>
      <c r="L254" s="4">
        <v>264.39999999999998</v>
      </c>
      <c r="M254" s="3" t="b">
        <v>0</v>
      </c>
      <c r="N254" s="4">
        <v>60</v>
      </c>
    </row>
    <row r="255" spans="1:14" x14ac:dyDescent="0.25">
      <c r="A255" s="2">
        <v>42936.541666666664</v>
      </c>
      <c r="B255" s="4">
        <v>135</v>
      </c>
      <c r="C255" s="4">
        <v>144</v>
      </c>
      <c r="D255" s="4">
        <v>2584</v>
      </c>
      <c r="E255" s="3" t="b">
        <v>0</v>
      </c>
      <c r="F255" s="4">
        <v>0.46800000000000003</v>
      </c>
      <c r="G255" s="3" t="b">
        <v>0</v>
      </c>
      <c r="H255" s="5">
        <v>509</v>
      </c>
      <c r="I255" s="4">
        <v>4415.7</v>
      </c>
      <c r="J255" s="3" t="b">
        <v>0</v>
      </c>
      <c r="K255" s="4">
        <v>8.9</v>
      </c>
      <c r="L255" s="4">
        <v>265.10000000000002</v>
      </c>
      <c r="M255" s="3" t="b">
        <v>0</v>
      </c>
      <c r="N255" s="4">
        <v>60</v>
      </c>
    </row>
    <row r="256" spans="1:14" x14ac:dyDescent="0.25">
      <c r="A256" s="2">
        <v>42936.583333333336</v>
      </c>
      <c r="B256" s="4">
        <v>132</v>
      </c>
      <c r="C256" s="4">
        <v>148</v>
      </c>
      <c r="D256" s="4">
        <v>2595.5</v>
      </c>
      <c r="E256" s="3" t="b">
        <v>0</v>
      </c>
      <c r="F256" s="4">
        <v>0.47</v>
      </c>
      <c r="G256" s="3" t="b">
        <v>0</v>
      </c>
      <c r="H256" s="5">
        <v>506.1</v>
      </c>
      <c r="I256" s="4">
        <v>4410.2</v>
      </c>
      <c r="J256" s="3" t="b">
        <v>0</v>
      </c>
      <c r="K256" s="4">
        <v>8.9</v>
      </c>
      <c r="L256" s="4">
        <v>266.3</v>
      </c>
      <c r="M256" s="3" t="b">
        <v>0</v>
      </c>
      <c r="N256" s="4">
        <v>60</v>
      </c>
    </row>
    <row r="257" spans="1:14" x14ac:dyDescent="0.25">
      <c r="A257" s="2">
        <v>42936.625</v>
      </c>
      <c r="B257" s="4">
        <v>116</v>
      </c>
      <c r="C257" s="4">
        <v>145</v>
      </c>
      <c r="D257" s="4">
        <v>2407.6</v>
      </c>
      <c r="E257" s="3" t="b">
        <v>0</v>
      </c>
      <c r="F257" s="4">
        <v>0.48199999999999998</v>
      </c>
      <c r="G257" s="3" t="b">
        <v>0</v>
      </c>
      <c r="H257" s="5">
        <v>499.4</v>
      </c>
      <c r="I257" s="4">
        <v>4129.5</v>
      </c>
      <c r="J257" s="3" t="b">
        <v>0</v>
      </c>
      <c r="K257" s="4">
        <v>8.6999999999999993</v>
      </c>
      <c r="L257" s="4">
        <v>247</v>
      </c>
      <c r="M257" s="3" t="b">
        <v>0</v>
      </c>
      <c r="N257" s="4">
        <v>60</v>
      </c>
    </row>
    <row r="258" spans="1:14" x14ac:dyDescent="0.25">
      <c r="A258" s="2">
        <v>42936.666666666664</v>
      </c>
      <c r="B258" s="4">
        <v>125</v>
      </c>
      <c r="C258" s="4">
        <v>145</v>
      </c>
      <c r="D258" s="4">
        <v>2525.9</v>
      </c>
      <c r="E258" s="3" t="b">
        <v>0</v>
      </c>
      <c r="F258" s="4">
        <v>0.46600000000000003</v>
      </c>
      <c r="G258" s="3" t="b">
        <v>0</v>
      </c>
      <c r="H258" s="5">
        <v>509.6</v>
      </c>
      <c r="I258" s="4">
        <v>4321.5</v>
      </c>
      <c r="J258" s="3" t="b">
        <v>0</v>
      </c>
      <c r="K258" s="4">
        <v>8.9</v>
      </c>
      <c r="L258" s="4">
        <v>259.2</v>
      </c>
      <c r="M258" s="3" t="b">
        <v>0</v>
      </c>
      <c r="N258" s="4">
        <v>60</v>
      </c>
    </row>
    <row r="259" spans="1:14" x14ac:dyDescent="0.25">
      <c r="A259" s="2">
        <v>42936.708333333336</v>
      </c>
      <c r="B259" s="4">
        <v>136</v>
      </c>
      <c r="C259" s="4">
        <v>146</v>
      </c>
      <c r="D259" s="4">
        <v>2592.6</v>
      </c>
      <c r="E259" s="3" t="b">
        <v>0</v>
      </c>
      <c r="F259" s="4">
        <v>0.47</v>
      </c>
      <c r="G259" s="3" t="b">
        <v>0</v>
      </c>
      <c r="H259" s="5">
        <v>517.4</v>
      </c>
      <c r="I259" s="4">
        <v>4503.5</v>
      </c>
      <c r="J259" s="3" t="b">
        <v>0</v>
      </c>
      <c r="K259" s="4">
        <v>8.9</v>
      </c>
      <c r="L259" s="4">
        <v>266</v>
      </c>
      <c r="M259" s="3" t="b">
        <v>0</v>
      </c>
      <c r="N259" s="4">
        <v>60</v>
      </c>
    </row>
    <row r="260" spans="1:14" x14ac:dyDescent="0.25">
      <c r="A260" s="2">
        <v>42936.75</v>
      </c>
      <c r="B260" s="4">
        <v>136</v>
      </c>
      <c r="C260" s="4">
        <v>146</v>
      </c>
      <c r="D260" s="4">
        <v>2609.6</v>
      </c>
      <c r="E260" s="3" t="b">
        <v>0</v>
      </c>
      <c r="F260" s="4">
        <v>0.47299999999999998</v>
      </c>
      <c r="G260" s="3" t="b">
        <v>0</v>
      </c>
      <c r="H260" s="5">
        <v>515.4</v>
      </c>
      <c r="I260" s="4">
        <v>4515.5</v>
      </c>
      <c r="J260" s="3" t="b">
        <v>0</v>
      </c>
      <c r="K260" s="4">
        <v>8.9</v>
      </c>
      <c r="L260" s="4">
        <v>267.7</v>
      </c>
      <c r="M260" s="3" t="b">
        <v>0</v>
      </c>
      <c r="N260" s="4">
        <v>60</v>
      </c>
    </row>
    <row r="261" spans="1:14" x14ac:dyDescent="0.25">
      <c r="A261" s="2">
        <v>42936.791666666664</v>
      </c>
      <c r="B261" s="4">
        <v>137</v>
      </c>
      <c r="C261" s="4">
        <v>146</v>
      </c>
      <c r="D261" s="4">
        <v>2613.9</v>
      </c>
      <c r="E261" s="3" t="b">
        <v>0</v>
      </c>
      <c r="F261" s="4">
        <v>0.47199999999999998</v>
      </c>
      <c r="G261" s="3" t="b">
        <v>0</v>
      </c>
      <c r="H261" s="5">
        <v>513.6</v>
      </c>
      <c r="I261" s="4">
        <v>4507.1000000000004</v>
      </c>
      <c r="J261" s="3" t="b">
        <v>0</v>
      </c>
      <c r="K261" s="4">
        <v>8.9</v>
      </c>
      <c r="L261" s="4">
        <v>268.2</v>
      </c>
      <c r="M261" s="3" t="b">
        <v>0</v>
      </c>
      <c r="N261" s="4">
        <v>60</v>
      </c>
    </row>
    <row r="262" spans="1:14" x14ac:dyDescent="0.25">
      <c r="A262" s="2">
        <v>42936.833333333336</v>
      </c>
      <c r="B262" s="4">
        <v>137</v>
      </c>
      <c r="C262" s="4">
        <v>146</v>
      </c>
      <c r="D262" s="4">
        <v>2615.9</v>
      </c>
      <c r="E262" s="3" t="b">
        <v>0</v>
      </c>
      <c r="F262" s="4">
        <v>0.47099999999999997</v>
      </c>
      <c r="G262" s="3" t="b">
        <v>0</v>
      </c>
      <c r="H262" s="5">
        <v>515.4</v>
      </c>
      <c r="I262" s="4">
        <v>4526.3999999999996</v>
      </c>
      <c r="J262" s="3" t="b">
        <v>0</v>
      </c>
      <c r="K262" s="4">
        <v>8.9</v>
      </c>
      <c r="L262" s="4">
        <v>268.39999999999998</v>
      </c>
      <c r="M262" s="3" t="b">
        <v>0</v>
      </c>
      <c r="N262" s="4">
        <v>60</v>
      </c>
    </row>
    <row r="263" spans="1:14" x14ac:dyDescent="0.25">
      <c r="A263" s="2">
        <v>42936.875</v>
      </c>
      <c r="B263" s="4">
        <v>137</v>
      </c>
      <c r="C263" s="4">
        <v>146</v>
      </c>
      <c r="D263" s="4">
        <v>2616.5</v>
      </c>
      <c r="E263" s="3" t="b">
        <v>0</v>
      </c>
      <c r="F263" s="4">
        <v>0.46700000000000003</v>
      </c>
      <c r="G263" s="3" t="b">
        <v>0</v>
      </c>
      <c r="H263" s="5">
        <v>520.4</v>
      </c>
      <c r="I263" s="4">
        <v>4571.3999999999996</v>
      </c>
      <c r="J263" s="3" t="b">
        <v>0</v>
      </c>
      <c r="K263" s="4">
        <v>8.9</v>
      </c>
      <c r="L263" s="4">
        <v>268.5</v>
      </c>
      <c r="M263" s="3" t="b">
        <v>0</v>
      </c>
      <c r="N263" s="4">
        <v>60</v>
      </c>
    </row>
    <row r="264" spans="1:14" x14ac:dyDescent="0.25">
      <c r="A264" s="2">
        <v>42936.916666666664</v>
      </c>
      <c r="B264" s="4">
        <v>113</v>
      </c>
      <c r="C264" s="4">
        <v>113</v>
      </c>
      <c r="D264" s="4">
        <v>2124.9</v>
      </c>
      <c r="E264" s="3" t="b">
        <v>0</v>
      </c>
      <c r="F264" s="4">
        <v>0.437</v>
      </c>
      <c r="G264" s="3" t="b">
        <v>0</v>
      </c>
      <c r="H264" s="5">
        <v>500.6</v>
      </c>
      <c r="I264" s="4">
        <v>3739.3</v>
      </c>
      <c r="J264" s="3" t="b">
        <v>0</v>
      </c>
      <c r="K264" s="4">
        <v>8.5</v>
      </c>
      <c r="L264" s="4">
        <v>218</v>
      </c>
      <c r="M264" s="3" t="b">
        <v>0</v>
      </c>
      <c r="N264" s="4">
        <v>60</v>
      </c>
    </row>
    <row r="265" spans="1:14" x14ac:dyDescent="0.25">
      <c r="A265" s="2">
        <v>42936.958333333336</v>
      </c>
      <c r="B265" s="4">
        <v>96</v>
      </c>
      <c r="C265" s="4">
        <v>97</v>
      </c>
      <c r="D265" s="4">
        <v>1877.8</v>
      </c>
      <c r="E265" s="3" t="b">
        <v>0</v>
      </c>
      <c r="F265" s="4">
        <v>0.4</v>
      </c>
      <c r="G265" s="3" t="b">
        <v>0</v>
      </c>
      <c r="H265" s="5">
        <v>494.9</v>
      </c>
      <c r="I265" s="4">
        <v>3345.5</v>
      </c>
      <c r="J265" s="3" t="b">
        <v>0</v>
      </c>
      <c r="K265" s="4">
        <v>8.3000000000000007</v>
      </c>
      <c r="L265" s="4">
        <v>192.7</v>
      </c>
      <c r="M265" s="3" t="b">
        <v>0</v>
      </c>
      <c r="N265" s="4">
        <v>60</v>
      </c>
    </row>
    <row r="266" spans="1:14" x14ac:dyDescent="0.25">
      <c r="A266" s="2">
        <v>42937</v>
      </c>
      <c r="B266" s="4">
        <v>96</v>
      </c>
      <c r="C266" s="4">
        <v>98</v>
      </c>
      <c r="D266" s="4">
        <v>1908.5</v>
      </c>
      <c r="E266" s="3" t="b">
        <v>0</v>
      </c>
      <c r="F266" s="4">
        <v>0.39600000000000002</v>
      </c>
      <c r="G266" s="3" t="b">
        <v>0</v>
      </c>
      <c r="H266" s="5">
        <v>497.9</v>
      </c>
      <c r="I266" s="4">
        <v>3380.2</v>
      </c>
      <c r="J266" s="3" t="b">
        <v>0</v>
      </c>
      <c r="K266" s="4">
        <v>8.4</v>
      </c>
      <c r="L266" s="4">
        <v>195.8</v>
      </c>
      <c r="M266" s="3" t="b">
        <v>0</v>
      </c>
      <c r="N266" s="4">
        <v>60</v>
      </c>
    </row>
    <row r="267" spans="1:14" x14ac:dyDescent="0.25">
      <c r="A267" s="2">
        <v>42937.041666666664</v>
      </c>
      <c r="B267" s="4">
        <v>98</v>
      </c>
      <c r="C267" s="4">
        <v>96</v>
      </c>
      <c r="D267" s="4">
        <v>1894.8</v>
      </c>
      <c r="E267" s="3" t="b">
        <v>0</v>
      </c>
      <c r="F267" s="4">
        <v>0.40899999999999997</v>
      </c>
      <c r="G267" s="3" t="b">
        <v>0</v>
      </c>
      <c r="H267" s="5">
        <v>492.1</v>
      </c>
      <c r="I267" s="4">
        <v>3356.7</v>
      </c>
      <c r="J267" s="3" t="b">
        <v>0</v>
      </c>
      <c r="K267" s="4">
        <v>8.3000000000000007</v>
      </c>
      <c r="L267" s="4">
        <v>194.4</v>
      </c>
      <c r="M267" s="3" t="b">
        <v>0</v>
      </c>
      <c r="N267" s="4">
        <v>60</v>
      </c>
    </row>
    <row r="268" spans="1:14" x14ac:dyDescent="0.25">
      <c r="A268" s="2">
        <v>42937.083333333336</v>
      </c>
      <c r="B268" s="4">
        <v>98</v>
      </c>
      <c r="C268" s="4">
        <v>97</v>
      </c>
      <c r="D268" s="4">
        <v>1886</v>
      </c>
      <c r="E268" s="3" t="b">
        <v>0</v>
      </c>
      <c r="F268" s="4">
        <v>0.41899999999999998</v>
      </c>
      <c r="G268" s="3" t="b">
        <v>0</v>
      </c>
      <c r="H268" s="5">
        <v>488.1</v>
      </c>
      <c r="I268" s="4">
        <v>3354.4</v>
      </c>
      <c r="J268" s="3" t="b">
        <v>0</v>
      </c>
      <c r="K268" s="4">
        <v>8.1999999999999993</v>
      </c>
      <c r="L268" s="4">
        <v>193.5</v>
      </c>
      <c r="M268" s="3" t="b">
        <v>0</v>
      </c>
      <c r="N268" s="4">
        <v>60</v>
      </c>
    </row>
    <row r="269" spans="1:14" x14ac:dyDescent="0.25">
      <c r="A269" s="2">
        <v>42937.125</v>
      </c>
      <c r="B269" s="4">
        <v>99</v>
      </c>
      <c r="C269" s="4">
        <v>97</v>
      </c>
      <c r="D269" s="4">
        <v>1890.5</v>
      </c>
      <c r="E269" s="3" t="b">
        <v>0</v>
      </c>
      <c r="F269" s="4">
        <v>0.42399999999999999</v>
      </c>
      <c r="G269" s="3" t="b">
        <v>0</v>
      </c>
      <c r="H269" s="5">
        <v>486.2</v>
      </c>
      <c r="I269" s="4">
        <v>3349.3</v>
      </c>
      <c r="J269" s="3" t="b">
        <v>0</v>
      </c>
      <c r="K269" s="4">
        <v>8.1999999999999993</v>
      </c>
      <c r="L269" s="4">
        <v>194</v>
      </c>
      <c r="M269" s="3" t="b">
        <v>0</v>
      </c>
      <c r="N269" s="4">
        <v>60</v>
      </c>
    </row>
    <row r="270" spans="1:14" x14ac:dyDescent="0.25">
      <c r="A270" s="2">
        <v>42937.166666666664</v>
      </c>
      <c r="B270" s="4">
        <v>98</v>
      </c>
      <c r="C270" s="4">
        <v>98</v>
      </c>
      <c r="D270" s="4">
        <v>1898.9</v>
      </c>
      <c r="E270" s="3" t="b">
        <v>0</v>
      </c>
      <c r="F270" s="4">
        <v>0.433</v>
      </c>
      <c r="G270" s="3" t="b">
        <v>0</v>
      </c>
      <c r="H270" s="5">
        <v>480.6</v>
      </c>
      <c r="I270" s="4">
        <v>3325.5</v>
      </c>
      <c r="J270" s="3" t="b">
        <v>0</v>
      </c>
      <c r="K270" s="4">
        <v>8.1999999999999993</v>
      </c>
      <c r="L270" s="4">
        <v>194.8</v>
      </c>
      <c r="M270" s="3" t="b">
        <v>0</v>
      </c>
      <c r="N270" s="4">
        <v>60</v>
      </c>
    </row>
    <row r="271" spans="1:14" x14ac:dyDescent="0.25">
      <c r="A271" s="2">
        <v>42937.208333333336</v>
      </c>
      <c r="B271" s="4">
        <v>110</v>
      </c>
      <c r="C271" s="4">
        <v>111</v>
      </c>
      <c r="D271" s="4">
        <v>2094.6</v>
      </c>
      <c r="E271" s="3" t="b">
        <v>0</v>
      </c>
      <c r="F271" s="4">
        <v>0.46300000000000002</v>
      </c>
      <c r="G271" s="3" t="b">
        <v>0</v>
      </c>
      <c r="H271" s="5">
        <v>486.9</v>
      </c>
      <c r="I271" s="4">
        <v>3671.5</v>
      </c>
      <c r="J271" s="3" t="b">
        <v>0</v>
      </c>
      <c r="K271" s="4">
        <v>8.3000000000000007</v>
      </c>
      <c r="L271" s="4">
        <v>214.9</v>
      </c>
      <c r="M271" s="3" t="b">
        <v>0</v>
      </c>
      <c r="N271" s="4">
        <v>60</v>
      </c>
    </row>
    <row r="272" spans="1:14" x14ac:dyDescent="0.25">
      <c r="A272" s="2">
        <v>42937.25</v>
      </c>
      <c r="B272" s="4">
        <v>134</v>
      </c>
      <c r="C272" s="4">
        <v>142</v>
      </c>
      <c r="D272" s="4">
        <v>2562.9</v>
      </c>
      <c r="E272" s="3" t="b">
        <v>0</v>
      </c>
      <c r="F272" s="4">
        <v>0.47099999999999997</v>
      </c>
      <c r="G272" s="3" t="b">
        <v>0</v>
      </c>
      <c r="H272" s="5">
        <v>511.2</v>
      </c>
      <c r="I272" s="4">
        <v>4499.7</v>
      </c>
      <c r="J272" s="3" t="b">
        <v>0</v>
      </c>
      <c r="K272" s="4">
        <v>8.6999999999999993</v>
      </c>
      <c r="L272" s="4">
        <v>263</v>
      </c>
      <c r="M272" s="3" t="b">
        <v>0</v>
      </c>
      <c r="N272" s="4">
        <v>60</v>
      </c>
    </row>
    <row r="273" spans="1:14" x14ac:dyDescent="0.25">
      <c r="A273" s="2">
        <v>42937.291666666664</v>
      </c>
      <c r="B273" s="4">
        <v>136</v>
      </c>
      <c r="C273" s="4">
        <v>145</v>
      </c>
      <c r="D273" s="4">
        <v>2589.3000000000002</v>
      </c>
      <c r="E273" s="3" t="b">
        <v>0</v>
      </c>
      <c r="F273" s="4">
        <v>0.46200000000000002</v>
      </c>
      <c r="G273" s="3" t="b">
        <v>0</v>
      </c>
      <c r="H273" s="5">
        <v>514.79999999999995</v>
      </c>
      <c r="I273" s="4">
        <v>4578</v>
      </c>
      <c r="J273" s="3" t="b">
        <v>0</v>
      </c>
      <c r="K273" s="4">
        <v>8.6999999999999993</v>
      </c>
      <c r="L273" s="4">
        <v>265.7</v>
      </c>
      <c r="M273" s="3" t="b">
        <v>0</v>
      </c>
      <c r="N273" s="4">
        <v>60</v>
      </c>
    </row>
    <row r="274" spans="1:14" x14ac:dyDescent="0.25">
      <c r="A274" s="2">
        <v>42937.333333333336</v>
      </c>
      <c r="B274" s="4">
        <v>136</v>
      </c>
      <c r="C274" s="4">
        <v>145</v>
      </c>
      <c r="D274" s="4">
        <v>2610.1999999999998</v>
      </c>
      <c r="E274" s="3" t="b">
        <v>0</v>
      </c>
      <c r="F274" s="4">
        <v>0.45300000000000001</v>
      </c>
      <c r="G274" s="3" t="b">
        <v>0</v>
      </c>
      <c r="H274" s="5">
        <v>518.1</v>
      </c>
      <c r="I274" s="4">
        <v>4591.8999999999996</v>
      </c>
      <c r="J274" s="3" t="b">
        <v>0</v>
      </c>
      <c r="K274" s="4">
        <v>8.8000000000000007</v>
      </c>
      <c r="L274" s="4">
        <v>267.8</v>
      </c>
      <c r="M274" s="3" t="b">
        <v>0</v>
      </c>
      <c r="N274" s="4">
        <v>60</v>
      </c>
    </row>
    <row r="275" spans="1:14" x14ac:dyDescent="0.25">
      <c r="A275" s="2">
        <v>42937.375</v>
      </c>
      <c r="B275" s="4">
        <v>135</v>
      </c>
      <c r="C275" s="4">
        <v>144</v>
      </c>
      <c r="D275" s="4">
        <v>2593.4</v>
      </c>
      <c r="E275" s="3" t="b">
        <v>0</v>
      </c>
      <c r="F275" s="4">
        <v>0.44800000000000001</v>
      </c>
      <c r="G275" s="3" t="b">
        <v>0</v>
      </c>
      <c r="H275" s="5">
        <v>523.70000000000005</v>
      </c>
      <c r="I275" s="4">
        <v>4611.5</v>
      </c>
      <c r="J275" s="3" t="b">
        <v>0</v>
      </c>
      <c r="K275" s="4">
        <v>8.8000000000000007</v>
      </c>
      <c r="L275" s="4">
        <v>266.10000000000002</v>
      </c>
      <c r="M275" s="3" t="b">
        <v>0</v>
      </c>
      <c r="N275" s="4">
        <v>60</v>
      </c>
    </row>
    <row r="276" spans="1:14" x14ac:dyDescent="0.25">
      <c r="A276" s="2">
        <v>42937.416666666664</v>
      </c>
      <c r="B276" s="4">
        <v>136</v>
      </c>
      <c r="C276" s="4">
        <v>144</v>
      </c>
      <c r="D276" s="4">
        <v>2613.9</v>
      </c>
      <c r="E276" s="3" t="b">
        <v>0</v>
      </c>
      <c r="F276" s="4">
        <v>0.441</v>
      </c>
      <c r="G276" s="3" t="b">
        <v>0</v>
      </c>
      <c r="H276" s="5">
        <v>527</v>
      </c>
      <c r="I276" s="4">
        <v>4624.8</v>
      </c>
      <c r="J276" s="3" t="b">
        <v>0</v>
      </c>
      <c r="K276" s="4">
        <v>8.9</v>
      </c>
      <c r="L276" s="4">
        <v>268.2</v>
      </c>
      <c r="M276" s="3" t="b">
        <v>0</v>
      </c>
      <c r="N276" s="4">
        <v>60</v>
      </c>
    </row>
    <row r="277" spans="1:14" x14ac:dyDescent="0.25">
      <c r="A277" s="2">
        <v>42937.458333333336</v>
      </c>
      <c r="B277" s="4">
        <v>135</v>
      </c>
      <c r="C277" s="4">
        <v>144</v>
      </c>
      <c r="D277" s="4">
        <v>2589.4</v>
      </c>
      <c r="E277" s="3" t="b">
        <v>0</v>
      </c>
      <c r="F277" s="4">
        <v>0.45300000000000001</v>
      </c>
      <c r="G277" s="3" t="b">
        <v>0</v>
      </c>
      <c r="H277" s="5">
        <v>527.1</v>
      </c>
      <c r="I277" s="4">
        <v>4634.5</v>
      </c>
      <c r="J277" s="3" t="b">
        <v>0</v>
      </c>
      <c r="K277" s="4">
        <v>8.8000000000000007</v>
      </c>
      <c r="L277" s="4">
        <v>265.7</v>
      </c>
      <c r="M277" s="3" t="b">
        <v>0</v>
      </c>
      <c r="N277" s="4">
        <v>60</v>
      </c>
    </row>
    <row r="278" spans="1:14" x14ac:dyDescent="0.25">
      <c r="A278" s="2">
        <v>42937.5</v>
      </c>
      <c r="B278" s="4">
        <v>135</v>
      </c>
      <c r="C278" s="4">
        <v>144</v>
      </c>
      <c r="D278" s="4">
        <v>2597</v>
      </c>
      <c r="E278" s="3" t="b">
        <v>0</v>
      </c>
      <c r="F278" s="4">
        <v>0.45400000000000001</v>
      </c>
      <c r="G278" s="3" t="b">
        <v>0</v>
      </c>
      <c r="H278" s="5">
        <v>526.6</v>
      </c>
      <c r="I278" s="4">
        <v>4643.6000000000004</v>
      </c>
      <c r="J278" s="3" t="b">
        <v>0</v>
      </c>
      <c r="K278" s="4">
        <v>8.8000000000000007</v>
      </c>
      <c r="L278" s="4">
        <v>266.5</v>
      </c>
      <c r="M278" s="3" t="b">
        <v>0</v>
      </c>
      <c r="N278" s="4">
        <v>60</v>
      </c>
    </row>
    <row r="279" spans="1:14" x14ac:dyDescent="0.25">
      <c r="A279" s="2">
        <v>42937.541666666664</v>
      </c>
      <c r="B279" s="4">
        <v>136</v>
      </c>
      <c r="C279" s="4">
        <v>144</v>
      </c>
      <c r="D279" s="4">
        <v>2600</v>
      </c>
      <c r="E279" s="3" t="b">
        <v>0</v>
      </c>
      <c r="F279" s="4">
        <v>0.45500000000000002</v>
      </c>
      <c r="G279" s="3" t="b">
        <v>0</v>
      </c>
      <c r="H279" s="5">
        <v>528.79999999999995</v>
      </c>
      <c r="I279" s="4">
        <v>4668.3</v>
      </c>
      <c r="J279" s="3" t="b">
        <v>0</v>
      </c>
      <c r="K279" s="4">
        <v>8.8000000000000007</v>
      </c>
      <c r="L279" s="4">
        <v>266.8</v>
      </c>
      <c r="M279" s="3" t="b">
        <v>0</v>
      </c>
      <c r="N279" s="4">
        <v>60</v>
      </c>
    </row>
    <row r="280" spans="1:14" x14ac:dyDescent="0.25">
      <c r="A280" s="2">
        <v>42937.583333333336</v>
      </c>
      <c r="B280" s="4">
        <v>137</v>
      </c>
      <c r="C280" s="4">
        <v>144</v>
      </c>
      <c r="D280" s="4">
        <v>2604.5</v>
      </c>
      <c r="E280" s="3" t="b">
        <v>0</v>
      </c>
      <c r="F280" s="4">
        <v>0.45800000000000002</v>
      </c>
      <c r="G280" s="3" t="b">
        <v>0</v>
      </c>
      <c r="H280" s="5">
        <v>528.4</v>
      </c>
      <c r="I280" s="4">
        <v>4672.8999999999996</v>
      </c>
      <c r="J280" s="3" t="b">
        <v>0</v>
      </c>
      <c r="K280" s="4">
        <v>8.8000000000000007</v>
      </c>
      <c r="L280" s="4">
        <v>267.2</v>
      </c>
      <c r="M280" s="3" t="b">
        <v>0</v>
      </c>
      <c r="N280" s="4">
        <v>60</v>
      </c>
    </row>
    <row r="281" spans="1:14" x14ac:dyDescent="0.25">
      <c r="A281" s="2">
        <v>42937.625</v>
      </c>
      <c r="B281" s="4">
        <v>136</v>
      </c>
      <c r="C281" s="4">
        <v>144</v>
      </c>
      <c r="D281" s="4">
        <v>2619.6999999999998</v>
      </c>
      <c r="E281" s="3" t="b">
        <v>0</v>
      </c>
      <c r="F281" s="4">
        <v>0.45</v>
      </c>
      <c r="G281" s="3" t="b">
        <v>0</v>
      </c>
      <c r="H281" s="5">
        <v>530.4</v>
      </c>
      <c r="I281" s="4">
        <v>4665</v>
      </c>
      <c r="J281" s="3" t="b">
        <v>0</v>
      </c>
      <c r="K281" s="4">
        <v>8.9</v>
      </c>
      <c r="L281" s="4">
        <v>268.8</v>
      </c>
      <c r="M281" s="3" t="b">
        <v>0</v>
      </c>
      <c r="N281" s="4">
        <v>60</v>
      </c>
    </row>
    <row r="282" spans="1:14" x14ac:dyDescent="0.25">
      <c r="A282" s="2">
        <v>42937.666666666664</v>
      </c>
      <c r="B282" s="4">
        <v>136</v>
      </c>
      <c r="C282" s="4">
        <v>145</v>
      </c>
      <c r="D282" s="4">
        <v>2628.2</v>
      </c>
      <c r="E282" s="3" t="b">
        <v>0</v>
      </c>
      <c r="F282" s="4">
        <v>0.45800000000000002</v>
      </c>
      <c r="G282" s="3" t="b">
        <v>0</v>
      </c>
      <c r="H282" s="5">
        <v>531.70000000000005</v>
      </c>
      <c r="I282" s="4">
        <v>4691.6000000000004</v>
      </c>
      <c r="J282" s="3" t="b">
        <v>0</v>
      </c>
      <c r="K282" s="4">
        <v>8.9</v>
      </c>
      <c r="L282" s="4">
        <v>269.7</v>
      </c>
      <c r="M282" s="3" t="b">
        <v>0</v>
      </c>
      <c r="N282" s="4">
        <v>60</v>
      </c>
    </row>
    <row r="283" spans="1:14" x14ac:dyDescent="0.25">
      <c r="A283" s="2">
        <v>42937.708333333336</v>
      </c>
      <c r="B283" s="4">
        <v>137</v>
      </c>
      <c r="C283" s="4">
        <v>146</v>
      </c>
      <c r="D283" s="4">
        <v>2610.4</v>
      </c>
      <c r="E283" s="3" t="b">
        <v>0</v>
      </c>
      <c r="F283" s="4">
        <v>0.46500000000000002</v>
      </c>
      <c r="G283" s="3" t="b">
        <v>0</v>
      </c>
      <c r="H283" s="5">
        <v>529.70000000000005</v>
      </c>
      <c r="I283" s="4">
        <v>4694.8999999999996</v>
      </c>
      <c r="J283" s="3" t="b">
        <v>0</v>
      </c>
      <c r="K283" s="4">
        <v>8.8000000000000007</v>
      </c>
      <c r="L283" s="4">
        <v>267.8</v>
      </c>
      <c r="M283" s="3" t="b">
        <v>0</v>
      </c>
      <c r="N283" s="4">
        <v>60</v>
      </c>
    </row>
    <row r="284" spans="1:14" x14ac:dyDescent="0.25">
      <c r="A284" s="2">
        <v>42937.75</v>
      </c>
      <c r="B284" s="4">
        <v>137</v>
      </c>
      <c r="C284" s="4">
        <v>146</v>
      </c>
      <c r="D284" s="4">
        <v>2615.8000000000002</v>
      </c>
      <c r="E284" s="3" t="b">
        <v>0</v>
      </c>
      <c r="F284" s="4">
        <v>0.46700000000000003</v>
      </c>
      <c r="G284" s="3" t="b">
        <v>0</v>
      </c>
      <c r="H284" s="5">
        <v>528.20000000000005</v>
      </c>
      <c r="I284" s="4">
        <v>4691.5</v>
      </c>
      <c r="J284" s="3" t="b">
        <v>0</v>
      </c>
      <c r="K284" s="4">
        <v>8.8000000000000007</v>
      </c>
      <c r="L284" s="4">
        <v>268.39999999999998</v>
      </c>
      <c r="M284" s="3" t="b">
        <v>0</v>
      </c>
      <c r="N284" s="4">
        <v>60</v>
      </c>
    </row>
    <row r="285" spans="1:14" x14ac:dyDescent="0.25">
      <c r="A285" s="2">
        <v>42937.791666666664</v>
      </c>
      <c r="B285" s="4">
        <v>138</v>
      </c>
      <c r="C285" s="4">
        <v>146</v>
      </c>
      <c r="D285" s="4">
        <v>2627.8</v>
      </c>
      <c r="E285" s="3" t="b">
        <v>0</v>
      </c>
      <c r="F285" s="4">
        <v>0.47</v>
      </c>
      <c r="G285" s="3" t="b">
        <v>0</v>
      </c>
      <c r="H285" s="5">
        <v>525.6</v>
      </c>
      <c r="I285" s="4">
        <v>4689.7</v>
      </c>
      <c r="J285" s="3" t="b">
        <v>0</v>
      </c>
      <c r="K285" s="4">
        <v>8.8000000000000007</v>
      </c>
      <c r="L285" s="4">
        <v>269.60000000000002</v>
      </c>
      <c r="M285" s="3" t="b">
        <v>0</v>
      </c>
      <c r="N285" s="4">
        <v>60</v>
      </c>
    </row>
    <row r="286" spans="1:14" x14ac:dyDescent="0.25">
      <c r="A286" s="2">
        <v>42937.833333333336</v>
      </c>
      <c r="B286" s="4">
        <v>138</v>
      </c>
      <c r="C286" s="4">
        <v>147</v>
      </c>
      <c r="D286" s="4">
        <v>2626</v>
      </c>
      <c r="E286" s="3" t="b">
        <v>0</v>
      </c>
      <c r="F286" s="4">
        <v>0.47199999999999998</v>
      </c>
      <c r="G286" s="3" t="b">
        <v>0</v>
      </c>
      <c r="H286" s="5">
        <v>527.29999999999995</v>
      </c>
      <c r="I286" s="4">
        <v>4701.6000000000004</v>
      </c>
      <c r="J286" s="3" t="b">
        <v>0</v>
      </c>
      <c r="K286" s="4">
        <v>8.8000000000000007</v>
      </c>
      <c r="L286" s="4">
        <v>269.39999999999998</v>
      </c>
      <c r="M286" s="3" t="b">
        <v>0</v>
      </c>
      <c r="N286" s="4">
        <v>60</v>
      </c>
    </row>
    <row r="287" spans="1:14" x14ac:dyDescent="0.25">
      <c r="A287" s="2">
        <v>42937.875</v>
      </c>
      <c r="B287" s="4">
        <v>138</v>
      </c>
      <c r="C287" s="4">
        <v>146</v>
      </c>
      <c r="D287" s="4">
        <v>2626.9</v>
      </c>
      <c r="E287" s="3" t="b">
        <v>0</v>
      </c>
      <c r="F287" s="4">
        <v>0.46700000000000003</v>
      </c>
      <c r="G287" s="3" t="b">
        <v>0</v>
      </c>
      <c r="H287" s="5">
        <v>527.4</v>
      </c>
      <c r="I287" s="4">
        <v>4704.2</v>
      </c>
      <c r="J287" s="3" t="b">
        <v>0</v>
      </c>
      <c r="K287" s="4">
        <v>8.8000000000000007</v>
      </c>
      <c r="L287" s="4">
        <v>269.5</v>
      </c>
      <c r="M287" s="3" t="b">
        <v>0</v>
      </c>
      <c r="N287" s="4">
        <v>60</v>
      </c>
    </row>
    <row r="288" spans="1:14" x14ac:dyDescent="0.25">
      <c r="A288" s="2">
        <v>42937.916666666664</v>
      </c>
      <c r="B288" s="4">
        <v>112</v>
      </c>
      <c r="C288" s="4">
        <v>115</v>
      </c>
      <c r="D288" s="4">
        <v>2108.8000000000002</v>
      </c>
      <c r="E288" s="3" t="b">
        <v>0</v>
      </c>
      <c r="F288" s="4">
        <v>0.45300000000000001</v>
      </c>
      <c r="G288" s="3" t="b">
        <v>0</v>
      </c>
      <c r="H288" s="5">
        <v>493.6</v>
      </c>
      <c r="I288" s="4">
        <v>3747.3</v>
      </c>
      <c r="J288" s="3" t="b">
        <v>0</v>
      </c>
      <c r="K288" s="4">
        <v>8.3000000000000007</v>
      </c>
      <c r="L288" s="4">
        <v>216.4</v>
      </c>
      <c r="M288" s="3" t="b">
        <v>0</v>
      </c>
      <c r="N288" s="4">
        <v>60</v>
      </c>
    </row>
    <row r="289" spans="1:14" x14ac:dyDescent="0.25">
      <c r="A289" s="2">
        <v>42937.958333333336</v>
      </c>
      <c r="B289" s="4">
        <v>96</v>
      </c>
      <c r="C289" s="4">
        <v>99</v>
      </c>
      <c r="D289" s="4">
        <v>1875.1</v>
      </c>
      <c r="E289" s="3" t="b">
        <v>0</v>
      </c>
      <c r="F289" s="4">
        <v>0.41299999999999998</v>
      </c>
      <c r="G289" s="3" t="b">
        <v>0</v>
      </c>
      <c r="H289" s="5">
        <v>486.5</v>
      </c>
      <c r="I289" s="4">
        <v>3324</v>
      </c>
      <c r="J289" s="3" t="b">
        <v>0</v>
      </c>
      <c r="K289" s="4">
        <v>8.1999999999999993</v>
      </c>
      <c r="L289" s="4">
        <v>192.4</v>
      </c>
      <c r="M289" s="3" t="b">
        <v>0</v>
      </c>
      <c r="N289" s="4">
        <v>60</v>
      </c>
    </row>
    <row r="290" spans="1:14" x14ac:dyDescent="0.25">
      <c r="A290" s="2">
        <v>42938</v>
      </c>
      <c r="B290" s="4">
        <v>96</v>
      </c>
      <c r="C290" s="4">
        <v>97</v>
      </c>
      <c r="D290" s="4">
        <v>1894.8</v>
      </c>
      <c r="E290" s="3" t="b">
        <v>0</v>
      </c>
      <c r="F290" s="4">
        <v>0.41</v>
      </c>
      <c r="G290" s="3" t="b">
        <v>0</v>
      </c>
      <c r="H290" s="5">
        <v>489.3</v>
      </c>
      <c r="I290" s="4">
        <v>3337.6</v>
      </c>
      <c r="J290" s="3" t="b">
        <v>0</v>
      </c>
      <c r="K290" s="4">
        <v>8.3000000000000007</v>
      </c>
      <c r="L290" s="4">
        <v>194.4</v>
      </c>
      <c r="M290" s="3" t="b">
        <v>0</v>
      </c>
      <c r="N290" s="4">
        <v>60</v>
      </c>
    </row>
    <row r="291" spans="1:14" x14ac:dyDescent="0.25">
      <c r="A291" s="2">
        <v>42938.041666666664</v>
      </c>
      <c r="B291" s="4">
        <v>98</v>
      </c>
      <c r="C291" s="4">
        <v>95</v>
      </c>
      <c r="D291" s="4">
        <v>1878.8</v>
      </c>
      <c r="E291" s="3" t="b">
        <v>0</v>
      </c>
      <c r="F291" s="4">
        <v>0.42099999999999999</v>
      </c>
      <c r="G291" s="3" t="b">
        <v>0</v>
      </c>
      <c r="H291" s="5">
        <v>486.5</v>
      </c>
      <c r="I291" s="4">
        <v>3330.7</v>
      </c>
      <c r="J291" s="3" t="b">
        <v>0</v>
      </c>
      <c r="K291" s="4">
        <v>8.1999999999999993</v>
      </c>
      <c r="L291" s="4">
        <v>192.8</v>
      </c>
      <c r="M291" s="3" t="b">
        <v>0</v>
      </c>
      <c r="N291" s="4">
        <v>60</v>
      </c>
    </row>
    <row r="292" spans="1:14" x14ac:dyDescent="0.25">
      <c r="A292" s="2">
        <v>42938.083333333336</v>
      </c>
      <c r="B292" s="4">
        <v>98</v>
      </c>
      <c r="C292" s="4">
        <v>96</v>
      </c>
      <c r="D292" s="4">
        <v>1892.7</v>
      </c>
      <c r="E292" s="3" t="b">
        <v>0</v>
      </c>
      <c r="F292" s="4">
        <v>0.42599999999999999</v>
      </c>
      <c r="G292" s="3" t="b">
        <v>0</v>
      </c>
      <c r="H292" s="5">
        <v>484.1</v>
      </c>
      <c r="I292" s="4">
        <v>3338.8</v>
      </c>
      <c r="J292" s="3" t="b">
        <v>0</v>
      </c>
      <c r="K292" s="4">
        <v>8.1999999999999993</v>
      </c>
      <c r="L292" s="4">
        <v>194.2</v>
      </c>
      <c r="M292" s="3" t="b">
        <v>0</v>
      </c>
      <c r="N292" s="4">
        <v>60</v>
      </c>
    </row>
    <row r="293" spans="1:14" x14ac:dyDescent="0.25">
      <c r="A293" s="2">
        <v>42938.125</v>
      </c>
      <c r="B293" s="4">
        <v>99</v>
      </c>
      <c r="C293" s="4">
        <v>98</v>
      </c>
      <c r="D293" s="4">
        <v>1898.2</v>
      </c>
      <c r="E293" s="3" t="b">
        <v>0</v>
      </c>
      <c r="F293" s="4">
        <v>0.44700000000000001</v>
      </c>
      <c r="G293" s="3" t="b">
        <v>0</v>
      </c>
      <c r="H293" s="5">
        <v>476.9</v>
      </c>
      <c r="I293" s="4">
        <v>3339.4</v>
      </c>
      <c r="J293" s="3" t="b">
        <v>0</v>
      </c>
      <c r="K293" s="4">
        <v>8.1</v>
      </c>
      <c r="L293" s="4">
        <v>194.8</v>
      </c>
      <c r="M293" s="3" t="b">
        <v>0</v>
      </c>
      <c r="N293" s="4">
        <v>60</v>
      </c>
    </row>
    <row r="294" spans="1:14" x14ac:dyDescent="0.25">
      <c r="A294" s="2">
        <v>42938.166666666664</v>
      </c>
      <c r="B294" s="4">
        <v>100</v>
      </c>
      <c r="C294" s="4">
        <v>98</v>
      </c>
      <c r="D294" s="4">
        <v>1909.9</v>
      </c>
      <c r="E294" s="3" t="b">
        <v>0</v>
      </c>
      <c r="F294" s="4">
        <v>0.45400000000000001</v>
      </c>
      <c r="G294" s="3" t="b">
        <v>0</v>
      </c>
      <c r="H294" s="5">
        <v>472.5</v>
      </c>
      <c r="I294" s="4">
        <v>3329</v>
      </c>
      <c r="J294" s="3" t="b">
        <v>0</v>
      </c>
      <c r="K294" s="4">
        <v>8.1</v>
      </c>
      <c r="L294" s="4">
        <v>196</v>
      </c>
      <c r="M294" s="3" t="b">
        <v>0</v>
      </c>
      <c r="N294" s="4">
        <v>60</v>
      </c>
    </row>
    <row r="295" spans="1:14" x14ac:dyDescent="0.25">
      <c r="A295" s="2">
        <v>42938.208333333336</v>
      </c>
      <c r="B295" s="4">
        <v>100</v>
      </c>
      <c r="C295" s="4">
        <v>98</v>
      </c>
      <c r="D295" s="4">
        <v>1889.4</v>
      </c>
      <c r="E295" s="3" t="b">
        <v>0</v>
      </c>
      <c r="F295" s="4">
        <v>0.45300000000000001</v>
      </c>
      <c r="G295" s="3" t="b">
        <v>0</v>
      </c>
      <c r="H295" s="5">
        <v>469.4</v>
      </c>
      <c r="I295" s="4">
        <v>3312.6</v>
      </c>
      <c r="J295" s="3" t="b">
        <v>0</v>
      </c>
      <c r="K295" s="4">
        <v>8</v>
      </c>
      <c r="L295" s="4">
        <v>193.9</v>
      </c>
      <c r="M295" s="3" t="b">
        <v>0</v>
      </c>
      <c r="N295" s="4">
        <v>60</v>
      </c>
    </row>
    <row r="296" spans="1:14" x14ac:dyDescent="0.25">
      <c r="A296" s="2">
        <v>42938.25</v>
      </c>
      <c r="B296" s="4">
        <v>99</v>
      </c>
      <c r="C296" s="4">
        <v>98</v>
      </c>
      <c r="D296" s="4">
        <v>1893.4</v>
      </c>
      <c r="E296" s="3" t="b">
        <v>0</v>
      </c>
      <c r="F296" s="4">
        <v>0.44700000000000001</v>
      </c>
      <c r="G296" s="3" t="b">
        <v>0</v>
      </c>
      <c r="H296" s="5">
        <v>473.9</v>
      </c>
      <c r="I296" s="4">
        <v>3310</v>
      </c>
      <c r="J296" s="3" t="b">
        <v>0</v>
      </c>
      <c r="K296" s="4">
        <v>8.1</v>
      </c>
      <c r="L296" s="4">
        <v>194.3</v>
      </c>
      <c r="M296" s="3" t="b">
        <v>0</v>
      </c>
      <c r="N296" s="4">
        <v>60</v>
      </c>
    </row>
    <row r="297" spans="1:14" x14ac:dyDescent="0.25">
      <c r="A297" s="2">
        <v>42938.291666666664</v>
      </c>
      <c r="B297" s="4">
        <v>98</v>
      </c>
      <c r="C297" s="4">
        <v>98</v>
      </c>
      <c r="D297" s="4">
        <v>1881.5</v>
      </c>
      <c r="E297" s="3" t="b">
        <v>0</v>
      </c>
      <c r="F297" s="4">
        <v>0.44400000000000001</v>
      </c>
      <c r="G297" s="3" t="b">
        <v>0</v>
      </c>
      <c r="H297" s="5">
        <v>474.9</v>
      </c>
      <c r="I297" s="4">
        <v>3296.1</v>
      </c>
      <c r="J297" s="3" t="b">
        <v>0</v>
      </c>
      <c r="K297" s="4">
        <v>8.1</v>
      </c>
      <c r="L297" s="4">
        <v>193</v>
      </c>
      <c r="M297" s="3" t="b">
        <v>0</v>
      </c>
      <c r="N297" s="4">
        <v>60</v>
      </c>
    </row>
    <row r="298" spans="1:14" x14ac:dyDescent="0.25">
      <c r="A298" s="2">
        <v>42938.333333333336</v>
      </c>
      <c r="B298" s="4">
        <v>99</v>
      </c>
      <c r="C298" s="4">
        <v>98</v>
      </c>
      <c r="D298" s="4">
        <v>1874.5</v>
      </c>
      <c r="E298" s="3" t="b">
        <v>0</v>
      </c>
      <c r="F298" s="4">
        <v>0.441</v>
      </c>
      <c r="G298" s="3" t="b">
        <v>0</v>
      </c>
      <c r="H298" s="5">
        <v>476.9</v>
      </c>
      <c r="I298" s="4">
        <v>3297.6</v>
      </c>
      <c r="J298" s="3" t="b">
        <v>0</v>
      </c>
      <c r="K298" s="4">
        <v>8.1</v>
      </c>
      <c r="L298" s="4">
        <v>192.3</v>
      </c>
      <c r="M298" s="3" t="b">
        <v>0</v>
      </c>
      <c r="N298" s="4">
        <v>60</v>
      </c>
    </row>
    <row r="299" spans="1:14" x14ac:dyDescent="0.25">
      <c r="A299" s="2">
        <v>42938.375</v>
      </c>
      <c r="B299" s="4">
        <v>110</v>
      </c>
      <c r="C299" s="4">
        <v>106</v>
      </c>
      <c r="D299" s="4">
        <v>2036.3</v>
      </c>
      <c r="E299" s="3" t="b">
        <v>0</v>
      </c>
      <c r="F299" s="4">
        <v>0.435</v>
      </c>
      <c r="G299" s="3" t="b">
        <v>0</v>
      </c>
      <c r="H299" s="5">
        <v>492.6</v>
      </c>
      <c r="I299" s="4">
        <v>3611.1</v>
      </c>
      <c r="J299" s="3" t="b">
        <v>0</v>
      </c>
      <c r="K299" s="4">
        <v>8.3000000000000007</v>
      </c>
      <c r="L299" s="4">
        <v>208.9</v>
      </c>
      <c r="M299" s="3" t="b">
        <v>0</v>
      </c>
      <c r="N299" s="4">
        <v>60</v>
      </c>
    </row>
    <row r="300" spans="1:14" x14ac:dyDescent="0.25">
      <c r="A300" s="2">
        <v>42938.416666666664</v>
      </c>
      <c r="B300" s="4">
        <v>119</v>
      </c>
      <c r="C300" s="4">
        <v>120</v>
      </c>
      <c r="D300" s="4">
        <v>2256.6999999999998</v>
      </c>
      <c r="E300" s="3" t="b">
        <v>0</v>
      </c>
      <c r="F300" s="4">
        <v>0.46800000000000003</v>
      </c>
      <c r="G300" s="3" t="b">
        <v>0</v>
      </c>
      <c r="H300" s="5">
        <v>502.8</v>
      </c>
      <c r="I300" s="4">
        <v>3988.6</v>
      </c>
      <c r="J300" s="3" t="b">
        <v>0</v>
      </c>
      <c r="K300" s="4">
        <v>8.5</v>
      </c>
      <c r="L300" s="4">
        <v>231.5</v>
      </c>
      <c r="M300" s="3" t="b">
        <v>0</v>
      </c>
      <c r="N300" s="4">
        <v>60</v>
      </c>
    </row>
    <row r="301" spans="1:14" x14ac:dyDescent="0.25">
      <c r="A301" s="2">
        <v>42938.458333333336</v>
      </c>
      <c r="B301" s="4">
        <v>136</v>
      </c>
      <c r="C301" s="4">
        <v>143</v>
      </c>
      <c r="D301" s="4">
        <v>2587.6</v>
      </c>
      <c r="E301" s="3" t="b">
        <v>0</v>
      </c>
      <c r="F301" s="4">
        <v>0.48099999999999998</v>
      </c>
      <c r="G301" s="3" t="b">
        <v>0</v>
      </c>
      <c r="H301" s="5">
        <v>516.9</v>
      </c>
      <c r="I301" s="4">
        <v>4593.7</v>
      </c>
      <c r="J301" s="3" t="b">
        <v>0</v>
      </c>
      <c r="K301" s="4">
        <v>8.6999999999999993</v>
      </c>
      <c r="L301" s="4">
        <v>265.5</v>
      </c>
      <c r="M301" s="3" t="b">
        <v>0</v>
      </c>
      <c r="N301" s="4">
        <v>60</v>
      </c>
    </row>
    <row r="302" spans="1:14" x14ac:dyDescent="0.25">
      <c r="A302" s="2">
        <v>42938.5</v>
      </c>
      <c r="B302" s="4">
        <v>136</v>
      </c>
      <c r="C302" s="4">
        <v>145</v>
      </c>
      <c r="D302" s="4">
        <v>2592.8000000000002</v>
      </c>
      <c r="E302" s="3" t="b">
        <v>0</v>
      </c>
      <c r="F302" s="4">
        <v>0.47299999999999998</v>
      </c>
      <c r="G302" s="3" t="b">
        <v>0</v>
      </c>
      <c r="H302" s="5">
        <v>522.79999999999995</v>
      </c>
      <c r="I302" s="4">
        <v>4602.5</v>
      </c>
      <c r="J302" s="3" t="b">
        <v>0</v>
      </c>
      <c r="K302" s="4">
        <v>8.8000000000000007</v>
      </c>
      <c r="L302" s="4">
        <v>266</v>
      </c>
      <c r="M302" s="3" t="b">
        <v>0</v>
      </c>
      <c r="N302" s="4">
        <v>60</v>
      </c>
    </row>
    <row r="303" spans="1:14" x14ac:dyDescent="0.25">
      <c r="A303" s="2">
        <v>42938.541666666664</v>
      </c>
      <c r="B303" s="4">
        <v>135</v>
      </c>
      <c r="C303" s="4">
        <v>145</v>
      </c>
      <c r="D303" s="4">
        <v>2594.5</v>
      </c>
      <c r="E303" s="3" t="b">
        <v>0</v>
      </c>
      <c r="F303" s="4">
        <v>0.45900000000000002</v>
      </c>
      <c r="G303" s="3" t="b">
        <v>0</v>
      </c>
      <c r="H303" s="5">
        <v>529</v>
      </c>
      <c r="I303" s="4">
        <v>4607.8999999999996</v>
      </c>
      <c r="J303" s="3" t="b">
        <v>0</v>
      </c>
      <c r="K303" s="4">
        <v>8.9</v>
      </c>
      <c r="L303" s="4">
        <v>266.2</v>
      </c>
      <c r="M303" s="3" t="b">
        <v>0</v>
      </c>
      <c r="N303" s="4">
        <v>60</v>
      </c>
    </row>
    <row r="304" spans="1:14" x14ac:dyDescent="0.25">
      <c r="A304" s="2">
        <v>42938.583333333336</v>
      </c>
      <c r="B304" s="4">
        <v>135</v>
      </c>
      <c r="C304" s="4">
        <v>145</v>
      </c>
      <c r="D304" s="4">
        <v>2587.3000000000002</v>
      </c>
      <c r="E304" s="3" t="b">
        <v>0</v>
      </c>
      <c r="F304" s="4">
        <v>0.45100000000000001</v>
      </c>
      <c r="G304" s="3" t="b">
        <v>0</v>
      </c>
      <c r="H304" s="5">
        <v>531.9</v>
      </c>
      <c r="I304" s="4">
        <v>4620.3</v>
      </c>
      <c r="J304" s="3" t="b">
        <v>0</v>
      </c>
      <c r="K304" s="4">
        <v>8.9</v>
      </c>
      <c r="L304" s="4">
        <v>265.5</v>
      </c>
      <c r="M304" s="3" t="b">
        <v>0</v>
      </c>
      <c r="N304" s="4">
        <v>60</v>
      </c>
    </row>
    <row r="305" spans="1:14" x14ac:dyDescent="0.25">
      <c r="A305" s="2">
        <v>42938.625</v>
      </c>
      <c r="B305" s="4">
        <v>136</v>
      </c>
      <c r="C305" s="4">
        <v>145</v>
      </c>
      <c r="D305" s="4">
        <v>2586.9</v>
      </c>
      <c r="E305" s="3" t="b">
        <v>0</v>
      </c>
      <c r="F305" s="4">
        <v>0.44700000000000001</v>
      </c>
      <c r="G305" s="3" t="b">
        <v>0</v>
      </c>
      <c r="H305" s="5">
        <v>531.9</v>
      </c>
      <c r="I305" s="4">
        <v>4619.5</v>
      </c>
      <c r="J305" s="3" t="b">
        <v>0</v>
      </c>
      <c r="K305" s="4">
        <v>8.9</v>
      </c>
      <c r="L305" s="4">
        <v>265.39999999999998</v>
      </c>
      <c r="M305" s="3" t="b">
        <v>0</v>
      </c>
      <c r="N305" s="4">
        <v>60</v>
      </c>
    </row>
    <row r="306" spans="1:14" x14ac:dyDescent="0.25">
      <c r="A306" s="2">
        <v>42938.666666666664</v>
      </c>
      <c r="B306" s="4">
        <v>136</v>
      </c>
      <c r="C306" s="4">
        <v>145</v>
      </c>
      <c r="D306" s="4">
        <v>2595.5</v>
      </c>
      <c r="E306" s="3" t="b">
        <v>0</v>
      </c>
      <c r="F306" s="4">
        <v>0.44700000000000001</v>
      </c>
      <c r="G306" s="3" t="b">
        <v>0</v>
      </c>
      <c r="H306" s="5">
        <v>530.29999999999995</v>
      </c>
      <c r="I306" s="4">
        <v>4620.8999999999996</v>
      </c>
      <c r="J306" s="3" t="b">
        <v>0</v>
      </c>
      <c r="K306" s="4">
        <v>8.9</v>
      </c>
      <c r="L306" s="4">
        <v>266.3</v>
      </c>
      <c r="M306" s="3" t="b">
        <v>0</v>
      </c>
      <c r="N306" s="4">
        <v>60</v>
      </c>
    </row>
    <row r="307" spans="1:14" x14ac:dyDescent="0.25">
      <c r="A307" s="2">
        <v>42938.708333333336</v>
      </c>
      <c r="B307" s="4">
        <v>137</v>
      </c>
      <c r="C307" s="4">
        <v>145</v>
      </c>
      <c r="D307" s="4">
        <v>2629.7</v>
      </c>
      <c r="E307" s="3" t="b">
        <v>0</v>
      </c>
      <c r="F307" s="4">
        <v>0.45200000000000001</v>
      </c>
      <c r="G307" s="3" t="b">
        <v>0</v>
      </c>
      <c r="H307" s="5">
        <v>528.9</v>
      </c>
      <c r="I307" s="4">
        <v>4669.5</v>
      </c>
      <c r="J307" s="3" t="b">
        <v>0</v>
      </c>
      <c r="K307" s="4">
        <v>8.9</v>
      </c>
      <c r="L307" s="4">
        <v>269.8</v>
      </c>
      <c r="M307" s="3" t="b">
        <v>0</v>
      </c>
      <c r="N307" s="4">
        <v>60</v>
      </c>
    </row>
    <row r="308" spans="1:14" x14ac:dyDescent="0.25">
      <c r="A308" s="2">
        <v>42938.75</v>
      </c>
      <c r="B308" s="4">
        <v>138</v>
      </c>
      <c r="C308" s="4">
        <v>146</v>
      </c>
      <c r="D308" s="4">
        <v>2614.6999999999998</v>
      </c>
      <c r="E308" s="3" t="b">
        <v>0</v>
      </c>
      <c r="F308" s="4">
        <v>0.46200000000000002</v>
      </c>
      <c r="G308" s="3" t="b">
        <v>0</v>
      </c>
      <c r="H308" s="5">
        <v>528.5</v>
      </c>
      <c r="I308" s="4">
        <v>4692.1000000000004</v>
      </c>
      <c r="J308" s="3" t="b">
        <v>0</v>
      </c>
      <c r="K308" s="4">
        <v>8.8000000000000007</v>
      </c>
      <c r="L308" s="4">
        <v>268.3</v>
      </c>
      <c r="M308" s="3" t="b">
        <v>0</v>
      </c>
      <c r="N308" s="4">
        <v>60</v>
      </c>
    </row>
    <row r="309" spans="1:14" x14ac:dyDescent="0.25">
      <c r="A309" s="2">
        <v>42938.791666666664</v>
      </c>
      <c r="B309" s="4">
        <v>138</v>
      </c>
      <c r="C309" s="4">
        <v>146</v>
      </c>
      <c r="D309" s="4">
        <v>2639.9</v>
      </c>
      <c r="E309" s="3" t="b">
        <v>0</v>
      </c>
      <c r="F309" s="4">
        <v>0.45100000000000001</v>
      </c>
      <c r="G309" s="3" t="b">
        <v>0</v>
      </c>
      <c r="H309" s="5">
        <v>536.6</v>
      </c>
      <c r="I309" s="4">
        <v>4755.8</v>
      </c>
      <c r="J309" s="3" t="b">
        <v>0</v>
      </c>
      <c r="K309" s="4">
        <v>8.9</v>
      </c>
      <c r="L309" s="4">
        <v>270.89999999999998</v>
      </c>
      <c r="M309" s="3" t="b">
        <v>0</v>
      </c>
      <c r="N309" s="4">
        <v>60</v>
      </c>
    </row>
    <row r="310" spans="1:14" x14ac:dyDescent="0.25">
      <c r="A310" s="2">
        <v>42938.833333333336</v>
      </c>
      <c r="B310" s="4">
        <v>139</v>
      </c>
      <c r="C310" s="4">
        <v>146</v>
      </c>
      <c r="D310" s="4">
        <v>2640.4</v>
      </c>
      <c r="E310" s="3" t="b">
        <v>0</v>
      </c>
      <c r="F310" s="4">
        <v>0.45300000000000001</v>
      </c>
      <c r="G310" s="3" t="b">
        <v>0</v>
      </c>
      <c r="H310" s="5">
        <v>540.70000000000005</v>
      </c>
      <c r="I310" s="4">
        <v>4793.2</v>
      </c>
      <c r="J310" s="3" t="b">
        <v>0</v>
      </c>
      <c r="K310" s="4">
        <v>8.9</v>
      </c>
      <c r="L310" s="4">
        <v>270.89999999999998</v>
      </c>
      <c r="M310" s="3" t="b">
        <v>0</v>
      </c>
      <c r="N310" s="4">
        <v>60</v>
      </c>
    </row>
    <row r="311" spans="1:14" x14ac:dyDescent="0.25">
      <c r="A311" s="2">
        <v>42938.875</v>
      </c>
      <c r="B311" s="4">
        <v>104</v>
      </c>
      <c r="C311" s="4">
        <v>114</v>
      </c>
      <c r="D311" s="4">
        <v>2024.5</v>
      </c>
      <c r="E311" s="3" t="b">
        <v>0</v>
      </c>
      <c r="F311" s="4">
        <v>0.43</v>
      </c>
      <c r="G311" s="3" t="b">
        <v>0</v>
      </c>
      <c r="H311" s="5">
        <v>503.6</v>
      </c>
      <c r="I311" s="4">
        <v>3670.4</v>
      </c>
      <c r="J311" s="3" t="b">
        <v>0</v>
      </c>
      <c r="K311" s="4">
        <v>8.3000000000000007</v>
      </c>
      <c r="L311" s="4">
        <v>207.7</v>
      </c>
      <c r="M311" s="3" t="b">
        <v>0</v>
      </c>
      <c r="N311" s="4">
        <v>60</v>
      </c>
    </row>
    <row r="312" spans="1:14" x14ac:dyDescent="0.25">
      <c r="A312" s="2">
        <v>42938.916666666664</v>
      </c>
      <c r="B312" s="4">
        <v>99</v>
      </c>
      <c r="C312" s="4">
        <v>98</v>
      </c>
      <c r="D312" s="4">
        <v>1896.5</v>
      </c>
      <c r="E312" s="3" t="b">
        <v>0</v>
      </c>
      <c r="F312" s="4">
        <v>0.39200000000000002</v>
      </c>
      <c r="G312" s="3" t="b">
        <v>0</v>
      </c>
      <c r="H312" s="5">
        <v>505.7</v>
      </c>
      <c r="I312" s="4">
        <v>3452.5</v>
      </c>
      <c r="J312" s="3" t="b">
        <v>0</v>
      </c>
      <c r="K312" s="4">
        <v>8.3000000000000007</v>
      </c>
      <c r="L312" s="4">
        <v>194.6</v>
      </c>
      <c r="M312" s="3" t="b">
        <v>0</v>
      </c>
      <c r="N312" s="4">
        <v>60</v>
      </c>
    </row>
    <row r="313" spans="1:14" x14ac:dyDescent="0.25">
      <c r="A313" s="2">
        <v>42938.958333333336</v>
      </c>
      <c r="B313" s="4">
        <v>99</v>
      </c>
      <c r="C313" s="4">
        <v>97</v>
      </c>
      <c r="D313" s="4">
        <v>1900</v>
      </c>
      <c r="E313" s="3" t="b">
        <v>0</v>
      </c>
      <c r="F313" s="4">
        <v>0.40500000000000003</v>
      </c>
      <c r="G313" s="3" t="b">
        <v>0</v>
      </c>
      <c r="H313" s="5">
        <v>508.2</v>
      </c>
      <c r="I313" s="4">
        <v>3476</v>
      </c>
      <c r="J313" s="3" t="b">
        <v>0</v>
      </c>
      <c r="K313" s="4">
        <v>8.3000000000000007</v>
      </c>
      <c r="L313" s="4">
        <v>194.9</v>
      </c>
      <c r="M313" s="3" t="b">
        <v>0</v>
      </c>
      <c r="N313" s="4">
        <v>60</v>
      </c>
    </row>
    <row r="314" spans="1:14" x14ac:dyDescent="0.25">
      <c r="A314" s="2">
        <v>42939</v>
      </c>
      <c r="B314" s="4">
        <v>99</v>
      </c>
      <c r="C314" s="4">
        <v>97</v>
      </c>
      <c r="D314" s="4">
        <v>1883.4</v>
      </c>
      <c r="E314" s="3" t="b">
        <v>0</v>
      </c>
      <c r="F314" s="4">
        <v>0.42299999999999999</v>
      </c>
      <c r="G314" s="3" t="b">
        <v>0</v>
      </c>
      <c r="H314" s="5">
        <v>507</v>
      </c>
      <c r="I314" s="4">
        <v>3479.4</v>
      </c>
      <c r="J314" s="3" t="b">
        <v>0</v>
      </c>
      <c r="K314" s="4">
        <v>8.1999999999999993</v>
      </c>
      <c r="L314" s="4">
        <v>193.2</v>
      </c>
      <c r="M314" s="3" t="b">
        <v>0</v>
      </c>
      <c r="N314" s="4">
        <v>60</v>
      </c>
    </row>
    <row r="315" spans="1:14" x14ac:dyDescent="0.25">
      <c r="A315" s="2">
        <v>42939.041666666664</v>
      </c>
      <c r="B315" s="4">
        <v>98</v>
      </c>
      <c r="C315" s="4">
        <v>97</v>
      </c>
      <c r="D315" s="4">
        <v>1888.6</v>
      </c>
      <c r="E315" s="3" t="b">
        <v>0</v>
      </c>
      <c r="F315" s="4">
        <v>0.42799999999999999</v>
      </c>
      <c r="G315" s="3" t="b">
        <v>0</v>
      </c>
      <c r="H315" s="5">
        <v>506.4</v>
      </c>
      <c r="I315" s="4">
        <v>3484.9</v>
      </c>
      <c r="J315" s="3" t="b">
        <v>0</v>
      </c>
      <c r="K315" s="4">
        <v>8.1999999999999993</v>
      </c>
      <c r="L315" s="4">
        <v>193.8</v>
      </c>
      <c r="M315" s="3" t="b">
        <v>0</v>
      </c>
      <c r="N315" s="4">
        <v>60</v>
      </c>
    </row>
    <row r="316" spans="1:14" x14ac:dyDescent="0.25">
      <c r="A316" s="2">
        <v>42939.083333333336</v>
      </c>
      <c r="B316" s="4">
        <v>97</v>
      </c>
      <c r="C316" s="4">
        <v>98</v>
      </c>
      <c r="D316" s="4">
        <v>1861.5</v>
      </c>
      <c r="E316" s="3" t="b">
        <v>0</v>
      </c>
      <c r="F316" s="4">
        <v>0.437</v>
      </c>
      <c r="G316" s="3" t="b">
        <v>0</v>
      </c>
      <c r="H316" s="5">
        <v>509</v>
      </c>
      <c r="I316" s="4">
        <v>3495.3</v>
      </c>
      <c r="J316" s="3" t="b">
        <v>0</v>
      </c>
      <c r="K316" s="4">
        <v>8.1</v>
      </c>
      <c r="L316" s="4">
        <v>191</v>
      </c>
      <c r="M316" s="3" t="b">
        <v>0</v>
      </c>
      <c r="N316" s="4">
        <v>60</v>
      </c>
    </row>
    <row r="317" spans="1:14" x14ac:dyDescent="0.25">
      <c r="A317" s="2">
        <v>42939.125</v>
      </c>
      <c r="B317" s="4">
        <v>96</v>
      </c>
      <c r="C317" s="4">
        <v>98</v>
      </c>
      <c r="D317" s="4">
        <v>1856.4</v>
      </c>
      <c r="E317" s="3" t="b">
        <v>0</v>
      </c>
      <c r="F317" s="4">
        <v>0.441</v>
      </c>
      <c r="G317" s="3" t="b">
        <v>0</v>
      </c>
      <c r="H317" s="5">
        <v>515.29999999999995</v>
      </c>
      <c r="I317" s="4">
        <v>3528.8</v>
      </c>
      <c r="J317" s="3" t="b">
        <v>0</v>
      </c>
      <c r="K317" s="4">
        <v>8.1</v>
      </c>
      <c r="L317" s="4">
        <v>190.5</v>
      </c>
      <c r="M317" s="3" t="b">
        <v>0</v>
      </c>
      <c r="N317" s="4">
        <v>60</v>
      </c>
    </row>
    <row r="318" spans="1:14" x14ac:dyDescent="0.25">
      <c r="A318" s="2">
        <v>42939.166666666664</v>
      </c>
      <c r="B318" s="4">
        <v>97</v>
      </c>
      <c r="C318" s="4">
        <v>98</v>
      </c>
      <c r="D318" s="4">
        <v>1860.5</v>
      </c>
      <c r="E318" s="3" t="b">
        <v>0</v>
      </c>
      <c r="F318" s="4">
        <v>0.443</v>
      </c>
      <c r="G318" s="3" t="b">
        <v>0</v>
      </c>
      <c r="H318" s="5">
        <v>520.5</v>
      </c>
      <c r="I318" s="4">
        <v>3572.3</v>
      </c>
      <c r="J318" s="3" t="b">
        <v>0</v>
      </c>
      <c r="K318" s="4">
        <v>8.1</v>
      </c>
      <c r="L318" s="4">
        <v>190.9</v>
      </c>
      <c r="M318" s="3" t="b">
        <v>0</v>
      </c>
      <c r="N318" s="4">
        <v>60</v>
      </c>
    </row>
    <row r="319" spans="1:14" x14ac:dyDescent="0.25">
      <c r="A319" s="2">
        <v>42939.208333333336</v>
      </c>
      <c r="B319" s="4">
        <v>98</v>
      </c>
      <c r="C319" s="4">
        <v>98</v>
      </c>
      <c r="D319" s="4">
        <v>1865.7</v>
      </c>
      <c r="E319" s="3" t="b">
        <v>0</v>
      </c>
      <c r="F319" s="4">
        <v>0.439</v>
      </c>
      <c r="G319" s="3" t="b">
        <v>0</v>
      </c>
      <c r="H319" s="5">
        <v>529.4</v>
      </c>
      <c r="I319" s="4">
        <v>3643.4</v>
      </c>
      <c r="J319" s="3" t="b">
        <v>0</v>
      </c>
      <c r="K319" s="4">
        <v>8.1</v>
      </c>
      <c r="L319" s="4">
        <v>191.4</v>
      </c>
      <c r="M319" s="3" t="b">
        <v>0</v>
      </c>
      <c r="N319" s="4">
        <v>60</v>
      </c>
    </row>
    <row r="320" spans="1:14" x14ac:dyDescent="0.25">
      <c r="A320" s="2">
        <v>42939.25</v>
      </c>
      <c r="B320" s="4">
        <v>98</v>
      </c>
      <c r="C320" s="4">
        <v>98</v>
      </c>
      <c r="D320" s="4">
        <v>1872</v>
      </c>
      <c r="E320" s="3" t="b">
        <v>0</v>
      </c>
      <c r="F320" s="4">
        <v>0.44</v>
      </c>
      <c r="G320" s="3" t="b">
        <v>0</v>
      </c>
      <c r="H320" s="5">
        <v>530.20000000000005</v>
      </c>
      <c r="I320" s="4">
        <v>3661.3</v>
      </c>
      <c r="J320" s="3" t="b">
        <v>0</v>
      </c>
      <c r="K320" s="4">
        <v>8.1</v>
      </c>
      <c r="L320" s="4">
        <v>192.1</v>
      </c>
      <c r="M320" s="3" t="b">
        <v>0</v>
      </c>
      <c r="N320" s="4">
        <v>60</v>
      </c>
    </row>
    <row r="321" spans="1:14" x14ac:dyDescent="0.25">
      <c r="A321" s="2">
        <v>42939.291666666664</v>
      </c>
      <c r="B321" s="4">
        <v>98</v>
      </c>
      <c r="C321" s="4">
        <v>98</v>
      </c>
      <c r="D321" s="4">
        <v>1885.3</v>
      </c>
      <c r="E321" s="3" t="b">
        <v>0</v>
      </c>
      <c r="F321" s="4">
        <v>0.434</v>
      </c>
      <c r="G321" s="3" t="b">
        <v>0</v>
      </c>
      <c r="H321" s="5">
        <v>534.4</v>
      </c>
      <c r="I321" s="4">
        <v>3671.3</v>
      </c>
      <c r="J321" s="3" t="b">
        <v>0</v>
      </c>
      <c r="K321" s="4">
        <v>8.1999999999999993</v>
      </c>
      <c r="L321" s="4">
        <v>193.4</v>
      </c>
      <c r="M321" s="3" t="b">
        <v>0</v>
      </c>
      <c r="N321" s="4">
        <v>60</v>
      </c>
    </row>
    <row r="322" spans="1:14" x14ac:dyDescent="0.25">
      <c r="A322" s="2">
        <v>42939.333333333336</v>
      </c>
      <c r="B322" s="4">
        <v>98</v>
      </c>
      <c r="C322" s="4">
        <v>98</v>
      </c>
      <c r="D322" s="4">
        <v>1885.3</v>
      </c>
      <c r="E322" s="3" t="b">
        <v>0</v>
      </c>
      <c r="F322" s="4">
        <v>0.434</v>
      </c>
      <c r="G322" s="3" t="b">
        <v>0</v>
      </c>
      <c r="H322" s="5">
        <v>540.70000000000005</v>
      </c>
      <c r="I322" s="4">
        <v>3714.5</v>
      </c>
      <c r="J322" s="3" t="b">
        <v>0</v>
      </c>
      <c r="K322" s="4">
        <v>8.1999999999999993</v>
      </c>
      <c r="L322" s="4">
        <v>193.4</v>
      </c>
      <c r="M322" s="3" t="b">
        <v>0</v>
      </c>
      <c r="N322" s="4">
        <v>60</v>
      </c>
    </row>
    <row r="323" spans="1:14" x14ac:dyDescent="0.25">
      <c r="A323" s="2">
        <v>42939.375</v>
      </c>
      <c r="B323" s="4">
        <v>99</v>
      </c>
      <c r="C323" s="4">
        <v>98</v>
      </c>
      <c r="D323" s="4">
        <v>1886.3</v>
      </c>
      <c r="E323" s="3" t="b">
        <v>0</v>
      </c>
      <c r="F323" s="4">
        <v>0.43</v>
      </c>
      <c r="G323" s="3" t="b">
        <v>0</v>
      </c>
      <c r="H323" s="5">
        <v>543.6</v>
      </c>
      <c r="I323" s="4">
        <v>3736.5</v>
      </c>
      <c r="J323" s="3" t="b">
        <v>0</v>
      </c>
      <c r="K323" s="4">
        <v>8.1999999999999993</v>
      </c>
      <c r="L323" s="4">
        <v>193.5</v>
      </c>
      <c r="M323" s="3" t="b">
        <v>0</v>
      </c>
      <c r="N323" s="4">
        <v>60</v>
      </c>
    </row>
    <row r="324" spans="1:14" x14ac:dyDescent="0.25">
      <c r="A324" s="2">
        <v>42939.416666666664</v>
      </c>
      <c r="B324" s="4">
        <v>113</v>
      </c>
      <c r="C324" s="4">
        <v>114</v>
      </c>
      <c r="D324" s="4">
        <v>2128.8000000000002</v>
      </c>
      <c r="E324" s="3" t="b">
        <v>0</v>
      </c>
      <c r="F324" s="4">
        <v>0.44</v>
      </c>
      <c r="G324" s="3" t="b">
        <v>0</v>
      </c>
      <c r="H324" s="5">
        <v>566.4</v>
      </c>
      <c r="I324" s="4">
        <v>4289</v>
      </c>
      <c r="J324" s="3" t="b">
        <v>0</v>
      </c>
      <c r="K324" s="4">
        <v>8.4</v>
      </c>
      <c r="L324" s="4">
        <v>218.4</v>
      </c>
      <c r="M324" s="3" t="b">
        <v>0</v>
      </c>
      <c r="N324" s="4">
        <v>60</v>
      </c>
    </row>
    <row r="325" spans="1:14" x14ac:dyDescent="0.25">
      <c r="A325" s="2">
        <v>42939.458333333336</v>
      </c>
      <c r="B325" s="4">
        <v>133</v>
      </c>
      <c r="C325" s="4">
        <v>140</v>
      </c>
      <c r="D325" s="4">
        <v>2521.6999999999998</v>
      </c>
      <c r="E325" s="3" t="b">
        <v>0</v>
      </c>
      <c r="F325" s="4">
        <v>0.49099999999999999</v>
      </c>
      <c r="G325" s="3" t="b">
        <v>0</v>
      </c>
      <c r="H325" s="5">
        <v>575.70000000000005</v>
      </c>
      <c r="I325" s="4">
        <v>5043.8999999999996</v>
      </c>
      <c r="J325" s="3" t="b">
        <v>0</v>
      </c>
      <c r="K325" s="4">
        <v>8.6</v>
      </c>
      <c r="L325" s="4">
        <v>258.7</v>
      </c>
      <c r="M325" s="3" t="b">
        <v>0</v>
      </c>
      <c r="N325" s="4">
        <v>60</v>
      </c>
    </row>
    <row r="326" spans="1:14" x14ac:dyDescent="0.25">
      <c r="A326" s="2">
        <v>42939.5</v>
      </c>
      <c r="B326" s="4">
        <v>135</v>
      </c>
      <c r="C326" s="4">
        <v>147</v>
      </c>
      <c r="D326" s="4">
        <v>2583.9</v>
      </c>
      <c r="E326" s="3" t="b">
        <v>0</v>
      </c>
      <c r="F326" s="4">
        <v>0.48899999999999999</v>
      </c>
      <c r="G326" s="3" t="b">
        <v>0</v>
      </c>
      <c r="H326" s="5">
        <v>581.9</v>
      </c>
      <c r="I326" s="4">
        <v>5163.8999999999996</v>
      </c>
      <c r="J326" s="3" t="b">
        <v>0</v>
      </c>
      <c r="K326" s="4">
        <v>8.6999999999999993</v>
      </c>
      <c r="L326" s="4">
        <v>265.10000000000002</v>
      </c>
      <c r="M326" s="3" t="b">
        <v>0</v>
      </c>
      <c r="N326" s="4">
        <v>60</v>
      </c>
    </row>
    <row r="327" spans="1:14" x14ac:dyDescent="0.25">
      <c r="A327" s="2">
        <v>42939.541666666664</v>
      </c>
      <c r="B327" s="4">
        <v>135</v>
      </c>
      <c r="C327" s="4">
        <v>144</v>
      </c>
      <c r="D327" s="4">
        <v>2549.9</v>
      </c>
      <c r="E327" s="3" t="b">
        <v>0</v>
      </c>
      <c r="F327" s="4">
        <v>0.48099999999999998</v>
      </c>
      <c r="G327" s="3" t="b">
        <v>0</v>
      </c>
      <c r="H327" s="5">
        <v>586</v>
      </c>
      <c r="I327" s="4">
        <v>5132</v>
      </c>
      <c r="J327" s="3" t="b">
        <v>0</v>
      </c>
      <c r="K327" s="4">
        <v>8.6999999999999993</v>
      </c>
      <c r="L327" s="4">
        <v>261.60000000000002</v>
      </c>
      <c r="M327" s="3" t="b">
        <v>0</v>
      </c>
      <c r="N327" s="4">
        <v>60</v>
      </c>
    </row>
    <row r="328" spans="1:14" x14ac:dyDescent="0.25">
      <c r="A328" s="2">
        <v>42939.583333333336</v>
      </c>
      <c r="B328" s="4">
        <v>135</v>
      </c>
      <c r="C328" s="4">
        <v>144</v>
      </c>
      <c r="D328" s="4">
        <v>2533.6</v>
      </c>
      <c r="E328" s="3" t="b">
        <v>0</v>
      </c>
      <c r="F328" s="4">
        <v>0.47899999999999998</v>
      </c>
      <c r="G328" s="3" t="b">
        <v>0</v>
      </c>
      <c r="H328" s="5">
        <v>588.70000000000005</v>
      </c>
      <c r="I328" s="4">
        <v>5122.7</v>
      </c>
      <c r="J328" s="3" t="b">
        <v>0</v>
      </c>
      <c r="K328" s="4">
        <v>8.6999999999999993</v>
      </c>
      <c r="L328" s="4">
        <v>260</v>
      </c>
      <c r="M328" s="3" t="b">
        <v>0</v>
      </c>
      <c r="N328" s="4">
        <v>60</v>
      </c>
    </row>
    <row r="329" spans="1:14" x14ac:dyDescent="0.25">
      <c r="A329" s="2">
        <v>42939.625</v>
      </c>
      <c r="B329" s="4">
        <v>135</v>
      </c>
      <c r="C329" s="4">
        <v>144</v>
      </c>
      <c r="D329" s="4">
        <v>2558.6</v>
      </c>
      <c r="E329" s="3" t="b">
        <v>0</v>
      </c>
      <c r="F329" s="4">
        <v>0.47099999999999997</v>
      </c>
      <c r="G329" s="3" t="b">
        <v>0</v>
      </c>
      <c r="H329" s="5">
        <v>592</v>
      </c>
      <c r="I329" s="4">
        <v>5143.2</v>
      </c>
      <c r="J329" s="3" t="b">
        <v>0</v>
      </c>
      <c r="K329" s="4">
        <v>8.8000000000000007</v>
      </c>
      <c r="L329" s="4">
        <v>262.5</v>
      </c>
      <c r="M329" s="3" t="b">
        <v>0</v>
      </c>
      <c r="N329" s="4">
        <v>60</v>
      </c>
    </row>
    <row r="330" spans="1:14" x14ac:dyDescent="0.25">
      <c r="A330" s="2">
        <v>42939.666666666664</v>
      </c>
      <c r="B330" s="4">
        <v>128</v>
      </c>
      <c r="C330" s="4">
        <v>128</v>
      </c>
      <c r="D330" s="4">
        <v>2356.8000000000002</v>
      </c>
      <c r="E330" s="3" t="b">
        <v>0</v>
      </c>
      <c r="F330" s="4">
        <v>0.45400000000000001</v>
      </c>
      <c r="G330" s="3" t="b">
        <v>0</v>
      </c>
      <c r="H330" s="5">
        <v>584</v>
      </c>
      <c r="I330" s="4">
        <v>4727.1000000000004</v>
      </c>
      <c r="J330" s="3" t="b">
        <v>0</v>
      </c>
      <c r="K330" s="4">
        <v>8.6999999999999993</v>
      </c>
      <c r="L330" s="4">
        <v>241.8</v>
      </c>
      <c r="M330" s="3" t="b">
        <v>0</v>
      </c>
      <c r="N330" s="4">
        <v>60</v>
      </c>
    </row>
    <row r="331" spans="1:14" x14ac:dyDescent="0.25">
      <c r="A331" s="2">
        <v>42939.708333333336</v>
      </c>
      <c r="B331" s="4">
        <v>125</v>
      </c>
      <c r="C331" s="4">
        <v>119</v>
      </c>
      <c r="D331" s="4">
        <v>2260.4</v>
      </c>
      <c r="E331" s="3" t="b">
        <v>0</v>
      </c>
      <c r="F331" s="4">
        <v>0.45200000000000001</v>
      </c>
      <c r="G331" s="3" t="b">
        <v>0</v>
      </c>
      <c r="H331" s="5">
        <v>581.9</v>
      </c>
      <c r="I331" s="4">
        <v>4570</v>
      </c>
      <c r="J331" s="3" t="b">
        <v>0</v>
      </c>
      <c r="K331" s="4">
        <v>8.6</v>
      </c>
      <c r="L331" s="4">
        <v>231.9</v>
      </c>
      <c r="M331" s="3" t="b">
        <v>0</v>
      </c>
      <c r="N331" s="4">
        <v>60</v>
      </c>
    </row>
    <row r="332" spans="1:14" x14ac:dyDescent="0.25">
      <c r="A332" s="2">
        <v>42939.75</v>
      </c>
      <c r="B332" s="4">
        <v>125</v>
      </c>
      <c r="C332" s="4">
        <v>118</v>
      </c>
      <c r="D332" s="4">
        <v>2260.6999999999998</v>
      </c>
      <c r="E332" s="3" t="b">
        <v>0</v>
      </c>
      <c r="F332" s="4">
        <v>0.45100000000000001</v>
      </c>
      <c r="G332" s="3" t="b">
        <v>0</v>
      </c>
      <c r="H332" s="5">
        <v>580.5</v>
      </c>
      <c r="I332" s="4">
        <v>4559.5</v>
      </c>
      <c r="J332" s="3" t="b">
        <v>0</v>
      </c>
      <c r="K332" s="4">
        <v>8.6</v>
      </c>
      <c r="L332" s="4">
        <v>231.9</v>
      </c>
      <c r="M332" s="3" t="b">
        <v>0</v>
      </c>
      <c r="N332" s="4">
        <v>60</v>
      </c>
    </row>
    <row r="333" spans="1:14" x14ac:dyDescent="0.25">
      <c r="A333" s="2">
        <v>42939.791666666664</v>
      </c>
      <c r="B333" s="4">
        <v>107</v>
      </c>
      <c r="C333" s="4">
        <v>102</v>
      </c>
      <c r="D333" s="4">
        <v>1955.3</v>
      </c>
      <c r="E333" s="3" t="b">
        <v>0</v>
      </c>
      <c r="F333" s="4">
        <v>0.45400000000000001</v>
      </c>
      <c r="G333" s="3" t="b">
        <v>0</v>
      </c>
      <c r="H333" s="5">
        <v>555.5</v>
      </c>
      <c r="I333" s="4">
        <v>3957.9</v>
      </c>
      <c r="J333" s="3" t="b">
        <v>0</v>
      </c>
      <c r="K333" s="4">
        <v>8.1999999999999993</v>
      </c>
      <c r="L333" s="4">
        <v>200.6</v>
      </c>
      <c r="M333" s="3" t="b">
        <v>0</v>
      </c>
      <c r="N333" s="4">
        <v>60</v>
      </c>
    </row>
    <row r="334" spans="1:14" x14ac:dyDescent="0.25">
      <c r="A334" s="2">
        <v>42939.833333333336</v>
      </c>
      <c r="B334" s="4">
        <v>98</v>
      </c>
      <c r="C334" s="4">
        <v>98</v>
      </c>
      <c r="D334" s="4">
        <v>1873.5</v>
      </c>
      <c r="E334" s="3" t="b">
        <v>0</v>
      </c>
      <c r="F334" s="4">
        <v>0.42399999999999999</v>
      </c>
      <c r="G334" s="3" t="b">
        <v>0</v>
      </c>
      <c r="H334" s="5">
        <v>552.79999999999995</v>
      </c>
      <c r="I334" s="4">
        <v>3773.8</v>
      </c>
      <c r="J334" s="3" t="b">
        <v>0</v>
      </c>
      <c r="K334" s="4">
        <v>8.1999999999999993</v>
      </c>
      <c r="L334" s="4">
        <v>192.2</v>
      </c>
      <c r="M334" s="3" t="b">
        <v>0</v>
      </c>
      <c r="N334" s="4">
        <v>60</v>
      </c>
    </row>
    <row r="335" spans="1:14" x14ac:dyDescent="0.25">
      <c r="A335" s="2">
        <v>42939.875</v>
      </c>
      <c r="B335" s="4">
        <v>99</v>
      </c>
      <c r="C335" s="4">
        <v>98</v>
      </c>
      <c r="D335" s="4">
        <v>1878.2</v>
      </c>
      <c r="E335" s="3" t="b">
        <v>0</v>
      </c>
      <c r="F335" s="4">
        <v>0.42599999999999999</v>
      </c>
      <c r="G335" s="3" t="b">
        <v>0</v>
      </c>
      <c r="H335" s="5">
        <v>552.6</v>
      </c>
      <c r="I335" s="4">
        <v>3782</v>
      </c>
      <c r="J335" s="3" t="b">
        <v>0</v>
      </c>
      <c r="K335" s="4">
        <v>8.1999999999999993</v>
      </c>
      <c r="L335" s="4">
        <v>192.7</v>
      </c>
      <c r="M335" s="3" t="b">
        <v>0</v>
      </c>
      <c r="N335" s="4">
        <v>60</v>
      </c>
    </row>
    <row r="336" spans="1:14" x14ac:dyDescent="0.25">
      <c r="A336" s="2">
        <v>42939.916666666664</v>
      </c>
      <c r="B336" s="4">
        <v>99</v>
      </c>
      <c r="C336" s="4">
        <v>98</v>
      </c>
      <c r="D336" s="4">
        <v>1883.1</v>
      </c>
      <c r="E336" s="3" t="b">
        <v>0</v>
      </c>
      <c r="F336" s="4">
        <v>0.42699999999999999</v>
      </c>
      <c r="G336" s="3" t="b">
        <v>0</v>
      </c>
      <c r="H336" s="5">
        <v>552.9</v>
      </c>
      <c r="I336" s="4">
        <v>3793.9</v>
      </c>
      <c r="J336" s="3" t="b">
        <v>0</v>
      </c>
      <c r="K336" s="4">
        <v>8.1999999999999993</v>
      </c>
      <c r="L336" s="4">
        <v>193.2</v>
      </c>
      <c r="M336" s="3" t="b">
        <v>0</v>
      </c>
      <c r="N336" s="4">
        <v>60</v>
      </c>
    </row>
    <row r="337" spans="1:14" x14ac:dyDescent="0.25">
      <c r="A337" s="2">
        <v>42939.958333333336</v>
      </c>
      <c r="B337" s="4">
        <v>97</v>
      </c>
      <c r="C337" s="4">
        <v>98</v>
      </c>
      <c r="D337" s="4">
        <v>1890.4</v>
      </c>
      <c r="E337" s="3" t="b">
        <v>0</v>
      </c>
      <c r="F337" s="4">
        <v>0.42899999999999999</v>
      </c>
      <c r="G337" s="3" t="b">
        <v>0</v>
      </c>
      <c r="H337" s="5">
        <v>551.70000000000005</v>
      </c>
      <c r="I337" s="4">
        <v>3800.4</v>
      </c>
      <c r="J337" s="3" t="b">
        <v>0</v>
      </c>
      <c r="K337" s="4">
        <v>8.1999999999999993</v>
      </c>
      <c r="L337" s="4">
        <v>194</v>
      </c>
      <c r="M337" s="3" t="b">
        <v>0</v>
      </c>
      <c r="N337" s="4">
        <v>60</v>
      </c>
    </row>
    <row r="338" spans="1:14" x14ac:dyDescent="0.25">
      <c r="A338" s="2">
        <v>42940</v>
      </c>
      <c r="B338" s="4">
        <v>98</v>
      </c>
      <c r="C338" s="4">
        <v>98</v>
      </c>
      <c r="D338" s="4">
        <v>1888.8</v>
      </c>
      <c r="E338" s="3" t="b">
        <v>0</v>
      </c>
      <c r="F338" s="4">
        <v>0.43</v>
      </c>
      <c r="G338" s="3" t="b">
        <v>0</v>
      </c>
      <c r="H338" s="5">
        <v>552.5</v>
      </c>
      <c r="I338" s="4">
        <v>3802.7</v>
      </c>
      <c r="J338" s="3" t="b">
        <v>0</v>
      </c>
      <c r="K338" s="4">
        <v>8.1999999999999993</v>
      </c>
      <c r="L338" s="4">
        <v>193.8</v>
      </c>
      <c r="M338" s="3" t="b">
        <v>0</v>
      </c>
      <c r="N338" s="4">
        <v>60</v>
      </c>
    </row>
    <row r="339" spans="1:14" x14ac:dyDescent="0.25">
      <c r="A339" s="2">
        <v>42940.041666666664</v>
      </c>
      <c r="B339" s="4">
        <v>100</v>
      </c>
      <c r="C339" s="4">
        <v>96</v>
      </c>
      <c r="D339" s="4">
        <v>1884.4</v>
      </c>
      <c r="E339" s="3" t="b">
        <v>0</v>
      </c>
      <c r="F339" s="4">
        <v>0.42599999999999999</v>
      </c>
      <c r="G339" s="3" t="b">
        <v>0</v>
      </c>
      <c r="H339" s="5">
        <v>554.6</v>
      </c>
      <c r="I339" s="4">
        <v>3808.1</v>
      </c>
      <c r="J339" s="3" t="b">
        <v>0</v>
      </c>
      <c r="K339" s="4">
        <v>8.1999999999999993</v>
      </c>
      <c r="L339" s="4">
        <v>193.3</v>
      </c>
      <c r="M339" s="3" t="b">
        <v>0</v>
      </c>
      <c r="N339" s="4">
        <v>60</v>
      </c>
    </row>
    <row r="340" spans="1:14" x14ac:dyDescent="0.25">
      <c r="A340" s="2">
        <v>42940.083333333336</v>
      </c>
      <c r="B340" s="4">
        <v>100</v>
      </c>
      <c r="C340" s="4">
        <v>96</v>
      </c>
      <c r="D340" s="4">
        <v>1890.5</v>
      </c>
      <c r="E340" s="3" t="b">
        <v>0</v>
      </c>
      <c r="F340" s="4">
        <v>0.42399999999999999</v>
      </c>
      <c r="G340" s="3" t="b">
        <v>0</v>
      </c>
      <c r="H340" s="5">
        <v>556.29999999999995</v>
      </c>
      <c r="I340" s="4">
        <v>3832.2</v>
      </c>
      <c r="J340" s="3" t="b">
        <v>0</v>
      </c>
      <c r="K340" s="4">
        <v>8.1999999999999993</v>
      </c>
      <c r="L340" s="4">
        <v>194</v>
      </c>
      <c r="M340" s="3" t="b">
        <v>0</v>
      </c>
      <c r="N340" s="4">
        <v>60</v>
      </c>
    </row>
    <row r="341" spans="1:14" x14ac:dyDescent="0.25">
      <c r="A341" s="2">
        <v>42940.125</v>
      </c>
      <c r="B341" s="4">
        <v>100</v>
      </c>
      <c r="C341" s="4">
        <v>98</v>
      </c>
      <c r="D341" s="4">
        <v>1898.3</v>
      </c>
      <c r="E341" s="3" t="b">
        <v>0</v>
      </c>
      <c r="F341" s="4">
        <v>0.432</v>
      </c>
      <c r="G341" s="3" t="b">
        <v>0</v>
      </c>
      <c r="H341" s="5">
        <v>553.5</v>
      </c>
      <c r="I341" s="4">
        <v>3828.7</v>
      </c>
      <c r="J341" s="3" t="b">
        <v>0</v>
      </c>
      <c r="K341" s="4">
        <v>8.1999999999999993</v>
      </c>
      <c r="L341" s="4">
        <v>194.8</v>
      </c>
      <c r="M341" s="3" t="b">
        <v>0</v>
      </c>
      <c r="N341" s="4">
        <v>60</v>
      </c>
    </row>
    <row r="342" spans="1:14" x14ac:dyDescent="0.25">
      <c r="A342" s="2">
        <v>42940.166666666664</v>
      </c>
      <c r="B342" s="4">
        <v>101</v>
      </c>
      <c r="C342" s="4">
        <v>98</v>
      </c>
      <c r="D342" s="4">
        <v>1902.1</v>
      </c>
      <c r="E342" s="3" t="b">
        <v>0</v>
      </c>
      <c r="F342" s="4">
        <v>0.435</v>
      </c>
      <c r="G342" s="3" t="b">
        <v>0</v>
      </c>
      <c r="H342" s="5">
        <v>552.5</v>
      </c>
      <c r="I342" s="4">
        <v>3829.4</v>
      </c>
      <c r="J342" s="3" t="b">
        <v>0</v>
      </c>
      <c r="K342" s="4">
        <v>8.1999999999999993</v>
      </c>
      <c r="L342" s="4">
        <v>195.2</v>
      </c>
      <c r="M342" s="3" t="b">
        <v>0</v>
      </c>
      <c r="N342" s="4">
        <v>60</v>
      </c>
    </row>
    <row r="343" spans="1:14" x14ac:dyDescent="0.25">
      <c r="A343" s="2">
        <v>42940.208333333336</v>
      </c>
      <c r="B343" s="4">
        <v>101</v>
      </c>
      <c r="C343" s="4">
        <v>98</v>
      </c>
      <c r="D343" s="4">
        <v>1877.4</v>
      </c>
      <c r="E343" s="3" t="b">
        <v>0</v>
      </c>
      <c r="F343" s="4">
        <v>0.442</v>
      </c>
      <c r="G343" s="3" t="b">
        <v>0</v>
      </c>
      <c r="H343" s="5">
        <v>548</v>
      </c>
      <c r="I343" s="4">
        <v>3795.1</v>
      </c>
      <c r="J343" s="3" t="b">
        <v>0</v>
      </c>
      <c r="K343" s="4">
        <v>8.1</v>
      </c>
      <c r="L343" s="4">
        <v>192.6</v>
      </c>
      <c r="M343" s="3" t="b">
        <v>0</v>
      </c>
      <c r="N343" s="4">
        <v>60</v>
      </c>
    </row>
    <row r="344" spans="1:14" x14ac:dyDescent="0.25">
      <c r="A344" s="2">
        <v>42940.25</v>
      </c>
      <c r="B344" s="4">
        <v>101</v>
      </c>
      <c r="C344" s="4">
        <v>99</v>
      </c>
      <c r="D344" s="4">
        <v>1878</v>
      </c>
      <c r="E344" s="3" t="b">
        <v>0</v>
      </c>
      <c r="F344" s="4">
        <v>0.438</v>
      </c>
      <c r="G344" s="3" t="b">
        <v>0</v>
      </c>
      <c r="H344" s="5">
        <v>548.79999999999995</v>
      </c>
      <c r="I344" s="4">
        <v>3801.9</v>
      </c>
      <c r="J344" s="3" t="b">
        <v>0</v>
      </c>
      <c r="K344" s="4">
        <v>8.1</v>
      </c>
      <c r="L344" s="4">
        <v>192.7</v>
      </c>
      <c r="M344" s="3" t="b">
        <v>0</v>
      </c>
      <c r="N344" s="4">
        <v>60</v>
      </c>
    </row>
    <row r="345" spans="1:14" x14ac:dyDescent="0.25">
      <c r="A345" s="2">
        <v>42940.291666666664</v>
      </c>
      <c r="B345" s="4">
        <v>101</v>
      </c>
      <c r="C345" s="4">
        <v>99</v>
      </c>
      <c r="D345" s="4">
        <v>1898.8</v>
      </c>
      <c r="E345" s="3" t="b">
        <v>0</v>
      </c>
      <c r="F345" s="4">
        <v>0.433</v>
      </c>
      <c r="G345" s="3" t="b">
        <v>0</v>
      </c>
      <c r="H345" s="5">
        <v>552.4</v>
      </c>
      <c r="I345" s="4">
        <v>3822.1</v>
      </c>
      <c r="J345" s="3" t="b">
        <v>0</v>
      </c>
      <c r="K345" s="4">
        <v>8.1999999999999993</v>
      </c>
      <c r="L345" s="4">
        <v>194.8</v>
      </c>
      <c r="M345" s="3" t="b">
        <v>0</v>
      </c>
      <c r="N345" s="4">
        <v>60</v>
      </c>
    </row>
    <row r="346" spans="1:14" x14ac:dyDescent="0.25">
      <c r="A346" s="2">
        <v>42940.333333333336</v>
      </c>
      <c r="B346" s="4">
        <v>101</v>
      </c>
      <c r="C346" s="4">
        <v>99</v>
      </c>
      <c r="D346" s="4">
        <v>1897.8</v>
      </c>
      <c r="E346" s="3" t="b">
        <v>0</v>
      </c>
      <c r="F346" s="4">
        <v>0.43099999999999999</v>
      </c>
      <c r="G346" s="3" t="b">
        <v>0</v>
      </c>
      <c r="H346" s="5">
        <v>548.6</v>
      </c>
      <c r="I346" s="4">
        <v>3793.9</v>
      </c>
      <c r="J346" s="3" t="b">
        <v>0</v>
      </c>
      <c r="K346" s="4">
        <v>8.1999999999999993</v>
      </c>
      <c r="L346" s="4">
        <v>194.7</v>
      </c>
      <c r="M346" s="3" t="b">
        <v>0</v>
      </c>
      <c r="N346" s="4">
        <v>60</v>
      </c>
    </row>
    <row r="347" spans="1:14" x14ac:dyDescent="0.25">
      <c r="A347" s="2">
        <v>42940.375</v>
      </c>
      <c r="B347" s="4">
        <v>100</v>
      </c>
      <c r="C347" s="4">
        <v>98</v>
      </c>
      <c r="D347" s="4">
        <v>1895.6</v>
      </c>
      <c r="E347" s="3" t="b">
        <v>0</v>
      </c>
      <c r="F347" s="4">
        <v>0.433</v>
      </c>
      <c r="G347" s="3" t="b">
        <v>0</v>
      </c>
      <c r="H347" s="5">
        <v>544.70000000000005</v>
      </c>
      <c r="I347" s="4">
        <v>3762.4</v>
      </c>
      <c r="J347" s="3" t="b">
        <v>0</v>
      </c>
      <c r="K347" s="4">
        <v>8.1999999999999993</v>
      </c>
      <c r="L347" s="4">
        <v>194.5</v>
      </c>
      <c r="M347" s="3" t="b">
        <v>0</v>
      </c>
      <c r="N347" s="4">
        <v>60</v>
      </c>
    </row>
    <row r="348" spans="1:14" x14ac:dyDescent="0.25">
      <c r="A348" s="2">
        <v>42940.416666666664</v>
      </c>
      <c r="B348" s="4">
        <v>99</v>
      </c>
      <c r="C348" s="4">
        <v>98</v>
      </c>
      <c r="D348" s="4">
        <v>1897.4</v>
      </c>
      <c r="E348" s="3" t="b">
        <v>0</v>
      </c>
      <c r="F348" s="4">
        <v>0.436</v>
      </c>
      <c r="G348" s="3" t="b">
        <v>0</v>
      </c>
      <c r="H348" s="5">
        <v>542.6</v>
      </c>
      <c r="I348" s="4">
        <v>3751.5</v>
      </c>
      <c r="J348" s="3" t="b">
        <v>0</v>
      </c>
      <c r="K348" s="4">
        <v>8.1999999999999993</v>
      </c>
      <c r="L348" s="4">
        <v>194.7</v>
      </c>
      <c r="M348" s="3" t="b">
        <v>0</v>
      </c>
      <c r="N348" s="4">
        <v>60</v>
      </c>
    </row>
    <row r="349" spans="1:14" x14ac:dyDescent="0.25">
      <c r="A349" s="2">
        <v>42940.458333333336</v>
      </c>
      <c r="B349" s="4">
        <v>100</v>
      </c>
      <c r="C349" s="4">
        <v>102</v>
      </c>
      <c r="D349" s="4">
        <v>1926.3</v>
      </c>
      <c r="E349" s="3" t="b">
        <v>0</v>
      </c>
      <c r="F349" s="4">
        <v>0.439</v>
      </c>
      <c r="G349" s="3" t="b">
        <v>0</v>
      </c>
      <c r="H349" s="5">
        <v>541.4</v>
      </c>
      <c r="I349" s="4">
        <v>3800.3</v>
      </c>
      <c r="J349" s="3" t="b">
        <v>0</v>
      </c>
      <c r="K349" s="4">
        <v>8.1999999999999993</v>
      </c>
      <c r="L349" s="4">
        <v>197.6</v>
      </c>
      <c r="M349" s="3" t="b">
        <v>0</v>
      </c>
      <c r="N349" s="4">
        <v>60</v>
      </c>
    </row>
    <row r="350" spans="1:14" x14ac:dyDescent="0.25">
      <c r="A350" s="2">
        <v>42940.5</v>
      </c>
      <c r="B350" s="4">
        <v>110</v>
      </c>
      <c r="C350" s="4">
        <v>127</v>
      </c>
      <c r="D350" s="4">
        <v>2214.9</v>
      </c>
      <c r="E350" s="3" t="b">
        <v>0</v>
      </c>
      <c r="F350" s="4">
        <v>0.49399999999999999</v>
      </c>
      <c r="G350" s="3" t="b">
        <v>0</v>
      </c>
      <c r="H350" s="5">
        <v>545.1</v>
      </c>
      <c r="I350" s="4">
        <v>4294.7</v>
      </c>
      <c r="J350" s="3" t="b">
        <v>0</v>
      </c>
      <c r="K350" s="4">
        <v>8.4</v>
      </c>
      <c r="L350" s="4">
        <v>227.2</v>
      </c>
      <c r="M350" s="3" t="b">
        <v>0</v>
      </c>
      <c r="N350" s="4">
        <v>60</v>
      </c>
    </row>
    <row r="351" spans="1:14" x14ac:dyDescent="0.25">
      <c r="A351" s="2">
        <v>42940.541666666664</v>
      </c>
      <c r="B351" s="4">
        <v>127</v>
      </c>
      <c r="C351" s="4">
        <v>119</v>
      </c>
      <c r="D351" s="4">
        <v>2278.8000000000002</v>
      </c>
      <c r="E351" s="3" t="b">
        <v>0</v>
      </c>
      <c r="F351" s="4">
        <v>0.47</v>
      </c>
      <c r="G351" s="3" t="b">
        <v>0</v>
      </c>
      <c r="H351" s="5">
        <v>552.9</v>
      </c>
      <c r="I351" s="4">
        <v>4429</v>
      </c>
      <c r="J351" s="3" t="b">
        <v>0</v>
      </c>
      <c r="K351" s="4">
        <v>8.5</v>
      </c>
      <c r="L351" s="4">
        <v>233.8</v>
      </c>
      <c r="M351" s="3" t="b">
        <v>0</v>
      </c>
      <c r="N351" s="4">
        <v>60</v>
      </c>
    </row>
    <row r="352" spans="1:14" x14ac:dyDescent="0.25">
      <c r="A352" s="2">
        <v>42940.583333333336</v>
      </c>
      <c r="B352" s="4">
        <v>132</v>
      </c>
      <c r="C352" s="4">
        <v>110</v>
      </c>
      <c r="D352" s="4">
        <v>2232.9</v>
      </c>
      <c r="E352" s="3" t="b">
        <v>0</v>
      </c>
      <c r="F352" s="4">
        <v>0.48599999999999999</v>
      </c>
      <c r="G352" s="3" t="b">
        <v>0</v>
      </c>
      <c r="H352" s="5">
        <v>539</v>
      </c>
      <c r="I352" s="4">
        <v>4332.8</v>
      </c>
      <c r="J352" s="3" t="b">
        <v>0</v>
      </c>
      <c r="K352" s="4">
        <v>8.3000000000000007</v>
      </c>
      <c r="L352" s="4">
        <v>229.1</v>
      </c>
      <c r="M352" s="3" t="b">
        <v>0</v>
      </c>
      <c r="N352" s="4">
        <v>60</v>
      </c>
    </row>
    <row r="353" spans="1:14" x14ac:dyDescent="0.25">
      <c r="A353" s="2">
        <v>42940.625</v>
      </c>
      <c r="B353" s="4">
        <v>134</v>
      </c>
      <c r="C353" s="4">
        <v>136</v>
      </c>
      <c r="D353" s="4">
        <v>2465.3000000000002</v>
      </c>
      <c r="E353" s="3" t="b">
        <v>0</v>
      </c>
      <c r="F353" s="4">
        <v>0.48399999999999999</v>
      </c>
      <c r="G353" s="3" t="b">
        <v>0</v>
      </c>
      <c r="H353" s="5">
        <v>558.5</v>
      </c>
      <c r="I353" s="4">
        <v>4783.8</v>
      </c>
      <c r="J353" s="3" t="b">
        <v>0</v>
      </c>
      <c r="K353" s="4">
        <v>8.6</v>
      </c>
      <c r="L353" s="4">
        <v>252.9</v>
      </c>
      <c r="M353" s="3" t="b">
        <v>0</v>
      </c>
      <c r="N353" s="4">
        <v>60</v>
      </c>
    </row>
    <row r="354" spans="1:14" x14ac:dyDescent="0.25">
      <c r="A354" s="2">
        <v>42940.666666666664</v>
      </c>
      <c r="B354" s="4">
        <v>130</v>
      </c>
      <c r="C354" s="4">
        <v>112</v>
      </c>
      <c r="D354" s="4">
        <v>2234.8000000000002</v>
      </c>
      <c r="E354" s="3" t="b">
        <v>0</v>
      </c>
      <c r="F354" s="4">
        <v>0.42</v>
      </c>
      <c r="G354" s="3" t="b">
        <v>0</v>
      </c>
      <c r="H354" s="5">
        <v>551.9</v>
      </c>
      <c r="I354" s="4">
        <v>4335.8</v>
      </c>
      <c r="J354" s="3" t="b">
        <v>0</v>
      </c>
      <c r="K354" s="4">
        <v>8.5</v>
      </c>
      <c r="L354" s="4">
        <v>229.3</v>
      </c>
      <c r="M354" s="3" t="b">
        <v>0</v>
      </c>
      <c r="N354" s="4">
        <v>60</v>
      </c>
    </row>
    <row r="355" spans="1:14" x14ac:dyDescent="0.25">
      <c r="A355" s="2">
        <v>42940.708333333336</v>
      </c>
      <c r="B355" s="4">
        <v>127</v>
      </c>
      <c r="C355" s="4">
        <v>124</v>
      </c>
      <c r="D355" s="4">
        <v>2317.3000000000002</v>
      </c>
      <c r="E355" s="3" t="b">
        <v>0</v>
      </c>
      <c r="F355" s="4">
        <v>0.48199999999999998</v>
      </c>
      <c r="G355" s="3" t="b">
        <v>0</v>
      </c>
      <c r="H355" s="5">
        <v>545.9</v>
      </c>
      <c r="I355" s="4">
        <v>4446.8999999999996</v>
      </c>
      <c r="J355" s="3" t="b">
        <v>0</v>
      </c>
      <c r="K355" s="4">
        <v>8.5</v>
      </c>
      <c r="L355" s="4">
        <v>237.8</v>
      </c>
      <c r="M355" s="3" t="b">
        <v>0</v>
      </c>
      <c r="N355" s="4">
        <v>60</v>
      </c>
    </row>
    <row r="356" spans="1:14" x14ac:dyDescent="0.25">
      <c r="A356" s="2">
        <v>42940.75</v>
      </c>
      <c r="B356" s="4">
        <v>126</v>
      </c>
      <c r="C356" s="4">
        <v>127</v>
      </c>
      <c r="D356" s="4">
        <v>2329.1</v>
      </c>
      <c r="E356" s="3" t="b">
        <v>0</v>
      </c>
      <c r="F356" s="4">
        <v>0.44800000000000001</v>
      </c>
      <c r="G356" s="3" t="b">
        <v>0</v>
      </c>
      <c r="H356" s="5">
        <v>553.9</v>
      </c>
      <c r="I356" s="4">
        <v>4482.3</v>
      </c>
      <c r="J356" s="3" t="b">
        <v>0</v>
      </c>
      <c r="K356" s="4">
        <v>8.6</v>
      </c>
      <c r="L356" s="4">
        <v>239</v>
      </c>
      <c r="M356" s="3" t="b">
        <v>0</v>
      </c>
      <c r="N356" s="4">
        <v>60</v>
      </c>
    </row>
    <row r="357" spans="1:14" x14ac:dyDescent="0.25">
      <c r="A357" s="2">
        <v>42940.791666666664</v>
      </c>
      <c r="B357" s="4">
        <v>120</v>
      </c>
      <c r="C357" s="4">
        <v>116</v>
      </c>
      <c r="D357" s="4">
        <v>2200.3000000000002</v>
      </c>
      <c r="E357" s="3" t="b">
        <v>0</v>
      </c>
      <c r="F357" s="4">
        <v>0.45</v>
      </c>
      <c r="G357" s="3" t="b">
        <v>0</v>
      </c>
      <c r="H357" s="5">
        <v>547.9</v>
      </c>
      <c r="I357" s="4">
        <v>4237.8</v>
      </c>
      <c r="J357" s="3" t="b">
        <v>0</v>
      </c>
      <c r="K357" s="4">
        <v>8.5</v>
      </c>
      <c r="L357" s="4">
        <v>225.7</v>
      </c>
      <c r="M357" s="3" t="b">
        <v>0</v>
      </c>
      <c r="N357" s="4">
        <v>60</v>
      </c>
    </row>
    <row r="358" spans="1:14" x14ac:dyDescent="0.25">
      <c r="A358" s="2">
        <v>42940.833333333336</v>
      </c>
      <c r="B358" s="4">
        <v>119</v>
      </c>
      <c r="C358" s="4">
        <v>114</v>
      </c>
      <c r="D358" s="4">
        <v>2200.4</v>
      </c>
      <c r="E358" s="3" t="b">
        <v>0</v>
      </c>
      <c r="F358" s="4">
        <v>0.44700000000000001</v>
      </c>
      <c r="G358" s="3" t="b">
        <v>0</v>
      </c>
      <c r="H358" s="5">
        <v>547.9</v>
      </c>
      <c r="I358" s="4">
        <v>4238</v>
      </c>
      <c r="J358" s="3" t="b">
        <v>0</v>
      </c>
      <c r="K358" s="4">
        <v>8.5</v>
      </c>
      <c r="L358" s="4">
        <v>225.8</v>
      </c>
      <c r="M358" s="3" t="b">
        <v>0</v>
      </c>
      <c r="N358" s="4">
        <v>60</v>
      </c>
    </row>
    <row r="359" spans="1:14" x14ac:dyDescent="0.25">
      <c r="A359" s="2">
        <v>42940.875</v>
      </c>
      <c r="B359" s="4">
        <v>119</v>
      </c>
      <c r="C359" s="4">
        <v>114</v>
      </c>
      <c r="D359" s="4">
        <v>2199.4</v>
      </c>
      <c r="E359" s="3" t="b">
        <v>0</v>
      </c>
      <c r="F359" s="4">
        <v>0.45400000000000001</v>
      </c>
      <c r="G359" s="3" t="b">
        <v>0</v>
      </c>
      <c r="H359" s="5">
        <v>544.9</v>
      </c>
      <c r="I359" s="4">
        <v>4213</v>
      </c>
      <c r="J359" s="3" t="b">
        <v>0</v>
      </c>
      <c r="K359" s="4">
        <v>8.5</v>
      </c>
      <c r="L359" s="4">
        <v>225.7</v>
      </c>
      <c r="M359" s="3" t="b">
        <v>0</v>
      </c>
      <c r="N359" s="4">
        <v>60</v>
      </c>
    </row>
    <row r="360" spans="1:14" x14ac:dyDescent="0.25">
      <c r="A360" s="2">
        <v>42940.916666666664</v>
      </c>
      <c r="B360" s="4">
        <v>119</v>
      </c>
      <c r="C360" s="4">
        <v>114</v>
      </c>
      <c r="D360" s="4">
        <v>2196.6999999999998</v>
      </c>
      <c r="E360" s="3" t="b">
        <v>0</v>
      </c>
      <c r="F360" s="4">
        <v>0.45300000000000001</v>
      </c>
      <c r="G360" s="3" t="b">
        <v>0</v>
      </c>
      <c r="H360" s="5">
        <v>542.79999999999995</v>
      </c>
      <c r="I360" s="4">
        <v>4191.5</v>
      </c>
      <c r="J360" s="3" t="b">
        <v>0</v>
      </c>
      <c r="K360" s="4">
        <v>8.5</v>
      </c>
      <c r="L360" s="4">
        <v>225.4</v>
      </c>
      <c r="M360" s="3" t="b">
        <v>0</v>
      </c>
      <c r="N360" s="4">
        <v>60</v>
      </c>
    </row>
    <row r="361" spans="1:14" x14ac:dyDescent="0.25">
      <c r="A361" s="2">
        <v>42940.958333333336</v>
      </c>
      <c r="B361" s="4">
        <v>109</v>
      </c>
      <c r="C361" s="4">
        <v>116</v>
      </c>
      <c r="D361" s="4">
        <v>2095.9</v>
      </c>
      <c r="E361" s="3" t="b">
        <v>0</v>
      </c>
      <c r="F361" s="4">
        <v>0.41</v>
      </c>
      <c r="G361" s="3" t="b">
        <v>0</v>
      </c>
      <c r="H361" s="5">
        <v>510.5</v>
      </c>
      <c r="I361" s="4">
        <v>3851.8</v>
      </c>
      <c r="J361" s="3" t="b">
        <v>0</v>
      </c>
      <c r="K361" s="4">
        <v>8.3000000000000007</v>
      </c>
      <c r="L361" s="4">
        <v>215</v>
      </c>
      <c r="M361" s="3" t="b">
        <v>0</v>
      </c>
      <c r="N361" s="4">
        <v>60</v>
      </c>
    </row>
    <row r="362" spans="1:14" x14ac:dyDescent="0.25">
      <c r="A362" s="2">
        <v>42941</v>
      </c>
      <c r="B362" s="4">
        <v>110</v>
      </c>
      <c r="C362" s="4">
        <v>131</v>
      </c>
      <c r="D362" s="4">
        <v>2163.3000000000002</v>
      </c>
      <c r="E362" s="3" t="b">
        <v>0</v>
      </c>
      <c r="F362" s="4">
        <v>0.39200000000000002</v>
      </c>
      <c r="G362" s="3" t="b">
        <v>0</v>
      </c>
      <c r="H362" s="5">
        <v>476.1</v>
      </c>
      <c r="I362" s="4">
        <v>3753.1</v>
      </c>
      <c r="J362" s="3" t="b">
        <v>0</v>
      </c>
      <c r="K362" s="4">
        <v>8.1999999999999993</v>
      </c>
      <c r="L362" s="4">
        <v>222</v>
      </c>
      <c r="M362" s="3" t="b">
        <v>0</v>
      </c>
      <c r="N362" s="4">
        <v>60</v>
      </c>
    </row>
    <row r="363" spans="1:14" x14ac:dyDescent="0.25">
      <c r="A363" s="2">
        <v>42941.041666666664</v>
      </c>
      <c r="B363" s="4">
        <v>111</v>
      </c>
      <c r="C363" s="4">
        <v>130</v>
      </c>
      <c r="D363" s="4">
        <v>2175.1</v>
      </c>
      <c r="E363" s="3" t="b">
        <v>0</v>
      </c>
      <c r="F363" s="4">
        <v>0.39400000000000002</v>
      </c>
      <c r="G363" s="3" t="b">
        <v>0</v>
      </c>
      <c r="H363" s="5">
        <v>475.2</v>
      </c>
      <c r="I363" s="4">
        <v>3766.3</v>
      </c>
      <c r="J363" s="3" t="b">
        <v>0</v>
      </c>
      <c r="K363" s="4">
        <v>8.1999999999999993</v>
      </c>
      <c r="L363" s="4">
        <v>223.2</v>
      </c>
      <c r="M363" s="3" t="b">
        <v>0</v>
      </c>
      <c r="N363" s="4">
        <v>60</v>
      </c>
    </row>
    <row r="364" spans="1:14" x14ac:dyDescent="0.25">
      <c r="A364" s="2">
        <v>42941.083333333336</v>
      </c>
      <c r="B364" s="4">
        <v>87</v>
      </c>
      <c r="C364" s="4">
        <v>129</v>
      </c>
      <c r="D364" s="4">
        <v>1958.6</v>
      </c>
      <c r="E364" s="3" t="b">
        <v>0</v>
      </c>
      <c r="F364" s="4">
        <v>0.378</v>
      </c>
      <c r="G364" s="3" t="b">
        <v>0</v>
      </c>
      <c r="H364" s="5">
        <v>454.9</v>
      </c>
      <c r="I364" s="4">
        <v>3369.9</v>
      </c>
      <c r="J364" s="3" t="b">
        <v>0</v>
      </c>
      <c r="K364" s="4">
        <v>7.9</v>
      </c>
      <c r="L364" s="4">
        <v>201</v>
      </c>
      <c r="M364" s="3" t="b">
        <v>0</v>
      </c>
      <c r="N364" s="4">
        <v>60</v>
      </c>
    </row>
    <row r="365" spans="1:14" x14ac:dyDescent="0.25">
      <c r="A365" s="2">
        <v>42941.125</v>
      </c>
      <c r="B365" s="4">
        <v>84</v>
      </c>
      <c r="C365" s="4">
        <v>122</v>
      </c>
      <c r="D365" s="4">
        <v>1865.2</v>
      </c>
      <c r="E365" s="3" t="b">
        <v>0</v>
      </c>
      <c r="F365" s="4">
        <v>0.33900000000000002</v>
      </c>
      <c r="G365" s="3" t="b">
        <v>0</v>
      </c>
      <c r="H365" s="5">
        <v>450.7</v>
      </c>
      <c r="I365" s="4">
        <v>3179.6</v>
      </c>
      <c r="J365" s="3" t="b">
        <v>0</v>
      </c>
      <c r="K365" s="4">
        <v>7.9</v>
      </c>
      <c r="L365" s="4">
        <v>191.4</v>
      </c>
      <c r="M365" s="3" t="b">
        <v>0</v>
      </c>
      <c r="N365" s="4">
        <v>60</v>
      </c>
    </row>
    <row r="366" spans="1:14" x14ac:dyDescent="0.25">
      <c r="A366" s="2">
        <v>42941.166666666664</v>
      </c>
      <c r="B366" s="4">
        <v>85</v>
      </c>
      <c r="C366" s="4">
        <v>110</v>
      </c>
      <c r="D366" s="4">
        <v>1778.1</v>
      </c>
      <c r="E366" s="3" t="b">
        <v>0</v>
      </c>
      <c r="F366" s="4">
        <v>0.29199999999999998</v>
      </c>
      <c r="G366" s="3" t="b">
        <v>0</v>
      </c>
      <c r="H366" s="5">
        <v>443.6</v>
      </c>
      <c r="I366" s="4">
        <v>3021.5</v>
      </c>
      <c r="J366" s="3" t="b">
        <v>0</v>
      </c>
      <c r="K366" s="4">
        <v>7.8</v>
      </c>
      <c r="L366" s="4">
        <v>182.4</v>
      </c>
      <c r="M366" s="3" t="b">
        <v>0</v>
      </c>
      <c r="N366" s="4">
        <v>60</v>
      </c>
    </row>
    <row r="367" spans="1:14" x14ac:dyDescent="0.25">
      <c r="A367" s="2">
        <v>42941.208333333336</v>
      </c>
      <c r="B367" s="4">
        <v>86</v>
      </c>
      <c r="C367" s="4">
        <v>112</v>
      </c>
      <c r="D367" s="4">
        <v>1787.9</v>
      </c>
      <c r="E367" s="3" t="b">
        <v>0</v>
      </c>
      <c r="F367" s="4">
        <v>0.316</v>
      </c>
      <c r="G367" s="3" t="b">
        <v>0</v>
      </c>
      <c r="H367" s="5">
        <v>433.5</v>
      </c>
      <c r="I367" s="4">
        <v>3007.6</v>
      </c>
      <c r="J367" s="3" t="b">
        <v>0</v>
      </c>
      <c r="K367" s="4">
        <v>7.7</v>
      </c>
      <c r="L367" s="4">
        <v>183.4</v>
      </c>
      <c r="M367" s="3" t="b">
        <v>0</v>
      </c>
      <c r="N367" s="4">
        <v>60</v>
      </c>
    </row>
    <row r="368" spans="1:14" x14ac:dyDescent="0.25">
      <c r="A368" s="2">
        <v>42941.25</v>
      </c>
      <c r="B368" s="4">
        <v>81</v>
      </c>
      <c r="C368" s="4">
        <v>94</v>
      </c>
      <c r="D368" s="4">
        <v>1623.3</v>
      </c>
      <c r="E368" s="3" t="b">
        <v>0</v>
      </c>
      <c r="F368" s="4">
        <v>0.28100000000000003</v>
      </c>
      <c r="G368" s="3" t="b">
        <v>0</v>
      </c>
      <c r="H368" s="5">
        <v>417.3</v>
      </c>
      <c r="I368" s="4">
        <v>2628.7</v>
      </c>
      <c r="J368" s="3" t="b">
        <v>0</v>
      </c>
      <c r="K368" s="4">
        <v>7.7</v>
      </c>
      <c r="L368" s="4">
        <v>166.5</v>
      </c>
      <c r="M368" s="3" t="b">
        <v>0</v>
      </c>
      <c r="N368" s="4">
        <v>60</v>
      </c>
    </row>
    <row r="369" spans="1:14" x14ac:dyDescent="0.25">
      <c r="A369" s="2">
        <v>42941.291666666664</v>
      </c>
      <c r="B369" s="4">
        <v>70</v>
      </c>
      <c r="C369" s="4">
        <v>56</v>
      </c>
      <c r="D369" s="4">
        <v>1283.5999999999999</v>
      </c>
      <c r="E369" s="3" t="b">
        <v>0</v>
      </c>
      <c r="F369" s="4">
        <v>0.28999999999999998</v>
      </c>
      <c r="G369" s="3" t="b">
        <v>0</v>
      </c>
      <c r="H369" s="5">
        <v>331.6</v>
      </c>
      <c r="I369" s="4">
        <v>1956.6</v>
      </c>
      <c r="J369" s="3" t="b">
        <v>0</v>
      </c>
      <c r="K369" s="4">
        <v>6.5</v>
      </c>
      <c r="L369" s="4">
        <v>131.69999999999999</v>
      </c>
      <c r="M369" s="3" t="b">
        <v>0</v>
      </c>
      <c r="N369" s="4">
        <v>60</v>
      </c>
    </row>
    <row r="370" spans="1:14" x14ac:dyDescent="0.25">
      <c r="A370" s="2">
        <v>42941.333333333336</v>
      </c>
      <c r="B370" s="4">
        <v>47</v>
      </c>
      <c r="C370" s="4">
        <v>31</v>
      </c>
      <c r="D370" s="4">
        <v>859.4</v>
      </c>
      <c r="E370" s="3" t="b">
        <v>0</v>
      </c>
      <c r="F370" s="4">
        <v>0.3</v>
      </c>
      <c r="G370" s="3" t="b">
        <v>0</v>
      </c>
      <c r="H370" s="5">
        <v>217.5</v>
      </c>
      <c r="I370" s="4">
        <v>1117.0999999999999</v>
      </c>
      <c r="J370" s="3" t="b">
        <v>0</v>
      </c>
      <c r="K370" s="4">
        <v>5</v>
      </c>
      <c r="L370" s="4">
        <v>88.2</v>
      </c>
      <c r="M370" s="3" t="b">
        <v>0</v>
      </c>
      <c r="N370" s="4">
        <v>60</v>
      </c>
    </row>
    <row r="371" spans="1:14" x14ac:dyDescent="0.25">
      <c r="A371" s="2">
        <v>42941.375</v>
      </c>
      <c r="B371" s="4">
        <v>41</v>
      </c>
      <c r="C371" s="4">
        <v>34</v>
      </c>
      <c r="D371" s="4">
        <v>844.4</v>
      </c>
      <c r="E371" s="3" t="b">
        <v>0</v>
      </c>
      <c r="F371" s="4">
        <v>0.29399999999999998</v>
      </c>
      <c r="G371" s="3" t="b">
        <v>0</v>
      </c>
      <c r="H371" s="5">
        <v>221</v>
      </c>
      <c r="I371" s="4">
        <v>1138</v>
      </c>
      <c r="J371" s="3" t="b">
        <v>0</v>
      </c>
      <c r="K371" s="4">
        <v>4.9000000000000004</v>
      </c>
      <c r="L371" s="4">
        <v>86.6</v>
      </c>
      <c r="M371" s="3" t="b">
        <v>0</v>
      </c>
      <c r="N371" s="4">
        <v>60</v>
      </c>
    </row>
    <row r="372" spans="1:14" x14ac:dyDescent="0.25">
      <c r="A372" s="2">
        <v>42941.416666666664</v>
      </c>
      <c r="B372" s="4">
        <v>48</v>
      </c>
      <c r="C372" s="4">
        <v>44</v>
      </c>
      <c r="D372" s="4">
        <v>993.3</v>
      </c>
      <c r="E372" s="3" t="b">
        <v>0</v>
      </c>
      <c r="F372" s="4">
        <v>0.251</v>
      </c>
      <c r="G372" s="3" t="b">
        <v>0</v>
      </c>
      <c r="H372" s="5">
        <v>269.89999999999998</v>
      </c>
      <c r="I372" s="4">
        <v>1381.1</v>
      </c>
      <c r="J372" s="3" t="b">
        <v>0</v>
      </c>
      <c r="K372" s="4">
        <v>5.8</v>
      </c>
      <c r="L372" s="4">
        <v>101.9</v>
      </c>
      <c r="M372" s="3" t="b">
        <v>0</v>
      </c>
      <c r="N372" s="4">
        <v>60</v>
      </c>
    </row>
    <row r="373" spans="1:14" x14ac:dyDescent="0.25">
      <c r="A373" s="2">
        <v>42941.458333333336</v>
      </c>
      <c r="B373" s="4">
        <v>49</v>
      </c>
      <c r="C373" s="4">
        <v>44</v>
      </c>
      <c r="D373" s="4">
        <v>1013.9</v>
      </c>
      <c r="E373" s="3" t="b">
        <v>0</v>
      </c>
      <c r="F373" s="4">
        <v>0.24399999999999999</v>
      </c>
      <c r="G373" s="3" t="b">
        <v>0</v>
      </c>
      <c r="H373" s="5">
        <v>275.7</v>
      </c>
      <c r="I373" s="4">
        <v>1415.7</v>
      </c>
      <c r="J373" s="3" t="b">
        <v>0</v>
      </c>
      <c r="K373" s="4">
        <v>5.9</v>
      </c>
      <c r="L373" s="4">
        <v>104</v>
      </c>
      <c r="M373" s="3" t="b">
        <v>0</v>
      </c>
      <c r="N373" s="4">
        <v>60</v>
      </c>
    </row>
    <row r="374" spans="1:14" x14ac:dyDescent="0.25">
      <c r="A374" s="2">
        <v>42941.5</v>
      </c>
      <c r="B374" s="4">
        <v>50</v>
      </c>
      <c r="C374" s="4">
        <v>16</v>
      </c>
      <c r="D374" s="4">
        <v>724</v>
      </c>
      <c r="E374" s="3" t="b">
        <v>0</v>
      </c>
      <c r="F374" s="4">
        <v>0.19800000000000001</v>
      </c>
      <c r="G374" s="3" t="b">
        <v>0</v>
      </c>
      <c r="H374" s="5">
        <v>193.8</v>
      </c>
      <c r="I374" s="4">
        <v>975</v>
      </c>
      <c r="J374" s="3" t="b">
        <v>0</v>
      </c>
      <c r="K374" s="4">
        <v>4.3</v>
      </c>
      <c r="L374" s="4">
        <v>74.3</v>
      </c>
      <c r="M374" s="3" t="b">
        <v>0</v>
      </c>
      <c r="N374" s="4">
        <v>60</v>
      </c>
    </row>
    <row r="375" spans="1:14" x14ac:dyDescent="0.25">
      <c r="A375" s="2">
        <v>42941.541666666664</v>
      </c>
      <c r="B375" s="4">
        <v>49</v>
      </c>
      <c r="C375" s="4">
        <v>0</v>
      </c>
      <c r="D375" s="4">
        <v>502.4</v>
      </c>
      <c r="E375" s="3" t="b">
        <v>0</v>
      </c>
      <c r="F375" s="4">
        <v>0.129</v>
      </c>
      <c r="G375" s="3" t="b">
        <v>0</v>
      </c>
      <c r="H375" s="5">
        <v>134.80000000000001</v>
      </c>
      <c r="I375" s="4">
        <v>674.5</v>
      </c>
      <c r="J375" s="3" t="b">
        <v>0</v>
      </c>
      <c r="K375" s="4">
        <v>3</v>
      </c>
      <c r="L375" s="4">
        <v>51.5</v>
      </c>
      <c r="M375" s="3" t="b">
        <v>0</v>
      </c>
      <c r="N375" s="4">
        <v>60</v>
      </c>
    </row>
    <row r="376" spans="1:14" x14ac:dyDescent="0.25">
      <c r="A376" s="2">
        <v>42941.583333333336</v>
      </c>
      <c r="B376" s="4">
        <v>5</v>
      </c>
      <c r="C376" s="4">
        <v>0</v>
      </c>
      <c r="D376" s="4">
        <v>480.5</v>
      </c>
      <c r="E376" s="3" t="b">
        <v>0</v>
      </c>
      <c r="F376" s="4">
        <v>0.127</v>
      </c>
      <c r="G376" s="3" t="b">
        <v>0</v>
      </c>
      <c r="H376" s="5">
        <v>107.3</v>
      </c>
      <c r="I376" s="4">
        <v>616.20000000000005</v>
      </c>
      <c r="J376" s="3" t="b">
        <v>0</v>
      </c>
      <c r="K376" s="4">
        <v>2.5</v>
      </c>
      <c r="L376" s="4">
        <v>49.3</v>
      </c>
      <c r="M376" s="3" t="b">
        <v>0</v>
      </c>
      <c r="N376" s="4">
        <v>8</v>
      </c>
    </row>
    <row r="377" spans="1:14" x14ac:dyDescent="0.25">
      <c r="A377" s="2">
        <v>42941.625</v>
      </c>
      <c r="B377" s="4">
        <v>0</v>
      </c>
      <c r="C377" s="4">
        <v>0</v>
      </c>
      <c r="D377" s="4">
        <v>48.8</v>
      </c>
      <c r="E377" s="3" t="b">
        <v>0</v>
      </c>
      <c r="F377" s="4">
        <v>0</v>
      </c>
      <c r="G377" s="3" t="b">
        <v>0</v>
      </c>
      <c r="H377" s="5">
        <v>0</v>
      </c>
      <c r="I377" s="4">
        <v>0</v>
      </c>
      <c r="J377" s="3" t="b">
        <v>0</v>
      </c>
      <c r="K377" s="4">
        <v>0.2</v>
      </c>
      <c r="L377" s="4">
        <v>5</v>
      </c>
      <c r="M377" s="3" t="b">
        <v>0</v>
      </c>
      <c r="N377" s="4">
        <v>0</v>
      </c>
    </row>
    <row r="378" spans="1:14" x14ac:dyDescent="0.25">
      <c r="A378" s="2">
        <v>42941.666666666664</v>
      </c>
      <c r="B378" s="4">
        <v>0</v>
      </c>
      <c r="C378" s="4">
        <v>0</v>
      </c>
      <c r="D378" s="4">
        <v>51.6</v>
      </c>
      <c r="E378" s="3" t="b">
        <v>0</v>
      </c>
      <c r="F378" s="4">
        <v>0</v>
      </c>
      <c r="G378" s="3" t="b">
        <v>0</v>
      </c>
      <c r="H378" s="5">
        <v>0</v>
      </c>
      <c r="I378" s="4">
        <v>0</v>
      </c>
      <c r="J378" s="3" t="b">
        <v>0</v>
      </c>
      <c r="K378" s="4">
        <v>0.2</v>
      </c>
      <c r="L378" s="4">
        <v>5.3</v>
      </c>
      <c r="M378" s="3" t="b">
        <v>0</v>
      </c>
      <c r="N378" s="4">
        <v>0</v>
      </c>
    </row>
    <row r="379" spans="1:14" x14ac:dyDescent="0.25">
      <c r="A379" s="2">
        <v>42941.708333333336</v>
      </c>
      <c r="B379" s="4">
        <v>0</v>
      </c>
      <c r="C379" s="4">
        <v>0</v>
      </c>
      <c r="D379" s="4">
        <v>48</v>
      </c>
      <c r="E379" s="3" t="b">
        <v>0</v>
      </c>
      <c r="F379" s="4">
        <v>0</v>
      </c>
      <c r="G379" s="3" t="b">
        <v>0</v>
      </c>
      <c r="H379" s="5">
        <v>0</v>
      </c>
      <c r="I379" s="4">
        <v>0</v>
      </c>
      <c r="J379" s="3" t="b">
        <v>0</v>
      </c>
      <c r="K379" s="4">
        <v>0.2</v>
      </c>
      <c r="L379" s="4">
        <v>4.9000000000000004</v>
      </c>
      <c r="M379" s="3" t="b">
        <v>0</v>
      </c>
      <c r="N379" s="4">
        <v>0</v>
      </c>
    </row>
    <row r="380" spans="1:14" x14ac:dyDescent="0.25">
      <c r="A380" s="2">
        <v>42941.75</v>
      </c>
      <c r="B380" s="4">
        <v>0</v>
      </c>
      <c r="C380" s="4">
        <v>0</v>
      </c>
      <c r="D380" s="4">
        <v>46.8</v>
      </c>
      <c r="E380" s="3" t="b">
        <v>0</v>
      </c>
      <c r="F380" s="4">
        <v>1E-3</v>
      </c>
      <c r="G380" s="3" t="b">
        <v>0</v>
      </c>
      <c r="H380" s="5">
        <v>0</v>
      </c>
      <c r="I380" s="4">
        <v>0</v>
      </c>
      <c r="J380" s="3" t="b">
        <v>0</v>
      </c>
      <c r="K380" s="4">
        <v>0.2</v>
      </c>
      <c r="L380" s="4">
        <v>4.8</v>
      </c>
      <c r="M380" s="3" t="b">
        <v>0</v>
      </c>
      <c r="N380" s="4">
        <v>0</v>
      </c>
    </row>
    <row r="381" spans="1:14" x14ac:dyDescent="0.25">
      <c r="A381" s="2">
        <v>42941.791666666664</v>
      </c>
      <c r="B381" s="4">
        <v>0</v>
      </c>
      <c r="C381" s="4">
        <v>0</v>
      </c>
      <c r="D381" s="4">
        <v>45.8</v>
      </c>
      <c r="E381" s="3" t="b">
        <v>0</v>
      </c>
      <c r="F381" s="4">
        <v>0</v>
      </c>
      <c r="G381" s="3" t="b">
        <v>0</v>
      </c>
      <c r="H381" s="5">
        <v>0</v>
      </c>
      <c r="I381" s="4">
        <v>0</v>
      </c>
      <c r="J381" s="3" t="b">
        <v>0</v>
      </c>
      <c r="K381" s="4">
        <v>0.2</v>
      </c>
      <c r="L381" s="4">
        <v>4.7</v>
      </c>
      <c r="M381" s="3" t="b">
        <v>0</v>
      </c>
      <c r="N381" s="4">
        <v>0</v>
      </c>
    </row>
    <row r="382" spans="1:14" x14ac:dyDescent="0.25">
      <c r="A382" s="2">
        <v>42941.833333333336</v>
      </c>
      <c r="B382" s="4">
        <v>0</v>
      </c>
      <c r="C382" s="4">
        <v>0</v>
      </c>
      <c r="D382" s="4">
        <v>44.5</v>
      </c>
      <c r="E382" s="3" t="b">
        <v>0</v>
      </c>
      <c r="F382" s="4">
        <v>0</v>
      </c>
      <c r="G382" s="3" t="b">
        <v>0</v>
      </c>
      <c r="H382" s="5">
        <v>0</v>
      </c>
      <c r="I382" s="4">
        <v>0</v>
      </c>
      <c r="J382" s="3" t="b">
        <v>0</v>
      </c>
      <c r="K382" s="4">
        <v>0.2</v>
      </c>
      <c r="L382" s="4">
        <v>4.5999999999999996</v>
      </c>
      <c r="M382" s="3" t="b">
        <v>0</v>
      </c>
      <c r="N382" s="4">
        <v>0</v>
      </c>
    </row>
    <row r="383" spans="1:14" x14ac:dyDescent="0.25">
      <c r="A383" s="2">
        <v>42941.875</v>
      </c>
      <c r="B383" s="4">
        <v>0</v>
      </c>
      <c r="C383" s="4">
        <v>0</v>
      </c>
      <c r="D383" s="4">
        <v>35.9</v>
      </c>
      <c r="E383" s="3" t="b">
        <v>0</v>
      </c>
      <c r="F383" s="4">
        <v>0</v>
      </c>
      <c r="G383" s="3" t="b">
        <v>0</v>
      </c>
      <c r="H383" s="5">
        <v>0</v>
      </c>
      <c r="I383" s="4">
        <v>0</v>
      </c>
      <c r="J383" s="3" t="b">
        <v>0</v>
      </c>
      <c r="K383" s="4">
        <v>0.2</v>
      </c>
      <c r="L383" s="4">
        <v>3.7</v>
      </c>
      <c r="M383" s="3" t="b">
        <v>0</v>
      </c>
      <c r="N383" s="4">
        <v>0</v>
      </c>
    </row>
    <row r="384" spans="1:14" x14ac:dyDescent="0.25">
      <c r="A384" s="2">
        <v>42941.916666666664</v>
      </c>
      <c r="B384" s="4">
        <v>0</v>
      </c>
      <c r="C384" s="4">
        <v>0</v>
      </c>
      <c r="D384" s="4">
        <v>17.399999999999999</v>
      </c>
      <c r="E384" s="3" t="b">
        <v>0</v>
      </c>
      <c r="F384" s="4">
        <v>0</v>
      </c>
      <c r="G384" s="3" t="b">
        <v>0</v>
      </c>
      <c r="H384" s="5">
        <v>0</v>
      </c>
      <c r="I384" s="4">
        <v>0</v>
      </c>
      <c r="J384" s="3" t="b">
        <v>0</v>
      </c>
      <c r="K384" s="4">
        <v>0.1</v>
      </c>
      <c r="L384" s="4">
        <v>1.8</v>
      </c>
      <c r="M384" s="3" t="b">
        <v>0</v>
      </c>
      <c r="N384" s="4">
        <v>0</v>
      </c>
    </row>
    <row r="385" spans="1:14" x14ac:dyDescent="0.25">
      <c r="A385" s="2">
        <v>42941.958333333336</v>
      </c>
      <c r="B385" s="4">
        <v>0</v>
      </c>
      <c r="C385" s="4">
        <v>0</v>
      </c>
      <c r="D385" s="4">
        <v>16.8</v>
      </c>
      <c r="E385" s="3" t="b">
        <v>0</v>
      </c>
      <c r="F385" s="4">
        <v>0</v>
      </c>
      <c r="G385" s="3" t="b">
        <v>0</v>
      </c>
      <c r="H385" s="5">
        <v>0</v>
      </c>
      <c r="I385" s="4">
        <v>0</v>
      </c>
      <c r="J385" s="3" t="b">
        <v>0</v>
      </c>
      <c r="K385" s="4">
        <v>0.1</v>
      </c>
      <c r="L385" s="4">
        <v>1.7</v>
      </c>
      <c r="M385" s="3" t="b">
        <v>0</v>
      </c>
      <c r="N385" s="4">
        <v>0</v>
      </c>
    </row>
    <row r="386" spans="1:14" x14ac:dyDescent="0.25">
      <c r="A386" s="2">
        <v>42942</v>
      </c>
      <c r="B386" s="4">
        <v>0</v>
      </c>
      <c r="C386" s="4">
        <v>0</v>
      </c>
      <c r="D386" s="4">
        <v>2.2000000000000002</v>
      </c>
      <c r="E386" s="3" t="b">
        <v>0</v>
      </c>
      <c r="F386" s="4">
        <v>1E-3</v>
      </c>
      <c r="G386" s="3" t="b">
        <v>0</v>
      </c>
      <c r="H386" s="5">
        <v>0</v>
      </c>
      <c r="I386" s="4">
        <v>0</v>
      </c>
      <c r="J386" s="3" t="b">
        <v>0</v>
      </c>
      <c r="K386" s="4">
        <v>0.1</v>
      </c>
      <c r="L386" s="4">
        <v>0.2</v>
      </c>
      <c r="M386" s="3" t="b">
        <v>0</v>
      </c>
      <c r="N386" s="4">
        <v>0</v>
      </c>
    </row>
    <row r="387" spans="1:14" x14ac:dyDescent="0.25">
      <c r="A387" s="2">
        <v>42942.041666666664</v>
      </c>
      <c r="B387" s="4">
        <v>0</v>
      </c>
      <c r="C387" s="4">
        <v>0</v>
      </c>
      <c r="D387" s="4">
        <v>0.7</v>
      </c>
      <c r="E387" s="3" t="b">
        <v>0</v>
      </c>
      <c r="F387" s="4">
        <v>0</v>
      </c>
      <c r="G387" s="3" t="b">
        <v>0</v>
      </c>
      <c r="H387" s="5">
        <v>0</v>
      </c>
      <c r="I387" s="4">
        <v>0</v>
      </c>
      <c r="J387" s="3" t="b">
        <v>0</v>
      </c>
      <c r="K387" s="4">
        <v>0.1</v>
      </c>
      <c r="L387" s="4">
        <v>0.1</v>
      </c>
      <c r="M387" s="3" t="b">
        <v>0</v>
      </c>
      <c r="N387" s="4">
        <v>0</v>
      </c>
    </row>
    <row r="388" spans="1:14" x14ac:dyDescent="0.25">
      <c r="A388" s="2">
        <v>42942.083333333336</v>
      </c>
      <c r="B388" s="4">
        <v>0</v>
      </c>
      <c r="C388" s="4">
        <v>0</v>
      </c>
      <c r="D388" s="4">
        <v>0.7</v>
      </c>
      <c r="E388" s="3" t="b">
        <v>0</v>
      </c>
      <c r="F388" s="4">
        <v>0</v>
      </c>
      <c r="G388" s="3" t="b">
        <v>0</v>
      </c>
      <c r="H388" s="5">
        <v>0</v>
      </c>
      <c r="I388" s="4">
        <v>0</v>
      </c>
      <c r="J388" s="3" t="b">
        <v>0</v>
      </c>
      <c r="K388" s="4">
        <v>0.1</v>
      </c>
      <c r="L388" s="4">
        <v>0.1</v>
      </c>
      <c r="M388" s="3" t="b">
        <v>0</v>
      </c>
      <c r="N388" s="4">
        <v>0</v>
      </c>
    </row>
    <row r="389" spans="1:14" x14ac:dyDescent="0.25">
      <c r="A389" s="2">
        <v>42942.125</v>
      </c>
      <c r="B389" s="4">
        <v>0</v>
      </c>
      <c r="C389" s="4">
        <v>0</v>
      </c>
      <c r="D389" s="4">
        <v>0.6</v>
      </c>
      <c r="E389" s="3" t="b">
        <v>0</v>
      </c>
      <c r="F389" s="4">
        <v>0</v>
      </c>
      <c r="G389" s="3" t="b">
        <v>0</v>
      </c>
      <c r="H389" s="5">
        <v>0</v>
      </c>
      <c r="I389" s="4">
        <v>0</v>
      </c>
      <c r="J389" s="3" t="b">
        <v>0</v>
      </c>
      <c r="K389" s="4">
        <v>0.1</v>
      </c>
      <c r="L389" s="4">
        <v>0.1</v>
      </c>
      <c r="M389" s="3" t="b">
        <v>0</v>
      </c>
      <c r="N389" s="4">
        <v>0</v>
      </c>
    </row>
    <row r="390" spans="1:14" x14ac:dyDescent="0.25">
      <c r="A390" s="2">
        <v>42942.166666666664</v>
      </c>
      <c r="B390" s="4">
        <v>0</v>
      </c>
      <c r="C390" s="4">
        <v>0</v>
      </c>
      <c r="D390" s="4">
        <v>15.6</v>
      </c>
      <c r="E390" s="3" t="b">
        <v>0</v>
      </c>
      <c r="F390" s="4">
        <v>0.14099999999999999</v>
      </c>
      <c r="G390" s="3" t="b">
        <v>0</v>
      </c>
      <c r="H390" s="5">
        <v>89.9</v>
      </c>
      <c r="I390" s="4">
        <v>30</v>
      </c>
      <c r="J390" s="3" t="b">
        <v>0</v>
      </c>
      <c r="K390" s="4">
        <v>1.4</v>
      </c>
      <c r="L390" s="4">
        <v>1.6</v>
      </c>
      <c r="M390" s="3" t="b">
        <v>0</v>
      </c>
      <c r="N390" s="4">
        <v>0</v>
      </c>
    </row>
    <row r="391" spans="1:14" x14ac:dyDescent="0.25">
      <c r="A391" s="2">
        <v>42942.208333333336</v>
      </c>
      <c r="B391" s="4">
        <v>0</v>
      </c>
      <c r="C391" s="4">
        <v>0</v>
      </c>
      <c r="D391" s="4">
        <v>17.899999999999999</v>
      </c>
      <c r="E391" s="3" t="b">
        <v>0</v>
      </c>
      <c r="F391" s="4">
        <v>0.151</v>
      </c>
      <c r="G391" s="3" t="b">
        <v>0</v>
      </c>
      <c r="H391" s="5">
        <v>48.8</v>
      </c>
      <c r="I391" s="4">
        <v>9.6</v>
      </c>
      <c r="J391" s="3" t="b">
        <v>0</v>
      </c>
      <c r="K391" s="4">
        <v>2.7</v>
      </c>
      <c r="L391" s="4">
        <v>1.8</v>
      </c>
      <c r="M391" s="3" t="b">
        <v>0</v>
      </c>
      <c r="N391" s="4">
        <v>0</v>
      </c>
    </row>
    <row r="392" spans="1:14" x14ac:dyDescent="0.25">
      <c r="A392" s="2">
        <v>42942.25</v>
      </c>
      <c r="B392" s="4">
        <v>0</v>
      </c>
      <c r="C392" s="4">
        <v>0</v>
      </c>
      <c r="D392" s="4">
        <v>0.3</v>
      </c>
      <c r="E392" s="3" t="b">
        <v>0</v>
      </c>
      <c r="F392" s="4">
        <v>0</v>
      </c>
      <c r="G392" s="3" t="b">
        <v>0</v>
      </c>
      <c r="H392" s="5">
        <v>0</v>
      </c>
      <c r="I392" s="4">
        <v>0</v>
      </c>
      <c r="J392" s="3" t="b">
        <v>0</v>
      </c>
      <c r="K392" s="4">
        <v>0.1</v>
      </c>
      <c r="L392" s="4">
        <v>0</v>
      </c>
      <c r="M392" s="3" t="b">
        <v>0</v>
      </c>
      <c r="N392" s="4">
        <v>0</v>
      </c>
    </row>
    <row r="393" spans="1:14" x14ac:dyDescent="0.25">
      <c r="A393" s="2">
        <v>42942.291666666664</v>
      </c>
      <c r="B393" s="4">
        <v>0</v>
      </c>
      <c r="C393" s="4">
        <v>0</v>
      </c>
      <c r="D393" s="4">
        <v>0.1</v>
      </c>
      <c r="E393" s="3" t="b">
        <v>0</v>
      </c>
      <c r="F393" s="4">
        <v>0</v>
      </c>
      <c r="G393" s="3" t="b">
        <v>0</v>
      </c>
      <c r="H393" s="5">
        <v>0</v>
      </c>
      <c r="I393" s="4">
        <v>0</v>
      </c>
      <c r="J393" s="3" t="b">
        <v>0</v>
      </c>
      <c r="K393" s="4">
        <v>0.1</v>
      </c>
      <c r="L393" s="4">
        <v>0</v>
      </c>
      <c r="M393" s="3" t="b">
        <v>0</v>
      </c>
      <c r="N393" s="4">
        <v>0</v>
      </c>
    </row>
    <row r="394" spans="1:14" x14ac:dyDescent="0.25">
      <c r="A394" s="2">
        <v>42942.333333333336</v>
      </c>
      <c r="B394" s="4">
        <v>0</v>
      </c>
      <c r="C394" s="4">
        <v>0</v>
      </c>
      <c r="D394" s="4">
        <v>0</v>
      </c>
      <c r="E394" s="3" t="b">
        <v>0</v>
      </c>
      <c r="F394" s="4">
        <v>0</v>
      </c>
      <c r="G394" s="3" t="b">
        <v>0</v>
      </c>
      <c r="H394" s="5">
        <v>0</v>
      </c>
      <c r="I394" s="4">
        <v>0</v>
      </c>
      <c r="J394" s="3" t="b">
        <v>0</v>
      </c>
      <c r="K394" s="4">
        <v>0.1</v>
      </c>
      <c r="L394" s="4">
        <v>0</v>
      </c>
      <c r="M394" s="3" t="b">
        <v>0</v>
      </c>
      <c r="N394" s="4">
        <v>0</v>
      </c>
    </row>
    <row r="395" spans="1:14" x14ac:dyDescent="0.25">
      <c r="A395" s="2">
        <v>42942.375</v>
      </c>
      <c r="B395" s="4">
        <v>0</v>
      </c>
      <c r="C395" s="4">
        <v>0</v>
      </c>
      <c r="D395" s="4">
        <v>0.1</v>
      </c>
      <c r="E395" s="3" t="b">
        <v>0</v>
      </c>
      <c r="F395" s="4">
        <v>0</v>
      </c>
      <c r="G395" s="3" t="b">
        <v>0</v>
      </c>
      <c r="H395" s="5">
        <v>0</v>
      </c>
      <c r="I395" s="4">
        <v>0</v>
      </c>
      <c r="J395" s="3" t="b">
        <v>0</v>
      </c>
      <c r="K395" s="4">
        <v>0.1</v>
      </c>
      <c r="L395" s="4">
        <v>0</v>
      </c>
      <c r="M395" s="3" t="b">
        <v>0</v>
      </c>
      <c r="N395" s="4">
        <v>0</v>
      </c>
    </row>
    <row r="396" spans="1:14" x14ac:dyDescent="0.25">
      <c r="A396" s="2">
        <v>42942.416666666664</v>
      </c>
      <c r="B396" s="4">
        <v>0</v>
      </c>
      <c r="C396" s="4">
        <v>0</v>
      </c>
      <c r="D396" s="4">
        <v>0</v>
      </c>
      <c r="E396" s="3" t="b">
        <v>0</v>
      </c>
      <c r="F396" s="4">
        <v>0</v>
      </c>
      <c r="G396" s="3" t="b">
        <v>0</v>
      </c>
      <c r="H396" s="5">
        <v>0</v>
      </c>
      <c r="I396" s="4">
        <v>0</v>
      </c>
      <c r="J396" s="3" t="b">
        <v>0</v>
      </c>
      <c r="K396" s="4">
        <v>0.1</v>
      </c>
      <c r="L396" s="4">
        <v>0</v>
      </c>
      <c r="M396" s="3" t="b">
        <v>0</v>
      </c>
      <c r="N396" s="4">
        <v>0</v>
      </c>
    </row>
    <row r="397" spans="1:14" x14ac:dyDescent="0.25">
      <c r="A397" s="2">
        <v>42942.458333333336</v>
      </c>
      <c r="B397" s="4">
        <v>0</v>
      </c>
      <c r="C397" s="4">
        <v>0</v>
      </c>
      <c r="D397" s="4">
        <v>0</v>
      </c>
      <c r="E397" s="3" t="b">
        <v>0</v>
      </c>
      <c r="F397" s="4">
        <v>0</v>
      </c>
      <c r="G397" s="3" t="b">
        <v>0</v>
      </c>
      <c r="H397" s="5">
        <v>0</v>
      </c>
      <c r="I397" s="4">
        <v>0</v>
      </c>
      <c r="J397" s="3" t="b">
        <v>0</v>
      </c>
      <c r="K397" s="4">
        <v>0.1</v>
      </c>
      <c r="L397" s="4">
        <v>0</v>
      </c>
      <c r="M397" s="3" t="b">
        <v>0</v>
      </c>
      <c r="N397" s="4">
        <v>0</v>
      </c>
    </row>
    <row r="398" spans="1:14" x14ac:dyDescent="0.25">
      <c r="A398" s="2">
        <v>42942.5</v>
      </c>
      <c r="B398" s="4">
        <v>0</v>
      </c>
      <c r="C398" s="4">
        <v>0</v>
      </c>
      <c r="D398" s="4">
        <v>0</v>
      </c>
      <c r="E398" s="3" t="b">
        <v>0</v>
      </c>
      <c r="F398" s="4">
        <v>0</v>
      </c>
      <c r="G398" s="3" t="b">
        <v>0</v>
      </c>
      <c r="H398" s="5">
        <v>0</v>
      </c>
      <c r="I398" s="4">
        <v>0</v>
      </c>
      <c r="J398" s="3" t="b">
        <v>0</v>
      </c>
      <c r="K398" s="4">
        <v>0.1</v>
      </c>
      <c r="L398" s="4">
        <v>0</v>
      </c>
      <c r="M398" s="3" t="b">
        <v>0</v>
      </c>
      <c r="N398" s="4">
        <v>0</v>
      </c>
    </row>
    <row r="399" spans="1:14" x14ac:dyDescent="0.25">
      <c r="A399" s="2">
        <v>42942.541666666664</v>
      </c>
      <c r="B399" s="4">
        <v>0</v>
      </c>
      <c r="C399" s="4">
        <v>0</v>
      </c>
      <c r="D399" s="4">
        <v>0</v>
      </c>
      <c r="E399" s="3" t="b">
        <v>0</v>
      </c>
      <c r="F399" s="4">
        <v>0</v>
      </c>
      <c r="G399" s="3" t="b">
        <v>0</v>
      </c>
      <c r="H399" s="5">
        <v>0</v>
      </c>
      <c r="I399" s="4">
        <v>0</v>
      </c>
      <c r="J399" s="3" t="b">
        <v>0</v>
      </c>
      <c r="K399" s="4">
        <v>0.1</v>
      </c>
      <c r="L399" s="4">
        <v>0</v>
      </c>
      <c r="M399" s="3" t="b">
        <v>0</v>
      </c>
      <c r="N399" s="4">
        <v>0</v>
      </c>
    </row>
    <row r="400" spans="1:14" x14ac:dyDescent="0.25">
      <c r="A400" s="2">
        <v>42942.583333333336</v>
      </c>
      <c r="B400" s="4">
        <v>0</v>
      </c>
      <c r="C400" s="4">
        <v>0</v>
      </c>
      <c r="D400" s="4">
        <v>0.1</v>
      </c>
      <c r="E400" s="3" t="b">
        <v>0</v>
      </c>
      <c r="F400" s="4">
        <v>0</v>
      </c>
      <c r="G400" s="3" t="b">
        <v>0</v>
      </c>
      <c r="H400" s="5">
        <v>0</v>
      </c>
      <c r="I400" s="4">
        <v>0</v>
      </c>
      <c r="J400" s="3" t="b">
        <v>0</v>
      </c>
      <c r="K400" s="4">
        <v>0.1</v>
      </c>
      <c r="L400" s="4">
        <v>0</v>
      </c>
      <c r="M400" s="3" t="b">
        <v>0</v>
      </c>
      <c r="N400" s="4">
        <v>0</v>
      </c>
    </row>
    <row r="401" spans="1:14" x14ac:dyDescent="0.25">
      <c r="A401" s="2">
        <v>42942.625</v>
      </c>
      <c r="B401" s="4">
        <v>0</v>
      </c>
      <c r="C401" s="4">
        <v>0</v>
      </c>
      <c r="D401" s="4">
        <v>0</v>
      </c>
      <c r="E401" s="3" t="b">
        <v>0</v>
      </c>
      <c r="F401" s="4">
        <v>0</v>
      </c>
      <c r="G401" s="3" t="b">
        <v>0</v>
      </c>
      <c r="H401" s="5">
        <v>0</v>
      </c>
      <c r="I401" s="4">
        <v>0</v>
      </c>
      <c r="J401" s="3" t="b">
        <v>0</v>
      </c>
      <c r="K401" s="4">
        <v>0.1</v>
      </c>
      <c r="L401" s="4">
        <v>0</v>
      </c>
      <c r="M401" s="3" t="b">
        <v>0</v>
      </c>
      <c r="N401" s="4">
        <v>0</v>
      </c>
    </row>
    <row r="402" spans="1:14" x14ac:dyDescent="0.25">
      <c r="A402" s="2">
        <v>42942.666666666664</v>
      </c>
      <c r="B402" s="4">
        <v>0</v>
      </c>
      <c r="C402" s="4">
        <v>0</v>
      </c>
      <c r="D402" s="4">
        <v>0</v>
      </c>
      <c r="E402" s="3" t="b">
        <v>0</v>
      </c>
      <c r="F402" s="4">
        <v>0</v>
      </c>
      <c r="G402" s="3" t="b">
        <v>0</v>
      </c>
      <c r="H402" s="5">
        <v>0</v>
      </c>
      <c r="I402" s="4">
        <v>0</v>
      </c>
      <c r="J402" s="3" t="b">
        <v>0</v>
      </c>
      <c r="K402" s="4">
        <v>0.1</v>
      </c>
      <c r="L402" s="4">
        <v>0</v>
      </c>
      <c r="M402" s="3" t="b">
        <v>0</v>
      </c>
      <c r="N402" s="4">
        <v>0</v>
      </c>
    </row>
    <row r="403" spans="1:14" x14ac:dyDescent="0.25">
      <c r="A403" s="2">
        <v>42942.708333333336</v>
      </c>
      <c r="B403" s="4">
        <v>0</v>
      </c>
      <c r="C403" s="4">
        <v>0</v>
      </c>
      <c r="D403" s="4">
        <v>0</v>
      </c>
      <c r="E403" s="3" t="b">
        <v>0</v>
      </c>
      <c r="F403" s="4">
        <v>0</v>
      </c>
      <c r="G403" s="3" t="b">
        <v>0</v>
      </c>
      <c r="H403" s="5">
        <v>0</v>
      </c>
      <c r="I403" s="4">
        <v>0</v>
      </c>
      <c r="J403" s="3" t="b">
        <v>0</v>
      </c>
      <c r="K403" s="4">
        <v>0.1</v>
      </c>
      <c r="L403" s="4">
        <v>0</v>
      </c>
      <c r="M403" s="3" t="b">
        <v>0</v>
      </c>
      <c r="N403" s="4">
        <v>0</v>
      </c>
    </row>
    <row r="404" spans="1:14" x14ac:dyDescent="0.25">
      <c r="A404" s="2">
        <v>42942.75</v>
      </c>
      <c r="B404" s="4">
        <v>0</v>
      </c>
      <c r="C404" s="4">
        <v>0</v>
      </c>
      <c r="D404" s="4">
        <v>0.1</v>
      </c>
      <c r="E404" s="3" t="b">
        <v>0</v>
      </c>
      <c r="F404" s="4">
        <v>0</v>
      </c>
      <c r="G404" s="3" t="b">
        <v>0</v>
      </c>
      <c r="H404" s="5">
        <v>0</v>
      </c>
      <c r="I404" s="4">
        <v>0</v>
      </c>
      <c r="J404" s="3" t="b">
        <v>0</v>
      </c>
      <c r="K404" s="4">
        <v>0.1</v>
      </c>
      <c r="L404" s="4">
        <v>0</v>
      </c>
      <c r="M404" s="3" t="b">
        <v>0</v>
      </c>
      <c r="N404" s="4">
        <v>0</v>
      </c>
    </row>
    <row r="405" spans="1:14" x14ac:dyDescent="0.25">
      <c r="A405" s="2">
        <v>42942.791666666664</v>
      </c>
      <c r="B405" s="4">
        <v>0</v>
      </c>
      <c r="C405" s="4">
        <v>0</v>
      </c>
      <c r="D405" s="4">
        <v>0.2</v>
      </c>
      <c r="E405" s="3" t="b">
        <v>0</v>
      </c>
      <c r="F405" s="4">
        <v>0</v>
      </c>
      <c r="G405" s="3" t="b">
        <v>0</v>
      </c>
      <c r="H405" s="5">
        <v>0</v>
      </c>
      <c r="I405" s="4">
        <v>0</v>
      </c>
      <c r="J405" s="3" t="b">
        <v>0</v>
      </c>
      <c r="K405" s="4">
        <v>0.1</v>
      </c>
      <c r="L405" s="4">
        <v>0</v>
      </c>
      <c r="M405" s="3" t="b">
        <v>0</v>
      </c>
      <c r="N405" s="4">
        <v>0</v>
      </c>
    </row>
    <row r="406" spans="1:14" x14ac:dyDescent="0.25">
      <c r="A406" s="2">
        <v>42942.833333333336</v>
      </c>
      <c r="B406" s="4">
        <v>0</v>
      </c>
      <c r="C406" s="4">
        <v>0</v>
      </c>
      <c r="D406" s="4">
        <v>0.1</v>
      </c>
      <c r="E406" s="3" t="b">
        <v>0</v>
      </c>
      <c r="F406" s="4">
        <v>0</v>
      </c>
      <c r="G406" s="3" t="b">
        <v>0</v>
      </c>
      <c r="H406" s="5">
        <v>0</v>
      </c>
      <c r="I406" s="4">
        <v>0</v>
      </c>
      <c r="J406" s="3" t="b">
        <v>0</v>
      </c>
      <c r="K406" s="4">
        <v>0.1</v>
      </c>
      <c r="L406" s="4">
        <v>0</v>
      </c>
      <c r="M406" s="3" t="b">
        <v>0</v>
      </c>
      <c r="N406" s="4">
        <v>0</v>
      </c>
    </row>
    <row r="407" spans="1:14" x14ac:dyDescent="0.25">
      <c r="A407" s="2">
        <v>42942.875</v>
      </c>
      <c r="B407" s="4">
        <v>0</v>
      </c>
      <c r="C407" s="4">
        <v>0</v>
      </c>
      <c r="D407" s="4">
        <v>0.1</v>
      </c>
      <c r="E407" s="3" t="b">
        <v>0</v>
      </c>
      <c r="F407" s="4">
        <v>0</v>
      </c>
      <c r="G407" s="3" t="b">
        <v>0</v>
      </c>
      <c r="H407" s="5">
        <v>0</v>
      </c>
      <c r="I407" s="4">
        <v>0</v>
      </c>
      <c r="J407" s="3" t="b">
        <v>0</v>
      </c>
      <c r="K407" s="4">
        <v>0.1</v>
      </c>
      <c r="L407" s="4">
        <v>0</v>
      </c>
      <c r="M407" s="3" t="b">
        <v>0</v>
      </c>
      <c r="N407" s="4">
        <v>0</v>
      </c>
    </row>
    <row r="408" spans="1:14" x14ac:dyDescent="0.25">
      <c r="A408" s="2">
        <v>42942.916666666664</v>
      </c>
      <c r="B408" s="4">
        <v>0</v>
      </c>
      <c r="C408" s="4">
        <v>0</v>
      </c>
      <c r="D408" s="4">
        <v>0</v>
      </c>
      <c r="E408" s="3" t="b">
        <v>0</v>
      </c>
      <c r="F408" s="4">
        <v>0</v>
      </c>
      <c r="G408" s="3" t="b">
        <v>0</v>
      </c>
      <c r="H408" s="5">
        <v>0</v>
      </c>
      <c r="I408" s="4">
        <v>0</v>
      </c>
      <c r="J408" s="3" t="b">
        <v>0</v>
      </c>
      <c r="K408" s="4">
        <v>0.1</v>
      </c>
      <c r="L408" s="4">
        <v>0</v>
      </c>
      <c r="M408" s="3" t="b">
        <v>0</v>
      </c>
      <c r="N408" s="4">
        <v>0</v>
      </c>
    </row>
    <row r="409" spans="1:14" x14ac:dyDescent="0.25">
      <c r="A409" s="2">
        <v>42942.958333333336</v>
      </c>
      <c r="B409" s="4">
        <v>0</v>
      </c>
      <c r="C409" s="4">
        <v>0</v>
      </c>
      <c r="D409" s="4">
        <v>0</v>
      </c>
      <c r="E409" s="3" t="b">
        <v>0</v>
      </c>
      <c r="F409" s="4">
        <v>0</v>
      </c>
      <c r="G409" s="3" t="b">
        <v>0</v>
      </c>
      <c r="H409" s="5"/>
      <c r="I409" s="4">
        <v>0</v>
      </c>
      <c r="J409" s="3" t="b">
        <v>0</v>
      </c>
      <c r="K409" s="4">
        <v>0.1</v>
      </c>
      <c r="L409" s="4">
        <v>0</v>
      </c>
      <c r="M409" s="3" t="b">
        <v>0</v>
      </c>
      <c r="N409" s="4">
        <v>0</v>
      </c>
    </row>
    <row r="410" spans="1:14" x14ac:dyDescent="0.25">
      <c r="H410" s="5"/>
    </row>
    <row r="411" spans="1:14" x14ac:dyDescent="0.25">
      <c r="H411" s="5"/>
    </row>
    <row r="412" spans="1:14" x14ac:dyDescent="0.25">
      <c r="H412" s="5"/>
    </row>
    <row r="413" spans="1:14" x14ac:dyDescent="0.25">
      <c r="H413" s="5"/>
    </row>
    <row r="414" spans="1:14" x14ac:dyDescent="0.25">
      <c r="H414" s="5"/>
    </row>
    <row r="415" spans="1:14" x14ac:dyDescent="0.25">
      <c r="H415" s="5"/>
    </row>
    <row r="416" spans="1:14" x14ac:dyDescent="0.25">
      <c r="H416" s="5"/>
    </row>
    <row r="417" spans="8:8" x14ac:dyDescent="0.25">
      <c r="H417" s="5"/>
    </row>
    <row r="418" spans="8:8" x14ac:dyDescent="0.25">
      <c r="H418" s="5"/>
    </row>
    <row r="419" spans="8:8" x14ac:dyDescent="0.25">
      <c r="H419" s="5"/>
    </row>
    <row r="420" spans="8:8" x14ac:dyDescent="0.25">
      <c r="H420" s="5"/>
    </row>
    <row r="421" spans="8:8" x14ac:dyDescent="0.25">
      <c r="H421" s="5"/>
    </row>
    <row r="422" spans="8:8" x14ac:dyDescent="0.25">
      <c r="H422" s="5"/>
    </row>
    <row r="423" spans="8:8" x14ac:dyDescent="0.25">
      <c r="H423" s="5"/>
    </row>
    <row r="424" spans="8:8" x14ac:dyDescent="0.25">
      <c r="H424" s="5"/>
    </row>
    <row r="425" spans="8:8" x14ac:dyDescent="0.25">
      <c r="H425" s="5"/>
    </row>
    <row r="426" spans="8:8" x14ac:dyDescent="0.25">
      <c r="H426" s="5"/>
    </row>
    <row r="427" spans="8:8" x14ac:dyDescent="0.25">
      <c r="H427" s="5"/>
    </row>
    <row r="428" spans="8:8" x14ac:dyDescent="0.25">
      <c r="H428" s="5"/>
    </row>
    <row r="429" spans="8:8" x14ac:dyDescent="0.25">
      <c r="H429" s="5"/>
    </row>
    <row r="430" spans="8:8" x14ac:dyDescent="0.25">
      <c r="H430" s="5"/>
    </row>
    <row r="431" spans="8:8" x14ac:dyDescent="0.25">
      <c r="H431" s="5"/>
    </row>
    <row r="432" spans="8:8" x14ac:dyDescent="0.25">
      <c r="H432" s="5"/>
    </row>
    <row r="433" spans="8:8" x14ac:dyDescent="0.25">
      <c r="H433" s="5"/>
    </row>
    <row r="434" spans="8:8" x14ac:dyDescent="0.25">
      <c r="H434" s="5"/>
    </row>
    <row r="435" spans="8:8" x14ac:dyDescent="0.25">
      <c r="H435" s="5"/>
    </row>
    <row r="436" spans="8:8" x14ac:dyDescent="0.25">
      <c r="H436" s="5"/>
    </row>
    <row r="437" spans="8:8" x14ac:dyDescent="0.25">
      <c r="H437" s="5"/>
    </row>
    <row r="438" spans="8:8" x14ac:dyDescent="0.25">
      <c r="H438" s="5"/>
    </row>
    <row r="439" spans="8:8" x14ac:dyDescent="0.25">
      <c r="H439" s="5"/>
    </row>
    <row r="440" spans="8:8" x14ac:dyDescent="0.25">
      <c r="H440" s="5"/>
    </row>
    <row r="441" spans="8:8" x14ac:dyDescent="0.25">
      <c r="H441" s="5"/>
    </row>
    <row r="442" spans="8:8" x14ac:dyDescent="0.25">
      <c r="H442" s="5"/>
    </row>
    <row r="443" spans="8:8" x14ac:dyDescent="0.25">
      <c r="H443" s="5"/>
    </row>
    <row r="444" spans="8:8" x14ac:dyDescent="0.25">
      <c r="H444" s="5"/>
    </row>
    <row r="445" spans="8:8" x14ac:dyDescent="0.25">
      <c r="H445" s="5"/>
    </row>
    <row r="446" spans="8:8" x14ac:dyDescent="0.25">
      <c r="H446" s="5"/>
    </row>
    <row r="447" spans="8:8" x14ac:dyDescent="0.25">
      <c r="H447" s="5"/>
    </row>
    <row r="448" spans="8:8" x14ac:dyDescent="0.25">
      <c r="H448" s="5"/>
    </row>
    <row r="449" spans="8:8" x14ac:dyDescent="0.25">
      <c r="H449" s="5"/>
    </row>
    <row r="450" spans="8:8" x14ac:dyDescent="0.25">
      <c r="H450" s="5"/>
    </row>
    <row r="451" spans="8:8" x14ac:dyDescent="0.25">
      <c r="H451" s="5"/>
    </row>
    <row r="452" spans="8:8" x14ac:dyDescent="0.25">
      <c r="H452" s="5"/>
    </row>
    <row r="453" spans="8:8" x14ac:dyDescent="0.25">
      <c r="H453" s="5"/>
    </row>
    <row r="454" spans="8:8" x14ac:dyDescent="0.25">
      <c r="H454" s="5"/>
    </row>
    <row r="455" spans="8:8" x14ac:dyDescent="0.25">
      <c r="H455" s="5"/>
    </row>
    <row r="456" spans="8:8" x14ac:dyDescent="0.25">
      <c r="H456" s="5"/>
    </row>
    <row r="457" spans="8:8" x14ac:dyDescent="0.25">
      <c r="H457" s="5"/>
    </row>
    <row r="458" spans="8:8" x14ac:dyDescent="0.25">
      <c r="H458" s="5"/>
    </row>
    <row r="459" spans="8:8" x14ac:dyDescent="0.25">
      <c r="H459" s="5"/>
    </row>
    <row r="460" spans="8:8" x14ac:dyDescent="0.25">
      <c r="H460" s="5"/>
    </row>
    <row r="461" spans="8:8" x14ac:dyDescent="0.25">
      <c r="H461" s="5"/>
    </row>
    <row r="462" spans="8:8" x14ac:dyDescent="0.25">
      <c r="H462" s="5"/>
    </row>
    <row r="463" spans="8:8" x14ac:dyDescent="0.25">
      <c r="H463" s="5"/>
    </row>
    <row r="464" spans="8:8" x14ac:dyDescent="0.25">
      <c r="H464" s="5"/>
    </row>
    <row r="465" spans="8:8" x14ac:dyDescent="0.25">
      <c r="H465" s="5"/>
    </row>
    <row r="466" spans="8:8" x14ac:dyDescent="0.25">
      <c r="H466" s="5"/>
    </row>
    <row r="467" spans="8:8" x14ac:dyDescent="0.25">
      <c r="H467" s="5"/>
    </row>
    <row r="468" spans="8:8" x14ac:dyDescent="0.25">
      <c r="H468" s="5"/>
    </row>
    <row r="469" spans="8:8" x14ac:dyDescent="0.25">
      <c r="H469" s="5"/>
    </row>
    <row r="470" spans="8:8" x14ac:dyDescent="0.25">
      <c r="H470" s="5"/>
    </row>
    <row r="471" spans="8:8" x14ac:dyDescent="0.25">
      <c r="H471" s="5"/>
    </row>
    <row r="472" spans="8:8" x14ac:dyDescent="0.25">
      <c r="H472" s="5"/>
    </row>
    <row r="473" spans="8:8" x14ac:dyDescent="0.25">
      <c r="H473" s="5"/>
    </row>
    <row r="474" spans="8:8" x14ac:dyDescent="0.25">
      <c r="H474" s="5"/>
    </row>
    <row r="475" spans="8:8" x14ac:dyDescent="0.25">
      <c r="H475" s="5"/>
    </row>
    <row r="476" spans="8:8" x14ac:dyDescent="0.25">
      <c r="H476" s="5"/>
    </row>
    <row r="477" spans="8:8" x14ac:dyDescent="0.25">
      <c r="H477" s="5"/>
    </row>
    <row r="478" spans="8:8" x14ac:dyDescent="0.25">
      <c r="H478" s="5"/>
    </row>
    <row r="479" spans="8:8" x14ac:dyDescent="0.25">
      <c r="H479" s="5"/>
    </row>
    <row r="480" spans="8:8" x14ac:dyDescent="0.25">
      <c r="H480" s="5"/>
    </row>
    <row r="481" spans="8:8" x14ac:dyDescent="0.25">
      <c r="H481" s="5"/>
    </row>
    <row r="482" spans="8:8" x14ac:dyDescent="0.25">
      <c r="H482" s="5"/>
    </row>
    <row r="483" spans="8:8" x14ac:dyDescent="0.25">
      <c r="H483" s="5"/>
    </row>
    <row r="484" spans="8:8" x14ac:dyDescent="0.25">
      <c r="H484" s="5"/>
    </row>
    <row r="485" spans="8:8" x14ac:dyDescent="0.25">
      <c r="H485" s="5"/>
    </row>
    <row r="486" spans="8:8" x14ac:dyDescent="0.25">
      <c r="H486" s="5"/>
    </row>
    <row r="487" spans="8:8" x14ac:dyDescent="0.25">
      <c r="H487" s="5"/>
    </row>
    <row r="488" spans="8:8" x14ac:dyDescent="0.25">
      <c r="H488" s="5"/>
    </row>
    <row r="489" spans="8:8" x14ac:dyDescent="0.25">
      <c r="H489" s="5"/>
    </row>
    <row r="490" spans="8:8" x14ac:dyDescent="0.25">
      <c r="H490" s="5"/>
    </row>
    <row r="491" spans="8:8" x14ac:dyDescent="0.25">
      <c r="H491" s="5"/>
    </row>
    <row r="492" spans="8:8" x14ac:dyDescent="0.25">
      <c r="H492" s="5"/>
    </row>
    <row r="493" spans="8:8" x14ac:dyDescent="0.25">
      <c r="H493" s="5"/>
    </row>
    <row r="494" spans="8:8" x14ac:dyDescent="0.25">
      <c r="H494" s="5"/>
    </row>
    <row r="495" spans="8:8" x14ac:dyDescent="0.25">
      <c r="H495" s="5"/>
    </row>
    <row r="496" spans="8:8" x14ac:dyDescent="0.25">
      <c r="H496" s="5"/>
    </row>
    <row r="497" spans="8:8" x14ac:dyDescent="0.25">
      <c r="H497" s="5"/>
    </row>
    <row r="498" spans="8:8" x14ac:dyDescent="0.25">
      <c r="H498" s="5"/>
    </row>
    <row r="499" spans="8:8" x14ac:dyDescent="0.25">
      <c r="H499" s="5"/>
    </row>
    <row r="500" spans="8:8" x14ac:dyDescent="0.25">
      <c r="H500" s="5"/>
    </row>
    <row r="501" spans="8:8" x14ac:dyDescent="0.25">
      <c r="H501" s="5"/>
    </row>
    <row r="502" spans="8:8" x14ac:dyDescent="0.25">
      <c r="H502" s="5"/>
    </row>
    <row r="503" spans="8:8" x14ac:dyDescent="0.25">
      <c r="H503" s="5"/>
    </row>
    <row r="504" spans="8:8" x14ac:dyDescent="0.25">
      <c r="H504" s="5"/>
    </row>
    <row r="505" spans="8:8" x14ac:dyDescent="0.25">
      <c r="H505" s="5"/>
    </row>
    <row r="506" spans="8:8" x14ac:dyDescent="0.25">
      <c r="H506" s="5"/>
    </row>
    <row r="507" spans="8:8" x14ac:dyDescent="0.25">
      <c r="H507" s="5"/>
    </row>
    <row r="508" spans="8:8" x14ac:dyDescent="0.25">
      <c r="H508" s="5"/>
    </row>
    <row r="509" spans="8:8" x14ac:dyDescent="0.25">
      <c r="H509" s="5"/>
    </row>
    <row r="510" spans="8:8" x14ac:dyDescent="0.25">
      <c r="H510" s="5"/>
    </row>
    <row r="511" spans="8:8" x14ac:dyDescent="0.25">
      <c r="H511" s="5"/>
    </row>
    <row r="512" spans="8:8" x14ac:dyDescent="0.25">
      <c r="H512" s="5"/>
    </row>
    <row r="513" spans="8:8" x14ac:dyDescent="0.25">
      <c r="H513" s="5"/>
    </row>
    <row r="514" spans="8:8" x14ac:dyDescent="0.25">
      <c r="H514" s="5"/>
    </row>
    <row r="515" spans="8:8" x14ac:dyDescent="0.25">
      <c r="H515" s="5"/>
    </row>
    <row r="516" spans="8:8" x14ac:dyDescent="0.25">
      <c r="H516" s="5"/>
    </row>
    <row r="517" spans="8:8" x14ac:dyDescent="0.25">
      <c r="H517" s="5"/>
    </row>
    <row r="518" spans="8:8" x14ac:dyDescent="0.25">
      <c r="H518" s="5"/>
    </row>
    <row r="519" spans="8:8" x14ac:dyDescent="0.25">
      <c r="H519" s="5"/>
    </row>
    <row r="520" spans="8:8" x14ac:dyDescent="0.25">
      <c r="H520" s="5"/>
    </row>
    <row r="521" spans="8:8" x14ac:dyDescent="0.25">
      <c r="H521" s="5"/>
    </row>
    <row r="522" spans="8:8" x14ac:dyDescent="0.25">
      <c r="H522" s="5"/>
    </row>
    <row r="523" spans="8:8" x14ac:dyDescent="0.25">
      <c r="H523" s="5"/>
    </row>
    <row r="524" spans="8:8" x14ac:dyDescent="0.25">
      <c r="H524" s="5"/>
    </row>
    <row r="525" spans="8:8" x14ac:dyDescent="0.25">
      <c r="H525" s="5"/>
    </row>
    <row r="526" spans="8:8" x14ac:dyDescent="0.25">
      <c r="H526" s="5"/>
    </row>
    <row r="527" spans="8:8" x14ac:dyDescent="0.25">
      <c r="H527" s="5"/>
    </row>
    <row r="528" spans="8:8" x14ac:dyDescent="0.25">
      <c r="H528" s="5"/>
    </row>
    <row r="529" spans="8:8" x14ac:dyDescent="0.25">
      <c r="H529" s="5"/>
    </row>
    <row r="530" spans="8:8" x14ac:dyDescent="0.25">
      <c r="H530" s="5"/>
    </row>
    <row r="531" spans="8:8" x14ac:dyDescent="0.25">
      <c r="H531" s="5"/>
    </row>
    <row r="532" spans="8:8" x14ac:dyDescent="0.25">
      <c r="H532" s="5"/>
    </row>
    <row r="533" spans="8:8" x14ac:dyDescent="0.25">
      <c r="H533" s="5"/>
    </row>
    <row r="534" spans="8:8" x14ac:dyDescent="0.25">
      <c r="H534" s="5"/>
    </row>
    <row r="535" spans="8:8" x14ac:dyDescent="0.25">
      <c r="H535" s="5"/>
    </row>
    <row r="536" spans="8:8" x14ac:dyDescent="0.25">
      <c r="H536" s="5"/>
    </row>
    <row r="537" spans="8:8" x14ac:dyDescent="0.25">
      <c r="H537" s="5"/>
    </row>
    <row r="538" spans="8:8" x14ac:dyDescent="0.25">
      <c r="H538" s="5"/>
    </row>
    <row r="539" spans="8:8" x14ac:dyDescent="0.25">
      <c r="H539" s="5"/>
    </row>
    <row r="540" spans="8:8" x14ac:dyDescent="0.25">
      <c r="H540" s="5"/>
    </row>
    <row r="541" spans="8:8" x14ac:dyDescent="0.25">
      <c r="H541" s="5"/>
    </row>
    <row r="542" spans="8:8" x14ac:dyDescent="0.25">
      <c r="H542" s="5"/>
    </row>
    <row r="543" spans="8:8" x14ac:dyDescent="0.25">
      <c r="H543" s="5"/>
    </row>
    <row r="544" spans="8:8" x14ac:dyDescent="0.25">
      <c r="H544" s="5"/>
    </row>
    <row r="545" spans="8:8" x14ac:dyDescent="0.25">
      <c r="H545" s="5"/>
    </row>
    <row r="546" spans="8:8" x14ac:dyDescent="0.25">
      <c r="H546" s="5"/>
    </row>
    <row r="547" spans="8:8" x14ac:dyDescent="0.25">
      <c r="H547" s="5"/>
    </row>
    <row r="548" spans="8:8" x14ac:dyDescent="0.25">
      <c r="H548" s="5"/>
    </row>
    <row r="549" spans="8:8" x14ac:dyDescent="0.25">
      <c r="H549" s="5"/>
    </row>
    <row r="550" spans="8:8" x14ac:dyDescent="0.25">
      <c r="H550" s="5"/>
    </row>
    <row r="551" spans="8:8" x14ac:dyDescent="0.25">
      <c r="H551" s="5"/>
    </row>
    <row r="552" spans="8:8" x14ac:dyDescent="0.25">
      <c r="H552" s="5"/>
    </row>
    <row r="553" spans="8:8" x14ac:dyDescent="0.25">
      <c r="H553" s="5"/>
    </row>
    <row r="554" spans="8:8" x14ac:dyDescent="0.25">
      <c r="H554" s="5"/>
    </row>
    <row r="555" spans="8:8" x14ac:dyDescent="0.25">
      <c r="H555" s="5"/>
    </row>
    <row r="556" spans="8:8" x14ac:dyDescent="0.25">
      <c r="H556" s="5"/>
    </row>
    <row r="557" spans="8:8" x14ac:dyDescent="0.25">
      <c r="H557" s="5"/>
    </row>
    <row r="558" spans="8:8" x14ac:dyDescent="0.25">
      <c r="H558" s="5"/>
    </row>
    <row r="559" spans="8:8" x14ac:dyDescent="0.25">
      <c r="H559" s="5"/>
    </row>
    <row r="560" spans="8:8" x14ac:dyDescent="0.25">
      <c r="H560" s="5"/>
    </row>
    <row r="561" spans="8:8" x14ac:dyDescent="0.25">
      <c r="H561" s="5"/>
    </row>
    <row r="562" spans="8:8" x14ac:dyDescent="0.25">
      <c r="H562" s="5"/>
    </row>
    <row r="563" spans="8:8" x14ac:dyDescent="0.25">
      <c r="H563" s="5"/>
    </row>
    <row r="564" spans="8:8" x14ac:dyDescent="0.25">
      <c r="H564" s="5"/>
    </row>
    <row r="565" spans="8:8" x14ac:dyDescent="0.25">
      <c r="H565" s="5"/>
    </row>
    <row r="566" spans="8:8" x14ac:dyDescent="0.25">
      <c r="H566" s="5"/>
    </row>
    <row r="567" spans="8:8" x14ac:dyDescent="0.25">
      <c r="H567" s="5"/>
    </row>
    <row r="568" spans="8:8" x14ac:dyDescent="0.25">
      <c r="H568" s="5"/>
    </row>
    <row r="569" spans="8:8" x14ac:dyDescent="0.25">
      <c r="H569" s="5"/>
    </row>
    <row r="570" spans="8:8" x14ac:dyDescent="0.25">
      <c r="H570" s="5"/>
    </row>
    <row r="571" spans="8:8" x14ac:dyDescent="0.25">
      <c r="H571" s="5"/>
    </row>
    <row r="572" spans="8:8" x14ac:dyDescent="0.25">
      <c r="H572" s="5"/>
    </row>
    <row r="573" spans="8:8" x14ac:dyDescent="0.25">
      <c r="H573" s="5"/>
    </row>
    <row r="574" spans="8:8" x14ac:dyDescent="0.25">
      <c r="H574" s="5"/>
    </row>
    <row r="575" spans="8:8" x14ac:dyDescent="0.25">
      <c r="H575" s="5"/>
    </row>
    <row r="576" spans="8:8" x14ac:dyDescent="0.25">
      <c r="H576" s="5"/>
    </row>
    <row r="577" spans="8:8" x14ac:dyDescent="0.25">
      <c r="H577" s="5"/>
    </row>
    <row r="578" spans="8:8" x14ac:dyDescent="0.25">
      <c r="H578" s="5"/>
    </row>
    <row r="579" spans="8:8" x14ac:dyDescent="0.25">
      <c r="H579" s="5"/>
    </row>
    <row r="580" spans="8:8" x14ac:dyDescent="0.25">
      <c r="H580" s="5"/>
    </row>
    <row r="581" spans="8:8" x14ac:dyDescent="0.25">
      <c r="H581" s="5"/>
    </row>
    <row r="582" spans="8:8" x14ac:dyDescent="0.25">
      <c r="H582" s="5"/>
    </row>
    <row r="583" spans="8:8" x14ac:dyDescent="0.25">
      <c r="H583" s="5"/>
    </row>
    <row r="584" spans="8:8" x14ac:dyDescent="0.25">
      <c r="H584" s="5"/>
    </row>
    <row r="585" spans="8:8" x14ac:dyDescent="0.25">
      <c r="H585" s="5"/>
    </row>
    <row r="586" spans="8:8" x14ac:dyDescent="0.25">
      <c r="H586" s="5"/>
    </row>
    <row r="587" spans="8:8" x14ac:dyDescent="0.25">
      <c r="H587" s="5"/>
    </row>
    <row r="588" spans="8:8" x14ac:dyDescent="0.25">
      <c r="H588" s="5"/>
    </row>
    <row r="589" spans="8:8" x14ac:dyDescent="0.25">
      <c r="H589" s="5"/>
    </row>
    <row r="590" spans="8:8" x14ac:dyDescent="0.25">
      <c r="H590" s="5"/>
    </row>
    <row r="591" spans="8:8" x14ac:dyDescent="0.25">
      <c r="H591" s="5"/>
    </row>
    <row r="592" spans="8:8" x14ac:dyDescent="0.25">
      <c r="H592" s="5"/>
    </row>
    <row r="593" spans="8:8" x14ac:dyDescent="0.25">
      <c r="H593" s="5"/>
    </row>
    <row r="594" spans="8:8" x14ac:dyDescent="0.25">
      <c r="H594" s="5"/>
    </row>
    <row r="595" spans="8:8" x14ac:dyDescent="0.25">
      <c r="H595" s="5"/>
    </row>
    <row r="596" spans="8:8" x14ac:dyDescent="0.25">
      <c r="H596" s="5"/>
    </row>
    <row r="597" spans="8:8" x14ac:dyDescent="0.25">
      <c r="H597" s="5"/>
    </row>
    <row r="598" spans="8:8" x14ac:dyDescent="0.25">
      <c r="H598" s="5"/>
    </row>
    <row r="599" spans="8:8" x14ac:dyDescent="0.25">
      <c r="H599" s="5"/>
    </row>
    <row r="600" spans="8:8" x14ac:dyDescent="0.25">
      <c r="H600" s="5"/>
    </row>
    <row r="601" spans="8:8" x14ac:dyDescent="0.25">
      <c r="H601" s="5"/>
    </row>
    <row r="602" spans="8:8" x14ac:dyDescent="0.25">
      <c r="H602" s="5"/>
    </row>
    <row r="603" spans="8:8" x14ac:dyDescent="0.25">
      <c r="H603" s="5"/>
    </row>
    <row r="604" spans="8:8" x14ac:dyDescent="0.25">
      <c r="H604" s="5"/>
    </row>
    <row r="605" spans="8:8" x14ac:dyDescent="0.25">
      <c r="H605" s="5"/>
    </row>
    <row r="606" spans="8:8" x14ac:dyDescent="0.25">
      <c r="H606" s="5"/>
    </row>
    <row r="607" spans="8:8" x14ac:dyDescent="0.25">
      <c r="H607" s="5"/>
    </row>
    <row r="608" spans="8:8" x14ac:dyDescent="0.25">
      <c r="H608" s="5"/>
    </row>
    <row r="609" spans="8:8" x14ac:dyDescent="0.25">
      <c r="H609" s="5"/>
    </row>
    <row r="610" spans="8:8" x14ac:dyDescent="0.25">
      <c r="H610" s="5"/>
    </row>
    <row r="611" spans="8:8" x14ac:dyDescent="0.25">
      <c r="H611" s="5"/>
    </row>
    <row r="612" spans="8:8" x14ac:dyDescent="0.25">
      <c r="H612" s="5"/>
    </row>
    <row r="613" spans="8:8" x14ac:dyDescent="0.25">
      <c r="H613" s="5"/>
    </row>
    <row r="614" spans="8:8" x14ac:dyDescent="0.25">
      <c r="H614" s="5"/>
    </row>
    <row r="615" spans="8:8" x14ac:dyDescent="0.25">
      <c r="H615" s="5"/>
    </row>
    <row r="616" spans="8:8" x14ac:dyDescent="0.25">
      <c r="H616" s="5"/>
    </row>
    <row r="617" spans="8:8" x14ac:dyDescent="0.25">
      <c r="H617" s="5"/>
    </row>
    <row r="618" spans="8:8" x14ac:dyDescent="0.25">
      <c r="H618" s="5"/>
    </row>
    <row r="619" spans="8:8" x14ac:dyDescent="0.25">
      <c r="H619" s="5"/>
    </row>
    <row r="620" spans="8:8" x14ac:dyDescent="0.25">
      <c r="H620" s="5"/>
    </row>
    <row r="621" spans="8:8" x14ac:dyDescent="0.25">
      <c r="H621" s="5"/>
    </row>
    <row r="622" spans="8:8" x14ac:dyDescent="0.25">
      <c r="H622" s="5"/>
    </row>
    <row r="623" spans="8:8" x14ac:dyDescent="0.25">
      <c r="H623" s="5"/>
    </row>
    <row r="624" spans="8:8" x14ac:dyDescent="0.25">
      <c r="H624" s="5"/>
    </row>
    <row r="625" spans="8:8" x14ac:dyDescent="0.25">
      <c r="H625" s="5"/>
    </row>
    <row r="626" spans="8:8" x14ac:dyDescent="0.25">
      <c r="H626" s="5"/>
    </row>
    <row r="627" spans="8:8" x14ac:dyDescent="0.25">
      <c r="H627" s="5"/>
    </row>
    <row r="628" spans="8:8" x14ac:dyDescent="0.25">
      <c r="H628" s="5"/>
    </row>
    <row r="629" spans="8:8" x14ac:dyDescent="0.25">
      <c r="H629" s="5"/>
    </row>
    <row r="630" spans="8:8" x14ac:dyDescent="0.25">
      <c r="H630" s="5"/>
    </row>
    <row r="631" spans="8:8" x14ac:dyDescent="0.25">
      <c r="H631" s="5"/>
    </row>
    <row r="632" spans="8:8" x14ac:dyDescent="0.25">
      <c r="H632" s="5"/>
    </row>
    <row r="633" spans="8:8" x14ac:dyDescent="0.25">
      <c r="H633" s="5"/>
    </row>
    <row r="634" spans="8:8" x14ac:dyDescent="0.25">
      <c r="H634" s="5"/>
    </row>
    <row r="635" spans="8:8" x14ac:dyDescent="0.25">
      <c r="H635" s="5"/>
    </row>
    <row r="636" spans="8:8" x14ac:dyDescent="0.25">
      <c r="H636" s="5"/>
    </row>
    <row r="637" spans="8:8" x14ac:dyDescent="0.25">
      <c r="H637" s="5"/>
    </row>
    <row r="638" spans="8:8" x14ac:dyDescent="0.25">
      <c r="H638" s="5"/>
    </row>
    <row r="639" spans="8:8" x14ac:dyDescent="0.25">
      <c r="H639" s="5"/>
    </row>
    <row r="640" spans="8:8" x14ac:dyDescent="0.25">
      <c r="H640" s="5"/>
    </row>
    <row r="641" spans="8:8" x14ac:dyDescent="0.25">
      <c r="H641" s="5"/>
    </row>
    <row r="642" spans="8:8" x14ac:dyDescent="0.25">
      <c r="H642" s="5"/>
    </row>
    <row r="643" spans="8:8" x14ac:dyDescent="0.25">
      <c r="H643" s="5"/>
    </row>
    <row r="644" spans="8:8" x14ac:dyDescent="0.25">
      <c r="H644" s="5"/>
    </row>
    <row r="645" spans="8:8" x14ac:dyDescent="0.25">
      <c r="H645" s="5"/>
    </row>
    <row r="646" spans="8:8" x14ac:dyDescent="0.25">
      <c r="H646" s="5"/>
    </row>
    <row r="647" spans="8:8" x14ac:dyDescent="0.25">
      <c r="H647" s="5"/>
    </row>
    <row r="648" spans="8:8" x14ac:dyDescent="0.25">
      <c r="H648" s="5"/>
    </row>
    <row r="649" spans="8:8" x14ac:dyDescent="0.25">
      <c r="H649" s="5"/>
    </row>
    <row r="650" spans="8:8" x14ac:dyDescent="0.25">
      <c r="H650" s="5"/>
    </row>
    <row r="651" spans="8:8" x14ac:dyDescent="0.25">
      <c r="H651" s="5"/>
    </row>
    <row r="652" spans="8:8" x14ac:dyDescent="0.25">
      <c r="H652" s="5"/>
    </row>
    <row r="653" spans="8:8" x14ac:dyDescent="0.25">
      <c r="H653" s="5"/>
    </row>
    <row r="654" spans="8:8" x14ac:dyDescent="0.25">
      <c r="H654" s="5"/>
    </row>
    <row r="655" spans="8:8" x14ac:dyDescent="0.25">
      <c r="H655" s="5"/>
    </row>
    <row r="656" spans="8:8" x14ac:dyDescent="0.25">
      <c r="H656" s="5"/>
    </row>
    <row r="657" spans="8:8" x14ac:dyDescent="0.25">
      <c r="H657" s="5"/>
    </row>
    <row r="658" spans="8:8" x14ac:dyDescent="0.25">
      <c r="H658" s="5"/>
    </row>
    <row r="659" spans="8:8" x14ac:dyDescent="0.25">
      <c r="H659" s="5"/>
    </row>
    <row r="660" spans="8:8" x14ac:dyDescent="0.25">
      <c r="H660" s="5"/>
    </row>
    <row r="661" spans="8:8" x14ac:dyDescent="0.25">
      <c r="H661" s="5"/>
    </row>
    <row r="662" spans="8:8" x14ac:dyDescent="0.25">
      <c r="H662" s="5"/>
    </row>
    <row r="663" spans="8:8" x14ac:dyDescent="0.25">
      <c r="H663" s="5"/>
    </row>
    <row r="664" spans="8:8" x14ac:dyDescent="0.25">
      <c r="H664" s="5"/>
    </row>
    <row r="665" spans="8:8" x14ac:dyDescent="0.25">
      <c r="H665" s="5"/>
    </row>
    <row r="666" spans="8:8" x14ac:dyDescent="0.25">
      <c r="H666" s="5"/>
    </row>
    <row r="667" spans="8:8" x14ac:dyDescent="0.25">
      <c r="H667" s="5"/>
    </row>
    <row r="668" spans="8:8" x14ac:dyDescent="0.25">
      <c r="H668" s="5"/>
    </row>
    <row r="669" spans="8:8" x14ac:dyDescent="0.25">
      <c r="H669" s="5"/>
    </row>
    <row r="670" spans="8:8" x14ac:dyDescent="0.25">
      <c r="H670" s="5"/>
    </row>
    <row r="671" spans="8:8" x14ac:dyDescent="0.25">
      <c r="H671" s="5"/>
    </row>
    <row r="672" spans="8:8" x14ac:dyDescent="0.25">
      <c r="H672" s="5"/>
    </row>
    <row r="673" spans="8:8" x14ac:dyDescent="0.25">
      <c r="H673" s="5"/>
    </row>
    <row r="674" spans="8:8" x14ac:dyDescent="0.25">
      <c r="H674" s="5"/>
    </row>
    <row r="675" spans="8:8" x14ac:dyDescent="0.25">
      <c r="H675" s="5"/>
    </row>
    <row r="676" spans="8:8" x14ac:dyDescent="0.25">
      <c r="H676" s="5"/>
    </row>
    <row r="677" spans="8:8" x14ac:dyDescent="0.25">
      <c r="H677" s="5"/>
    </row>
    <row r="678" spans="8:8" x14ac:dyDescent="0.25">
      <c r="H678" s="5"/>
    </row>
    <row r="679" spans="8:8" x14ac:dyDescent="0.25">
      <c r="H679" s="5"/>
    </row>
    <row r="680" spans="8:8" x14ac:dyDescent="0.25">
      <c r="H680" s="5"/>
    </row>
    <row r="681" spans="8:8" x14ac:dyDescent="0.25">
      <c r="H681" s="5"/>
    </row>
    <row r="682" spans="8:8" x14ac:dyDescent="0.25">
      <c r="H682" s="5"/>
    </row>
    <row r="683" spans="8:8" x14ac:dyDescent="0.25">
      <c r="H683" s="5"/>
    </row>
    <row r="684" spans="8:8" x14ac:dyDescent="0.25">
      <c r="H684" s="5"/>
    </row>
    <row r="685" spans="8:8" x14ac:dyDescent="0.25">
      <c r="H685" s="5"/>
    </row>
    <row r="686" spans="8:8" x14ac:dyDescent="0.25">
      <c r="H686" s="5"/>
    </row>
    <row r="687" spans="8:8" x14ac:dyDescent="0.25">
      <c r="H687" s="5"/>
    </row>
    <row r="688" spans="8:8" x14ac:dyDescent="0.25">
      <c r="H688" s="5"/>
    </row>
    <row r="689" spans="8:8" x14ac:dyDescent="0.25">
      <c r="H689" s="5"/>
    </row>
    <row r="690" spans="8:8" x14ac:dyDescent="0.25">
      <c r="H690" s="5"/>
    </row>
    <row r="691" spans="8:8" x14ac:dyDescent="0.25">
      <c r="H691" s="5"/>
    </row>
    <row r="692" spans="8:8" x14ac:dyDescent="0.25">
      <c r="H692" s="5"/>
    </row>
    <row r="693" spans="8:8" x14ac:dyDescent="0.25">
      <c r="H693" s="5"/>
    </row>
    <row r="694" spans="8:8" x14ac:dyDescent="0.25">
      <c r="H694" s="5"/>
    </row>
    <row r="695" spans="8:8" x14ac:dyDescent="0.25">
      <c r="H695" s="5"/>
    </row>
    <row r="696" spans="8:8" x14ac:dyDescent="0.25">
      <c r="H696" s="5"/>
    </row>
    <row r="697" spans="8:8" x14ac:dyDescent="0.25">
      <c r="H697" s="5"/>
    </row>
    <row r="698" spans="8:8" x14ac:dyDescent="0.25">
      <c r="H698" s="5"/>
    </row>
    <row r="699" spans="8:8" x14ac:dyDescent="0.25">
      <c r="H699" s="5"/>
    </row>
    <row r="700" spans="8:8" x14ac:dyDescent="0.25">
      <c r="H700" s="5"/>
    </row>
    <row r="701" spans="8:8" x14ac:dyDescent="0.25">
      <c r="H701" s="5"/>
    </row>
    <row r="702" spans="8:8" x14ac:dyDescent="0.25">
      <c r="H702" s="5"/>
    </row>
    <row r="703" spans="8:8" x14ac:dyDescent="0.25">
      <c r="H703" s="5"/>
    </row>
    <row r="704" spans="8:8" x14ac:dyDescent="0.25">
      <c r="H704" s="5"/>
    </row>
    <row r="705" spans="8:8" x14ac:dyDescent="0.25">
      <c r="H705" s="5"/>
    </row>
    <row r="706" spans="8:8" x14ac:dyDescent="0.25">
      <c r="H706" s="5"/>
    </row>
    <row r="707" spans="8:8" x14ac:dyDescent="0.25">
      <c r="H707" s="5"/>
    </row>
    <row r="708" spans="8:8" x14ac:dyDescent="0.25">
      <c r="H708" s="5"/>
    </row>
    <row r="709" spans="8:8" x14ac:dyDescent="0.25">
      <c r="H709" s="5"/>
    </row>
    <row r="710" spans="8:8" x14ac:dyDescent="0.25">
      <c r="H710" s="5"/>
    </row>
    <row r="711" spans="8:8" x14ac:dyDescent="0.25">
      <c r="H711" s="5"/>
    </row>
    <row r="712" spans="8:8" x14ac:dyDescent="0.25">
      <c r="H712" s="5"/>
    </row>
    <row r="713" spans="8:8" x14ac:dyDescent="0.25">
      <c r="H713" s="5"/>
    </row>
    <row r="714" spans="8:8" x14ac:dyDescent="0.25">
      <c r="H714" s="5"/>
    </row>
    <row r="715" spans="8:8" x14ac:dyDescent="0.25">
      <c r="H715" s="5"/>
    </row>
    <row r="716" spans="8:8" x14ac:dyDescent="0.25">
      <c r="H716" s="5"/>
    </row>
    <row r="717" spans="8:8" x14ac:dyDescent="0.25">
      <c r="H717" s="5"/>
    </row>
    <row r="718" spans="8:8" x14ac:dyDescent="0.25">
      <c r="H718" s="5"/>
    </row>
    <row r="719" spans="8:8" x14ac:dyDescent="0.25">
      <c r="H719" s="5"/>
    </row>
    <row r="720" spans="8:8" x14ac:dyDescent="0.25">
      <c r="H720" s="5"/>
    </row>
    <row r="721" spans="8:8" x14ac:dyDescent="0.25">
      <c r="H721" s="5"/>
    </row>
    <row r="722" spans="8:8" x14ac:dyDescent="0.25">
      <c r="H722" s="5"/>
    </row>
    <row r="723" spans="8:8" x14ac:dyDescent="0.25">
      <c r="H723" s="5"/>
    </row>
    <row r="724" spans="8:8" x14ac:dyDescent="0.25">
      <c r="H724" s="5"/>
    </row>
    <row r="725" spans="8:8" x14ac:dyDescent="0.25">
      <c r="H725" s="5"/>
    </row>
    <row r="726" spans="8:8" x14ac:dyDescent="0.25">
      <c r="H726" s="5"/>
    </row>
    <row r="727" spans="8:8" x14ac:dyDescent="0.25">
      <c r="H727" s="5"/>
    </row>
    <row r="728" spans="8:8" x14ac:dyDescent="0.25">
      <c r="H728" s="5"/>
    </row>
    <row r="729" spans="8:8" x14ac:dyDescent="0.25">
      <c r="H729" s="5"/>
    </row>
    <row r="730" spans="8:8" x14ac:dyDescent="0.25">
      <c r="H730" s="5"/>
    </row>
    <row r="731" spans="8:8" x14ac:dyDescent="0.25">
      <c r="H731" s="5"/>
    </row>
    <row r="732" spans="8:8" x14ac:dyDescent="0.25">
      <c r="H732" s="5"/>
    </row>
    <row r="733" spans="8:8" x14ac:dyDescent="0.25">
      <c r="H733" s="5"/>
    </row>
    <row r="734" spans="8:8" x14ac:dyDescent="0.25">
      <c r="H734" s="5"/>
    </row>
    <row r="735" spans="8:8" x14ac:dyDescent="0.25">
      <c r="H735" s="5"/>
    </row>
    <row r="736" spans="8:8" x14ac:dyDescent="0.25">
      <c r="H736" s="5"/>
    </row>
    <row r="737" spans="8:8" x14ac:dyDescent="0.25">
      <c r="H737" s="5"/>
    </row>
    <row r="738" spans="8:8" x14ac:dyDescent="0.25">
      <c r="H738" s="5"/>
    </row>
    <row r="739" spans="8:8" x14ac:dyDescent="0.25">
      <c r="H739" s="5"/>
    </row>
    <row r="740" spans="8:8" x14ac:dyDescent="0.25">
      <c r="H740" s="5"/>
    </row>
    <row r="741" spans="8:8" x14ac:dyDescent="0.25">
      <c r="H741" s="5"/>
    </row>
    <row r="742" spans="8:8" x14ac:dyDescent="0.25">
      <c r="H742" s="5"/>
    </row>
    <row r="743" spans="8:8" x14ac:dyDescent="0.25">
      <c r="H743" s="5"/>
    </row>
    <row r="744" spans="8:8" x14ac:dyDescent="0.25">
      <c r="H744" s="5"/>
    </row>
    <row r="745" spans="8:8" x14ac:dyDescent="0.25">
      <c r="H745" s="5"/>
    </row>
    <row r="746" spans="8:8" x14ac:dyDescent="0.25">
      <c r="H746" s="5"/>
    </row>
    <row r="747" spans="8:8" x14ac:dyDescent="0.25">
      <c r="H747" s="5"/>
    </row>
    <row r="748" spans="8:8" x14ac:dyDescent="0.25">
      <c r="H748" s="5"/>
    </row>
    <row r="749" spans="8:8" x14ac:dyDescent="0.25">
      <c r="H749" s="5"/>
    </row>
    <row r="750" spans="8:8" x14ac:dyDescent="0.25">
      <c r="H750" s="5"/>
    </row>
    <row r="751" spans="8:8" x14ac:dyDescent="0.25">
      <c r="H751" s="5"/>
    </row>
    <row r="752" spans="8:8" x14ac:dyDescent="0.25">
      <c r="H752" s="5"/>
    </row>
    <row r="753" spans="8:8" x14ac:dyDescent="0.25">
      <c r="H753" s="5"/>
    </row>
    <row r="754" spans="8:8" x14ac:dyDescent="0.25">
      <c r="H754" s="5"/>
    </row>
    <row r="755" spans="8:8" x14ac:dyDescent="0.25">
      <c r="H755" s="5"/>
    </row>
    <row r="756" spans="8:8" x14ac:dyDescent="0.25">
      <c r="H756" s="5"/>
    </row>
    <row r="757" spans="8:8" x14ac:dyDescent="0.25">
      <c r="H757" s="5"/>
    </row>
    <row r="758" spans="8:8" x14ac:dyDescent="0.25">
      <c r="H758" s="5"/>
    </row>
    <row r="759" spans="8:8" x14ac:dyDescent="0.25">
      <c r="H759" s="5"/>
    </row>
    <row r="760" spans="8:8" x14ac:dyDescent="0.25">
      <c r="H760" s="5"/>
    </row>
    <row r="761" spans="8:8" x14ac:dyDescent="0.25">
      <c r="H761" s="5"/>
    </row>
    <row r="762" spans="8:8" x14ac:dyDescent="0.25">
      <c r="H762" s="5"/>
    </row>
    <row r="763" spans="8:8" x14ac:dyDescent="0.25">
      <c r="H763" s="5"/>
    </row>
    <row r="764" spans="8:8" x14ac:dyDescent="0.25">
      <c r="H764" s="5"/>
    </row>
    <row r="765" spans="8:8" x14ac:dyDescent="0.25">
      <c r="H765" s="5"/>
    </row>
    <row r="766" spans="8:8" x14ac:dyDescent="0.25">
      <c r="H766" s="5"/>
    </row>
    <row r="767" spans="8:8" x14ac:dyDescent="0.25">
      <c r="H767" s="5"/>
    </row>
    <row r="768" spans="8:8" x14ac:dyDescent="0.25">
      <c r="H768" s="5"/>
    </row>
    <row r="769" spans="8:8" x14ac:dyDescent="0.25">
      <c r="H769" s="5"/>
    </row>
    <row r="770" spans="8:8" x14ac:dyDescent="0.25">
      <c r="H770" s="5"/>
    </row>
    <row r="771" spans="8:8" x14ac:dyDescent="0.25">
      <c r="H771" s="5"/>
    </row>
    <row r="772" spans="8:8" x14ac:dyDescent="0.25">
      <c r="H772" s="5"/>
    </row>
    <row r="773" spans="8:8" x14ac:dyDescent="0.25">
      <c r="H773" s="5"/>
    </row>
    <row r="774" spans="8:8" x14ac:dyDescent="0.25">
      <c r="H774" s="5"/>
    </row>
    <row r="775" spans="8:8" x14ac:dyDescent="0.25">
      <c r="H775" s="5"/>
    </row>
    <row r="776" spans="8:8" x14ac:dyDescent="0.25">
      <c r="H776" s="5"/>
    </row>
    <row r="777" spans="8:8" x14ac:dyDescent="0.25">
      <c r="H777" s="5"/>
    </row>
    <row r="778" spans="8:8" x14ac:dyDescent="0.25">
      <c r="H778" s="5"/>
    </row>
    <row r="779" spans="8:8" x14ac:dyDescent="0.25">
      <c r="H779" s="5"/>
    </row>
    <row r="780" spans="8:8" x14ac:dyDescent="0.25">
      <c r="H780" s="5"/>
    </row>
    <row r="781" spans="8:8" x14ac:dyDescent="0.25">
      <c r="H781" s="5"/>
    </row>
    <row r="782" spans="8:8" x14ac:dyDescent="0.25">
      <c r="H782" s="5"/>
    </row>
    <row r="783" spans="8:8" x14ac:dyDescent="0.25">
      <c r="H783" s="5"/>
    </row>
    <row r="784" spans="8:8" x14ac:dyDescent="0.25">
      <c r="H784" s="5"/>
    </row>
    <row r="785" spans="8:8" x14ac:dyDescent="0.25">
      <c r="H785" s="5"/>
    </row>
    <row r="786" spans="8:8" x14ac:dyDescent="0.25">
      <c r="H786" s="5"/>
    </row>
    <row r="787" spans="8:8" x14ac:dyDescent="0.25">
      <c r="H787" s="5"/>
    </row>
    <row r="788" spans="8:8" x14ac:dyDescent="0.25">
      <c r="H788" s="5"/>
    </row>
    <row r="789" spans="8:8" x14ac:dyDescent="0.25">
      <c r="H789" s="5"/>
    </row>
    <row r="790" spans="8:8" x14ac:dyDescent="0.25">
      <c r="H790" s="5"/>
    </row>
    <row r="791" spans="8:8" x14ac:dyDescent="0.25">
      <c r="H791" s="5"/>
    </row>
    <row r="792" spans="8:8" x14ac:dyDescent="0.25">
      <c r="H792" s="5"/>
    </row>
    <row r="793" spans="8:8" x14ac:dyDescent="0.25">
      <c r="H793" s="5"/>
    </row>
    <row r="794" spans="8:8" x14ac:dyDescent="0.25">
      <c r="H794" s="5"/>
    </row>
    <row r="795" spans="8:8" x14ac:dyDescent="0.25">
      <c r="H795" s="5"/>
    </row>
    <row r="796" spans="8:8" x14ac:dyDescent="0.25">
      <c r="H796" s="5"/>
    </row>
    <row r="797" spans="8:8" x14ac:dyDescent="0.25">
      <c r="H797" s="5"/>
    </row>
    <row r="798" spans="8:8" x14ac:dyDescent="0.25">
      <c r="H798" s="5"/>
    </row>
    <row r="799" spans="8:8" x14ac:dyDescent="0.25">
      <c r="H799" s="5"/>
    </row>
    <row r="800" spans="8:8" x14ac:dyDescent="0.25">
      <c r="H800" s="5"/>
    </row>
    <row r="801" spans="8:8" x14ac:dyDescent="0.25">
      <c r="H801" s="5"/>
    </row>
    <row r="802" spans="8:8" x14ac:dyDescent="0.25">
      <c r="H802" s="5"/>
    </row>
    <row r="803" spans="8:8" x14ac:dyDescent="0.25">
      <c r="H803" s="5"/>
    </row>
    <row r="804" spans="8:8" x14ac:dyDescent="0.25">
      <c r="H804" s="5"/>
    </row>
    <row r="805" spans="8:8" x14ac:dyDescent="0.25">
      <c r="H805" s="5"/>
    </row>
    <row r="806" spans="8:8" x14ac:dyDescent="0.25">
      <c r="H806" s="5"/>
    </row>
    <row r="807" spans="8:8" x14ac:dyDescent="0.25">
      <c r="H807" s="5"/>
    </row>
    <row r="808" spans="8:8" x14ac:dyDescent="0.25">
      <c r="H808" s="5"/>
    </row>
    <row r="809" spans="8:8" x14ac:dyDescent="0.25">
      <c r="H809" s="5"/>
    </row>
    <row r="810" spans="8:8" x14ac:dyDescent="0.25">
      <c r="H810" s="5"/>
    </row>
    <row r="811" spans="8:8" x14ac:dyDescent="0.25">
      <c r="H811" s="5"/>
    </row>
    <row r="812" spans="8:8" x14ac:dyDescent="0.25">
      <c r="H812" s="5"/>
    </row>
    <row r="813" spans="8:8" x14ac:dyDescent="0.25">
      <c r="H813" s="5"/>
    </row>
    <row r="814" spans="8:8" x14ac:dyDescent="0.25">
      <c r="H814" s="5"/>
    </row>
    <row r="815" spans="8:8" x14ac:dyDescent="0.25">
      <c r="H815" s="5"/>
    </row>
    <row r="816" spans="8:8" x14ac:dyDescent="0.25">
      <c r="H816" s="5"/>
    </row>
    <row r="817" spans="8:8" x14ac:dyDescent="0.25">
      <c r="H817" s="5"/>
    </row>
    <row r="818" spans="8:8" x14ac:dyDescent="0.25">
      <c r="H818" s="5"/>
    </row>
    <row r="819" spans="8:8" x14ac:dyDescent="0.25">
      <c r="H819" s="5"/>
    </row>
    <row r="820" spans="8:8" x14ac:dyDescent="0.25">
      <c r="H820" s="5"/>
    </row>
    <row r="821" spans="8:8" x14ac:dyDescent="0.25">
      <c r="H821" s="5"/>
    </row>
    <row r="822" spans="8:8" x14ac:dyDescent="0.25">
      <c r="H822" s="5"/>
    </row>
    <row r="823" spans="8:8" x14ac:dyDescent="0.25">
      <c r="H823" s="5"/>
    </row>
    <row r="824" spans="8:8" x14ac:dyDescent="0.25">
      <c r="H824" s="5"/>
    </row>
    <row r="825" spans="8:8" x14ac:dyDescent="0.25">
      <c r="H825" s="5"/>
    </row>
    <row r="826" spans="8:8" x14ac:dyDescent="0.25">
      <c r="H826" s="5"/>
    </row>
    <row r="827" spans="8:8" x14ac:dyDescent="0.25">
      <c r="H827" s="5"/>
    </row>
    <row r="828" spans="8:8" x14ac:dyDescent="0.25">
      <c r="H828" s="5"/>
    </row>
    <row r="829" spans="8:8" x14ac:dyDescent="0.25">
      <c r="H829" s="5"/>
    </row>
    <row r="830" spans="8:8" x14ac:dyDescent="0.25">
      <c r="H830" s="5"/>
    </row>
    <row r="831" spans="8:8" x14ac:dyDescent="0.25">
      <c r="H831" s="5"/>
    </row>
    <row r="832" spans="8:8" x14ac:dyDescent="0.25">
      <c r="H832" s="5"/>
    </row>
    <row r="833" spans="8:8" x14ac:dyDescent="0.25">
      <c r="H833" s="5"/>
    </row>
    <row r="834" spans="8:8" x14ac:dyDescent="0.25">
      <c r="H834" s="5"/>
    </row>
    <row r="835" spans="8:8" x14ac:dyDescent="0.25">
      <c r="H835" s="5"/>
    </row>
    <row r="836" spans="8:8" x14ac:dyDescent="0.25">
      <c r="H836" s="5"/>
    </row>
    <row r="837" spans="8:8" x14ac:dyDescent="0.25">
      <c r="H837" s="5"/>
    </row>
    <row r="838" spans="8:8" x14ac:dyDescent="0.25">
      <c r="H838" s="5"/>
    </row>
    <row r="839" spans="8:8" x14ac:dyDescent="0.25">
      <c r="H839" s="5"/>
    </row>
    <row r="840" spans="8:8" x14ac:dyDescent="0.25">
      <c r="H840" s="5"/>
    </row>
    <row r="841" spans="8:8" x14ac:dyDescent="0.25">
      <c r="H841" s="5"/>
    </row>
    <row r="842" spans="8:8" x14ac:dyDescent="0.25">
      <c r="H842" s="5"/>
    </row>
    <row r="843" spans="8:8" x14ac:dyDescent="0.25">
      <c r="H843" s="5"/>
    </row>
    <row r="844" spans="8:8" x14ac:dyDescent="0.25">
      <c r="H844" s="5"/>
    </row>
    <row r="845" spans="8:8" x14ac:dyDescent="0.25">
      <c r="H845" s="5"/>
    </row>
    <row r="846" spans="8:8" x14ac:dyDescent="0.25">
      <c r="H846" s="5"/>
    </row>
    <row r="847" spans="8:8" x14ac:dyDescent="0.25">
      <c r="H847" s="5"/>
    </row>
    <row r="848" spans="8:8" x14ac:dyDescent="0.25">
      <c r="H848" s="5"/>
    </row>
    <row r="849" spans="8:8" x14ac:dyDescent="0.25">
      <c r="H849" s="5"/>
    </row>
  </sheetData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3"/>
  <sheetViews>
    <sheetView tabSelected="1" workbookViewId="0">
      <pane xSplit="1" ySplit="1" topLeftCell="H146" activePane="bottomRight" state="frozen"/>
      <selection pane="topRight" activeCell="B1" sqref="B1"/>
      <selection pane="bottomLeft" activeCell="A2" sqref="A2"/>
      <selection pane="bottomRight" activeCell="Q312" sqref="Q312"/>
    </sheetView>
  </sheetViews>
  <sheetFormatPr defaultRowHeight="15" x14ac:dyDescent="0.25"/>
  <cols>
    <col min="1" max="9" width="11.85546875" customWidth="1"/>
    <col min="10" max="11" width="10.85546875" style="20" customWidth="1"/>
    <col min="12" max="13" width="11.85546875" customWidth="1"/>
    <col min="14" max="14" width="10.140625" customWidth="1"/>
    <col min="15" max="15" width="11.85546875" customWidth="1"/>
    <col min="16" max="16" width="9.7109375" customWidth="1"/>
    <col min="17" max="17" width="8.85546875" customWidth="1"/>
    <col min="19" max="19" width="9.140625" customWidth="1"/>
    <col min="20" max="20" width="11.140625" bestFit="1" customWidth="1"/>
    <col min="23" max="23" width="16.28515625" customWidth="1"/>
    <col min="24" max="24" width="11" bestFit="1" customWidth="1"/>
    <col min="25" max="25" width="12.42578125" customWidth="1"/>
    <col min="26" max="26" width="11.140625" customWidth="1"/>
    <col min="27" max="27" width="11.7109375" customWidth="1"/>
  </cols>
  <sheetData>
    <row r="1" spans="1:28" ht="36.75" customHeight="1" x14ac:dyDescent="0.25">
      <c r="A1" s="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23</v>
      </c>
      <c r="I1" s="1" t="s">
        <v>16</v>
      </c>
      <c r="J1" s="1" t="s">
        <v>31</v>
      </c>
      <c r="K1" s="1" t="s">
        <v>34</v>
      </c>
      <c r="L1" s="1" t="s">
        <v>30</v>
      </c>
      <c r="M1" s="1" t="s">
        <v>15</v>
      </c>
      <c r="N1" s="13" t="s">
        <v>49</v>
      </c>
      <c r="O1" s="13" t="s">
        <v>44</v>
      </c>
      <c r="P1" s="13" t="s">
        <v>19</v>
      </c>
      <c r="Q1" s="13" t="s">
        <v>36</v>
      </c>
      <c r="R1" s="13" t="s">
        <v>27</v>
      </c>
      <c r="S1" s="13" t="s">
        <v>35</v>
      </c>
      <c r="T1" s="13" t="s">
        <v>20</v>
      </c>
      <c r="U1" s="13" t="s">
        <v>21</v>
      </c>
      <c r="V1" s="33" t="s">
        <v>45</v>
      </c>
      <c r="W1" s="14" t="s">
        <v>18</v>
      </c>
      <c r="X1" s="14" t="s">
        <v>43</v>
      </c>
      <c r="Y1" s="14" t="s">
        <v>26</v>
      </c>
      <c r="Z1" s="14" t="s">
        <v>22</v>
      </c>
      <c r="AA1" s="14" t="s">
        <v>17</v>
      </c>
      <c r="AB1" s="14" t="s">
        <v>38</v>
      </c>
    </row>
    <row r="2" spans="1:28" x14ac:dyDescent="0.25">
      <c r="A2" s="2">
        <f>'Raw Data'!A2</f>
        <v>42926.000001388886</v>
      </c>
      <c r="B2">
        <f>'Raw Data'!B2</f>
        <v>0</v>
      </c>
      <c r="C2">
        <f>'Raw Data'!C2</f>
        <v>0</v>
      </c>
      <c r="D2" s="8">
        <f>IF(M2=0,0,'Raw Data'!D2)</f>
        <v>0</v>
      </c>
      <c r="E2" s="9" t="str">
        <f>IF('Raw Data'!E2,"NO","YES")</f>
        <v>YES</v>
      </c>
      <c r="F2" s="10">
        <f>IF(M2=0,0,'Raw Data'!F2)</f>
        <v>0</v>
      </c>
      <c r="G2" s="9" t="str">
        <f>IF('Raw Data'!G2,"NO","YES")</f>
        <v>YES</v>
      </c>
      <c r="H2" s="10">
        <v>0</v>
      </c>
      <c r="I2" s="9" t="str">
        <f>IF('Raw Data'!J2,"NO","YES")</f>
        <v>YES</v>
      </c>
      <c r="J2" s="19">
        <v>0</v>
      </c>
      <c r="K2" s="24">
        <f>'Raw Data'!L2*('Calculated Data'!M2/60)</f>
        <v>0</v>
      </c>
      <c r="L2" s="9" t="str">
        <f>IF('Raw Data'!M2,"NO","YES")</f>
        <v>YES</v>
      </c>
      <c r="M2">
        <f>'Raw Data'!N2</f>
        <v>0</v>
      </c>
      <c r="N2" s="17">
        <f>+D2/25.1</f>
        <v>0</v>
      </c>
      <c r="O2">
        <v>1.6799999999999999E-2</v>
      </c>
      <c r="P2">
        <f t="shared" ref="P2:P12" si="0">+$X$2*D2</f>
        <v>0</v>
      </c>
      <c r="Q2" s="27">
        <f t="shared" ref="Q2:Q12" si="1">IFERROR(R2/D2, 0)</f>
        <v>0</v>
      </c>
      <c r="R2">
        <f t="shared" ref="R2:R65" si="2">+$Y$2*$N2</f>
        <v>0</v>
      </c>
      <c r="S2" s="27">
        <f t="shared" ref="S2:S12" si="3">IFERROR(T2/D2, 0)</f>
        <v>0</v>
      </c>
      <c r="T2" s="17">
        <f t="shared" ref="T2:T65" si="4">+$Z$2*$N2</f>
        <v>0</v>
      </c>
      <c r="U2" s="17">
        <f t="shared" ref="U2:U65" si="5">+$AA$2*$N2</f>
        <v>0</v>
      </c>
      <c r="V2" s="17">
        <f>+$AB$2*N2</f>
        <v>0</v>
      </c>
      <c r="W2">
        <v>1.6799999999999999E-2</v>
      </c>
      <c r="X2">
        <v>4.2000000000000002E-4</v>
      </c>
      <c r="Y2">
        <v>8.2999999999999998E-5</v>
      </c>
      <c r="Z2">
        <v>1.2</v>
      </c>
      <c r="AA2">
        <v>0.15</v>
      </c>
      <c r="AB2">
        <v>0.5</v>
      </c>
    </row>
    <row r="3" spans="1:28" x14ac:dyDescent="0.25">
      <c r="A3" s="2">
        <f>'Raw Data'!A3</f>
        <v>42926.041667997684</v>
      </c>
      <c r="B3">
        <f>'Raw Data'!B3</f>
        <v>0</v>
      </c>
      <c r="C3">
        <f>'Raw Data'!C3</f>
        <v>0</v>
      </c>
      <c r="D3" s="8">
        <f>IF(M3=0,0,'Raw Data'!D3)</f>
        <v>0</v>
      </c>
      <c r="E3" s="9" t="str">
        <f>IF('Raw Data'!E3,"NO","YES")</f>
        <v>YES</v>
      </c>
      <c r="F3" s="10">
        <f>IF(M3=0,0,'Raw Data'!F3)</f>
        <v>0</v>
      </c>
      <c r="G3" s="9" t="str">
        <f>IF('Raw Data'!G3,"NO","YES")</f>
        <v>YES</v>
      </c>
      <c r="H3" s="10">
        <v>0</v>
      </c>
      <c r="I3" s="9" t="str">
        <f>IF('Raw Data'!J3,"NO","YES")</f>
        <v>YES</v>
      </c>
      <c r="J3" s="19">
        <v>0</v>
      </c>
      <c r="K3" s="24">
        <f>'Raw Data'!L3*('Calculated Data'!M3/60)</f>
        <v>0</v>
      </c>
      <c r="L3" s="9" t="str">
        <f>IF('Raw Data'!M3,"NO","YES")</f>
        <v>YES</v>
      </c>
      <c r="M3">
        <f>'Raw Data'!N3</f>
        <v>0</v>
      </c>
      <c r="N3" s="17">
        <f t="shared" ref="N3:N66" si="6">+D3/25.1</f>
        <v>0</v>
      </c>
      <c r="O3">
        <v>1.6799999999999999E-2</v>
      </c>
      <c r="P3">
        <f t="shared" si="0"/>
        <v>0</v>
      </c>
      <c r="Q3" s="27">
        <f t="shared" si="1"/>
        <v>0</v>
      </c>
      <c r="R3">
        <f t="shared" si="2"/>
        <v>0</v>
      </c>
      <c r="S3" s="27">
        <f t="shared" si="3"/>
        <v>0</v>
      </c>
      <c r="T3" s="17">
        <f t="shared" si="4"/>
        <v>0</v>
      </c>
      <c r="U3" s="17">
        <f t="shared" si="5"/>
        <v>0</v>
      </c>
      <c r="V3" s="17">
        <f t="shared" ref="V3:V66" si="7">+$AB$2*N3</f>
        <v>0</v>
      </c>
      <c r="W3" t="s">
        <v>37</v>
      </c>
      <c r="X3" t="s">
        <v>42</v>
      </c>
      <c r="Y3" t="s">
        <v>25</v>
      </c>
      <c r="Z3" t="s">
        <v>24</v>
      </c>
      <c r="AA3" t="s">
        <v>24</v>
      </c>
      <c r="AB3" t="s">
        <v>41</v>
      </c>
    </row>
    <row r="4" spans="1:28" x14ac:dyDescent="0.25">
      <c r="A4" s="2">
        <f>'Raw Data'!A4</f>
        <v>42926.083334606483</v>
      </c>
      <c r="B4">
        <f>'Raw Data'!B4</f>
        <v>0</v>
      </c>
      <c r="C4">
        <f>'Raw Data'!C4</f>
        <v>0</v>
      </c>
      <c r="D4" s="8">
        <f>IF(M4=0,0,'Raw Data'!D4)</f>
        <v>0</v>
      </c>
      <c r="E4" s="9" t="str">
        <f>IF('Raw Data'!E4,"NO","YES")</f>
        <v>YES</v>
      </c>
      <c r="F4" s="10">
        <f>IF(M4=0,0,'Raw Data'!F4)</f>
        <v>0</v>
      </c>
      <c r="G4" s="9" t="str">
        <f>IF('Raw Data'!G4,"NO","YES")</f>
        <v>YES</v>
      </c>
      <c r="H4" s="10">
        <v>0</v>
      </c>
      <c r="I4" s="9" t="str">
        <f>IF('Raw Data'!J4,"NO","YES")</f>
        <v>YES</v>
      </c>
      <c r="J4" s="19">
        <v>0</v>
      </c>
      <c r="K4" s="24">
        <f>'Raw Data'!L4*('Calculated Data'!M4/60)</f>
        <v>0</v>
      </c>
      <c r="L4" s="9" t="str">
        <f>IF('Raw Data'!M4,"NO","YES")</f>
        <v>YES</v>
      </c>
      <c r="M4">
        <f>'Raw Data'!N4</f>
        <v>0</v>
      </c>
      <c r="N4" s="17">
        <f t="shared" si="6"/>
        <v>0</v>
      </c>
      <c r="O4">
        <v>1.6799999999999999E-2</v>
      </c>
      <c r="P4">
        <f t="shared" si="0"/>
        <v>0</v>
      </c>
      <c r="Q4" s="27">
        <f t="shared" si="1"/>
        <v>0</v>
      </c>
      <c r="R4">
        <f t="shared" si="2"/>
        <v>0</v>
      </c>
      <c r="S4" s="27">
        <f t="shared" si="3"/>
        <v>0</v>
      </c>
      <c r="T4" s="17">
        <f t="shared" si="4"/>
        <v>0</v>
      </c>
      <c r="U4" s="17">
        <f t="shared" si="5"/>
        <v>0</v>
      </c>
      <c r="V4" s="17">
        <f t="shared" si="7"/>
        <v>0</v>
      </c>
      <c r="Y4" s="29" t="s">
        <v>39</v>
      </c>
      <c r="Z4" s="30"/>
      <c r="AA4" s="30"/>
      <c r="AB4" s="30"/>
    </row>
    <row r="5" spans="1:28" x14ac:dyDescent="0.25">
      <c r="A5" s="2">
        <f>'Raw Data'!A5</f>
        <v>42926.125001215281</v>
      </c>
      <c r="B5">
        <f>'Raw Data'!B5</f>
        <v>0</v>
      </c>
      <c r="C5">
        <f>'Raw Data'!C5</f>
        <v>0</v>
      </c>
      <c r="D5" s="8">
        <f>IF(M5=0,0,'Raw Data'!D5)</f>
        <v>0</v>
      </c>
      <c r="E5" s="9" t="str">
        <f>IF('Raw Data'!E5,"NO","YES")</f>
        <v>YES</v>
      </c>
      <c r="F5" s="10">
        <f>IF(M5=0,0,'Raw Data'!F5)</f>
        <v>0</v>
      </c>
      <c r="G5" s="9" t="str">
        <f>IF('Raw Data'!G5,"NO","YES")</f>
        <v>YES</v>
      </c>
      <c r="H5" s="10">
        <v>0</v>
      </c>
      <c r="I5" s="9" t="str">
        <f>IF('Raw Data'!J5,"NO","YES")</f>
        <v>YES</v>
      </c>
      <c r="J5" s="19">
        <v>0</v>
      </c>
      <c r="K5" s="24">
        <f>'Raw Data'!L5*('Calculated Data'!M5/60)</f>
        <v>0</v>
      </c>
      <c r="L5" s="9" t="str">
        <f>IF('Raw Data'!M5,"NO","YES")</f>
        <v>YES</v>
      </c>
      <c r="M5">
        <f>'Raw Data'!N5</f>
        <v>0</v>
      </c>
      <c r="N5" s="17">
        <f t="shared" si="6"/>
        <v>0</v>
      </c>
      <c r="O5">
        <v>1.6799999999999999E-2</v>
      </c>
      <c r="P5">
        <f t="shared" si="0"/>
        <v>0</v>
      </c>
      <c r="Q5" s="27">
        <f t="shared" si="1"/>
        <v>0</v>
      </c>
      <c r="R5">
        <f t="shared" si="2"/>
        <v>0</v>
      </c>
      <c r="S5" s="27">
        <f t="shared" si="3"/>
        <v>0</v>
      </c>
      <c r="T5" s="17">
        <f t="shared" si="4"/>
        <v>0</v>
      </c>
      <c r="U5" s="17">
        <f t="shared" si="5"/>
        <v>0</v>
      </c>
      <c r="V5" s="17">
        <f t="shared" si="7"/>
        <v>0</v>
      </c>
      <c r="Y5" s="31" t="s">
        <v>40</v>
      </c>
      <c r="Z5" s="30"/>
      <c r="AA5" s="30"/>
      <c r="AB5" s="30"/>
    </row>
    <row r="6" spans="1:28" x14ac:dyDescent="0.25">
      <c r="A6" s="2">
        <f>'Raw Data'!A6</f>
        <v>42926.166667824073</v>
      </c>
      <c r="B6">
        <f>'Raw Data'!B6</f>
        <v>0</v>
      </c>
      <c r="C6">
        <f>'Raw Data'!C6</f>
        <v>0</v>
      </c>
      <c r="D6" s="8">
        <f>IF(M6=0,0,'Raw Data'!D6)</f>
        <v>0</v>
      </c>
      <c r="E6" s="9" t="str">
        <f>IF('Raw Data'!E6,"NO","YES")</f>
        <v>YES</v>
      </c>
      <c r="F6" s="10">
        <f>IF(M6=0,0,'Raw Data'!F6)</f>
        <v>0</v>
      </c>
      <c r="G6" s="9" t="str">
        <f>IF('Raw Data'!G6,"NO","YES")</f>
        <v>YES</v>
      </c>
      <c r="H6" s="10">
        <v>0</v>
      </c>
      <c r="I6" s="9" t="str">
        <f>IF('Raw Data'!J6,"NO","YES")</f>
        <v>YES</v>
      </c>
      <c r="J6" s="19">
        <v>1</v>
      </c>
      <c r="K6" s="24">
        <f>'Raw Data'!L6*('Calculated Data'!M6/60)</f>
        <v>0</v>
      </c>
      <c r="L6" s="9" t="str">
        <f>IF('Raw Data'!M6,"NO","YES")</f>
        <v>YES</v>
      </c>
      <c r="M6">
        <f>'Raw Data'!N6</f>
        <v>0</v>
      </c>
      <c r="N6" s="17">
        <f t="shared" si="6"/>
        <v>0</v>
      </c>
      <c r="O6">
        <v>1.6799999999999999E-2</v>
      </c>
      <c r="P6">
        <f t="shared" si="0"/>
        <v>0</v>
      </c>
      <c r="Q6" s="27">
        <f t="shared" si="1"/>
        <v>0</v>
      </c>
      <c r="R6">
        <f t="shared" si="2"/>
        <v>0</v>
      </c>
      <c r="S6" s="27">
        <f t="shared" si="3"/>
        <v>0</v>
      </c>
      <c r="T6" s="17">
        <f t="shared" si="4"/>
        <v>0</v>
      </c>
      <c r="U6" s="17">
        <f t="shared" si="5"/>
        <v>0</v>
      </c>
      <c r="V6" s="17">
        <f t="shared" si="7"/>
        <v>0</v>
      </c>
    </row>
    <row r="7" spans="1:28" x14ac:dyDescent="0.25">
      <c r="A7" s="2">
        <f>'Raw Data'!A7</f>
        <v>42926.208334432871</v>
      </c>
      <c r="B7">
        <f>'Raw Data'!B7</f>
        <v>0</v>
      </c>
      <c r="C7">
        <f>'Raw Data'!C7</f>
        <v>0</v>
      </c>
      <c r="D7" s="8">
        <f>IF(M7=0,0,'Raw Data'!D7)</f>
        <v>0</v>
      </c>
      <c r="E7" s="9" t="str">
        <f>IF('Raw Data'!E7,"NO","YES")</f>
        <v>YES</v>
      </c>
      <c r="F7" s="10">
        <f>IF(M7=0,0,'Raw Data'!F7)</f>
        <v>0</v>
      </c>
      <c r="G7" s="9" t="str">
        <f>IF('Raw Data'!G7,"NO","YES")</f>
        <v>YES</v>
      </c>
      <c r="H7" s="10">
        <v>0</v>
      </c>
      <c r="I7" s="9" t="str">
        <f>IF('Raw Data'!J7,"NO","YES")</f>
        <v>YES</v>
      </c>
      <c r="J7" s="19">
        <v>2.2999999999999998</v>
      </c>
      <c r="K7" s="24">
        <f>'Raw Data'!L7*('Calculated Data'!M7/60)</f>
        <v>0</v>
      </c>
      <c r="L7" s="9" t="str">
        <f>IF('Raw Data'!M7,"NO","YES")</f>
        <v>YES</v>
      </c>
      <c r="M7">
        <f>'Raw Data'!N7</f>
        <v>0</v>
      </c>
      <c r="N7" s="17">
        <f t="shared" si="6"/>
        <v>0</v>
      </c>
      <c r="O7">
        <v>1.6799999999999999E-2</v>
      </c>
      <c r="P7">
        <f t="shared" si="0"/>
        <v>0</v>
      </c>
      <c r="Q7" s="27">
        <f t="shared" si="1"/>
        <v>0</v>
      </c>
      <c r="R7">
        <f t="shared" si="2"/>
        <v>0</v>
      </c>
      <c r="S7" s="27">
        <f t="shared" si="3"/>
        <v>0</v>
      </c>
      <c r="T7" s="17">
        <f t="shared" si="4"/>
        <v>0</v>
      </c>
      <c r="U7" s="17">
        <f t="shared" si="5"/>
        <v>0</v>
      </c>
      <c r="V7" s="17">
        <f t="shared" si="7"/>
        <v>0</v>
      </c>
    </row>
    <row r="8" spans="1:28" x14ac:dyDescent="0.25">
      <c r="A8" s="2">
        <f>'Raw Data'!A8</f>
        <v>42926.25000104167</v>
      </c>
      <c r="B8">
        <f>'Raw Data'!B8</f>
        <v>0</v>
      </c>
      <c r="C8">
        <f>'Raw Data'!C8</f>
        <v>0</v>
      </c>
      <c r="D8" s="8">
        <f>IF(M8=0,0,'Raw Data'!D8)</f>
        <v>0</v>
      </c>
      <c r="E8" s="9" t="str">
        <f>IF('Raw Data'!E8,"NO","YES")</f>
        <v>YES</v>
      </c>
      <c r="F8" s="10">
        <f>IF(M8=0,0,'Raw Data'!F8)</f>
        <v>0</v>
      </c>
      <c r="G8" s="9" t="str">
        <f>IF('Raw Data'!G8,"NO","YES")</f>
        <v>YES</v>
      </c>
      <c r="H8" s="10">
        <v>0</v>
      </c>
      <c r="I8" s="9" t="str">
        <f>IF('Raw Data'!J8,"NO","YES")</f>
        <v>YES</v>
      </c>
      <c r="J8" s="19">
        <v>0</v>
      </c>
      <c r="K8" s="24">
        <f>'Raw Data'!L8*('Calculated Data'!M8/60)</f>
        <v>0</v>
      </c>
      <c r="L8" s="9" t="str">
        <f>IF('Raw Data'!M8,"NO","YES")</f>
        <v>YES</v>
      </c>
      <c r="M8">
        <f>'Raw Data'!N8</f>
        <v>0</v>
      </c>
      <c r="N8" s="17">
        <f t="shared" si="6"/>
        <v>0</v>
      </c>
      <c r="O8">
        <v>1.6799999999999999E-2</v>
      </c>
      <c r="P8">
        <f t="shared" si="0"/>
        <v>0</v>
      </c>
      <c r="Q8" s="27">
        <f t="shared" si="1"/>
        <v>0</v>
      </c>
      <c r="R8">
        <f t="shared" si="2"/>
        <v>0</v>
      </c>
      <c r="S8" s="27">
        <f t="shared" si="3"/>
        <v>0</v>
      </c>
      <c r="T8" s="17">
        <f t="shared" si="4"/>
        <v>0</v>
      </c>
      <c r="U8" s="17">
        <f t="shared" si="5"/>
        <v>0</v>
      </c>
      <c r="V8" s="17">
        <f t="shared" si="7"/>
        <v>0</v>
      </c>
    </row>
    <row r="9" spans="1:28" x14ac:dyDescent="0.25">
      <c r="A9" s="2">
        <f>'Raw Data'!A9</f>
        <v>42926.291667650461</v>
      </c>
      <c r="B9">
        <f>'Raw Data'!B9</f>
        <v>0</v>
      </c>
      <c r="C9">
        <f>'Raw Data'!C9</f>
        <v>0</v>
      </c>
      <c r="D9" s="8">
        <f>IF(M9=0,0,'Raw Data'!D9)</f>
        <v>0</v>
      </c>
      <c r="E9" s="9" t="str">
        <f>IF('Raw Data'!E9,"NO","YES")</f>
        <v>YES</v>
      </c>
      <c r="F9" s="10">
        <f>IF(M9=0,0,'Raw Data'!F9)</f>
        <v>0</v>
      </c>
      <c r="G9" s="9" t="str">
        <f>IF('Raw Data'!G9,"NO","YES")</f>
        <v>YES</v>
      </c>
      <c r="H9" s="10">
        <v>0</v>
      </c>
      <c r="I9" s="9" t="str">
        <f>IF('Raw Data'!J9,"NO","YES")</f>
        <v>YES</v>
      </c>
      <c r="J9" s="19">
        <v>0</v>
      </c>
      <c r="K9" s="24">
        <f>'Raw Data'!L9*('Calculated Data'!M9/60)</f>
        <v>0</v>
      </c>
      <c r="L9" s="9" t="str">
        <f>IF('Raw Data'!M9,"NO","YES")</f>
        <v>YES</v>
      </c>
      <c r="M9">
        <f>'Raw Data'!N9</f>
        <v>0</v>
      </c>
      <c r="N9" s="17">
        <f t="shared" si="6"/>
        <v>0</v>
      </c>
      <c r="O9">
        <v>1.6799999999999999E-2</v>
      </c>
      <c r="P9">
        <f t="shared" si="0"/>
        <v>0</v>
      </c>
      <c r="Q9" s="27">
        <f t="shared" si="1"/>
        <v>0</v>
      </c>
      <c r="R9">
        <f t="shared" si="2"/>
        <v>0</v>
      </c>
      <c r="S9" s="27">
        <f t="shared" si="3"/>
        <v>0</v>
      </c>
      <c r="T9" s="17">
        <f t="shared" si="4"/>
        <v>0</v>
      </c>
      <c r="U9" s="17">
        <f t="shared" si="5"/>
        <v>0</v>
      </c>
      <c r="V9" s="17">
        <f t="shared" si="7"/>
        <v>0</v>
      </c>
    </row>
    <row r="10" spans="1:28" x14ac:dyDescent="0.25">
      <c r="A10" s="2">
        <f>'Raw Data'!A10</f>
        <v>42926.33333425926</v>
      </c>
      <c r="B10">
        <f>'Raw Data'!B10</f>
        <v>0</v>
      </c>
      <c r="C10">
        <f>'Raw Data'!C10</f>
        <v>0</v>
      </c>
      <c r="D10" s="8">
        <f>IF(M10=0,0,'Raw Data'!D10)</f>
        <v>0</v>
      </c>
      <c r="E10" s="9" t="str">
        <f>IF('Raw Data'!E10,"NO","YES")</f>
        <v>YES</v>
      </c>
      <c r="F10" s="10">
        <f>IF(M10=0,0,'Raw Data'!F10)</f>
        <v>0</v>
      </c>
      <c r="G10" s="9" t="str">
        <f>IF('Raw Data'!G10,"NO","YES")</f>
        <v>YES</v>
      </c>
      <c r="H10" s="10">
        <v>0</v>
      </c>
      <c r="I10" s="9" t="str">
        <f>IF('Raw Data'!J10,"NO","YES")</f>
        <v>YES</v>
      </c>
      <c r="J10" s="19">
        <v>0</v>
      </c>
      <c r="K10" s="24">
        <f>'Raw Data'!L10*('Calculated Data'!M10/60)</f>
        <v>0</v>
      </c>
      <c r="L10" s="9" t="str">
        <f>IF('Raw Data'!M10,"NO","YES")</f>
        <v>YES</v>
      </c>
      <c r="M10">
        <f>'Raw Data'!N10</f>
        <v>0</v>
      </c>
      <c r="N10" s="17">
        <f t="shared" si="6"/>
        <v>0</v>
      </c>
      <c r="O10">
        <v>1.6799999999999999E-2</v>
      </c>
      <c r="P10">
        <f t="shared" si="0"/>
        <v>0</v>
      </c>
      <c r="Q10" s="27">
        <f t="shared" si="1"/>
        <v>0</v>
      </c>
      <c r="R10">
        <f t="shared" si="2"/>
        <v>0</v>
      </c>
      <c r="S10" s="27">
        <f t="shared" si="3"/>
        <v>0</v>
      </c>
      <c r="T10" s="17">
        <f t="shared" si="4"/>
        <v>0</v>
      </c>
      <c r="U10" s="17">
        <f t="shared" si="5"/>
        <v>0</v>
      </c>
      <c r="V10" s="17">
        <f t="shared" si="7"/>
        <v>0</v>
      </c>
    </row>
    <row r="11" spans="1:28" x14ac:dyDescent="0.25">
      <c r="A11" s="2">
        <f>'Raw Data'!A11</f>
        <v>42926.375000868058</v>
      </c>
      <c r="B11">
        <f>'Raw Data'!B11</f>
        <v>0</v>
      </c>
      <c r="C11">
        <f>'Raw Data'!C11</f>
        <v>0</v>
      </c>
      <c r="D11" s="8">
        <f>IF(M11=0,0,'Raw Data'!D11)</f>
        <v>0</v>
      </c>
      <c r="E11" s="9" t="str">
        <f>IF('Raw Data'!E11,"NO","YES")</f>
        <v>YES</v>
      </c>
      <c r="F11" s="10">
        <f>IF(M11=0,0,'Raw Data'!F11)</f>
        <v>0</v>
      </c>
      <c r="G11" s="9" t="str">
        <f>IF('Raw Data'!G11,"NO","YES")</f>
        <v>YES</v>
      </c>
      <c r="H11" s="10">
        <v>0</v>
      </c>
      <c r="I11" s="9" t="str">
        <f>IF('Raw Data'!J11,"NO","YES")</f>
        <v>YES</v>
      </c>
      <c r="J11" s="19">
        <v>0</v>
      </c>
      <c r="K11" s="24">
        <f>'Raw Data'!L11*('Calculated Data'!M11/60)</f>
        <v>0</v>
      </c>
      <c r="L11" s="9" t="str">
        <f>IF('Raw Data'!M11,"NO","YES")</f>
        <v>YES</v>
      </c>
      <c r="M11">
        <f>'Raw Data'!N11</f>
        <v>0</v>
      </c>
      <c r="N11" s="17">
        <f t="shared" si="6"/>
        <v>0</v>
      </c>
      <c r="O11">
        <v>1.6799999999999999E-2</v>
      </c>
      <c r="P11">
        <f t="shared" si="0"/>
        <v>0</v>
      </c>
      <c r="Q11" s="27">
        <f t="shared" si="1"/>
        <v>0</v>
      </c>
      <c r="R11">
        <f t="shared" si="2"/>
        <v>0</v>
      </c>
      <c r="S11" s="27">
        <f t="shared" si="3"/>
        <v>0</v>
      </c>
      <c r="T11" s="17">
        <f t="shared" si="4"/>
        <v>0</v>
      </c>
      <c r="U11" s="17">
        <f t="shared" si="5"/>
        <v>0</v>
      </c>
      <c r="V11" s="17">
        <f t="shared" si="7"/>
        <v>0</v>
      </c>
    </row>
    <row r="12" spans="1:28" x14ac:dyDescent="0.25">
      <c r="A12" s="2">
        <f>'Raw Data'!A12</f>
        <v>42926.416667476849</v>
      </c>
      <c r="B12">
        <f>'Raw Data'!B12</f>
        <v>0</v>
      </c>
      <c r="C12">
        <f>'Raw Data'!C12</f>
        <v>0</v>
      </c>
      <c r="D12" s="8">
        <f>IF(M12=0,0,'Raw Data'!D12)</f>
        <v>0</v>
      </c>
      <c r="E12" s="9" t="str">
        <f>IF('Raw Data'!E12,"NO","YES")</f>
        <v>YES</v>
      </c>
      <c r="F12" s="10">
        <f>IF(M12=0,0,'Raw Data'!F12)</f>
        <v>0</v>
      </c>
      <c r="G12" s="9" t="str">
        <f>IF('Raw Data'!G12,"NO","YES")</f>
        <v>YES</v>
      </c>
      <c r="H12" s="10">
        <v>0</v>
      </c>
      <c r="I12" s="9" t="str">
        <f>IF('Raw Data'!J12,"NO","YES")</f>
        <v>YES</v>
      </c>
      <c r="J12" s="19">
        <v>0</v>
      </c>
      <c r="K12" s="24">
        <f>'Raw Data'!L12*('Calculated Data'!M12/60)</f>
        <v>0</v>
      </c>
      <c r="L12" s="9" t="str">
        <f>IF('Raw Data'!M12,"NO","YES")</f>
        <v>YES</v>
      </c>
      <c r="M12">
        <f>'Raw Data'!N12</f>
        <v>0</v>
      </c>
      <c r="N12" s="17">
        <f t="shared" si="6"/>
        <v>0</v>
      </c>
      <c r="O12">
        <v>1.6799999999999999E-2</v>
      </c>
      <c r="P12">
        <f t="shared" si="0"/>
        <v>0</v>
      </c>
      <c r="Q12" s="27">
        <f t="shared" si="1"/>
        <v>0</v>
      </c>
      <c r="R12">
        <f t="shared" si="2"/>
        <v>0</v>
      </c>
      <c r="S12" s="27">
        <f t="shared" si="3"/>
        <v>0</v>
      </c>
      <c r="T12" s="17">
        <f t="shared" si="4"/>
        <v>0</v>
      </c>
      <c r="U12" s="17">
        <f t="shared" si="5"/>
        <v>0</v>
      </c>
      <c r="V12" s="17">
        <f t="shared" si="7"/>
        <v>0</v>
      </c>
    </row>
    <row r="13" spans="1:28" x14ac:dyDescent="0.25">
      <c r="A13" s="2">
        <f>'Raw Data'!A13</f>
        <v>42926.458334085648</v>
      </c>
      <c r="B13">
        <f>'Raw Data'!B13</f>
        <v>0</v>
      </c>
      <c r="C13">
        <f>'Raw Data'!C13</f>
        <v>0</v>
      </c>
      <c r="D13" s="8">
        <f>IF(M13=0,0,'Raw Data'!D13)</f>
        <v>1</v>
      </c>
      <c r="E13" s="9" t="str">
        <f>IF('Raw Data'!E13,"NO","YES")</f>
        <v>YES</v>
      </c>
      <c r="F13" s="6">
        <f>IF(M13=0,0,'Raw Data'!F13)</f>
        <v>6.4000000000000001E-2</v>
      </c>
      <c r="G13" s="12" t="str">
        <f>IF('Raw Data'!G13,"NO","YES")</f>
        <v>NO</v>
      </c>
      <c r="H13" s="7">
        <f>ROUND('Raw Data'!I13/'Raw Data'!D13,3)</f>
        <v>63.4</v>
      </c>
      <c r="I13" s="12" t="str">
        <f>IF('Raw Data'!J13,"NO","YES")</f>
        <v>NO</v>
      </c>
      <c r="J13" s="23">
        <v>0</v>
      </c>
      <c r="K13" s="24">
        <f>'Raw Data'!L13*('Calculated Data'!M13/60)</f>
        <v>0</v>
      </c>
      <c r="L13" s="9" t="str">
        <f>IF('Raw Data'!M13,"NO","YES")</f>
        <v>YES</v>
      </c>
      <c r="M13">
        <f>'Raw Data'!N13</f>
        <v>56</v>
      </c>
      <c r="N13" s="17">
        <f t="shared" si="6"/>
        <v>3.9840637450199202E-2</v>
      </c>
      <c r="O13">
        <v>1.6799999999999999E-2</v>
      </c>
      <c r="P13" s="32">
        <f>+$X$2*N13</f>
        <v>1.6733067729083664E-5</v>
      </c>
      <c r="Q13" s="17">
        <f t="shared" ref="Q13:Q44" si="8">(R13/D13)*1000000</f>
        <v>3.306772908366534</v>
      </c>
      <c r="R13">
        <f t="shared" si="2"/>
        <v>3.3067729083665338E-6</v>
      </c>
      <c r="S13">
        <f t="shared" ref="S13:S44" si="9">+T13/D13</f>
        <v>4.7808764940239043E-2</v>
      </c>
      <c r="T13" s="17">
        <f t="shared" si="4"/>
        <v>4.7808764940239043E-2</v>
      </c>
      <c r="U13" s="17">
        <f t="shared" si="5"/>
        <v>5.9760956175298804E-3</v>
      </c>
      <c r="V13" s="17">
        <f t="shared" si="7"/>
        <v>1.9920318725099601E-2</v>
      </c>
    </row>
    <row r="14" spans="1:28" x14ac:dyDescent="0.25">
      <c r="A14" s="2">
        <f>'Raw Data'!A14</f>
        <v>42926.500000694446</v>
      </c>
      <c r="B14">
        <f>'Raw Data'!B14</f>
        <v>0</v>
      </c>
      <c r="C14">
        <f>'Raw Data'!C14</f>
        <v>0</v>
      </c>
      <c r="D14" s="8">
        <f>IF(M14=0,0,'Raw Data'!D14)</f>
        <v>14</v>
      </c>
      <c r="E14" s="9" t="str">
        <f>IF('Raw Data'!E14,"NO","YES")</f>
        <v>YES</v>
      </c>
      <c r="F14" s="6">
        <f>IF(M14=0,0,'Raw Data'!F14)</f>
        <v>6.4000000000000001E-2</v>
      </c>
      <c r="G14" s="12" t="str">
        <f>IF('Raw Data'!G14,"NO","YES")</f>
        <v>NO</v>
      </c>
      <c r="H14" s="7">
        <f>ROUND('Raw Data'!I14/'Raw Data'!D14,3)</f>
        <v>4.657</v>
      </c>
      <c r="I14" s="12" t="str">
        <f>IF('Raw Data'!J14,"NO","YES")</f>
        <v>NO</v>
      </c>
      <c r="J14" s="23">
        <v>0.2</v>
      </c>
      <c r="K14" s="24">
        <f>'Raw Data'!L14*('Calculated Data'!M14/60)</f>
        <v>1.4</v>
      </c>
      <c r="L14" s="9" t="str">
        <f>IF('Raw Data'!M14,"NO","YES")</f>
        <v>YES</v>
      </c>
      <c r="M14">
        <f>'Raw Data'!N14</f>
        <v>60</v>
      </c>
      <c r="N14" s="17">
        <f t="shared" si="6"/>
        <v>0.55776892430278879</v>
      </c>
      <c r="O14">
        <v>1.6799999999999999E-2</v>
      </c>
      <c r="P14" s="32">
        <f t="shared" ref="P14:P77" si="10">+$X$2*N14</f>
        <v>2.3426294820717131E-4</v>
      </c>
      <c r="Q14" s="17">
        <f t="shared" si="8"/>
        <v>3.3067729083665336</v>
      </c>
      <c r="R14">
        <f t="shared" si="2"/>
        <v>4.629482071713147E-5</v>
      </c>
      <c r="S14">
        <f t="shared" si="9"/>
        <v>4.7808764940239043E-2</v>
      </c>
      <c r="T14" s="17">
        <f t="shared" si="4"/>
        <v>0.66932270916334657</v>
      </c>
      <c r="U14" s="17">
        <f t="shared" si="5"/>
        <v>8.3665338645418322E-2</v>
      </c>
      <c r="V14" s="17">
        <f t="shared" si="7"/>
        <v>0.2788844621513944</v>
      </c>
    </row>
    <row r="15" spans="1:28" x14ac:dyDescent="0.25">
      <c r="A15" s="2">
        <f>'Raw Data'!A15</f>
        <v>42926.541667303238</v>
      </c>
      <c r="B15">
        <f>'Raw Data'!B15</f>
        <v>0</v>
      </c>
      <c r="C15">
        <f>'Raw Data'!C15</f>
        <v>0</v>
      </c>
      <c r="D15" s="8">
        <f>IF(M15=0,0,'Raw Data'!D15)</f>
        <v>30.6</v>
      </c>
      <c r="E15" s="9" t="str">
        <f>IF('Raw Data'!E15,"NO","YES")</f>
        <v>YES</v>
      </c>
      <c r="F15" s="6">
        <f>IF(M15=0,0,'Raw Data'!F15)</f>
        <v>6.4000000000000001E-2</v>
      </c>
      <c r="G15" s="12" t="str">
        <f>IF('Raw Data'!G15,"NO","YES")</f>
        <v>NO</v>
      </c>
      <c r="H15" s="7">
        <f>ROUND('Raw Data'!I15/'Raw Data'!D15,3)</f>
        <v>2.3199999999999998</v>
      </c>
      <c r="I15" s="12" t="str">
        <f>IF('Raw Data'!J15,"NO","YES")</f>
        <v>NO</v>
      </c>
      <c r="J15" s="23">
        <v>0.4</v>
      </c>
      <c r="K15" s="24">
        <f>'Raw Data'!L15*('Calculated Data'!M15/60)</f>
        <v>3.1</v>
      </c>
      <c r="L15" s="9" t="str">
        <f>IF('Raw Data'!M15,"NO","YES")</f>
        <v>YES</v>
      </c>
      <c r="M15">
        <f>'Raw Data'!N15</f>
        <v>60</v>
      </c>
      <c r="N15" s="17">
        <f t="shared" si="6"/>
        <v>1.2191235059760956</v>
      </c>
      <c r="O15">
        <v>1.6799999999999999E-2</v>
      </c>
      <c r="P15" s="32">
        <f t="shared" si="10"/>
        <v>5.1203187250996015E-4</v>
      </c>
      <c r="Q15" s="17">
        <f t="shared" si="8"/>
        <v>3.306772908366534</v>
      </c>
      <c r="R15">
        <f t="shared" si="2"/>
        <v>1.0118725099601594E-4</v>
      </c>
      <c r="S15">
        <f t="shared" si="9"/>
        <v>4.7808764940239043E-2</v>
      </c>
      <c r="T15" s="17">
        <f t="shared" si="4"/>
        <v>1.4629482071713147</v>
      </c>
      <c r="U15" s="17">
        <f t="shared" si="5"/>
        <v>0.18286852589641434</v>
      </c>
      <c r="V15" s="17">
        <f t="shared" si="7"/>
        <v>0.60956175298804782</v>
      </c>
    </row>
    <row r="16" spans="1:28" x14ac:dyDescent="0.25">
      <c r="A16" s="2">
        <f>'Raw Data'!A16</f>
        <v>42926.583333912036</v>
      </c>
      <c r="B16">
        <f>'Raw Data'!B16</f>
        <v>0</v>
      </c>
      <c r="C16">
        <f>'Raw Data'!C16</f>
        <v>0</v>
      </c>
      <c r="D16" s="8">
        <f>IF(M16=0,0,'Raw Data'!D16)</f>
        <v>40.299999999999997</v>
      </c>
      <c r="E16" s="9" t="str">
        <f>IF('Raw Data'!E16,"NO","YES")</f>
        <v>YES</v>
      </c>
      <c r="F16" s="6">
        <f>IF(M16=0,0,'Raw Data'!F16)</f>
        <v>6.4000000000000001E-2</v>
      </c>
      <c r="G16" s="12" t="str">
        <f>IF('Raw Data'!G16,"NO","YES")</f>
        <v>NO</v>
      </c>
      <c r="H16" s="7">
        <f>ROUND('Raw Data'!I16/'Raw Data'!D16,3)</f>
        <v>1.859</v>
      </c>
      <c r="I16" s="12" t="str">
        <f>IF('Raw Data'!J16,"NO","YES")</f>
        <v>NO</v>
      </c>
      <c r="J16" s="23">
        <v>0.5</v>
      </c>
      <c r="K16" s="24">
        <f>'Raw Data'!L16*('Calculated Data'!M16/60)</f>
        <v>4.0999999999999996</v>
      </c>
      <c r="L16" s="9" t="str">
        <f>IF('Raw Data'!M16,"NO","YES")</f>
        <v>YES</v>
      </c>
      <c r="M16">
        <f>'Raw Data'!N16</f>
        <v>60</v>
      </c>
      <c r="N16" s="17">
        <f t="shared" si="6"/>
        <v>1.6055776892430278</v>
      </c>
      <c r="O16">
        <v>1.6799999999999999E-2</v>
      </c>
      <c r="P16" s="32">
        <f t="shared" si="10"/>
        <v>6.7434262948207169E-4</v>
      </c>
      <c r="Q16" s="17">
        <f t="shared" si="8"/>
        <v>3.3067729083665336</v>
      </c>
      <c r="R16">
        <f t="shared" si="2"/>
        <v>1.3326294820717129E-4</v>
      </c>
      <c r="S16">
        <f t="shared" si="9"/>
        <v>4.7808764940239043E-2</v>
      </c>
      <c r="T16" s="17">
        <f t="shared" si="4"/>
        <v>1.9266932270916333</v>
      </c>
      <c r="U16" s="17">
        <f t="shared" si="5"/>
        <v>0.24083665338645416</v>
      </c>
      <c r="V16" s="17">
        <f t="shared" si="7"/>
        <v>0.8027888446215139</v>
      </c>
    </row>
    <row r="17" spans="1:22" x14ac:dyDescent="0.25">
      <c r="A17" s="2">
        <f>'Raw Data'!A17</f>
        <v>42926.625000520835</v>
      </c>
      <c r="B17">
        <f>'Raw Data'!B17</f>
        <v>0</v>
      </c>
      <c r="C17">
        <f>'Raw Data'!C17</f>
        <v>0</v>
      </c>
      <c r="D17" s="8">
        <f>IF(M17=0,0,'Raw Data'!D17)</f>
        <v>59.2</v>
      </c>
      <c r="E17" s="9" t="str">
        <f>IF('Raw Data'!E17,"NO","YES")</f>
        <v>YES</v>
      </c>
      <c r="F17" s="6">
        <f>IF(M17=0,0,'Raw Data'!F17)</f>
        <v>6.4000000000000001E-2</v>
      </c>
      <c r="G17" s="12" t="str">
        <f>IF('Raw Data'!G17,"NO","YES")</f>
        <v>NO</v>
      </c>
      <c r="H17" s="7">
        <f>ROUND('Raw Data'!I17/'Raw Data'!D17,3)</f>
        <v>1.3280000000000001</v>
      </c>
      <c r="I17" s="12" t="str">
        <f>IF('Raw Data'!J17,"NO","YES")</f>
        <v>NO</v>
      </c>
      <c r="J17" s="23">
        <v>0.7</v>
      </c>
      <c r="K17" s="24">
        <f>'Raw Data'!L17*('Calculated Data'!M17/60)</f>
        <v>6.1</v>
      </c>
      <c r="L17" s="9" t="str">
        <f>IF('Raw Data'!M17,"NO","YES")</f>
        <v>YES</v>
      </c>
      <c r="M17">
        <f>'Raw Data'!N17</f>
        <v>60</v>
      </c>
      <c r="N17" s="17">
        <f t="shared" si="6"/>
        <v>2.358565737051793</v>
      </c>
      <c r="O17">
        <v>1.6799999999999999E-2</v>
      </c>
      <c r="P17" s="32">
        <f t="shared" si="10"/>
        <v>9.9059760956175303E-4</v>
      </c>
      <c r="Q17" s="17">
        <f t="shared" si="8"/>
        <v>3.306772908366534</v>
      </c>
      <c r="R17">
        <f t="shared" si="2"/>
        <v>1.9576095617529881E-4</v>
      </c>
      <c r="S17">
        <f t="shared" si="9"/>
        <v>4.7808764940239043E-2</v>
      </c>
      <c r="T17" s="17">
        <f t="shared" si="4"/>
        <v>2.8302788844621514</v>
      </c>
      <c r="U17" s="17">
        <f t="shared" si="5"/>
        <v>0.35378486055776892</v>
      </c>
      <c r="V17" s="17">
        <f t="shared" si="7"/>
        <v>1.1792828685258965</v>
      </c>
    </row>
    <row r="18" spans="1:22" x14ac:dyDescent="0.25">
      <c r="A18" s="2">
        <f>'Raw Data'!A18</f>
        <v>42926.666667129626</v>
      </c>
      <c r="B18">
        <f>'Raw Data'!B18</f>
        <v>0</v>
      </c>
      <c r="C18">
        <f>'Raw Data'!C18</f>
        <v>0</v>
      </c>
      <c r="D18" s="8">
        <f>IF(M18=0,0,'Raw Data'!D18)</f>
        <v>61.2</v>
      </c>
      <c r="E18" s="9" t="str">
        <f>IF('Raw Data'!E18,"NO","YES")</f>
        <v>YES</v>
      </c>
      <c r="F18" s="6">
        <f>IF(M18=0,0,'Raw Data'!F18)</f>
        <v>6.4000000000000001E-2</v>
      </c>
      <c r="G18" s="12" t="str">
        <f>IF('Raw Data'!G18,"NO","YES")</f>
        <v>NO</v>
      </c>
      <c r="H18" s="7">
        <f>ROUND('Raw Data'!I18/'Raw Data'!D18,3)</f>
        <v>1.327</v>
      </c>
      <c r="I18" s="12" t="str">
        <f>IF('Raw Data'!J18,"NO","YES")</f>
        <v>NO</v>
      </c>
      <c r="J18" s="23">
        <v>0.7</v>
      </c>
      <c r="K18" s="24">
        <f>'Raw Data'!L18*('Calculated Data'!M18/60)</f>
        <v>6.3</v>
      </c>
      <c r="L18" s="9" t="str">
        <f>IF('Raw Data'!M18,"NO","YES")</f>
        <v>YES</v>
      </c>
      <c r="M18">
        <f>'Raw Data'!N18</f>
        <v>60</v>
      </c>
      <c r="N18" s="17">
        <f t="shared" si="6"/>
        <v>2.4382470119521913</v>
      </c>
      <c r="O18">
        <v>1.6799999999999999E-2</v>
      </c>
      <c r="P18" s="32">
        <f t="shared" si="10"/>
        <v>1.0240637450199203E-3</v>
      </c>
      <c r="Q18" s="17">
        <f t="shared" si="8"/>
        <v>3.306772908366534</v>
      </c>
      <c r="R18">
        <f t="shared" si="2"/>
        <v>2.0237450199203188E-4</v>
      </c>
      <c r="S18">
        <f t="shared" si="9"/>
        <v>4.7808764940239043E-2</v>
      </c>
      <c r="T18" s="17">
        <f t="shared" si="4"/>
        <v>2.9258964143426294</v>
      </c>
      <c r="U18" s="17">
        <f t="shared" si="5"/>
        <v>0.36573705179282867</v>
      </c>
      <c r="V18" s="17">
        <f t="shared" si="7"/>
        <v>1.2191235059760956</v>
      </c>
    </row>
    <row r="19" spans="1:22" x14ac:dyDescent="0.25">
      <c r="A19" s="2">
        <f>'Raw Data'!A19</f>
        <v>42926.708333738425</v>
      </c>
      <c r="B19">
        <f>'Raw Data'!B19</f>
        <v>0</v>
      </c>
      <c r="C19">
        <f>'Raw Data'!C19</f>
        <v>0</v>
      </c>
      <c r="D19" s="8">
        <f>IF(M19=0,0,'Raw Data'!D19)</f>
        <v>340</v>
      </c>
      <c r="E19" s="9" t="str">
        <f>IF('Raw Data'!E19,"NO","YES")</f>
        <v>YES</v>
      </c>
      <c r="F19" s="6">
        <f>IF(M19=0,0,'Raw Data'!F19)</f>
        <v>6.4000000000000001E-2</v>
      </c>
      <c r="G19" s="12" t="str">
        <f>IF('Raw Data'!G19,"NO","YES")</f>
        <v>NO</v>
      </c>
      <c r="H19" s="7">
        <f>ROUND('Raw Data'!I19/'Raw Data'!D19,3)</f>
        <v>0.24399999999999999</v>
      </c>
      <c r="I19" s="12" t="str">
        <f>IF('Raw Data'!J19,"NO","YES")</f>
        <v>NO</v>
      </c>
      <c r="J19" s="23">
        <v>3.8</v>
      </c>
      <c r="K19" s="24">
        <f>'Raw Data'!L19*('Calculated Data'!M19/60)</f>
        <v>34.9</v>
      </c>
      <c r="L19" s="9" t="str">
        <f>IF('Raw Data'!M19,"NO","YES")</f>
        <v>YES</v>
      </c>
      <c r="M19">
        <f>'Raw Data'!N19</f>
        <v>60</v>
      </c>
      <c r="N19" s="17">
        <f t="shared" si="6"/>
        <v>13.545816733067728</v>
      </c>
      <c r="O19">
        <v>1.6799999999999999E-2</v>
      </c>
      <c r="P19" s="32">
        <f t="shared" si="10"/>
        <v>5.689243027888446E-3</v>
      </c>
      <c r="Q19" s="17">
        <f t="shared" si="8"/>
        <v>3.3067729083665336</v>
      </c>
      <c r="R19">
        <f t="shared" si="2"/>
        <v>1.1243027888446213E-3</v>
      </c>
      <c r="S19">
        <f t="shared" si="9"/>
        <v>4.7808764940239036E-2</v>
      </c>
      <c r="T19" s="17">
        <f t="shared" si="4"/>
        <v>16.254980079681271</v>
      </c>
      <c r="U19" s="17">
        <f t="shared" si="5"/>
        <v>2.0318725099601589</v>
      </c>
      <c r="V19" s="17">
        <f t="shared" si="7"/>
        <v>6.7729083665338639</v>
      </c>
    </row>
    <row r="20" spans="1:22" x14ac:dyDescent="0.25">
      <c r="A20" s="2">
        <f>'Raw Data'!A20</f>
        <v>42926.750000347223</v>
      </c>
      <c r="B20">
        <f>'Raw Data'!B20</f>
        <v>0</v>
      </c>
      <c r="C20">
        <f>'Raw Data'!C20</f>
        <v>0</v>
      </c>
      <c r="D20" s="6">
        <f>IF(M20=0,0,'Raw Data'!D20)</f>
        <v>521.5</v>
      </c>
      <c r="E20" s="12" t="str">
        <f>IF('Raw Data'!E20,"NO","YES")</f>
        <v>NO</v>
      </c>
      <c r="F20" s="6">
        <f>IF(M20=0,0,'Raw Data'!F20)</f>
        <v>6.4000000000000001E-2</v>
      </c>
      <c r="G20" s="12" t="str">
        <f>IF('Raw Data'!G20,"NO","YES")</f>
        <v>NO</v>
      </c>
      <c r="H20" s="10">
        <f>ROUND('Raw Data'!I20/'Raw Data'!D20,3)</f>
        <v>0</v>
      </c>
      <c r="I20" s="9" t="str">
        <f>IF('Raw Data'!J20,"NO","YES")</f>
        <v>YES</v>
      </c>
      <c r="J20" s="21">
        <v>5.8</v>
      </c>
      <c r="K20" s="25">
        <f>'Raw Data'!L20*('Calculated Data'!M20/60)</f>
        <v>53.5</v>
      </c>
      <c r="L20" s="12" t="str">
        <f>IF('Raw Data'!M20,"NO","YES")</f>
        <v>NO</v>
      </c>
      <c r="M20">
        <f>'Raw Data'!N20</f>
        <v>60</v>
      </c>
      <c r="N20" s="17">
        <f t="shared" si="6"/>
        <v>20.776892430278885</v>
      </c>
      <c r="O20">
        <v>1.6799999999999999E-2</v>
      </c>
      <c r="P20" s="32">
        <f t="shared" si="10"/>
        <v>8.7262948207171322E-3</v>
      </c>
      <c r="Q20" s="17">
        <f t="shared" si="8"/>
        <v>3.306772908366534</v>
      </c>
      <c r="R20">
        <f t="shared" si="2"/>
        <v>1.7244820717131474E-3</v>
      </c>
      <c r="S20">
        <f t="shared" si="9"/>
        <v>4.7808764940239043E-2</v>
      </c>
      <c r="T20" s="17">
        <f t="shared" si="4"/>
        <v>24.932270916334662</v>
      </c>
      <c r="U20" s="17">
        <f t="shared" si="5"/>
        <v>3.1165338645418328</v>
      </c>
      <c r="V20" s="17">
        <f t="shared" si="7"/>
        <v>10.388446215139442</v>
      </c>
    </row>
    <row r="21" spans="1:22" x14ac:dyDescent="0.25">
      <c r="A21" s="2">
        <f>'Raw Data'!A21</f>
        <v>42926.791666956022</v>
      </c>
      <c r="B21">
        <f>'Raw Data'!B21</f>
        <v>0</v>
      </c>
      <c r="C21">
        <f>'Raw Data'!C21</f>
        <v>0</v>
      </c>
      <c r="D21" s="6">
        <f>IF(M21=0,0,'Raw Data'!D21)</f>
        <v>525.70000000000005</v>
      </c>
      <c r="E21" s="12" t="str">
        <f>IF('Raw Data'!E21,"NO","YES")</f>
        <v>NO</v>
      </c>
      <c r="F21" s="6">
        <f>IF(M21=0,0,'Raw Data'!F21)</f>
        <v>6.4000000000000001E-2</v>
      </c>
      <c r="G21" s="12" t="str">
        <f>IF('Raw Data'!G21,"NO","YES")</f>
        <v>NO</v>
      </c>
      <c r="H21" s="10">
        <f>ROUND('Raw Data'!I21/'Raw Data'!D21,3)</f>
        <v>0</v>
      </c>
      <c r="I21" s="9" t="str">
        <f>IF('Raw Data'!J21,"NO","YES")</f>
        <v>YES</v>
      </c>
      <c r="J21" s="21">
        <v>5.8</v>
      </c>
      <c r="K21" s="25">
        <f>'Raw Data'!L21*('Calculated Data'!M21/60)</f>
        <v>53.9</v>
      </c>
      <c r="L21" s="12" t="str">
        <f>IF('Raw Data'!M21,"NO","YES")</f>
        <v>NO</v>
      </c>
      <c r="M21">
        <f>'Raw Data'!N21</f>
        <v>60</v>
      </c>
      <c r="N21" s="17">
        <f t="shared" si="6"/>
        <v>20.944223107569723</v>
      </c>
      <c r="O21">
        <v>1.6799999999999999E-2</v>
      </c>
      <c r="P21" s="32">
        <f t="shared" si="10"/>
        <v>8.7965737051792833E-3</v>
      </c>
      <c r="Q21" s="17">
        <f t="shared" si="8"/>
        <v>3.306772908366534</v>
      </c>
      <c r="R21">
        <f t="shared" si="2"/>
        <v>1.738370517928287E-3</v>
      </c>
      <c r="S21">
        <f t="shared" si="9"/>
        <v>4.7808764940239043E-2</v>
      </c>
      <c r="T21" s="17">
        <f t="shared" si="4"/>
        <v>25.133067729083667</v>
      </c>
      <c r="U21" s="17">
        <f t="shared" si="5"/>
        <v>3.1416334661354584</v>
      </c>
      <c r="V21" s="17">
        <f t="shared" si="7"/>
        <v>10.472111553784861</v>
      </c>
    </row>
    <row r="22" spans="1:22" x14ac:dyDescent="0.25">
      <c r="A22" s="2">
        <f>'Raw Data'!A22</f>
        <v>42926.833333564813</v>
      </c>
      <c r="B22">
        <f>'Raw Data'!B22</f>
        <v>0</v>
      </c>
      <c r="C22">
        <f>'Raw Data'!C22</f>
        <v>0</v>
      </c>
      <c r="D22" s="6">
        <f>IF(M22=0,0,'Raw Data'!D22)</f>
        <v>528.29999999999995</v>
      </c>
      <c r="E22" s="12" t="str">
        <f>IF('Raw Data'!E22,"NO","YES")</f>
        <v>NO</v>
      </c>
      <c r="F22" s="6">
        <f>IF(M22=0,0,'Raw Data'!F22)</f>
        <v>6.4000000000000001E-2</v>
      </c>
      <c r="G22" s="12" t="str">
        <f>IF('Raw Data'!G22,"NO","YES")</f>
        <v>NO</v>
      </c>
      <c r="H22" s="10">
        <f>ROUND('Raw Data'!I22/'Raw Data'!D22,3)</f>
        <v>0</v>
      </c>
      <c r="I22" s="9" t="str">
        <f>IF('Raw Data'!J22,"NO","YES")</f>
        <v>YES</v>
      </c>
      <c r="J22" s="21">
        <v>5.8</v>
      </c>
      <c r="K22" s="25">
        <f>'Raw Data'!L22*('Calculated Data'!M22/60)</f>
        <v>54.2</v>
      </c>
      <c r="L22" s="12" t="str">
        <f>IF('Raw Data'!M22,"NO","YES")</f>
        <v>NO</v>
      </c>
      <c r="M22">
        <f>'Raw Data'!N22</f>
        <v>60</v>
      </c>
      <c r="N22" s="17">
        <f t="shared" si="6"/>
        <v>21.047808764940235</v>
      </c>
      <c r="O22">
        <v>1.6799999999999999E-2</v>
      </c>
      <c r="P22" s="32">
        <f t="shared" si="10"/>
        <v>8.8400796812749E-3</v>
      </c>
      <c r="Q22" s="17">
        <f t="shared" si="8"/>
        <v>3.306772908366534</v>
      </c>
      <c r="R22">
        <f t="shared" si="2"/>
        <v>1.7469681274900396E-3</v>
      </c>
      <c r="S22">
        <f t="shared" si="9"/>
        <v>4.7808764940239043E-2</v>
      </c>
      <c r="T22" s="17">
        <f t="shared" si="4"/>
        <v>25.257370517928283</v>
      </c>
      <c r="U22" s="17">
        <f t="shared" si="5"/>
        <v>3.1571713147410354</v>
      </c>
      <c r="V22" s="17">
        <f t="shared" si="7"/>
        <v>10.523904382470118</v>
      </c>
    </row>
    <row r="23" spans="1:22" x14ac:dyDescent="0.25">
      <c r="A23" s="2">
        <f>'Raw Data'!A23</f>
        <v>42926.875000173612</v>
      </c>
      <c r="B23">
        <f>'Raw Data'!B23</f>
        <v>0</v>
      </c>
      <c r="C23">
        <f>'Raw Data'!C23</f>
        <v>0</v>
      </c>
      <c r="D23" s="6">
        <f>IF(M23=0,0,'Raw Data'!D23)</f>
        <v>526.9</v>
      </c>
      <c r="E23" s="12" t="str">
        <f>IF('Raw Data'!E23,"NO","YES")</f>
        <v>NO</v>
      </c>
      <c r="F23" s="6">
        <f>IF(M23=0,0,'Raw Data'!F23)</f>
        <v>6.4000000000000001E-2</v>
      </c>
      <c r="G23" s="12" t="str">
        <f>IF('Raw Data'!G23,"NO","YES")</f>
        <v>NO</v>
      </c>
      <c r="H23" s="10">
        <f>ROUND('Raw Data'!I23/'Raw Data'!D23,3)</f>
        <v>0</v>
      </c>
      <c r="I23" s="9" t="str">
        <f>IF('Raw Data'!J23,"NO","YES")</f>
        <v>YES</v>
      </c>
      <c r="J23" s="21">
        <v>5.8</v>
      </c>
      <c r="K23" s="25">
        <f>'Raw Data'!L23*('Calculated Data'!M23/60)</f>
        <v>54.1</v>
      </c>
      <c r="L23" s="12" t="str">
        <f>IF('Raw Data'!M23,"NO","YES")</f>
        <v>NO</v>
      </c>
      <c r="M23">
        <f>'Raw Data'!N23</f>
        <v>60</v>
      </c>
      <c r="N23" s="17">
        <f t="shared" si="6"/>
        <v>20.992031872509958</v>
      </c>
      <c r="O23">
        <v>1.6799999999999999E-2</v>
      </c>
      <c r="P23" s="32">
        <f t="shared" si="10"/>
        <v>8.8166533864541836E-3</v>
      </c>
      <c r="Q23" s="17">
        <f t="shared" si="8"/>
        <v>3.306772908366534</v>
      </c>
      <c r="R23">
        <f t="shared" si="2"/>
        <v>1.7423386454183266E-3</v>
      </c>
      <c r="S23">
        <f t="shared" si="9"/>
        <v>4.7808764940239043E-2</v>
      </c>
      <c r="T23" s="17">
        <f t="shared" si="4"/>
        <v>25.190438247011951</v>
      </c>
      <c r="U23" s="17">
        <f t="shared" si="5"/>
        <v>3.1488047808764938</v>
      </c>
      <c r="V23" s="17">
        <f t="shared" si="7"/>
        <v>10.496015936254979</v>
      </c>
    </row>
    <row r="24" spans="1:22" x14ac:dyDescent="0.25">
      <c r="A24" s="2">
        <f>'Raw Data'!A24</f>
        <v>42926.91666678241</v>
      </c>
      <c r="B24">
        <f>'Raw Data'!B24</f>
        <v>0</v>
      </c>
      <c r="C24">
        <f>'Raw Data'!C24</f>
        <v>0</v>
      </c>
      <c r="D24" s="6">
        <f>IF(M24=0,0,'Raw Data'!D24)</f>
        <v>529.1</v>
      </c>
      <c r="E24" s="12" t="str">
        <f>IF('Raw Data'!E24,"NO","YES")</f>
        <v>NO</v>
      </c>
      <c r="F24" s="6">
        <f>IF(M24=0,0,'Raw Data'!F24)</f>
        <v>6.4000000000000001E-2</v>
      </c>
      <c r="G24" s="12" t="str">
        <f>IF('Raw Data'!G24,"NO","YES")</f>
        <v>NO</v>
      </c>
      <c r="H24" s="10">
        <f>ROUND('Raw Data'!I24/'Raw Data'!D24,3)</f>
        <v>0</v>
      </c>
      <c r="I24" s="9" t="str">
        <f>IF('Raw Data'!J24,"NO","YES")</f>
        <v>YES</v>
      </c>
      <c r="J24" s="21">
        <v>5.8</v>
      </c>
      <c r="K24" s="25">
        <f>'Raw Data'!L24*('Calculated Data'!M24/60)</f>
        <v>54.3</v>
      </c>
      <c r="L24" s="12" t="str">
        <f>IF('Raw Data'!M24,"NO","YES")</f>
        <v>NO</v>
      </c>
      <c r="M24">
        <f>'Raw Data'!N24</f>
        <v>60</v>
      </c>
      <c r="N24" s="17">
        <f t="shared" si="6"/>
        <v>21.079681274900398</v>
      </c>
      <c r="O24">
        <v>1.6799999999999999E-2</v>
      </c>
      <c r="P24" s="32">
        <f t="shared" si="10"/>
        <v>8.8534661354581681E-3</v>
      </c>
      <c r="Q24" s="17">
        <f t="shared" si="8"/>
        <v>3.306772908366534</v>
      </c>
      <c r="R24">
        <f t="shared" si="2"/>
        <v>1.7496135458167331E-3</v>
      </c>
      <c r="S24">
        <f t="shared" si="9"/>
        <v>4.7808764940239043E-2</v>
      </c>
      <c r="T24" s="17">
        <f t="shared" si="4"/>
        <v>25.295617529880477</v>
      </c>
      <c r="U24" s="17">
        <f t="shared" si="5"/>
        <v>3.1619521912350597</v>
      </c>
      <c r="V24" s="17">
        <f t="shared" si="7"/>
        <v>10.539840637450199</v>
      </c>
    </row>
    <row r="25" spans="1:22" x14ac:dyDescent="0.25">
      <c r="A25" s="2">
        <f>'Raw Data'!A25</f>
        <v>42926.958333391201</v>
      </c>
      <c r="B25">
        <f>'Raw Data'!B25</f>
        <v>0</v>
      </c>
      <c r="C25">
        <f>'Raw Data'!C25</f>
        <v>0</v>
      </c>
      <c r="D25" s="6">
        <f>IF(M25=0,0,'Raw Data'!D25)</f>
        <v>529.20000000000005</v>
      </c>
      <c r="E25" s="12" t="str">
        <f>IF('Raw Data'!E25,"NO","YES")</f>
        <v>NO</v>
      </c>
      <c r="F25" s="6">
        <f>IF(M25=0,0,'Raw Data'!F25)</f>
        <v>6.4000000000000001E-2</v>
      </c>
      <c r="G25" s="12" t="str">
        <f>IF('Raw Data'!G25,"NO","YES")</f>
        <v>NO</v>
      </c>
      <c r="H25" s="10">
        <f>ROUND('Raw Data'!I25/'Raw Data'!D25,3)</f>
        <v>0</v>
      </c>
      <c r="I25" s="9" t="str">
        <f>IF('Raw Data'!J25,"NO","YES")</f>
        <v>YES</v>
      </c>
      <c r="J25" s="21">
        <v>5.8</v>
      </c>
      <c r="K25" s="25">
        <f>'Raw Data'!L25*('Calculated Data'!M25/60)</f>
        <v>54.3</v>
      </c>
      <c r="L25" s="12" t="str">
        <f>IF('Raw Data'!M25,"NO","YES")</f>
        <v>NO</v>
      </c>
      <c r="M25">
        <f>'Raw Data'!N25</f>
        <v>60</v>
      </c>
      <c r="N25" s="17">
        <f t="shared" si="6"/>
        <v>21.083665338645417</v>
      </c>
      <c r="O25">
        <v>1.6799999999999999E-2</v>
      </c>
      <c r="P25" s="32">
        <f t="shared" si="10"/>
        <v>8.8551394422310761E-3</v>
      </c>
      <c r="Q25" s="17">
        <f t="shared" si="8"/>
        <v>3.3067729083665336</v>
      </c>
      <c r="R25">
        <f t="shared" si="2"/>
        <v>1.7499442231075696E-3</v>
      </c>
      <c r="S25">
        <f t="shared" si="9"/>
        <v>4.7808764940239036E-2</v>
      </c>
      <c r="T25" s="17">
        <f t="shared" si="4"/>
        <v>25.300398406374502</v>
      </c>
      <c r="U25" s="17">
        <f t="shared" si="5"/>
        <v>3.1625498007968127</v>
      </c>
      <c r="V25" s="17">
        <f t="shared" si="7"/>
        <v>10.541832669322709</v>
      </c>
    </row>
    <row r="26" spans="1:22" x14ac:dyDescent="0.25">
      <c r="A26" s="2">
        <f>'Raw Data'!A26</f>
        <v>42927</v>
      </c>
      <c r="B26">
        <f>'Raw Data'!B26</f>
        <v>0</v>
      </c>
      <c r="C26">
        <f>'Raw Data'!C26</f>
        <v>0</v>
      </c>
      <c r="D26" s="6">
        <f>IF(M26=0,0,'Raw Data'!D26)</f>
        <v>540.4</v>
      </c>
      <c r="E26" s="12" t="str">
        <f>IF('Raw Data'!E26,"NO","YES")</f>
        <v>NO</v>
      </c>
      <c r="F26" s="6">
        <f>IF(M26=0,0,'Raw Data'!F26)</f>
        <v>6.4000000000000001E-2</v>
      </c>
      <c r="G26" s="12" t="str">
        <f>IF('Raw Data'!G26,"NO","YES")</f>
        <v>NO</v>
      </c>
      <c r="H26" s="10">
        <f>ROUND('Raw Data'!I26/'Raw Data'!D26,3)</f>
        <v>1E-3</v>
      </c>
      <c r="I26" s="9" t="str">
        <f>IF('Raw Data'!J26,"NO","YES")</f>
        <v>YES</v>
      </c>
      <c r="J26" s="22">
        <v>5.8</v>
      </c>
      <c r="K26" s="25">
        <f>'Raw Data'!L26*('Calculated Data'!M26/60)</f>
        <v>55.4</v>
      </c>
      <c r="L26" s="12" t="str">
        <f>IF('Raw Data'!M26,"NO","YES")</f>
        <v>NO</v>
      </c>
      <c r="M26">
        <f>'Raw Data'!N26</f>
        <v>60</v>
      </c>
      <c r="N26" s="17">
        <f t="shared" si="6"/>
        <v>21.529880478087648</v>
      </c>
      <c r="O26">
        <v>1.6799999999999999E-2</v>
      </c>
      <c r="P26" s="32">
        <f t="shared" si="10"/>
        <v>9.042549800796813E-3</v>
      </c>
      <c r="Q26" s="17">
        <f t="shared" si="8"/>
        <v>3.3067729083665336</v>
      </c>
      <c r="R26">
        <f t="shared" si="2"/>
        <v>1.7869800796812747E-3</v>
      </c>
      <c r="S26">
        <f t="shared" si="9"/>
        <v>4.7808764940239036E-2</v>
      </c>
      <c r="T26" s="17">
        <f t="shared" si="4"/>
        <v>25.835856573705176</v>
      </c>
      <c r="U26" s="17">
        <f t="shared" si="5"/>
        <v>3.2294820717131469</v>
      </c>
      <c r="V26" s="17">
        <f t="shared" si="7"/>
        <v>10.764940239043824</v>
      </c>
    </row>
    <row r="27" spans="1:22" x14ac:dyDescent="0.25">
      <c r="A27" s="2">
        <f>'Raw Data'!A27</f>
        <v>42927.041666666664</v>
      </c>
      <c r="B27">
        <f>'Raw Data'!B27</f>
        <v>0</v>
      </c>
      <c r="C27">
        <f>'Raw Data'!C27</f>
        <v>0</v>
      </c>
      <c r="D27" s="6">
        <f>IF(M27=0,0,'Raw Data'!D27)</f>
        <v>581.6</v>
      </c>
      <c r="E27" s="12" t="str">
        <f>IF('Raw Data'!E27,"NO","YES")</f>
        <v>NO</v>
      </c>
      <c r="F27" s="6">
        <f>IF(M27=0,0,'Raw Data'!F27)</f>
        <v>6.4000000000000001E-2</v>
      </c>
      <c r="G27" s="12" t="str">
        <f>IF('Raw Data'!G27,"NO","YES")</f>
        <v>NO</v>
      </c>
      <c r="H27" s="10">
        <f>ROUND('Raw Data'!I27/'Raw Data'!D27,3)</f>
        <v>6.0000000000000001E-3</v>
      </c>
      <c r="I27" s="9" t="str">
        <f>IF('Raw Data'!J27,"NO","YES")</f>
        <v>YES</v>
      </c>
      <c r="J27" s="22">
        <v>5.8</v>
      </c>
      <c r="K27" s="25">
        <f>'Raw Data'!L27*('Calculated Data'!M27/60)</f>
        <v>59.7</v>
      </c>
      <c r="L27" s="12" t="str">
        <f>IF('Raw Data'!M27,"NO","YES")</f>
        <v>NO</v>
      </c>
      <c r="M27">
        <f>'Raw Data'!N27</f>
        <v>60</v>
      </c>
      <c r="N27" s="17">
        <f t="shared" si="6"/>
        <v>23.171314741035857</v>
      </c>
      <c r="O27">
        <v>1.6799999999999999E-2</v>
      </c>
      <c r="P27" s="32">
        <f t="shared" si="10"/>
        <v>9.7319521912350611E-3</v>
      </c>
      <c r="Q27" s="17">
        <f t="shared" si="8"/>
        <v>3.306772908366534</v>
      </c>
      <c r="R27">
        <f t="shared" si="2"/>
        <v>1.9232191235059762E-3</v>
      </c>
      <c r="S27">
        <f t="shared" si="9"/>
        <v>4.7808764940239043E-2</v>
      </c>
      <c r="T27" s="17">
        <f t="shared" si="4"/>
        <v>27.805577689243027</v>
      </c>
      <c r="U27" s="17">
        <f t="shared" si="5"/>
        <v>3.4756972111553783</v>
      </c>
      <c r="V27" s="17">
        <f t="shared" si="7"/>
        <v>11.585657370517929</v>
      </c>
    </row>
    <row r="28" spans="1:22" x14ac:dyDescent="0.25">
      <c r="A28" s="2">
        <f>'Raw Data'!A28</f>
        <v>42927.083333333336</v>
      </c>
      <c r="B28">
        <f>'Raw Data'!B28</f>
        <v>0</v>
      </c>
      <c r="C28">
        <f>'Raw Data'!C28</f>
        <v>0</v>
      </c>
      <c r="D28" s="6">
        <f>IF(M28=0,0,'Raw Data'!D28)</f>
        <v>586.70000000000005</v>
      </c>
      <c r="E28" s="12" t="str">
        <f>IF('Raw Data'!E28,"NO","YES")</f>
        <v>NO</v>
      </c>
      <c r="F28" s="6">
        <f>IF(M28=0,0,'Raw Data'!F28)</f>
        <v>6.4000000000000001E-2</v>
      </c>
      <c r="G28" s="12" t="str">
        <f>IF('Raw Data'!G28,"NO","YES")</f>
        <v>NO</v>
      </c>
      <c r="H28" s="10">
        <f>ROUND('Raw Data'!I28/'Raw Data'!D28,3)</f>
        <v>3.0000000000000001E-3</v>
      </c>
      <c r="I28" s="9" t="str">
        <f>IF('Raw Data'!J28,"NO","YES")</f>
        <v>YES</v>
      </c>
      <c r="J28" s="22">
        <v>5.8</v>
      </c>
      <c r="K28" s="25">
        <f>'Raw Data'!L28*('Calculated Data'!M28/60)</f>
        <v>60.2</v>
      </c>
      <c r="L28" s="12" t="str">
        <f>IF('Raw Data'!M28,"NO","YES")</f>
        <v>NO</v>
      </c>
      <c r="M28">
        <f>'Raw Data'!N28</f>
        <v>60</v>
      </c>
      <c r="N28" s="17">
        <f t="shared" si="6"/>
        <v>23.374501992031874</v>
      </c>
      <c r="O28">
        <v>1.6799999999999999E-2</v>
      </c>
      <c r="P28" s="32">
        <f t="shared" si="10"/>
        <v>9.8172908366533883E-3</v>
      </c>
      <c r="Q28" s="17">
        <f t="shared" si="8"/>
        <v>3.306772908366534</v>
      </c>
      <c r="R28">
        <f t="shared" si="2"/>
        <v>1.9400836653386455E-3</v>
      </c>
      <c r="S28">
        <f t="shared" si="9"/>
        <v>4.7808764940239043E-2</v>
      </c>
      <c r="T28" s="17">
        <f t="shared" si="4"/>
        <v>28.049402390438249</v>
      </c>
      <c r="U28" s="17">
        <f t="shared" si="5"/>
        <v>3.5061752988047812</v>
      </c>
      <c r="V28" s="17">
        <f t="shared" si="7"/>
        <v>11.687250996015937</v>
      </c>
    </row>
    <row r="29" spans="1:22" x14ac:dyDescent="0.25">
      <c r="A29" s="2">
        <f>'Raw Data'!A29</f>
        <v>42927.125</v>
      </c>
      <c r="B29">
        <f>'Raw Data'!B29</f>
        <v>0</v>
      </c>
      <c r="C29">
        <f>'Raw Data'!C29</f>
        <v>0</v>
      </c>
      <c r="D29" s="6">
        <f>IF(M29=0,0,'Raw Data'!D29)</f>
        <v>595.20000000000005</v>
      </c>
      <c r="E29" s="12" t="str">
        <f>IF('Raw Data'!E29,"NO","YES")</f>
        <v>NO</v>
      </c>
      <c r="F29" s="6">
        <f>IF(M29=0,0,'Raw Data'!F29)</f>
        <v>6.4000000000000001E-2</v>
      </c>
      <c r="G29" s="12" t="str">
        <f>IF('Raw Data'!G29,"NO","YES")</f>
        <v>NO</v>
      </c>
      <c r="H29" s="10">
        <f>ROUND('Raw Data'!I29/'Raw Data'!D29,3)</f>
        <v>4.0000000000000001E-3</v>
      </c>
      <c r="I29" s="9" t="str">
        <f>IF('Raw Data'!J29,"NO","YES")</f>
        <v>YES</v>
      </c>
      <c r="J29" s="22">
        <v>5.8</v>
      </c>
      <c r="K29" s="25">
        <f>'Raw Data'!L29*('Calculated Data'!M29/60)</f>
        <v>61.1</v>
      </c>
      <c r="L29" s="12" t="str">
        <f>IF('Raw Data'!M29,"NO","YES")</f>
        <v>NO</v>
      </c>
      <c r="M29">
        <f>'Raw Data'!N29</f>
        <v>60</v>
      </c>
      <c r="N29" s="17">
        <f t="shared" si="6"/>
        <v>23.713147410358566</v>
      </c>
      <c r="O29">
        <v>1.6799999999999999E-2</v>
      </c>
      <c r="P29" s="32">
        <f t="shared" si="10"/>
        <v>9.9595219123505985E-3</v>
      </c>
      <c r="Q29" s="17">
        <f t="shared" si="8"/>
        <v>3.3067729083665336</v>
      </c>
      <c r="R29">
        <f t="shared" si="2"/>
        <v>1.9681912350597609E-3</v>
      </c>
      <c r="S29">
        <f t="shared" si="9"/>
        <v>4.7808764940239043E-2</v>
      </c>
      <c r="T29" s="17">
        <f t="shared" si="4"/>
        <v>28.455776892430279</v>
      </c>
      <c r="U29" s="17">
        <f t="shared" si="5"/>
        <v>3.5569721115537849</v>
      </c>
      <c r="V29" s="17">
        <f t="shared" si="7"/>
        <v>11.856573705179283</v>
      </c>
    </row>
    <row r="30" spans="1:22" x14ac:dyDescent="0.25">
      <c r="A30" s="2">
        <f>'Raw Data'!A30</f>
        <v>42927.166666666664</v>
      </c>
      <c r="B30">
        <f>'Raw Data'!B30</f>
        <v>0</v>
      </c>
      <c r="C30">
        <f>'Raw Data'!C30</f>
        <v>9</v>
      </c>
      <c r="D30" s="6">
        <f>IF(M30=0,0,'Raw Data'!D30)</f>
        <v>593.20000000000005</v>
      </c>
      <c r="E30" s="12" t="str">
        <f>IF('Raw Data'!E30,"NO","YES")</f>
        <v>NO</v>
      </c>
      <c r="F30" s="6">
        <f>IF(M30=0,0,'Raw Data'!F30)</f>
        <v>6.4000000000000001E-2</v>
      </c>
      <c r="G30" s="12" t="str">
        <f>IF('Raw Data'!G30,"NO","YES")</f>
        <v>NO</v>
      </c>
      <c r="H30" s="10">
        <f>ROUND('Raw Data'!I30/'Raw Data'!D30,3)</f>
        <v>0.21</v>
      </c>
      <c r="I30" s="9" t="str">
        <f>IF('Raw Data'!J30,"NO","YES")</f>
        <v>YES</v>
      </c>
      <c r="J30" s="22">
        <v>5.8</v>
      </c>
      <c r="K30" s="25">
        <f>'Raw Data'!L30*('Calculated Data'!M30/60)</f>
        <v>60.9</v>
      </c>
      <c r="L30" s="12" t="str">
        <f>IF('Raw Data'!M30,"NO","YES")</f>
        <v>NO</v>
      </c>
      <c r="M30">
        <f>'Raw Data'!N30</f>
        <v>60</v>
      </c>
      <c r="N30" s="17">
        <f t="shared" si="6"/>
        <v>23.633466135458168</v>
      </c>
      <c r="O30">
        <v>1.6799999999999999E-2</v>
      </c>
      <c r="P30" s="32">
        <f t="shared" si="10"/>
        <v>9.9260557768924302E-3</v>
      </c>
      <c r="Q30" s="17">
        <f t="shared" si="8"/>
        <v>3.306772908366534</v>
      </c>
      <c r="R30">
        <f t="shared" si="2"/>
        <v>1.961577689243028E-3</v>
      </c>
      <c r="S30">
        <f t="shared" si="9"/>
        <v>4.7808764940239043E-2</v>
      </c>
      <c r="T30" s="17">
        <f t="shared" si="4"/>
        <v>28.360159362549801</v>
      </c>
      <c r="U30" s="17">
        <f t="shared" si="5"/>
        <v>3.5450199203187251</v>
      </c>
      <c r="V30" s="17">
        <f t="shared" si="7"/>
        <v>11.816733067729084</v>
      </c>
    </row>
    <row r="31" spans="1:22" x14ac:dyDescent="0.25">
      <c r="A31" s="2">
        <f>'Raw Data'!A31</f>
        <v>42927.208333333336</v>
      </c>
      <c r="B31">
        <f>'Raw Data'!B31</f>
        <v>0</v>
      </c>
      <c r="C31">
        <f>'Raw Data'!C31</f>
        <v>16</v>
      </c>
      <c r="D31" s="6">
        <f>IF(M31=0,0,'Raw Data'!D31)</f>
        <v>583.20000000000005</v>
      </c>
      <c r="E31" s="12" t="str">
        <f>IF('Raw Data'!E31,"NO","YES")</f>
        <v>NO</v>
      </c>
      <c r="F31" s="6">
        <f>IF(M31=0,0,'Raw Data'!F31)</f>
        <v>6.4000000000000001E-2</v>
      </c>
      <c r="G31" s="12" t="str">
        <f>IF('Raw Data'!G31,"NO","YES")</f>
        <v>NO</v>
      </c>
      <c r="H31" s="10">
        <f>ROUND('Raw Data'!I31/'Raw Data'!D31,3)</f>
        <v>0.52300000000000002</v>
      </c>
      <c r="I31" s="9" t="str">
        <f>IF('Raw Data'!J31,"NO","YES")</f>
        <v>YES</v>
      </c>
      <c r="J31" s="22">
        <v>5.8</v>
      </c>
      <c r="K31" s="25">
        <f>'Raw Data'!L31*('Calculated Data'!M31/60)</f>
        <v>59.8</v>
      </c>
      <c r="L31" s="12" t="str">
        <f>IF('Raw Data'!M31,"NO","YES")</f>
        <v>NO</v>
      </c>
      <c r="M31">
        <f>'Raw Data'!N31</f>
        <v>60</v>
      </c>
      <c r="N31" s="17">
        <f t="shared" si="6"/>
        <v>23.235059760956176</v>
      </c>
      <c r="O31">
        <v>1.6799999999999999E-2</v>
      </c>
      <c r="P31" s="32">
        <f t="shared" si="10"/>
        <v>9.7587250996015937E-3</v>
      </c>
      <c r="Q31" s="17">
        <f t="shared" si="8"/>
        <v>3.3067729083665336</v>
      </c>
      <c r="R31">
        <f t="shared" si="2"/>
        <v>1.9285099601593625E-3</v>
      </c>
      <c r="S31">
        <f t="shared" si="9"/>
        <v>4.7808764940239043E-2</v>
      </c>
      <c r="T31" s="17">
        <f t="shared" si="4"/>
        <v>27.882071713147411</v>
      </c>
      <c r="U31" s="17">
        <f t="shared" si="5"/>
        <v>3.4852589641434264</v>
      </c>
      <c r="V31" s="17">
        <f t="shared" si="7"/>
        <v>11.617529880478088</v>
      </c>
    </row>
    <row r="32" spans="1:22" x14ac:dyDescent="0.25">
      <c r="A32" s="2">
        <f>'Raw Data'!A32</f>
        <v>42927.25</v>
      </c>
      <c r="B32">
        <f>'Raw Data'!B32</f>
        <v>0</v>
      </c>
      <c r="C32">
        <f>'Raw Data'!C32</f>
        <v>44</v>
      </c>
      <c r="D32" s="6">
        <f>IF(M32=0,0,'Raw Data'!D32)</f>
        <v>579</v>
      </c>
      <c r="E32" s="12" t="str">
        <f>IF('Raw Data'!E32,"NO","YES")</f>
        <v>NO</v>
      </c>
      <c r="F32" s="6">
        <f>IF(M32=0,0,'Raw Data'!F32)</f>
        <v>0.28799999999999998</v>
      </c>
      <c r="G32" s="12" t="str">
        <f>IF('Raw Data'!G32,"NO","YES")</f>
        <v>NO</v>
      </c>
      <c r="H32" s="10">
        <f>ROUND('Raw Data'!I32/'Raw Data'!D32,3)</f>
        <v>0.97799999999999998</v>
      </c>
      <c r="I32" s="9" t="str">
        <f>IF('Raw Data'!J32,"NO","YES")</f>
        <v>YES</v>
      </c>
      <c r="J32" s="22">
        <v>5.8</v>
      </c>
      <c r="K32" s="25">
        <f>'Raw Data'!L32*('Calculated Data'!M32/60)</f>
        <v>59.4</v>
      </c>
      <c r="L32" s="12" t="str">
        <f>IF('Raw Data'!M32,"NO","YES")</f>
        <v>NO</v>
      </c>
      <c r="M32">
        <f>'Raw Data'!N32</f>
        <v>60</v>
      </c>
      <c r="N32" s="17">
        <f t="shared" si="6"/>
        <v>23.067729083665338</v>
      </c>
      <c r="O32">
        <v>1.6799999999999999E-2</v>
      </c>
      <c r="P32" s="32">
        <f t="shared" si="10"/>
        <v>9.6884462151394426E-3</v>
      </c>
      <c r="Q32" s="17">
        <f t="shared" si="8"/>
        <v>3.3067729083665336</v>
      </c>
      <c r="R32">
        <f t="shared" si="2"/>
        <v>1.9146215139442229E-3</v>
      </c>
      <c r="S32">
        <f t="shared" si="9"/>
        <v>4.7808764940239036E-2</v>
      </c>
      <c r="T32" s="17">
        <f t="shared" si="4"/>
        <v>27.681274900398403</v>
      </c>
      <c r="U32" s="17">
        <f t="shared" si="5"/>
        <v>3.4601593625498004</v>
      </c>
      <c r="V32" s="17">
        <f t="shared" si="7"/>
        <v>11.533864541832669</v>
      </c>
    </row>
    <row r="33" spans="1:22" x14ac:dyDescent="0.25">
      <c r="A33" s="2">
        <f>'Raw Data'!A33</f>
        <v>42927.291666666664</v>
      </c>
      <c r="B33">
        <f>'Raw Data'!B33</f>
        <v>0</v>
      </c>
      <c r="C33">
        <f>'Raw Data'!C33</f>
        <v>65</v>
      </c>
      <c r="D33" s="6">
        <f>IF(M33=0,0,'Raw Data'!D33)</f>
        <v>600.6</v>
      </c>
      <c r="E33" s="12" t="str">
        <f>IF('Raw Data'!E33,"NO","YES")</f>
        <v>NO</v>
      </c>
      <c r="F33" s="6">
        <f>IF(M33=0,0,'Raw Data'!F33)</f>
        <v>0.53600000000000003</v>
      </c>
      <c r="G33" s="12" t="str">
        <f>IF('Raw Data'!G33,"NO","YES")</f>
        <v>NO</v>
      </c>
      <c r="H33" s="10">
        <f>ROUND('Raw Data'!I33/'Raw Data'!D33,3)</f>
        <v>1.4179999999999999</v>
      </c>
      <c r="I33" s="9" t="str">
        <f>IF('Raw Data'!J33,"NO","YES")</f>
        <v>NO</v>
      </c>
      <c r="J33" s="22">
        <v>5.8</v>
      </c>
      <c r="K33" s="25">
        <f>'Raw Data'!L33*('Calculated Data'!M33/60)</f>
        <v>61.6</v>
      </c>
      <c r="L33" s="12" t="str">
        <f>IF('Raw Data'!M33,"NO","YES")</f>
        <v>NO</v>
      </c>
      <c r="M33">
        <f>'Raw Data'!N33</f>
        <v>60</v>
      </c>
      <c r="N33" s="17">
        <f t="shared" si="6"/>
        <v>23.92828685258964</v>
      </c>
      <c r="O33">
        <v>1.6799999999999999E-2</v>
      </c>
      <c r="P33" s="32">
        <f t="shared" si="10"/>
        <v>1.004988047808765E-2</v>
      </c>
      <c r="Q33" s="17">
        <f t="shared" si="8"/>
        <v>3.3067729083665331</v>
      </c>
      <c r="R33">
        <f t="shared" si="2"/>
        <v>1.9860478087649399E-3</v>
      </c>
      <c r="S33">
        <f t="shared" si="9"/>
        <v>4.7808764940239036E-2</v>
      </c>
      <c r="T33" s="17">
        <f t="shared" si="4"/>
        <v>28.713944223107568</v>
      </c>
      <c r="U33" s="17">
        <f t="shared" si="5"/>
        <v>3.589243027888446</v>
      </c>
      <c r="V33" s="17">
        <f t="shared" si="7"/>
        <v>11.96414342629482</v>
      </c>
    </row>
    <row r="34" spans="1:22" x14ac:dyDescent="0.25">
      <c r="A34" s="2">
        <f>'Raw Data'!A34</f>
        <v>42927.333333333336</v>
      </c>
      <c r="B34">
        <f>'Raw Data'!B34</f>
        <v>0</v>
      </c>
      <c r="C34">
        <f>'Raw Data'!C34</f>
        <v>88</v>
      </c>
      <c r="D34" s="8">
        <f>IF(M34=0,0,'Raw Data'!D34)</f>
        <v>936.8</v>
      </c>
      <c r="E34" s="9" t="str">
        <f>IF('Raw Data'!E34,"NO","YES")</f>
        <v>YES</v>
      </c>
      <c r="F34" s="8">
        <f>IF(M34=0,0,'Raw Data'!F34)</f>
        <v>0.34200000000000003</v>
      </c>
      <c r="G34" s="9" t="str">
        <f>IF('Raw Data'!G34,"NO","YES")</f>
        <v>YES</v>
      </c>
      <c r="H34" s="10">
        <f>ROUND('Raw Data'!I34/'Raw Data'!D34,3)</f>
        <v>1.399</v>
      </c>
      <c r="I34" s="9" t="str">
        <f>IF('Raw Data'!J34,"NO","YES")</f>
        <v>YES</v>
      </c>
      <c r="J34" s="4">
        <v>7.7</v>
      </c>
      <c r="K34" s="24">
        <f>'Raw Data'!L34*('Calculated Data'!M34/60)</f>
        <v>96.1</v>
      </c>
      <c r="L34" s="9" t="str">
        <f>IF('Raw Data'!M34,"NO","YES")</f>
        <v>YES</v>
      </c>
      <c r="M34">
        <f>'Raw Data'!N34</f>
        <v>60</v>
      </c>
      <c r="N34" s="17">
        <f t="shared" si="6"/>
        <v>37.322709163346609</v>
      </c>
      <c r="O34">
        <v>1.6799999999999999E-2</v>
      </c>
      <c r="P34" s="32">
        <f t="shared" si="10"/>
        <v>1.5675537848605578E-2</v>
      </c>
      <c r="Q34" s="17">
        <f t="shared" si="8"/>
        <v>3.3067729083665336</v>
      </c>
      <c r="R34">
        <f t="shared" si="2"/>
        <v>3.0977848605577684E-3</v>
      </c>
      <c r="S34">
        <f t="shared" si="9"/>
        <v>4.7808764940239036E-2</v>
      </c>
      <c r="T34" s="17">
        <f t="shared" si="4"/>
        <v>44.787250996015928</v>
      </c>
      <c r="U34" s="17">
        <f t="shared" si="5"/>
        <v>5.598406374501991</v>
      </c>
      <c r="V34" s="17">
        <f t="shared" si="7"/>
        <v>18.661354581673304</v>
      </c>
    </row>
    <row r="35" spans="1:22" x14ac:dyDescent="0.25">
      <c r="A35" s="2">
        <f>'Raw Data'!A35</f>
        <v>42927.375</v>
      </c>
      <c r="B35">
        <f>'Raw Data'!B35</f>
        <v>0</v>
      </c>
      <c r="C35">
        <f>'Raw Data'!C35</f>
        <v>111</v>
      </c>
      <c r="D35" s="8">
        <f>IF(M35=0,0,'Raw Data'!D35)</f>
        <v>1046.9000000000001</v>
      </c>
      <c r="E35" s="9" t="str">
        <f>IF('Raw Data'!E35,"NO","YES")</f>
        <v>YES</v>
      </c>
      <c r="F35" s="8">
        <f>IF(M35=0,0,'Raw Data'!F35)</f>
        <v>0.41899999999999998</v>
      </c>
      <c r="G35" s="9" t="str">
        <f>IF('Raw Data'!G35,"NO","YES")</f>
        <v>YES</v>
      </c>
      <c r="H35" s="10">
        <f>ROUND('Raw Data'!I35/'Raw Data'!D35,3)</f>
        <v>1.575</v>
      </c>
      <c r="I35" s="9" t="str">
        <f>IF('Raw Data'!J35,"NO","YES")</f>
        <v>YES</v>
      </c>
      <c r="J35" s="4">
        <v>7.8</v>
      </c>
      <c r="K35" s="24">
        <f>'Raw Data'!L35*('Calculated Data'!M35/60)</f>
        <v>107.4</v>
      </c>
      <c r="L35" s="9" t="str">
        <f>IF('Raw Data'!M35,"NO","YES")</f>
        <v>YES</v>
      </c>
      <c r="M35">
        <f>'Raw Data'!N35</f>
        <v>60</v>
      </c>
      <c r="N35" s="17">
        <f t="shared" si="6"/>
        <v>41.709163346613551</v>
      </c>
      <c r="O35">
        <v>1.6799999999999999E-2</v>
      </c>
      <c r="P35" s="32">
        <f t="shared" si="10"/>
        <v>1.7517848605577691E-2</v>
      </c>
      <c r="Q35" s="17">
        <f t="shared" si="8"/>
        <v>3.306772908366534</v>
      </c>
      <c r="R35">
        <f t="shared" si="2"/>
        <v>3.4618605577689246E-3</v>
      </c>
      <c r="S35">
        <f t="shared" si="9"/>
        <v>4.7808764940239043E-2</v>
      </c>
      <c r="T35" s="17">
        <f t="shared" si="4"/>
        <v>50.050996015936256</v>
      </c>
      <c r="U35" s="17">
        <f t="shared" si="5"/>
        <v>6.256374501992032</v>
      </c>
      <c r="V35" s="17">
        <f t="shared" si="7"/>
        <v>20.854581673306775</v>
      </c>
    </row>
    <row r="36" spans="1:22" x14ac:dyDescent="0.25">
      <c r="A36" s="2">
        <f>'Raw Data'!A36</f>
        <v>42927.416666666664</v>
      </c>
      <c r="B36">
        <f>'Raw Data'!B36</f>
        <v>0</v>
      </c>
      <c r="C36">
        <f>'Raw Data'!C36</f>
        <v>101</v>
      </c>
      <c r="D36" s="8">
        <f>IF(M36=0,0,'Raw Data'!D36)</f>
        <v>951.9</v>
      </c>
      <c r="E36" s="9" t="str">
        <f>IF('Raw Data'!E36,"NO","YES")</f>
        <v>YES</v>
      </c>
      <c r="F36" s="8">
        <f>IF(M36=0,0,'Raw Data'!F36)</f>
        <v>0.443</v>
      </c>
      <c r="G36" s="9" t="str">
        <f>IF('Raw Data'!G36,"NO","YES")</f>
        <v>YES</v>
      </c>
      <c r="H36" s="10">
        <f>ROUND('Raw Data'!I36/'Raw Data'!D36,3)</f>
        <v>1.742</v>
      </c>
      <c r="I36" s="9" t="str">
        <f>IF('Raw Data'!J36,"NO","YES")</f>
        <v>YES</v>
      </c>
      <c r="J36" s="4">
        <v>7.6</v>
      </c>
      <c r="K36" s="24">
        <f>'Raw Data'!L36*('Calculated Data'!M36/60)</f>
        <v>97.7</v>
      </c>
      <c r="L36" s="9" t="str">
        <f>IF('Raw Data'!M36,"NO","YES")</f>
        <v>YES</v>
      </c>
      <c r="M36">
        <f>'Raw Data'!N36</f>
        <v>60</v>
      </c>
      <c r="N36" s="17">
        <f t="shared" si="6"/>
        <v>37.924302788844621</v>
      </c>
      <c r="O36">
        <v>1.6799999999999999E-2</v>
      </c>
      <c r="P36" s="32">
        <f t="shared" si="10"/>
        <v>1.592820717131474E-2</v>
      </c>
      <c r="Q36" s="17">
        <f t="shared" si="8"/>
        <v>3.3067729083665336</v>
      </c>
      <c r="R36">
        <f t="shared" si="2"/>
        <v>3.1477171314741033E-3</v>
      </c>
      <c r="S36">
        <f t="shared" si="9"/>
        <v>4.7808764940239036E-2</v>
      </c>
      <c r="T36" s="17">
        <f t="shared" si="4"/>
        <v>45.509163346613541</v>
      </c>
      <c r="U36" s="17">
        <f t="shared" si="5"/>
        <v>5.6886454183266926</v>
      </c>
      <c r="V36" s="17">
        <f t="shared" si="7"/>
        <v>18.96215139442231</v>
      </c>
    </row>
    <row r="37" spans="1:22" x14ac:dyDescent="0.25">
      <c r="A37" s="2">
        <f>'Raw Data'!A37</f>
        <v>42927.458333333336</v>
      </c>
      <c r="B37">
        <f>'Raw Data'!B37</f>
        <v>0</v>
      </c>
      <c r="C37">
        <f>'Raw Data'!C37</f>
        <v>99</v>
      </c>
      <c r="D37" s="8">
        <f>IF(M37=0,0,'Raw Data'!D37)</f>
        <v>946.7</v>
      </c>
      <c r="E37" s="9" t="str">
        <f>IF('Raw Data'!E37,"NO","YES")</f>
        <v>YES</v>
      </c>
      <c r="F37" s="8">
        <f>IF(M37=0,0,'Raw Data'!F37)</f>
        <v>0.443</v>
      </c>
      <c r="G37" s="9" t="str">
        <f>IF('Raw Data'!G37,"NO","YES")</f>
        <v>YES</v>
      </c>
      <c r="H37" s="10">
        <f>ROUND('Raw Data'!I37/'Raw Data'!D37,3)</f>
        <v>1.7490000000000001</v>
      </c>
      <c r="I37" s="9" t="str">
        <f>IF('Raw Data'!J37,"NO","YES")</f>
        <v>YES</v>
      </c>
      <c r="J37" s="4">
        <v>7.6</v>
      </c>
      <c r="K37" s="24">
        <f>'Raw Data'!L37*('Calculated Data'!M37/60)</f>
        <v>97.1</v>
      </c>
      <c r="L37" s="9" t="str">
        <f>IF('Raw Data'!M37,"NO","YES")</f>
        <v>YES</v>
      </c>
      <c r="M37">
        <f>'Raw Data'!N37</f>
        <v>60</v>
      </c>
      <c r="N37" s="17">
        <f t="shared" si="6"/>
        <v>37.717131474103589</v>
      </c>
      <c r="O37">
        <v>1.6799999999999999E-2</v>
      </c>
      <c r="P37" s="32">
        <f t="shared" si="10"/>
        <v>1.5841195219123506E-2</v>
      </c>
      <c r="Q37" s="17">
        <f t="shared" si="8"/>
        <v>3.306772908366534</v>
      </c>
      <c r="R37">
        <f t="shared" si="2"/>
        <v>3.1305219123505977E-3</v>
      </c>
      <c r="S37">
        <f t="shared" si="9"/>
        <v>4.780876494023905E-2</v>
      </c>
      <c r="T37" s="17">
        <f t="shared" si="4"/>
        <v>45.260557768924308</v>
      </c>
      <c r="U37" s="17">
        <f t="shared" si="5"/>
        <v>5.6575697211155385</v>
      </c>
      <c r="V37" s="17">
        <f t="shared" si="7"/>
        <v>18.858565737051794</v>
      </c>
    </row>
    <row r="38" spans="1:22" x14ac:dyDescent="0.25">
      <c r="A38" s="2">
        <f>'Raw Data'!A38</f>
        <v>42927.5</v>
      </c>
      <c r="B38">
        <f>'Raw Data'!B38</f>
        <v>0</v>
      </c>
      <c r="C38">
        <f>'Raw Data'!C38</f>
        <v>117</v>
      </c>
      <c r="D38" s="8">
        <f>IF(M38=0,0,'Raw Data'!D38)</f>
        <v>1051.5999999999999</v>
      </c>
      <c r="E38" s="9" t="str">
        <f>IF('Raw Data'!E38,"NO","YES")</f>
        <v>YES</v>
      </c>
      <c r="F38" s="8">
        <f>IF(M38=0,0,'Raw Data'!F38)</f>
        <v>0.47899999999999998</v>
      </c>
      <c r="G38" s="9" t="str">
        <f>IF('Raw Data'!G38,"NO","YES")</f>
        <v>YES</v>
      </c>
      <c r="H38" s="10">
        <f>ROUND('Raw Data'!I38/'Raw Data'!D38,3)</f>
        <v>1.796</v>
      </c>
      <c r="I38" s="9" t="str">
        <f>IF('Raw Data'!J38,"NO","YES")</f>
        <v>YES</v>
      </c>
      <c r="J38" s="4">
        <v>7.7</v>
      </c>
      <c r="K38" s="24">
        <f>'Raw Data'!L38*('Calculated Data'!M38/60)</f>
        <v>107.9</v>
      </c>
      <c r="L38" s="9" t="str">
        <f>IF('Raw Data'!M38,"NO","YES")</f>
        <v>YES</v>
      </c>
      <c r="M38">
        <f>'Raw Data'!N38</f>
        <v>60</v>
      </c>
      <c r="N38" s="17">
        <f t="shared" si="6"/>
        <v>41.896414342629477</v>
      </c>
      <c r="O38">
        <v>1.6799999999999999E-2</v>
      </c>
      <c r="P38" s="32">
        <f t="shared" si="10"/>
        <v>1.7596494023904383E-2</v>
      </c>
      <c r="Q38" s="17">
        <f t="shared" si="8"/>
        <v>3.306772908366534</v>
      </c>
      <c r="R38">
        <f t="shared" si="2"/>
        <v>3.4774023904382465E-3</v>
      </c>
      <c r="S38">
        <f t="shared" si="9"/>
        <v>4.7808764940239036E-2</v>
      </c>
      <c r="T38" s="17">
        <f t="shared" si="4"/>
        <v>50.275697211155368</v>
      </c>
      <c r="U38" s="17">
        <f t="shared" si="5"/>
        <v>6.284462151394421</v>
      </c>
      <c r="V38" s="17">
        <f t="shared" si="7"/>
        <v>20.948207171314738</v>
      </c>
    </row>
    <row r="39" spans="1:22" x14ac:dyDescent="0.25">
      <c r="A39" s="2">
        <f>'Raw Data'!A39</f>
        <v>42927.541666666664</v>
      </c>
      <c r="B39">
        <f>'Raw Data'!B39</f>
        <v>0</v>
      </c>
      <c r="C39">
        <f>'Raw Data'!C39</f>
        <v>136</v>
      </c>
      <c r="D39" s="8">
        <f>IF(M39=0,0,'Raw Data'!D39)</f>
        <v>1187.9000000000001</v>
      </c>
      <c r="E39" s="9" t="str">
        <f>IF('Raw Data'!E39,"NO","YES")</f>
        <v>YES</v>
      </c>
      <c r="F39" s="8">
        <f>IF(M39=0,0,'Raw Data'!F39)</f>
        <v>0.52800000000000002</v>
      </c>
      <c r="G39" s="9" t="str">
        <f>IF('Raw Data'!G39,"NO","YES")</f>
        <v>YES</v>
      </c>
      <c r="H39" s="10">
        <f>ROUND('Raw Data'!I39/'Raw Data'!D39,3)</f>
        <v>1.752</v>
      </c>
      <c r="I39" s="9" t="str">
        <f>IF('Raw Data'!J39,"NO","YES")</f>
        <v>YES</v>
      </c>
      <c r="J39" s="4">
        <v>7.9</v>
      </c>
      <c r="K39" s="24">
        <f>'Raw Data'!L39*('Calculated Data'!M39/60)</f>
        <v>121.9</v>
      </c>
      <c r="L39" s="9" t="str">
        <f>IF('Raw Data'!M39,"NO","YES")</f>
        <v>YES</v>
      </c>
      <c r="M39">
        <f>'Raw Data'!N39</f>
        <v>60</v>
      </c>
      <c r="N39" s="17">
        <f t="shared" si="6"/>
        <v>47.326693227091631</v>
      </c>
      <c r="O39">
        <v>1.6799999999999999E-2</v>
      </c>
      <c r="P39" s="32">
        <f t="shared" si="10"/>
        <v>1.9877211155378487E-2</v>
      </c>
      <c r="Q39" s="17">
        <f t="shared" si="8"/>
        <v>3.3067729083665336</v>
      </c>
      <c r="R39">
        <f t="shared" si="2"/>
        <v>3.9281155378486053E-3</v>
      </c>
      <c r="S39">
        <f t="shared" si="9"/>
        <v>4.7808764940239036E-2</v>
      </c>
      <c r="T39" s="17">
        <f t="shared" si="4"/>
        <v>56.792031872509959</v>
      </c>
      <c r="U39" s="17">
        <f t="shared" si="5"/>
        <v>7.0990039840637449</v>
      </c>
      <c r="V39" s="17">
        <f t="shared" si="7"/>
        <v>23.663346613545816</v>
      </c>
    </row>
    <row r="40" spans="1:22" x14ac:dyDescent="0.25">
      <c r="A40" s="2">
        <f>'Raw Data'!A40</f>
        <v>42927.583333333336</v>
      </c>
      <c r="B40">
        <f>'Raw Data'!B40</f>
        <v>0</v>
      </c>
      <c r="C40">
        <f>'Raw Data'!C40</f>
        <v>139</v>
      </c>
      <c r="D40" s="8">
        <f>IF(M40=0,0,'Raw Data'!D40)</f>
        <v>1197.4000000000001</v>
      </c>
      <c r="E40" s="9" t="str">
        <f>IF('Raw Data'!E40,"NO","YES")</f>
        <v>YES</v>
      </c>
      <c r="F40" s="8">
        <f>IF(M40=0,0,'Raw Data'!F40)</f>
        <v>0.52</v>
      </c>
      <c r="G40" s="9" t="str">
        <f>IF('Raw Data'!G40,"NO","YES")</f>
        <v>YES</v>
      </c>
      <c r="H40" s="10">
        <f>ROUND('Raw Data'!I40/'Raw Data'!D40,3)</f>
        <v>1.7669999999999999</v>
      </c>
      <c r="I40" s="9" t="str">
        <f>IF('Raw Data'!J40,"NO","YES")</f>
        <v>YES</v>
      </c>
      <c r="J40" s="4">
        <v>8</v>
      </c>
      <c r="K40" s="24">
        <f>'Raw Data'!L40*('Calculated Data'!M40/60)</f>
        <v>122.9</v>
      </c>
      <c r="L40" s="9" t="str">
        <f>IF('Raw Data'!M40,"NO","YES")</f>
        <v>YES</v>
      </c>
      <c r="M40">
        <f>'Raw Data'!N40</f>
        <v>60</v>
      </c>
      <c r="N40" s="17">
        <f t="shared" si="6"/>
        <v>47.705179282868528</v>
      </c>
      <c r="O40">
        <v>1.6799999999999999E-2</v>
      </c>
      <c r="P40" s="32">
        <f t="shared" si="10"/>
        <v>2.0036175298804783E-2</v>
      </c>
      <c r="Q40" s="17">
        <f t="shared" si="8"/>
        <v>3.306772908366534</v>
      </c>
      <c r="R40">
        <f t="shared" si="2"/>
        <v>3.9595298804780878E-3</v>
      </c>
      <c r="S40">
        <f t="shared" si="9"/>
        <v>4.7808764940239043E-2</v>
      </c>
      <c r="T40" s="17">
        <f t="shared" si="4"/>
        <v>57.246215139442235</v>
      </c>
      <c r="U40" s="17">
        <f t="shared" si="5"/>
        <v>7.1557768924302794</v>
      </c>
      <c r="V40" s="17">
        <f t="shared" si="7"/>
        <v>23.852589641434264</v>
      </c>
    </row>
    <row r="41" spans="1:22" x14ac:dyDescent="0.25">
      <c r="A41" s="2">
        <f>'Raw Data'!A41</f>
        <v>42927.625</v>
      </c>
      <c r="B41">
        <f>'Raw Data'!B41</f>
        <v>0</v>
      </c>
      <c r="C41">
        <f>'Raw Data'!C41</f>
        <v>140</v>
      </c>
      <c r="D41" s="8">
        <f>IF(M41=0,0,'Raw Data'!D41)</f>
        <v>1184.2</v>
      </c>
      <c r="E41" s="9" t="str">
        <f>IF('Raw Data'!E41,"NO","YES")</f>
        <v>YES</v>
      </c>
      <c r="F41" s="8">
        <f>IF(M41=0,0,'Raw Data'!F41)</f>
        <v>0.52500000000000002</v>
      </c>
      <c r="G41" s="9" t="str">
        <f>IF('Raw Data'!G41,"NO","YES")</f>
        <v>YES</v>
      </c>
      <c r="H41" s="10">
        <f>ROUND('Raw Data'!I41/'Raw Data'!D41,3)</f>
        <v>1.804</v>
      </c>
      <c r="I41" s="9" t="str">
        <f>IF('Raw Data'!J41,"NO","YES")</f>
        <v>YES</v>
      </c>
      <c r="J41" s="4">
        <v>8</v>
      </c>
      <c r="K41" s="24">
        <f>'Raw Data'!L41*('Calculated Data'!M41/60)</f>
        <v>121.5</v>
      </c>
      <c r="L41" s="9" t="str">
        <f>IF('Raw Data'!M41,"NO","YES")</f>
        <v>YES</v>
      </c>
      <c r="M41">
        <f>'Raw Data'!N41</f>
        <v>60</v>
      </c>
      <c r="N41" s="17">
        <f t="shared" si="6"/>
        <v>47.179282868525895</v>
      </c>
      <c r="O41">
        <v>1.6799999999999999E-2</v>
      </c>
      <c r="P41" s="32">
        <f t="shared" si="10"/>
        <v>1.9815298804780876E-2</v>
      </c>
      <c r="Q41" s="17">
        <f t="shared" si="8"/>
        <v>3.306772908366534</v>
      </c>
      <c r="R41">
        <f t="shared" si="2"/>
        <v>3.9158804780876494E-3</v>
      </c>
      <c r="S41">
        <f t="shared" si="9"/>
        <v>4.7808764940239043E-2</v>
      </c>
      <c r="T41" s="17">
        <f t="shared" si="4"/>
        <v>56.615139442231076</v>
      </c>
      <c r="U41" s="17">
        <f t="shared" si="5"/>
        <v>7.0768924302788845</v>
      </c>
      <c r="V41" s="17">
        <f t="shared" si="7"/>
        <v>23.589641434262948</v>
      </c>
    </row>
    <row r="42" spans="1:22" x14ac:dyDescent="0.25">
      <c r="A42" s="2">
        <f>'Raw Data'!A42</f>
        <v>42927.666666666664</v>
      </c>
      <c r="B42">
        <f>'Raw Data'!B42</f>
        <v>0</v>
      </c>
      <c r="C42">
        <f>'Raw Data'!C42</f>
        <v>140</v>
      </c>
      <c r="D42" s="8">
        <f>IF(M42=0,0,'Raw Data'!D42)</f>
        <v>1206.5999999999999</v>
      </c>
      <c r="E42" s="9" t="str">
        <f>IF('Raw Data'!E42,"NO","YES")</f>
        <v>YES</v>
      </c>
      <c r="F42" s="8">
        <f>IF(M42=0,0,'Raw Data'!F42)</f>
        <v>0.51200000000000001</v>
      </c>
      <c r="G42" s="9" t="str">
        <f>IF('Raw Data'!G42,"NO","YES")</f>
        <v>YES</v>
      </c>
      <c r="H42" s="10">
        <f>ROUND('Raw Data'!I42/'Raw Data'!D42,3)</f>
        <v>1.7709999999999999</v>
      </c>
      <c r="I42" s="9" t="str">
        <f>IF('Raw Data'!J42,"NO","YES")</f>
        <v>YES</v>
      </c>
      <c r="J42" s="4">
        <v>8.1999999999999993</v>
      </c>
      <c r="K42" s="24">
        <f>'Raw Data'!L42*('Calculated Data'!M42/60)</f>
        <v>123.8</v>
      </c>
      <c r="L42" s="9" t="str">
        <f>IF('Raw Data'!M42,"NO","YES")</f>
        <v>YES</v>
      </c>
      <c r="M42">
        <f>'Raw Data'!N42</f>
        <v>60</v>
      </c>
      <c r="N42" s="17">
        <f t="shared" si="6"/>
        <v>48.07171314741035</v>
      </c>
      <c r="O42">
        <v>1.6799999999999999E-2</v>
      </c>
      <c r="P42" s="32">
        <f t="shared" si="10"/>
        <v>2.0190119521912346E-2</v>
      </c>
      <c r="Q42" s="17">
        <f t="shared" si="8"/>
        <v>3.3067729083665336</v>
      </c>
      <c r="R42">
        <f t="shared" si="2"/>
        <v>3.9899521912350588E-3</v>
      </c>
      <c r="S42">
        <f t="shared" si="9"/>
        <v>4.7808764940239036E-2</v>
      </c>
      <c r="T42" s="17">
        <f t="shared" si="4"/>
        <v>57.686055776892417</v>
      </c>
      <c r="U42" s="17">
        <f t="shared" si="5"/>
        <v>7.2107569721115521</v>
      </c>
      <c r="V42" s="17">
        <f t="shared" si="7"/>
        <v>24.035856573705175</v>
      </c>
    </row>
    <row r="43" spans="1:22" x14ac:dyDescent="0.25">
      <c r="A43" s="2">
        <f>'Raw Data'!A43</f>
        <v>42927.708333333336</v>
      </c>
      <c r="B43">
        <f>'Raw Data'!B43</f>
        <v>0</v>
      </c>
      <c r="C43">
        <f>'Raw Data'!C43</f>
        <v>140</v>
      </c>
      <c r="D43" s="8">
        <f>IF(M43=0,0,'Raw Data'!D43)</f>
        <v>1184.2</v>
      </c>
      <c r="E43" s="9" t="str">
        <f>IF('Raw Data'!E43,"NO","YES")</f>
        <v>YES</v>
      </c>
      <c r="F43" s="8">
        <f>IF(M43=0,0,'Raw Data'!F43)</f>
        <v>0.52400000000000002</v>
      </c>
      <c r="G43" s="9" t="str">
        <f>IF('Raw Data'!G43,"NO","YES")</f>
        <v>YES</v>
      </c>
      <c r="H43" s="10">
        <f>ROUND('Raw Data'!I43/'Raw Data'!D43,3)</f>
        <v>1.8160000000000001</v>
      </c>
      <c r="I43" s="9" t="str">
        <f>IF('Raw Data'!J43,"NO","YES")</f>
        <v>YES</v>
      </c>
      <c r="J43" s="4">
        <v>8</v>
      </c>
      <c r="K43" s="24">
        <f>'Raw Data'!L43*('Calculated Data'!M43/60)</f>
        <v>121.5</v>
      </c>
      <c r="L43" s="9" t="str">
        <f>IF('Raw Data'!M43,"NO","YES")</f>
        <v>YES</v>
      </c>
      <c r="M43">
        <f>'Raw Data'!N43</f>
        <v>60</v>
      </c>
      <c r="N43" s="17">
        <f t="shared" si="6"/>
        <v>47.179282868525895</v>
      </c>
      <c r="O43">
        <v>1.6799999999999999E-2</v>
      </c>
      <c r="P43" s="32">
        <f t="shared" si="10"/>
        <v>1.9815298804780876E-2</v>
      </c>
      <c r="Q43" s="17">
        <f t="shared" si="8"/>
        <v>3.306772908366534</v>
      </c>
      <c r="R43">
        <f t="shared" si="2"/>
        <v>3.9158804780876494E-3</v>
      </c>
      <c r="S43">
        <f t="shared" si="9"/>
        <v>4.7808764940239043E-2</v>
      </c>
      <c r="T43" s="17">
        <f t="shared" si="4"/>
        <v>56.615139442231076</v>
      </c>
      <c r="U43" s="17">
        <f t="shared" si="5"/>
        <v>7.0768924302788845</v>
      </c>
      <c r="V43" s="17">
        <f t="shared" si="7"/>
        <v>23.589641434262948</v>
      </c>
    </row>
    <row r="44" spans="1:22" x14ac:dyDescent="0.25">
      <c r="A44" s="2">
        <f>'Raw Data'!A44</f>
        <v>42927.75</v>
      </c>
      <c r="B44">
        <f>'Raw Data'!B44</f>
        <v>0</v>
      </c>
      <c r="C44">
        <f>'Raw Data'!C44</f>
        <v>134</v>
      </c>
      <c r="D44" s="8">
        <f>IF(M44=0,0,'Raw Data'!D44)</f>
        <v>1160.4000000000001</v>
      </c>
      <c r="E44" s="9" t="str">
        <f>IF('Raw Data'!E44,"NO","YES")</f>
        <v>YES</v>
      </c>
      <c r="F44" s="8">
        <f>IF(M44=0,0,'Raw Data'!F44)</f>
        <v>0.51</v>
      </c>
      <c r="G44" s="9" t="str">
        <f>IF('Raw Data'!G44,"NO","YES")</f>
        <v>YES</v>
      </c>
      <c r="H44" s="10">
        <f>ROUND('Raw Data'!I44/'Raw Data'!D44,3)</f>
        <v>1.82</v>
      </c>
      <c r="I44" s="9" t="str">
        <f>IF('Raw Data'!J44,"NO","YES")</f>
        <v>YES</v>
      </c>
      <c r="J44" s="4">
        <v>8</v>
      </c>
      <c r="K44" s="24">
        <f>'Raw Data'!L44*('Calculated Data'!M44/60)</f>
        <v>119.1</v>
      </c>
      <c r="L44" s="9" t="str">
        <f>IF('Raw Data'!M44,"NO","YES")</f>
        <v>YES</v>
      </c>
      <c r="M44">
        <f>'Raw Data'!N44</f>
        <v>60</v>
      </c>
      <c r="N44" s="17">
        <f t="shared" si="6"/>
        <v>46.231075697211153</v>
      </c>
      <c r="O44">
        <v>1.6799999999999999E-2</v>
      </c>
      <c r="P44" s="32">
        <f t="shared" si="10"/>
        <v>1.9417051792828686E-2</v>
      </c>
      <c r="Q44" s="17">
        <f t="shared" si="8"/>
        <v>3.3067729083665336</v>
      </c>
      <c r="R44">
        <f t="shared" si="2"/>
        <v>3.8371792828685255E-3</v>
      </c>
      <c r="S44">
        <f t="shared" si="9"/>
        <v>4.7808764940239036E-2</v>
      </c>
      <c r="T44" s="17">
        <f t="shared" si="4"/>
        <v>55.477290836653381</v>
      </c>
      <c r="U44" s="17">
        <f t="shared" si="5"/>
        <v>6.9346613545816727</v>
      </c>
      <c r="V44" s="17">
        <f t="shared" si="7"/>
        <v>23.115537848605577</v>
      </c>
    </row>
    <row r="45" spans="1:22" x14ac:dyDescent="0.25">
      <c r="A45" s="2">
        <f>'Raw Data'!A45</f>
        <v>42927.791666666664</v>
      </c>
      <c r="B45">
        <f>'Raw Data'!B45</f>
        <v>0</v>
      </c>
      <c r="C45">
        <f>'Raw Data'!C45</f>
        <v>115</v>
      </c>
      <c r="D45" s="8">
        <f>IF(M45=0,0,'Raw Data'!D45)</f>
        <v>1049.9000000000001</v>
      </c>
      <c r="E45" s="9" t="str">
        <f>IF('Raw Data'!E45,"NO","YES")</f>
        <v>YES</v>
      </c>
      <c r="F45" s="8">
        <f>IF(M45=0,0,'Raw Data'!F45)</f>
        <v>0.52800000000000002</v>
      </c>
      <c r="G45" s="9" t="str">
        <f>IF('Raw Data'!G45,"NO","YES")</f>
        <v>YES</v>
      </c>
      <c r="H45" s="10">
        <f>ROUND('Raw Data'!I45/'Raw Data'!D45,3)</f>
        <v>1.8440000000000001</v>
      </c>
      <c r="I45" s="9" t="str">
        <f>IF('Raw Data'!J45,"NO","YES")</f>
        <v>YES</v>
      </c>
      <c r="J45" s="4">
        <v>7.8</v>
      </c>
      <c r="K45" s="24">
        <f>'Raw Data'!L45*('Calculated Data'!M45/60)</f>
        <v>107.7</v>
      </c>
      <c r="L45" s="9" t="str">
        <f>IF('Raw Data'!M45,"NO","YES")</f>
        <v>YES</v>
      </c>
      <c r="M45">
        <f>'Raw Data'!N45</f>
        <v>60</v>
      </c>
      <c r="N45" s="17">
        <f t="shared" si="6"/>
        <v>41.828685258964143</v>
      </c>
      <c r="O45">
        <v>1.6799999999999999E-2</v>
      </c>
      <c r="P45" s="32">
        <f t="shared" si="10"/>
        <v>1.756804780876494E-2</v>
      </c>
      <c r="Q45" s="17">
        <f t="shared" ref="Q45:Q76" si="11">(R45/D45)*1000000</f>
        <v>3.3067729083665336</v>
      </c>
      <c r="R45">
        <f t="shared" si="2"/>
        <v>3.4717808764940239E-3</v>
      </c>
      <c r="S45">
        <f t="shared" ref="S45:S76" si="12">+T45/D45</f>
        <v>4.7808764940239036E-2</v>
      </c>
      <c r="T45" s="17">
        <f t="shared" si="4"/>
        <v>50.19442231075697</v>
      </c>
      <c r="U45" s="17">
        <f t="shared" si="5"/>
        <v>6.2743027888446212</v>
      </c>
      <c r="V45" s="17">
        <f t="shared" si="7"/>
        <v>20.914342629482071</v>
      </c>
    </row>
    <row r="46" spans="1:22" x14ac:dyDescent="0.25">
      <c r="A46" s="2">
        <f>'Raw Data'!A46</f>
        <v>42927.833333333336</v>
      </c>
      <c r="B46">
        <f>'Raw Data'!B46</f>
        <v>0</v>
      </c>
      <c r="C46">
        <f>'Raw Data'!C46</f>
        <v>119</v>
      </c>
      <c r="D46" s="8">
        <f>IF(M46=0,0,'Raw Data'!D46)</f>
        <v>1096.7</v>
      </c>
      <c r="E46" s="9" t="str">
        <f>IF('Raw Data'!E46,"NO","YES")</f>
        <v>YES</v>
      </c>
      <c r="F46" s="8">
        <f>IF(M46=0,0,'Raw Data'!F46)</f>
        <v>0.50600000000000001</v>
      </c>
      <c r="G46" s="9" t="str">
        <f>IF('Raw Data'!G46,"NO","YES")</f>
        <v>YES</v>
      </c>
      <c r="H46" s="10">
        <f>ROUND('Raw Data'!I46/'Raw Data'!D46,3)</f>
        <v>1.8140000000000001</v>
      </c>
      <c r="I46" s="9" t="str">
        <f>IF('Raw Data'!J46,"NO","YES")</f>
        <v>YES</v>
      </c>
      <c r="J46" s="4">
        <v>8</v>
      </c>
      <c r="K46" s="24">
        <f>'Raw Data'!L46*('Calculated Data'!M46/60)</f>
        <v>112.5</v>
      </c>
      <c r="L46" s="9" t="str">
        <f>IF('Raw Data'!M46,"NO","YES")</f>
        <v>YES</v>
      </c>
      <c r="M46">
        <f>'Raw Data'!N46</f>
        <v>60</v>
      </c>
      <c r="N46" s="17">
        <f t="shared" si="6"/>
        <v>43.693227091633467</v>
      </c>
      <c r="O46">
        <v>1.6799999999999999E-2</v>
      </c>
      <c r="P46" s="32">
        <f t="shared" si="10"/>
        <v>1.8351155378486056E-2</v>
      </c>
      <c r="Q46" s="17">
        <f t="shared" si="11"/>
        <v>3.306772908366534</v>
      </c>
      <c r="R46">
        <f t="shared" si="2"/>
        <v>3.6265378486055777E-3</v>
      </c>
      <c r="S46">
        <f t="shared" si="12"/>
        <v>4.7808764940239043E-2</v>
      </c>
      <c r="T46" s="17">
        <f t="shared" si="4"/>
        <v>52.431872509960158</v>
      </c>
      <c r="U46" s="17">
        <f t="shared" si="5"/>
        <v>6.5539840637450197</v>
      </c>
      <c r="V46" s="17">
        <f t="shared" si="7"/>
        <v>21.846613545816734</v>
      </c>
    </row>
    <row r="47" spans="1:22" x14ac:dyDescent="0.25">
      <c r="A47" s="2">
        <f>'Raw Data'!A47</f>
        <v>42927.875</v>
      </c>
      <c r="B47">
        <f>'Raw Data'!B47</f>
        <v>0</v>
      </c>
      <c r="C47">
        <f>'Raw Data'!C47</f>
        <v>107</v>
      </c>
      <c r="D47" s="8">
        <f>IF(M47=0,0,'Raw Data'!D47)</f>
        <v>989.7</v>
      </c>
      <c r="E47" s="9" t="str">
        <f>IF('Raw Data'!E47,"NO","YES")</f>
        <v>YES</v>
      </c>
      <c r="F47" s="8">
        <f>IF(M47=0,0,'Raw Data'!F47)</f>
        <v>0.52600000000000002</v>
      </c>
      <c r="G47" s="9" t="str">
        <f>IF('Raw Data'!G47,"NO","YES")</f>
        <v>YES</v>
      </c>
      <c r="H47" s="10">
        <f>ROUND('Raw Data'!I47/'Raw Data'!D47,3)</f>
        <v>1.804</v>
      </c>
      <c r="I47" s="9" t="str">
        <f>IF('Raw Data'!J47,"NO","YES")</f>
        <v>YES</v>
      </c>
      <c r="J47" s="4">
        <v>7.6</v>
      </c>
      <c r="K47" s="24">
        <f>'Raw Data'!L47*('Calculated Data'!M47/60)</f>
        <v>101.5</v>
      </c>
      <c r="L47" s="9" t="str">
        <f>IF('Raw Data'!M47,"NO","YES")</f>
        <v>YES</v>
      </c>
      <c r="M47">
        <f>'Raw Data'!N47</f>
        <v>60</v>
      </c>
      <c r="N47" s="17">
        <f t="shared" si="6"/>
        <v>39.430278884462147</v>
      </c>
      <c r="O47">
        <v>1.6799999999999999E-2</v>
      </c>
      <c r="P47" s="32">
        <f t="shared" si="10"/>
        <v>1.6560717131474102E-2</v>
      </c>
      <c r="Q47" s="17">
        <f t="shared" si="11"/>
        <v>3.3067729083665336</v>
      </c>
      <c r="R47">
        <f t="shared" si="2"/>
        <v>3.2727131474103582E-3</v>
      </c>
      <c r="S47">
        <f t="shared" si="12"/>
        <v>4.7808764940239036E-2</v>
      </c>
      <c r="T47" s="17">
        <f t="shared" si="4"/>
        <v>47.316334661354574</v>
      </c>
      <c r="U47" s="17">
        <f t="shared" si="5"/>
        <v>5.9145418326693218</v>
      </c>
      <c r="V47" s="17">
        <f t="shared" si="7"/>
        <v>19.715139442231074</v>
      </c>
    </row>
    <row r="48" spans="1:22" x14ac:dyDescent="0.25">
      <c r="A48" s="2">
        <f>'Raw Data'!A48</f>
        <v>42927.916666666664</v>
      </c>
      <c r="B48">
        <f>'Raw Data'!B48</f>
        <v>0</v>
      </c>
      <c r="C48">
        <f>'Raw Data'!C48</f>
        <v>99</v>
      </c>
      <c r="D48" s="8">
        <f>IF(M48=0,0,'Raw Data'!D48)</f>
        <v>917.7</v>
      </c>
      <c r="E48" s="9" t="str">
        <f>IF('Raw Data'!E48,"NO","YES")</f>
        <v>YES</v>
      </c>
      <c r="F48" s="8">
        <f>IF(M48=0,0,'Raw Data'!F48)</f>
        <v>0.51600000000000001</v>
      </c>
      <c r="G48" s="9" t="str">
        <f>IF('Raw Data'!G48,"NO","YES")</f>
        <v>YES</v>
      </c>
      <c r="H48" s="10">
        <f>ROUND('Raw Data'!I48/'Raw Data'!D48,3)</f>
        <v>1.8420000000000001</v>
      </c>
      <c r="I48" s="9" t="str">
        <f>IF('Raw Data'!J48,"NO","YES")</f>
        <v>YES</v>
      </c>
      <c r="J48" s="4">
        <v>7.3</v>
      </c>
      <c r="K48" s="24">
        <f>'Raw Data'!L48*('Calculated Data'!M48/60)</f>
        <v>94.2</v>
      </c>
      <c r="L48" s="9" t="str">
        <f>IF('Raw Data'!M48,"NO","YES")</f>
        <v>YES</v>
      </c>
      <c r="M48">
        <f>'Raw Data'!N48</f>
        <v>60</v>
      </c>
      <c r="N48" s="17">
        <f t="shared" si="6"/>
        <v>36.561752988047807</v>
      </c>
      <c r="O48">
        <v>1.6799999999999999E-2</v>
      </c>
      <c r="P48" s="32">
        <f t="shared" si="10"/>
        <v>1.5355936254980079E-2</v>
      </c>
      <c r="Q48" s="17">
        <f t="shared" si="11"/>
        <v>3.3067729083665336</v>
      </c>
      <c r="R48">
        <f t="shared" si="2"/>
        <v>3.0346254980079678E-3</v>
      </c>
      <c r="S48">
        <f t="shared" si="12"/>
        <v>4.7808764940239036E-2</v>
      </c>
      <c r="T48" s="17">
        <f t="shared" si="4"/>
        <v>43.874103585657366</v>
      </c>
      <c r="U48" s="17">
        <f t="shared" si="5"/>
        <v>5.4842629482071708</v>
      </c>
      <c r="V48" s="17">
        <f t="shared" si="7"/>
        <v>18.280876494023904</v>
      </c>
    </row>
    <row r="49" spans="1:22" x14ac:dyDescent="0.25">
      <c r="A49" s="2">
        <f>'Raw Data'!A49</f>
        <v>42927.958333333336</v>
      </c>
      <c r="B49">
        <f>'Raw Data'!B49</f>
        <v>0</v>
      </c>
      <c r="C49">
        <f>'Raw Data'!C49</f>
        <v>100</v>
      </c>
      <c r="D49" s="8">
        <f>IF(M49=0,0,'Raw Data'!D49)</f>
        <v>946.5</v>
      </c>
      <c r="E49" s="9" t="str">
        <f>IF('Raw Data'!E49,"NO","YES")</f>
        <v>YES</v>
      </c>
      <c r="F49" s="8">
        <f>IF(M49=0,0,'Raw Data'!F49)</f>
        <v>0.50600000000000001</v>
      </c>
      <c r="G49" s="9" t="str">
        <f>IF('Raw Data'!G49,"NO","YES")</f>
        <v>YES</v>
      </c>
      <c r="H49" s="10">
        <f>ROUND('Raw Data'!I49/'Raw Data'!D49,3)</f>
        <v>1.786</v>
      </c>
      <c r="I49" s="9" t="str">
        <f>IF('Raw Data'!J49,"NO","YES")</f>
        <v>YES</v>
      </c>
      <c r="J49" s="4">
        <v>7.5</v>
      </c>
      <c r="K49" s="24">
        <f>'Raw Data'!L49*('Calculated Data'!M49/60)</f>
        <v>97.1</v>
      </c>
      <c r="L49" s="9" t="str">
        <f>IF('Raw Data'!M49,"NO","YES")</f>
        <v>YES</v>
      </c>
      <c r="M49">
        <f>'Raw Data'!N49</f>
        <v>60</v>
      </c>
      <c r="N49" s="17">
        <f t="shared" si="6"/>
        <v>37.709163346613543</v>
      </c>
      <c r="O49">
        <v>1.6799999999999999E-2</v>
      </c>
      <c r="P49" s="32">
        <f t="shared" si="10"/>
        <v>1.583784860557769E-2</v>
      </c>
      <c r="Q49" s="17">
        <f t="shared" si="11"/>
        <v>3.3067729083665336</v>
      </c>
      <c r="R49">
        <f t="shared" si="2"/>
        <v>3.1298605577689239E-3</v>
      </c>
      <c r="S49">
        <f t="shared" si="12"/>
        <v>4.7808764940239043E-2</v>
      </c>
      <c r="T49" s="17">
        <f t="shared" si="4"/>
        <v>45.250996015936252</v>
      </c>
      <c r="U49" s="17">
        <f t="shared" si="5"/>
        <v>5.6563745019920315</v>
      </c>
      <c r="V49" s="17">
        <f t="shared" si="7"/>
        <v>18.854581673306772</v>
      </c>
    </row>
    <row r="50" spans="1:22" x14ac:dyDescent="0.25">
      <c r="A50" s="2">
        <f>'Raw Data'!A50</f>
        <v>42928</v>
      </c>
      <c r="B50">
        <f>'Raw Data'!B50</f>
        <v>0</v>
      </c>
      <c r="C50">
        <f>'Raw Data'!C50</f>
        <v>100</v>
      </c>
      <c r="D50" s="8">
        <f>IF(M50=0,0,'Raw Data'!D50)</f>
        <v>950.8</v>
      </c>
      <c r="E50" s="9" t="str">
        <f>IF('Raw Data'!E50,"NO","YES")</f>
        <v>YES</v>
      </c>
      <c r="F50" s="8">
        <f>IF(M50=0,0,'Raw Data'!F50)</f>
        <v>0.502</v>
      </c>
      <c r="G50" s="9" t="str">
        <f>IF('Raw Data'!G50,"NO","YES")</f>
        <v>YES</v>
      </c>
      <c r="H50" s="10">
        <f>ROUND('Raw Data'!I50/'Raw Data'!D50,3)</f>
        <v>1.762</v>
      </c>
      <c r="I50" s="9" t="str">
        <f>IF('Raw Data'!J50,"NO","YES")</f>
        <v>YES</v>
      </c>
      <c r="J50" s="4">
        <v>7.5</v>
      </c>
      <c r="K50" s="24">
        <f>'Raw Data'!L50*('Calculated Data'!M50/60)</f>
        <v>97.6</v>
      </c>
      <c r="L50" s="9" t="str">
        <f>IF('Raw Data'!M50,"NO","YES")</f>
        <v>YES</v>
      </c>
      <c r="M50">
        <f>'Raw Data'!N50</f>
        <v>60</v>
      </c>
      <c r="N50" s="17">
        <f t="shared" si="6"/>
        <v>37.880478087649401</v>
      </c>
      <c r="O50">
        <v>1.6799999999999999E-2</v>
      </c>
      <c r="P50" s="32">
        <f t="shared" si="10"/>
        <v>1.5909800796812749E-2</v>
      </c>
      <c r="Q50" s="17">
        <f t="shared" si="11"/>
        <v>3.306772908366534</v>
      </c>
      <c r="R50">
        <f t="shared" si="2"/>
        <v>3.1440796812749004E-3</v>
      </c>
      <c r="S50">
        <f t="shared" si="12"/>
        <v>4.7808764940239043E-2</v>
      </c>
      <c r="T50" s="17">
        <f t="shared" si="4"/>
        <v>45.456573705179281</v>
      </c>
      <c r="U50" s="17">
        <f t="shared" si="5"/>
        <v>5.6820717131474101</v>
      </c>
      <c r="V50" s="17">
        <f t="shared" si="7"/>
        <v>18.9402390438247</v>
      </c>
    </row>
    <row r="51" spans="1:22" x14ac:dyDescent="0.25">
      <c r="A51" s="2">
        <f>'Raw Data'!A51</f>
        <v>42928.041666666664</v>
      </c>
      <c r="B51">
        <f>'Raw Data'!B51</f>
        <v>0</v>
      </c>
      <c r="C51">
        <f>'Raw Data'!C51</f>
        <v>100</v>
      </c>
      <c r="D51" s="8">
        <f>IF(M51=0,0,'Raw Data'!D51)</f>
        <v>954.5</v>
      </c>
      <c r="E51" s="9" t="str">
        <f>IF('Raw Data'!E51,"NO","YES")</f>
        <v>YES</v>
      </c>
      <c r="F51" s="8">
        <f>IF(M51=0,0,'Raw Data'!F51)</f>
        <v>0.50700000000000001</v>
      </c>
      <c r="G51" s="9" t="str">
        <f>IF('Raw Data'!G51,"NO","YES")</f>
        <v>YES</v>
      </c>
      <c r="H51" s="10">
        <f>ROUND('Raw Data'!I51/'Raw Data'!D51,3)</f>
        <v>1.7430000000000001</v>
      </c>
      <c r="I51" s="9" t="str">
        <f>IF('Raw Data'!J51,"NO","YES")</f>
        <v>YES</v>
      </c>
      <c r="J51" s="4">
        <v>7.5</v>
      </c>
      <c r="K51" s="24">
        <f>'Raw Data'!L51*('Calculated Data'!M51/60)</f>
        <v>97.9</v>
      </c>
      <c r="L51" s="9" t="str">
        <f>IF('Raw Data'!M51,"NO","YES")</f>
        <v>YES</v>
      </c>
      <c r="M51">
        <f>'Raw Data'!N51</f>
        <v>60</v>
      </c>
      <c r="N51" s="17">
        <f t="shared" si="6"/>
        <v>38.027888446215137</v>
      </c>
      <c r="O51">
        <v>1.6799999999999999E-2</v>
      </c>
      <c r="P51" s="32">
        <f t="shared" si="10"/>
        <v>1.5971713147410357E-2</v>
      </c>
      <c r="Q51" s="17">
        <f t="shared" si="11"/>
        <v>3.3067729083665336</v>
      </c>
      <c r="R51">
        <f t="shared" si="2"/>
        <v>3.1563147410358563E-3</v>
      </c>
      <c r="S51">
        <f t="shared" si="12"/>
        <v>4.7808764940239043E-2</v>
      </c>
      <c r="T51" s="17">
        <f t="shared" si="4"/>
        <v>45.633466135458164</v>
      </c>
      <c r="U51" s="17">
        <f t="shared" si="5"/>
        <v>5.7041832669322705</v>
      </c>
      <c r="V51" s="17">
        <f t="shared" si="7"/>
        <v>19.013944223107568</v>
      </c>
    </row>
    <row r="52" spans="1:22" x14ac:dyDescent="0.25">
      <c r="A52" s="2">
        <f>'Raw Data'!A52</f>
        <v>42928.083333333336</v>
      </c>
      <c r="B52">
        <f>'Raw Data'!B52</f>
        <v>0</v>
      </c>
      <c r="C52">
        <f>'Raw Data'!C52</f>
        <v>100</v>
      </c>
      <c r="D52" s="8">
        <f>IF(M52=0,0,'Raw Data'!D52)</f>
        <v>954.7</v>
      </c>
      <c r="E52" s="9" t="str">
        <f>IF('Raw Data'!E52,"NO","YES")</f>
        <v>YES</v>
      </c>
      <c r="F52" s="8">
        <f>IF(M52=0,0,'Raw Data'!F52)</f>
        <v>0.50800000000000001</v>
      </c>
      <c r="G52" s="9" t="str">
        <f>IF('Raw Data'!G52,"NO","YES")</f>
        <v>YES</v>
      </c>
      <c r="H52" s="10">
        <f>ROUND('Raw Data'!I52/'Raw Data'!D52,3)</f>
        <v>1.714</v>
      </c>
      <c r="I52" s="9" t="str">
        <f>IF('Raw Data'!J52,"NO","YES")</f>
        <v>YES</v>
      </c>
      <c r="J52" s="4">
        <v>7.5</v>
      </c>
      <c r="K52" s="24">
        <f>'Raw Data'!L52*('Calculated Data'!M52/60)</f>
        <v>98</v>
      </c>
      <c r="L52" s="9" t="str">
        <f>IF('Raw Data'!M52,"NO","YES")</f>
        <v>YES</v>
      </c>
      <c r="M52">
        <f>'Raw Data'!N52</f>
        <v>60</v>
      </c>
      <c r="N52" s="17">
        <f t="shared" si="6"/>
        <v>38.035856573705182</v>
      </c>
      <c r="O52">
        <v>1.6799999999999999E-2</v>
      </c>
      <c r="P52" s="32">
        <f t="shared" si="10"/>
        <v>1.5975059760956176E-2</v>
      </c>
      <c r="Q52" s="17">
        <f t="shared" si="11"/>
        <v>3.306772908366534</v>
      </c>
      <c r="R52">
        <f t="shared" si="2"/>
        <v>3.1569760956175301E-3</v>
      </c>
      <c r="S52">
        <f t="shared" si="12"/>
        <v>4.7808764940239043E-2</v>
      </c>
      <c r="T52" s="17">
        <f t="shared" si="4"/>
        <v>45.64302788844622</v>
      </c>
      <c r="U52" s="17">
        <f t="shared" si="5"/>
        <v>5.7053784860557775</v>
      </c>
      <c r="V52" s="17">
        <f t="shared" si="7"/>
        <v>19.017928286852591</v>
      </c>
    </row>
    <row r="53" spans="1:22" x14ac:dyDescent="0.25">
      <c r="A53" s="2">
        <f>'Raw Data'!A53</f>
        <v>42928.125</v>
      </c>
      <c r="B53">
        <f>'Raw Data'!B53</f>
        <v>0</v>
      </c>
      <c r="C53">
        <f>'Raw Data'!C53</f>
        <v>100</v>
      </c>
      <c r="D53" s="8">
        <f>IF(M53=0,0,'Raw Data'!D53)</f>
        <v>960.2</v>
      </c>
      <c r="E53" s="9" t="str">
        <f>IF('Raw Data'!E53,"NO","YES")</f>
        <v>YES</v>
      </c>
      <c r="F53" s="8">
        <f>IF(M53=0,0,'Raw Data'!F53)</f>
        <v>0.51</v>
      </c>
      <c r="G53" s="9" t="str">
        <f>IF('Raw Data'!G53,"NO","YES")</f>
        <v>YES</v>
      </c>
      <c r="H53" s="10">
        <f>ROUND('Raw Data'!I53/'Raw Data'!D53,3)</f>
        <v>1.6919999999999999</v>
      </c>
      <c r="I53" s="9" t="str">
        <f>IF('Raw Data'!J53,"NO","YES")</f>
        <v>YES</v>
      </c>
      <c r="J53" s="4">
        <v>7.5</v>
      </c>
      <c r="K53" s="24">
        <f>'Raw Data'!L53*('Calculated Data'!M53/60)</f>
        <v>98.5</v>
      </c>
      <c r="L53" s="9" t="str">
        <f>IF('Raw Data'!M53,"NO","YES")</f>
        <v>YES</v>
      </c>
      <c r="M53">
        <f>'Raw Data'!N53</f>
        <v>60</v>
      </c>
      <c r="N53" s="17">
        <f t="shared" si="6"/>
        <v>38.254980079681275</v>
      </c>
      <c r="O53">
        <v>1.6799999999999999E-2</v>
      </c>
      <c r="P53" s="32">
        <f t="shared" si="10"/>
        <v>1.6067091633466136E-2</v>
      </c>
      <c r="Q53" s="17">
        <f t="shared" si="11"/>
        <v>3.3067729083665336</v>
      </c>
      <c r="R53">
        <f t="shared" si="2"/>
        <v>3.1751633466135455E-3</v>
      </c>
      <c r="S53">
        <f t="shared" si="12"/>
        <v>4.7808764940239036E-2</v>
      </c>
      <c r="T53" s="17">
        <f t="shared" si="4"/>
        <v>45.905976095617525</v>
      </c>
      <c r="U53" s="17">
        <f t="shared" si="5"/>
        <v>5.7382470119521907</v>
      </c>
      <c r="V53" s="17">
        <f t="shared" si="7"/>
        <v>19.127490039840637</v>
      </c>
    </row>
    <row r="54" spans="1:22" x14ac:dyDescent="0.25">
      <c r="A54" s="2">
        <f>'Raw Data'!A54</f>
        <v>42928.166666666664</v>
      </c>
      <c r="B54">
        <f>'Raw Data'!B54</f>
        <v>0</v>
      </c>
      <c r="C54">
        <f>'Raw Data'!C54</f>
        <v>100</v>
      </c>
      <c r="D54" s="8">
        <f>IF(M54=0,0,'Raw Data'!D54)</f>
        <v>960.9</v>
      </c>
      <c r="E54" s="9" t="str">
        <f>IF('Raw Data'!E54,"NO","YES")</f>
        <v>YES</v>
      </c>
      <c r="F54" s="8">
        <f>IF(M54=0,0,'Raw Data'!F54)</f>
        <v>0.51</v>
      </c>
      <c r="G54" s="9" t="str">
        <f>IF('Raw Data'!G54,"NO","YES")</f>
        <v>YES</v>
      </c>
      <c r="H54" s="10">
        <f>ROUND('Raw Data'!I54/'Raw Data'!D54,3)</f>
        <v>1.6639999999999999</v>
      </c>
      <c r="I54" s="9" t="str">
        <f>IF('Raw Data'!J54,"NO","YES")</f>
        <v>YES</v>
      </c>
      <c r="J54" s="4">
        <v>7.5</v>
      </c>
      <c r="K54" s="24">
        <f>'Raw Data'!L54*('Calculated Data'!M54/60)</f>
        <v>98.6</v>
      </c>
      <c r="L54" s="9" t="str">
        <f>IF('Raw Data'!M54,"NO","YES")</f>
        <v>YES</v>
      </c>
      <c r="M54">
        <f>'Raw Data'!N54</f>
        <v>60</v>
      </c>
      <c r="N54" s="17">
        <f t="shared" si="6"/>
        <v>38.282868525896411</v>
      </c>
      <c r="O54">
        <v>1.6799999999999999E-2</v>
      </c>
      <c r="P54" s="32">
        <f t="shared" si="10"/>
        <v>1.6078804780876494E-2</v>
      </c>
      <c r="Q54" s="17">
        <f t="shared" si="11"/>
        <v>3.306772908366534</v>
      </c>
      <c r="R54">
        <f t="shared" si="2"/>
        <v>3.1774780876494021E-3</v>
      </c>
      <c r="S54">
        <f t="shared" si="12"/>
        <v>4.7808764940239043E-2</v>
      </c>
      <c r="T54" s="17">
        <f t="shared" si="4"/>
        <v>45.939442231075695</v>
      </c>
      <c r="U54" s="17">
        <f t="shared" si="5"/>
        <v>5.7424302788844619</v>
      </c>
      <c r="V54" s="17">
        <f t="shared" si="7"/>
        <v>19.141434262948206</v>
      </c>
    </row>
    <row r="55" spans="1:22" x14ac:dyDescent="0.25">
      <c r="A55" s="2">
        <f>'Raw Data'!A55</f>
        <v>42928.208333333336</v>
      </c>
      <c r="B55">
        <f>'Raw Data'!B55</f>
        <v>0</v>
      </c>
      <c r="C55">
        <f>'Raw Data'!C55</f>
        <v>100</v>
      </c>
      <c r="D55" s="8">
        <f>IF(M55=0,0,'Raw Data'!D55)</f>
        <v>948.4</v>
      </c>
      <c r="E55" s="9" t="str">
        <f>IF('Raw Data'!E55,"NO","YES")</f>
        <v>YES</v>
      </c>
      <c r="F55" s="8">
        <f>IF(M55=0,0,'Raw Data'!F55)</f>
        <v>0.51500000000000001</v>
      </c>
      <c r="G55" s="9" t="str">
        <f>IF('Raw Data'!G55,"NO","YES")</f>
        <v>YES</v>
      </c>
      <c r="H55" s="10">
        <f>ROUND('Raw Data'!I55/'Raw Data'!D55,3)</f>
        <v>1.6339999999999999</v>
      </c>
      <c r="I55" s="9" t="str">
        <f>IF('Raw Data'!J55,"NO","YES")</f>
        <v>YES</v>
      </c>
      <c r="J55" s="4">
        <v>7.4</v>
      </c>
      <c r="K55" s="24">
        <f>'Raw Data'!L55*('Calculated Data'!M55/60)</f>
        <v>97.3</v>
      </c>
      <c r="L55" s="9" t="str">
        <f>IF('Raw Data'!M55,"NO","YES")</f>
        <v>YES</v>
      </c>
      <c r="M55">
        <f>'Raw Data'!N55</f>
        <v>60</v>
      </c>
      <c r="N55" s="17">
        <f t="shared" si="6"/>
        <v>37.784860557768923</v>
      </c>
      <c r="O55">
        <v>1.6799999999999999E-2</v>
      </c>
      <c r="P55" s="32">
        <f t="shared" si="10"/>
        <v>1.5869641434262949E-2</v>
      </c>
      <c r="Q55" s="17">
        <f t="shared" si="11"/>
        <v>3.306772908366534</v>
      </c>
      <c r="R55">
        <f t="shared" si="2"/>
        <v>3.1361434262948207E-3</v>
      </c>
      <c r="S55">
        <f t="shared" si="12"/>
        <v>4.7808764940239043E-2</v>
      </c>
      <c r="T55" s="17">
        <f t="shared" si="4"/>
        <v>45.341832669322706</v>
      </c>
      <c r="U55" s="17">
        <f t="shared" si="5"/>
        <v>5.6677290836653382</v>
      </c>
      <c r="V55" s="17">
        <f t="shared" si="7"/>
        <v>18.892430278884461</v>
      </c>
    </row>
    <row r="56" spans="1:22" x14ac:dyDescent="0.25">
      <c r="A56" s="2">
        <f>'Raw Data'!A56</f>
        <v>42928.25</v>
      </c>
      <c r="B56">
        <f>'Raw Data'!B56</f>
        <v>0</v>
      </c>
      <c r="C56">
        <f>'Raw Data'!C56</f>
        <v>100</v>
      </c>
      <c r="D56" s="8">
        <f>IF(M56=0,0,'Raw Data'!D56)</f>
        <v>948.3</v>
      </c>
      <c r="E56" s="9" t="str">
        <f>IF('Raw Data'!E56,"NO","YES")</f>
        <v>YES</v>
      </c>
      <c r="F56" s="8">
        <f>IF(M56=0,0,'Raw Data'!F56)</f>
        <v>0.51900000000000002</v>
      </c>
      <c r="G56" s="9" t="str">
        <f>IF('Raw Data'!G56,"NO","YES")</f>
        <v>YES</v>
      </c>
      <c r="H56" s="10">
        <f>ROUND('Raw Data'!I56/'Raw Data'!D56,3)</f>
        <v>1.617</v>
      </c>
      <c r="I56" s="9" t="str">
        <f>IF('Raw Data'!J56,"NO","YES")</f>
        <v>YES</v>
      </c>
      <c r="J56" s="4">
        <v>7.4</v>
      </c>
      <c r="K56" s="24">
        <f>'Raw Data'!L56*('Calculated Data'!M56/60)</f>
        <v>97.3</v>
      </c>
      <c r="L56" s="9" t="str">
        <f>IF('Raw Data'!M56,"NO","YES")</f>
        <v>YES</v>
      </c>
      <c r="M56">
        <f>'Raw Data'!N56</f>
        <v>60</v>
      </c>
      <c r="N56" s="17">
        <f t="shared" si="6"/>
        <v>37.7808764940239</v>
      </c>
      <c r="O56">
        <v>1.6799999999999999E-2</v>
      </c>
      <c r="P56" s="32">
        <f t="shared" si="10"/>
        <v>1.5867968127490039E-2</v>
      </c>
      <c r="Q56" s="17">
        <f t="shared" si="11"/>
        <v>3.306772908366534</v>
      </c>
      <c r="R56">
        <f t="shared" si="2"/>
        <v>3.1358127490039838E-3</v>
      </c>
      <c r="S56">
        <f t="shared" si="12"/>
        <v>4.7808764940239043E-2</v>
      </c>
      <c r="T56" s="17">
        <f t="shared" si="4"/>
        <v>45.337051792828682</v>
      </c>
      <c r="U56" s="17">
        <f t="shared" si="5"/>
        <v>5.6671314741035852</v>
      </c>
      <c r="V56" s="17">
        <f t="shared" si="7"/>
        <v>18.89043824701195</v>
      </c>
    </row>
    <row r="57" spans="1:22" x14ac:dyDescent="0.25">
      <c r="A57" s="2">
        <f>'Raw Data'!A57</f>
        <v>42928.291666666664</v>
      </c>
      <c r="B57">
        <f>'Raw Data'!B57</f>
        <v>0</v>
      </c>
      <c r="C57">
        <f>'Raw Data'!C57</f>
        <v>100</v>
      </c>
      <c r="D57" s="8">
        <f>IF(M57=0,0,'Raw Data'!D57)</f>
        <v>947.5</v>
      </c>
      <c r="E57" s="9" t="str">
        <f>IF('Raw Data'!E57,"NO","YES")</f>
        <v>YES</v>
      </c>
      <c r="F57" s="8">
        <f>IF(M57=0,0,'Raw Data'!F57)</f>
        <v>0.52200000000000002</v>
      </c>
      <c r="G57" s="9" t="str">
        <f>IF('Raw Data'!G57,"NO","YES")</f>
        <v>YES</v>
      </c>
      <c r="H57" s="10">
        <f>ROUND('Raw Data'!I57/'Raw Data'!D57,3)</f>
        <v>1.597</v>
      </c>
      <c r="I57" s="9" t="str">
        <f>IF('Raw Data'!J57,"NO","YES")</f>
        <v>YES</v>
      </c>
      <c r="J57" s="4">
        <v>7.4</v>
      </c>
      <c r="K57" s="24">
        <f>'Raw Data'!L57*('Calculated Data'!M57/60)</f>
        <v>97.2</v>
      </c>
      <c r="L57" s="9" t="str">
        <f>IF('Raw Data'!M57,"NO","YES")</f>
        <v>YES</v>
      </c>
      <c r="M57">
        <f>'Raw Data'!N57</f>
        <v>60</v>
      </c>
      <c r="N57" s="17">
        <f t="shared" si="6"/>
        <v>37.749003984063741</v>
      </c>
      <c r="O57">
        <v>1.6799999999999999E-2</v>
      </c>
      <c r="P57" s="32">
        <f t="shared" si="10"/>
        <v>1.5854581673306771E-2</v>
      </c>
      <c r="Q57" s="17">
        <f t="shared" si="11"/>
        <v>3.3067729083665336</v>
      </c>
      <c r="R57">
        <f t="shared" si="2"/>
        <v>3.1331673306772903E-3</v>
      </c>
      <c r="S57">
        <f t="shared" si="12"/>
        <v>4.7808764940239036E-2</v>
      </c>
      <c r="T57" s="17">
        <f t="shared" si="4"/>
        <v>45.298804780876488</v>
      </c>
      <c r="U57" s="17">
        <f t="shared" si="5"/>
        <v>5.6623505976095609</v>
      </c>
      <c r="V57" s="17">
        <f t="shared" si="7"/>
        <v>18.87450199203187</v>
      </c>
    </row>
    <row r="58" spans="1:22" x14ac:dyDescent="0.25">
      <c r="A58" s="2">
        <f>'Raw Data'!A58</f>
        <v>42928.333333333336</v>
      </c>
      <c r="B58">
        <f>'Raw Data'!B58</f>
        <v>0</v>
      </c>
      <c r="C58">
        <f>'Raw Data'!C58</f>
        <v>100</v>
      </c>
      <c r="D58" s="8">
        <f>IF(M58=0,0,'Raw Data'!D58)</f>
        <v>958.5</v>
      </c>
      <c r="E58" s="9" t="str">
        <f>IF('Raw Data'!E58,"NO","YES")</f>
        <v>YES</v>
      </c>
      <c r="F58" s="8">
        <f>IF(M58=0,0,'Raw Data'!F58)</f>
        <v>0.51500000000000001</v>
      </c>
      <c r="G58" s="9" t="str">
        <f>IF('Raw Data'!G58,"NO","YES")</f>
        <v>YES</v>
      </c>
      <c r="H58" s="10">
        <f>ROUND('Raw Data'!I58/'Raw Data'!D58,3)</f>
        <v>1.579</v>
      </c>
      <c r="I58" s="9" t="str">
        <f>IF('Raw Data'!J58,"NO","YES")</f>
        <v>YES</v>
      </c>
      <c r="J58" s="4">
        <v>7.5</v>
      </c>
      <c r="K58" s="24">
        <f>'Raw Data'!L58*('Calculated Data'!M58/60)</f>
        <v>98.3</v>
      </c>
      <c r="L58" s="9" t="str">
        <f>IF('Raw Data'!M58,"NO","YES")</f>
        <v>YES</v>
      </c>
      <c r="M58">
        <f>'Raw Data'!N58</f>
        <v>60</v>
      </c>
      <c r="N58" s="17">
        <f t="shared" si="6"/>
        <v>38.187250996015933</v>
      </c>
      <c r="O58">
        <v>1.6799999999999999E-2</v>
      </c>
      <c r="P58" s="32">
        <f t="shared" si="10"/>
        <v>1.6038645418326693E-2</v>
      </c>
      <c r="Q58" s="17">
        <f t="shared" si="11"/>
        <v>3.306772908366534</v>
      </c>
      <c r="R58">
        <f t="shared" si="2"/>
        <v>3.1695418326693225E-3</v>
      </c>
      <c r="S58">
        <f t="shared" si="12"/>
        <v>4.7808764940239043E-2</v>
      </c>
      <c r="T58" s="17">
        <f t="shared" si="4"/>
        <v>45.82470119521912</v>
      </c>
      <c r="U58" s="17">
        <f t="shared" si="5"/>
        <v>5.72808764940239</v>
      </c>
      <c r="V58" s="17">
        <f t="shared" si="7"/>
        <v>19.093625498007967</v>
      </c>
    </row>
    <row r="59" spans="1:22" x14ac:dyDescent="0.25">
      <c r="A59" s="2">
        <f>'Raw Data'!A59</f>
        <v>42928.375</v>
      </c>
      <c r="B59">
        <f>'Raw Data'!B59</f>
        <v>0</v>
      </c>
      <c r="C59">
        <f>'Raw Data'!C59</f>
        <v>100</v>
      </c>
      <c r="D59" s="8">
        <f>IF(M59=0,0,'Raw Data'!D59)</f>
        <v>991.9</v>
      </c>
      <c r="E59" s="9" t="str">
        <f>IF('Raw Data'!E59,"NO","YES")</f>
        <v>YES</v>
      </c>
      <c r="F59" s="8">
        <f>IF(M59=0,0,'Raw Data'!F59)</f>
        <v>0.49299999999999999</v>
      </c>
      <c r="G59" s="9" t="str">
        <f>IF('Raw Data'!G59,"NO","YES")</f>
        <v>YES</v>
      </c>
      <c r="H59" s="10">
        <f>ROUND('Raw Data'!I59/'Raw Data'!D59,3)</f>
        <v>1.5149999999999999</v>
      </c>
      <c r="I59" s="9" t="str">
        <f>IF('Raw Data'!J59,"NO","YES")</f>
        <v>YES</v>
      </c>
      <c r="J59" s="4">
        <v>7.8</v>
      </c>
      <c r="K59" s="24">
        <f>'Raw Data'!L59*('Calculated Data'!M59/60)</f>
        <v>101.8</v>
      </c>
      <c r="L59" s="9" t="str">
        <f>IF('Raw Data'!M59,"NO","YES")</f>
        <v>YES</v>
      </c>
      <c r="M59">
        <f>'Raw Data'!N59</f>
        <v>60</v>
      </c>
      <c r="N59" s="17">
        <f t="shared" si="6"/>
        <v>39.517928286852587</v>
      </c>
      <c r="O59">
        <v>1.6799999999999999E-2</v>
      </c>
      <c r="P59" s="32">
        <f t="shared" si="10"/>
        <v>1.6597529880478086E-2</v>
      </c>
      <c r="Q59" s="17">
        <f t="shared" si="11"/>
        <v>3.3067729083665336</v>
      </c>
      <c r="R59">
        <f t="shared" si="2"/>
        <v>3.2799880478087645E-3</v>
      </c>
      <c r="S59">
        <f t="shared" si="12"/>
        <v>4.7808764940239036E-2</v>
      </c>
      <c r="T59" s="17">
        <f t="shared" si="4"/>
        <v>47.421513944223101</v>
      </c>
      <c r="U59" s="17">
        <f t="shared" si="5"/>
        <v>5.9276892430278876</v>
      </c>
      <c r="V59" s="17">
        <f t="shared" si="7"/>
        <v>19.758964143426294</v>
      </c>
    </row>
    <row r="60" spans="1:22" x14ac:dyDescent="0.25">
      <c r="A60" s="2">
        <f>'Raw Data'!A60</f>
        <v>42928.416666666664</v>
      </c>
      <c r="B60">
        <f>'Raw Data'!B60</f>
        <v>0</v>
      </c>
      <c r="C60">
        <f>'Raw Data'!C60</f>
        <v>100</v>
      </c>
      <c r="D60" s="8">
        <f>IF(M60=0,0,'Raw Data'!D60)</f>
        <v>1001</v>
      </c>
      <c r="E60" s="9" t="str">
        <f>IF('Raw Data'!E60,"NO","YES")</f>
        <v>YES</v>
      </c>
      <c r="F60" s="8">
        <f>IF(M60=0,0,'Raw Data'!F60)</f>
        <v>0.49</v>
      </c>
      <c r="G60" s="9" t="str">
        <f>IF('Raw Data'!G60,"NO","YES")</f>
        <v>YES</v>
      </c>
      <c r="H60" s="10">
        <f>ROUND('Raw Data'!I60/'Raw Data'!D60,3)</f>
        <v>1.49</v>
      </c>
      <c r="I60" s="9" t="str">
        <f>IF('Raw Data'!J60,"NO","YES")</f>
        <v>YES</v>
      </c>
      <c r="J60" s="4">
        <v>7.9</v>
      </c>
      <c r="K60" s="24">
        <f>'Raw Data'!L60*('Calculated Data'!M60/60)</f>
        <v>102.7</v>
      </c>
      <c r="L60" s="9" t="str">
        <f>IF('Raw Data'!M60,"NO","YES")</f>
        <v>YES</v>
      </c>
      <c r="M60">
        <f>'Raw Data'!N60</f>
        <v>60</v>
      </c>
      <c r="N60" s="17">
        <f t="shared" si="6"/>
        <v>39.880478087649401</v>
      </c>
      <c r="O60">
        <v>1.6799999999999999E-2</v>
      </c>
      <c r="P60" s="32">
        <f t="shared" si="10"/>
        <v>1.674980079681275E-2</v>
      </c>
      <c r="Q60" s="17">
        <f t="shared" si="11"/>
        <v>3.306772908366534</v>
      </c>
      <c r="R60">
        <f t="shared" si="2"/>
        <v>3.3100796812749003E-3</v>
      </c>
      <c r="S60">
        <f t="shared" si="12"/>
        <v>4.7808764940239043E-2</v>
      </c>
      <c r="T60" s="17">
        <f t="shared" si="4"/>
        <v>47.856573705179279</v>
      </c>
      <c r="U60" s="17">
        <f t="shared" si="5"/>
        <v>5.9820717131474099</v>
      </c>
      <c r="V60" s="17">
        <f t="shared" si="7"/>
        <v>19.9402390438247</v>
      </c>
    </row>
    <row r="61" spans="1:22" x14ac:dyDescent="0.25">
      <c r="A61" s="2">
        <f>'Raw Data'!A61</f>
        <v>42928.458333333336</v>
      </c>
      <c r="B61">
        <f>'Raw Data'!B61</f>
        <v>0</v>
      </c>
      <c r="C61">
        <f>'Raw Data'!C61</f>
        <v>100</v>
      </c>
      <c r="D61" s="8">
        <f>IF(M61=0,0,'Raw Data'!D61)</f>
        <v>971.9</v>
      </c>
      <c r="E61" s="9" t="str">
        <f>IF('Raw Data'!E61,"NO","YES")</f>
        <v>YES</v>
      </c>
      <c r="F61" s="8">
        <f>IF(M61=0,0,'Raw Data'!F61)</f>
        <v>0.50900000000000001</v>
      </c>
      <c r="G61" s="9" t="str">
        <f>IF('Raw Data'!G61,"NO","YES")</f>
        <v>YES</v>
      </c>
      <c r="H61" s="10">
        <f>ROUND('Raw Data'!I61/'Raw Data'!D61,3)</f>
        <v>1.52</v>
      </c>
      <c r="I61" s="9" t="str">
        <f>IF('Raw Data'!J61,"NO","YES")</f>
        <v>YES</v>
      </c>
      <c r="J61" s="4">
        <v>7.7</v>
      </c>
      <c r="K61" s="24">
        <f>'Raw Data'!L61*('Calculated Data'!M61/60)</f>
        <v>99.7</v>
      </c>
      <c r="L61" s="9" t="str">
        <f>IF('Raw Data'!M61,"NO","YES")</f>
        <v>YES</v>
      </c>
      <c r="M61">
        <f>'Raw Data'!N61</f>
        <v>60</v>
      </c>
      <c r="N61" s="17">
        <f t="shared" si="6"/>
        <v>38.721115537848604</v>
      </c>
      <c r="O61">
        <v>1.6799999999999999E-2</v>
      </c>
      <c r="P61" s="32">
        <f t="shared" si="10"/>
        <v>1.6262868525896413E-2</v>
      </c>
      <c r="Q61" s="17">
        <f t="shared" si="11"/>
        <v>3.3067729083665336</v>
      </c>
      <c r="R61">
        <f t="shared" si="2"/>
        <v>3.2138525896414339E-3</v>
      </c>
      <c r="S61">
        <f t="shared" si="12"/>
        <v>4.7808764940239036E-2</v>
      </c>
      <c r="T61" s="17">
        <f t="shared" si="4"/>
        <v>46.465338645418321</v>
      </c>
      <c r="U61" s="17">
        <f t="shared" si="5"/>
        <v>5.8081673306772901</v>
      </c>
      <c r="V61" s="17">
        <f t="shared" si="7"/>
        <v>19.360557768924302</v>
      </c>
    </row>
    <row r="62" spans="1:22" x14ac:dyDescent="0.25">
      <c r="A62" s="2">
        <f>'Raw Data'!A62</f>
        <v>42928.5</v>
      </c>
      <c r="B62">
        <f>'Raw Data'!B62</f>
        <v>0</v>
      </c>
      <c r="C62">
        <f>'Raw Data'!C62</f>
        <v>102</v>
      </c>
      <c r="D62" s="8">
        <f>IF(M62=0,0,'Raw Data'!D62)</f>
        <v>992</v>
      </c>
      <c r="E62" s="9" t="str">
        <f>IF('Raw Data'!E62,"NO","YES")</f>
        <v>YES</v>
      </c>
      <c r="F62" s="8">
        <f>IF(M62=0,0,'Raw Data'!F62)</f>
        <v>0.50600000000000001</v>
      </c>
      <c r="G62" s="9" t="str">
        <f>IF('Raw Data'!G62,"NO","YES")</f>
        <v>YES</v>
      </c>
      <c r="H62" s="10">
        <f>ROUND('Raw Data'!I62/'Raw Data'!D62,3)</f>
        <v>1.5029999999999999</v>
      </c>
      <c r="I62" s="9" t="str">
        <f>IF('Raw Data'!J62,"NO","YES")</f>
        <v>YES</v>
      </c>
      <c r="J62" s="4">
        <v>7.8</v>
      </c>
      <c r="K62" s="24">
        <f>'Raw Data'!L62*('Calculated Data'!M62/60)</f>
        <v>101.8</v>
      </c>
      <c r="L62" s="9" t="str">
        <f>IF('Raw Data'!M62,"NO","YES")</f>
        <v>YES</v>
      </c>
      <c r="M62">
        <f>'Raw Data'!N62</f>
        <v>60</v>
      </c>
      <c r="N62" s="17">
        <f t="shared" si="6"/>
        <v>39.52191235059761</v>
      </c>
      <c r="O62">
        <v>1.6799999999999999E-2</v>
      </c>
      <c r="P62" s="32">
        <f t="shared" si="10"/>
        <v>1.6599203187250996E-2</v>
      </c>
      <c r="Q62" s="17">
        <f t="shared" si="11"/>
        <v>3.306772908366534</v>
      </c>
      <c r="R62">
        <f t="shared" si="2"/>
        <v>3.2803187250996014E-3</v>
      </c>
      <c r="S62">
        <f t="shared" si="12"/>
        <v>4.7808764940239043E-2</v>
      </c>
      <c r="T62" s="17">
        <f t="shared" si="4"/>
        <v>47.426294820717132</v>
      </c>
      <c r="U62" s="17">
        <f t="shared" si="5"/>
        <v>5.9282868525896415</v>
      </c>
      <c r="V62" s="17">
        <f t="shared" si="7"/>
        <v>19.760956175298805</v>
      </c>
    </row>
    <row r="63" spans="1:22" x14ac:dyDescent="0.25">
      <c r="A63" s="2">
        <f>'Raw Data'!A63</f>
        <v>42928.541666666664</v>
      </c>
      <c r="B63">
        <f>'Raw Data'!B63</f>
        <v>0</v>
      </c>
      <c r="C63">
        <f>'Raw Data'!C63</f>
        <v>114</v>
      </c>
      <c r="D63" s="6">
        <f>IF(M63=0,0,'Raw Data'!D63)</f>
        <v>895.3</v>
      </c>
      <c r="E63" s="12" t="str">
        <f>IF('Raw Data'!E63,"NO","YES")</f>
        <v>NO</v>
      </c>
      <c r="F63" s="6">
        <f>IF(M63=0,0,'Raw Data'!F63)</f>
        <v>0.50700000000000001</v>
      </c>
      <c r="G63" s="12" t="str">
        <f>IF('Raw Data'!G63,"NO","YES")</f>
        <v>NO</v>
      </c>
      <c r="H63" s="7">
        <f>ROUND('Raw Data'!I63/'Raw Data'!D63,3)</f>
        <v>1.5249999999999999</v>
      </c>
      <c r="I63" s="12" t="str">
        <f>IF('Raw Data'!J63,"NO","YES")</f>
        <v>NO</v>
      </c>
      <c r="J63" s="22">
        <v>6.6</v>
      </c>
      <c r="K63" s="25">
        <f>'Raw Data'!L63*('Calculated Data'!M63/60)</f>
        <v>91.9</v>
      </c>
      <c r="L63" s="12" t="str">
        <f>IF('Raw Data'!M63,"NO","YES")</f>
        <v>NO</v>
      </c>
      <c r="M63">
        <f>'Raw Data'!N63</f>
        <v>60</v>
      </c>
      <c r="N63" s="17">
        <f t="shared" si="6"/>
        <v>35.669322709163346</v>
      </c>
      <c r="O63">
        <v>1.6799999999999999E-2</v>
      </c>
      <c r="P63" s="32">
        <f t="shared" si="10"/>
        <v>1.4981115537848606E-2</v>
      </c>
      <c r="Q63" s="17">
        <f t="shared" si="11"/>
        <v>3.306772908366534</v>
      </c>
      <c r="R63">
        <f t="shared" si="2"/>
        <v>2.9605537848605575E-3</v>
      </c>
      <c r="S63">
        <f t="shared" si="12"/>
        <v>4.7808764940239043E-2</v>
      </c>
      <c r="T63" s="17">
        <f t="shared" si="4"/>
        <v>42.803187250996011</v>
      </c>
      <c r="U63" s="17">
        <f t="shared" si="5"/>
        <v>5.3503984063745014</v>
      </c>
      <c r="V63" s="17">
        <f t="shared" si="7"/>
        <v>17.834661354581673</v>
      </c>
    </row>
    <row r="64" spans="1:22" x14ac:dyDescent="0.25">
      <c r="A64" s="2">
        <f>'Raw Data'!A64</f>
        <v>42928.583333333336</v>
      </c>
      <c r="B64">
        <f>'Raw Data'!B64</f>
        <v>0</v>
      </c>
      <c r="C64">
        <f>'Raw Data'!C64</f>
        <v>129</v>
      </c>
      <c r="D64" s="6">
        <f>IF(M64=0,0,'Raw Data'!D64)</f>
        <v>926.4</v>
      </c>
      <c r="E64" s="12" t="str">
        <f>IF('Raw Data'!E64,"NO","YES")</f>
        <v>NO</v>
      </c>
      <c r="F64" s="6">
        <f>IF(M64=0,0,'Raw Data'!F64)</f>
        <v>0.51100000000000001</v>
      </c>
      <c r="G64" s="12" t="str">
        <f>IF('Raw Data'!G64,"NO","YES")</f>
        <v>NO</v>
      </c>
      <c r="H64" s="7">
        <f>ROUND('Raw Data'!I64/'Raw Data'!D64,3)</f>
        <v>1.5249999999999999</v>
      </c>
      <c r="I64" s="12" t="str">
        <f>IF('Raw Data'!J64,"NO","YES")</f>
        <v>NO</v>
      </c>
      <c r="J64" s="22">
        <v>6.6</v>
      </c>
      <c r="K64" s="25">
        <f>'Raw Data'!L64*('Calculated Data'!M64/60)</f>
        <v>95</v>
      </c>
      <c r="L64" s="12" t="str">
        <f>IF('Raw Data'!M64,"NO","YES")</f>
        <v>NO</v>
      </c>
      <c r="M64">
        <f>'Raw Data'!N64</f>
        <v>60</v>
      </c>
      <c r="N64" s="17">
        <f t="shared" si="6"/>
        <v>36.908366533864537</v>
      </c>
      <c r="O64">
        <v>1.6799999999999999E-2</v>
      </c>
      <c r="P64" s="32">
        <f t="shared" si="10"/>
        <v>1.5501513944223106E-2</v>
      </c>
      <c r="Q64" s="17">
        <f t="shared" si="11"/>
        <v>3.3067729083665336</v>
      </c>
      <c r="R64">
        <f t="shared" si="2"/>
        <v>3.0633944223107563E-3</v>
      </c>
      <c r="S64">
        <f t="shared" si="12"/>
        <v>4.7808764940239036E-2</v>
      </c>
      <c r="T64" s="17">
        <f t="shared" si="4"/>
        <v>44.290039840637441</v>
      </c>
      <c r="U64" s="17">
        <f t="shared" si="5"/>
        <v>5.5362549800796801</v>
      </c>
      <c r="V64" s="17">
        <f t="shared" si="7"/>
        <v>18.454183266932269</v>
      </c>
    </row>
    <row r="65" spans="1:22" x14ac:dyDescent="0.25">
      <c r="A65" s="2">
        <f>'Raw Data'!A65</f>
        <v>42928.625</v>
      </c>
      <c r="B65">
        <f>'Raw Data'!B65</f>
        <v>0</v>
      </c>
      <c r="C65">
        <f>'Raw Data'!C65</f>
        <v>142</v>
      </c>
      <c r="D65" s="6">
        <f>IF(M65=0,0,'Raw Data'!D65)</f>
        <v>961.6</v>
      </c>
      <c r="E65" s="12" t="str">
        <f>IF('Raw Data'!E65,"NO","YES")</f>
        <v>NO</v>
      </c>
      <c r="F65" s="6">
        <f>IF(M65=0,0,'Raw Data'!F65)</f>
        <v>0.51100000000000001</v>
      </c>
      <c r="G65" s="12" t="str">
        <f>IF('Raw Data'!G65,"NO","YES")</f>
        <v>NO</v>
      </c>
      <c r="H65" s="7">
        <f>ROUND('Raw Data'!I65/'Raw Data'!D65,3)</f>
        <v>1.5249999999999999</v>
      </c>
      <c r="I65" s="12" t="str">
        <f>IF('Raw Data'!J65,"NO","YES")</f>
        <v>NO</v>
      </c>
      <c r="J65" s="22">
        <v>6.6</v>
      </c>
      <c r="K65" s="25">
        <f>'Raw Data'!L65*('Calculated Data'!M65/60)</f>
        <v>98.7</v>
      </c>
      <c r="L65" s="12" t="str">
        <f>IF('Raw Data'!M65,"NO","YES")</f>
        <v>NO</v>
      </c>
      <c r="M65">
        <f>'Raw Data'!N65</f>
        <v>60</v>
      </c>
      <c r="N65" s="17">
        <f t="shared" si="6"/>
        <v>38.310756972111555</v>
      </c>
      <c r="O65">
        <v>1.6799999999999999E-2</v>
      </c>
      <c r="P65" s="32">
        <f t="shared" si="10"/>
        <v>1.6090517928286852E-2</v>
      </c>
      <c r="Q65" s="17">
        <f t="shared" si="11"/>
        <v>3.306772908366534</v>
      </c>
      <c r="R65">
        <f t="shared" si="2"/>
        <v>3.1797928286852592E-3</v>
      </c>
      <c r="S65">
        <f t="shared" si="12"/>
        <v>4.7808764940239043E-2</v>
      </c>
      <c r="T65" s="17">
        <f t="shared" si="4"/>
        <v>45.972908366533865</v>
      </c>
      <c r="U65" s="17">
        <f t="shared" si="5"/>
        <v>5.7466135458167331</v>
      </c>
      <c r="V65" s="17">
        <f t="shared" si="7"/>
        <v>19.155378486055778</v>
      </c>
    </row>
    <row r="66" spans="1:22" x14ac:dyDescent="0.25">
      <c r="A66" s="2">
        <f>'Raw Data'!A66</f>
        <v>42928.666666666664</v>
      </c>
      <c r="B66">
        <f>'Raw Data'!B66</f>
        <v>0</v>
      </c>
      <c r="C66">
        <f>'Raw Data'!C66</f>
        <v>147</v>
      </c>
      <c r="D66" s="6">
        <f>IF(M66=0,0,'Raw Data'!D66)</f>
        <v>1020.7</v>
      </c>
      <c r="E66" s="12" t="str">
        <f>IF('Raw Data'!E66,"NO","YES")</f>
        <v>NO</v>
      </c>
      <c r="F66" s="6">
        <f>IF(M66=0,0,'Raw Data'!F66)</f>
        <v>0.51100000000000001</v>
      </c>
      <c r="G66" s="12" t="str">
        <f>IF('Raw Data'!G66,"NO","YES")</f>
        <v>NO</v>
      </c>
      <c r="H66" s="7">
        <f>ROUND('Raw Data'!I66/'Raw Data'!D66,3)</f>
        <v>1.5249999999999999</v>
      </c>
      <c r="I66" s="12" t="str">
        <f>IF('Raw Data'!J66,"NO","YES")</f>
        <v>NO</v>
      </c>
      <c r="J66" s="22">
        <v>6.6</v>
      </c>
      <c r="K66" s="25">
        <f>'Raw Data'!L66*('Calculated Data'!M66/60)</f>
        <v>104.7</v>
      </c>
      <c r="L66" s="12" t="str">
        <f>IF('Raw Data'!M66,"NO","YES")</f>
        <v>NO</v>
      </c>
      <c r="M66">
        <f>'Raw Data'!N66</f>
        <v>60</v>
      </c>
      <c r="N66" s="17">
        <f t="shared" si="6"/>
        <v>40.665338645418323</v>
      </c>
      <c r="O66">
        <v>1.6799999999999999E-2</v>
      </c>
      <c r="P66" s="32">
        <f t="shared" si="10"/>
        <v>1.7079442231075697E-2</v>
      </c>
      <c r="Q66" s="17">
        <f t="shared" si="11"/>
        <v>3.3067729083665336</v>
      </c>
      <c r="R66">
        <f t="shared" ref="R66:R129" si="13">+$Y$2*$N66</f>
        <v>3.3752231075697206E-3</v>
      </c>
      <c r="S66">
        <f t="shared" si="12"/>
        <v>4.7808764940239036E-2</v>
      </c>
      <c r="T66" s="17">
        <f t="shared" ref="T66:T129" si="14">+$Z$2*$N66</f>
        <v>48.798406374501987</v>
      </c>
      <c r="U66" s="17">
        <f t="shared" ref="U66:U129" si="15">+$AA$2*$N66</f>
        <v>6.0998007968127483</v>
      </c>
      <c r="V66" s="17">
        <f t="shared" si="7"/>
        <v>20.332669322709162</v>
      </c>
    </row>
    <row r="67" spans="1:22" x14ac:dyDescent="0.25">
      <c r="A67" s="2">
        <f>'Raw Data'!A67</f>
        <v>42928.708333333336</v>
      </c>
      <c r="B67">
        <f>'Raw Data'!B67</f>
        <v>0</v>
      </c>
      <c r="C67">
        <f>'Raw Data'!C67</f>
        <v>147</v>
      </c>
      <c r="D67" s="6">
        <f>IF(M67=0,0,'Raw Data'!D67)</f>
        <v>1018.5</v>
      </c>
      <c r="E67" s="12" t="str">
        <f>IF('Raw Data'!E67,"NO","YES")</f>
        <v>NO</v>
      </c>
      <c r="F67" s="6">
        <f>IF(M67=0,0,'Raw Data'!F67)</f>
        <v>0.51100000000000001</v>
      </c>
      <c r="G67" s="12" t="str">
        <f>IF('Raw Data'!G67,"NO","YES")</f>
        <v>NO</v>
      </c>
      <c r="H67" s="7">
        <f>ROUND('Raw Data'!I67/'Raw Data'!D67,3)</f>
        <v>1.5249999999999999</v>
      </c>
      <c r="I67" s="12" t="str">
        <f>IF('Raw Data'!J67,"NO","YES")</f>
        <v>NO</v>
      </c>
      <c r="J67" s="22">
        <v>6.6</v>
      </c>
      <c r="K67" s="25">
        <f>'Raw Data'!L67*('Calculated Data'!M67/60)</f>
        <v>104.5</v>
      </c>
      <c r="L67" s="12" t="str">
        <f>IF('Raw Data'!M67,"NO","YES")</f>
        <v>NO</v>
      </c>
      <c r="M67">
        <f>'Raw Data'!N67</f>
        <v>60</v>
      </c>
      <c r="N67" s="17">
        <f t="shared" ref="N67:N130" si="16">+D67/25.1</f>
        <v>40.577689243027883</v>
      </c>
      <c r="O67">
        <v>1.6799999999999999E-2</v>
      </c>
      <c r="P67" s="32">
        <f t="shared" si="10"/>
        <v>1.7042629482071713E-2</v>
      </c>
      <c r="Q67" s="17">
        <f t="shared" si="11"/>
        <v>3.3067729083665336</v>
      </c>
      <c r="R67">
        <f t="shared" si="13"/>
        <v>3.3679482071713143E-3</v>
      </c>
      <c r="S67">
        <f t="shared" si="12"/>
        <v>4.7808764940239036E-2</v>
      </c>
      <c r="T67" s="17">
        <f t="shared" si="14"/>
        <v>48.69322709163346</v>
      </c>
      <c r="U67" s="17">
        <f t="shared" si="15"/>
        <v>6.0866533864541825</v>
      </c>
      <c r="V67" s="17">
        <f t="shared" ref="V67:V130" si="17">+$AB$2*N67</f>
        <v>20.288844621513942</v>
      </c>
    </row>
    <row r="68" spans="1:22" x14ac:dyDescent="0.25">
      <c r="A68" s="2">
        <f>'Raw Data'!A68</f>
        <v>42928.75</v>
      </c>
      <c r="B68">
        <f>'Raw Data'!B68</f>
        <v>0</v>
      </c>
      <c r="C68">
        <f>'Raw Data'!C68</f>
        <v>147</v>
      </c>
      <c r="D68" s="6">
        <f>IF(M68=0,0,'Raw Data'!D68)</f>
        <v>1305.7</v>
      </c>
      <c r="E68" s="12" t="str">
        <f>IF('Raw Data'!E68,"NO","YES")</f>
        <v>NO</v>
      </c>
      <c r="F68" s="6">
        <f>IF(M68=0,0,'Raw Data'!F68)</f>
        <v>0.51100000000000001</v>
      </c>
      <c r="G68" s="12" t="str">
        <f>IF('Raw Data'!G68,"NO","YES")</f>
        <v>NO</v>
      </c>
      <c r="H68" s="7">
        <f>ROUND('Raw Data'!I68/'Raw Data'!D68,3)</f>
        <v>1.5249999999999999</v>
      </c>
      <c r="I68" s="12" t="str">
        <f>IF('Raw Data'!J68,"NO","YES")</f>
        <v>NO</v>
      </c>
      <c r="J68" s="22">
        <v>6.6</v>
      </c>
      <c r="K68" s="25">
        <f>'Raw Data'!L68*('Calculated Data'!M68/60)</f>
        <v>134</v>
      </c>
      <c r="L68" s="12" t="str">
        <f>IF('Raw Data'!M68,"NO","YES")</f>
        <v>NO</v>
      </c>
      <c r="M68">
        <f>'Raw Data'!N68</f>
        <v>60</v>
      </c>
      <c r="N68" s="17">
        <f t="shared" si="16"/>
        <v>52.019920318725099</v>
      </c>
      <c r="O68">
        <v>1.6799999999999999E-2</v>
      </c>
      <c r="P68" s="32">
        <f t="shared" si="10"/>
        <v>2.1848366533864544E-2</v>
      </c>
      <c r="Q68" s="17">
        <f t="shared" si="11"/>
        <v>3.306772908366534</v>
      </c>
      <c r="R68">
        <f t="shared" si="13"/>
        <v>4.3176533864541832E-3</v>
      </c>
      <c r="S68">
        <f t="shared" si="12"/>
        <v>4.7808764940239036E-2</v>
      </c>
      <c r="T68" s="17">
        <f t="shared" si="14"/>
        <v>62.423904382470113</v>
      </c>
      <c r="U68" s="17">
        <f t="shared" si="15"/>
        <v>7.8029880478087641</v>
      </c>
      <c r="V68" s="17">
        <f t="shared" si="17"/>
        <v>26.009960159362549</v>
      </c>
    </row>
    <row r="69" spans="1:22" x14ac:dyDescent="0.25">
      <c r="A69" s="2">
        <f>'Raw Data'!A69</f>
        <v>42928.791666666664</v>
      </c>
      <c r="B69">
        <f>'Raw Data'!B69</f>
        <v>0</v>
      </c>
      <c r="C69">
        <f>'Raw Data'!C69</f>
        <v>147</v>
      </c>
      <c r="D69" s="6">
        <f>IF(M69=0,0,'Raw Data'!D69)</f>
        <v>1425.5</v>
      </c>
      <c r="E69" s="12" t="str">
        <f>IF('Raw Data'!E69,"NO","YES")</f>
        <v>NO</v>
      </c>
      <c r="F69" s="6">
        <f>IF(M69=0,0,'Raw Data'!F69)</f>
        <v>0.51100000000000001</v>
      </c>
      <c r="G69" s="12" t="str">
        <f>IF('Raw Data'!G69,"NO","YES")</f>
        <v>NO</v>
      </c>
      <c r="H69" s="7">
        <f>ROUND('Raw Data'!I69/'Raw Data'!D69,3)</f>
        <v>1.5249999999999999</v>
      </c>
      <c r="I69" s="12" t="str">
        <f>IF('Raw Data'!J69,"NO","YES")</f>
        <v>NO</v>
      </c>
      <c r="J69" s="22">
        <v>6.6</v>
      </c>
      <c r="K69" s="25">
        <f>'Raw Data'!L69*('Calculated Data'!M69/60)</f>
        <v>146.30000000000001</v>
      </c>
      <c r="L69" s="12" t="str">
        <f>IF('Raw Data'!M69,"NO","YES")</f>
        <v>NO</v>
      </c>
      <c r="M69">
        <f>'Raw Data'!N69</f>
        <v>60</v>
      </c>
      <c r="N69" s="17">
        <f t="shared" si="16"/>
        <v>56.792828685258961</v>
      </c>
      <c r="O69">
        <v>1.6799999999999999E-2</v>
      </c>
      <c r="P69" s="32">
        <f t="shared" si="10"/>
        <v>2.3852988047808766E-2</v>
      </c>
      <c r="Q69" s="17">
        <f t="shared" si="11"/>
        <v>3.306772908366534</v>
      </c>
      <c r="R69">
        <f t="shared" si="13"/>
        <v>4.7138047808764939E-3</v>
      </c>
      <c r="S69">
        <f t="shared" si="12"/>
        <v>4.7808764940239036E-2</v>
      </c>
      <c r="T69" s="17">
        <f t="shared" si="14"/>
        <v>68.151394422310744</v>
      </c>
      <c r="U69" s="17">
        <f t="shared" si="15"/>
        <v>8.5189243027888431</v>
      </c>
      <c r="V69" s="17">
        <f t="shared" si="17"/>
        <v>28.39641434262948</v>
      </c>
    </row>
    <row r="70" spans="1:22" x14ac:dyDescent="0.25">
      <c r="A70" s="2">
        <f>'Raw Data'!A70</f>
        <v>42928.833333333336</v>
      </c>
      <c r="B70">
        <f>'Raw Data'!B70</f>
        <v>0</v>
      </c>
      <c r="C70">
        <f>'Raw Data'!C70</f>
        <v>148</v>
      </c>
      <c r="D70" s="6">
        <f>IF(M70=0,0,'Raw Data'!D70)</f>
        <v>1434.8</v>
      </c>
      <c r="E70" s="12" t="str">
        <f>IF('Raw Data'!E70,"NO","YES")</f>
        <v>NO</v>
      </c>
      <c r="F70" s="6">
        <f>IF(M70=0,0,'Raw Data'!F70)</f>
        <v>0.47499999999999998</v>
      </c>
      <c r="G70" s="12" t="str">
        <f>IF('Raw Data'!G70,"NO","YES")</f>
        <v>NO</v>
      </c>
      <c r="H70" s="7">
        <f>ROUND('Raw Data'!I70/'Raw Data'!D70,3)</f>
        <v>1.5249999999999999</v>
      </c>
      <c r="I70" s="12" t="str">
        <f>IF('Raw Data'!J70,"NO","YES")</f>
        <v>NO</v>
      </c>
      <c r="J70" s="22">
        <v>6.6</v>
      </c>
      <c r="K70" s="25">
        <f>'Raw Data'!L70*('Calculated Data'!M70/60)</f>
        <v>147.19999999999999</v>
      </c>
      <c r="L70" s="12" t="str">
        <f>IF('Raw Data'!M70,"NO","YES")</f>
        <v>NO</v>
      </c>
      <c r="M70">
        <f>'Raw Data'!N70</f>
        <v>60</v>
      </c>
      <c r="N70" s="17">
        <f t="shared" si="16"/>
        <v>57.163346613545812</v>
      </c>
      <c r="O70">
        <v>1.6799999999999999E-2</v>
      </c>
      <c r="P70" s="32">
        <f t="shared" si="10"/>
        <v>2.4008605577689242E-2</v>
      </c>
      <c r="Q70" s="17">
        <f t="shared" si="11"/>
        <v>3.306772908366534</v>
      </c>
      <c r="R70">
        <f t="shared" si="13"/>
        <v>4.7445577689243026E-3</v>
      </c>
      <c r="S70">
        <f t="shared" si="12"/>
        <v>4.7808764940239036E-2</v>
      </c>
      <c r="T70" s="17">
        <f t="shared" si="14"/>
        <v>68.596015936254972</v>
      </c>
      <c r="U70" s="17">
        <f t="shared" si="15"/>
        <v>8.5745019920318715</v>
      </c>
      <c r="V70" s="17">
        <f t="shared" si="17"/>
        <v>28.581673306772906</v>
      </c>
    </row>
    <row r="71" spans="1:22" x14ac:dyDescent="0.25">
      <c r="A71" s="2">
        <f>'Raw Data'!A71</f>
        <v>42928.875</v>
      </c>
      <c r="B71">
        <f>'Raw Data'!B71</f>
        <v>0</v>
      </c>
      <c r="C71">
        <f>'Raw Data'!C71</f>
        <v>144</v>
      </c>
      <c r="D71" s="6">
        <f>IF(M71=0,0,'Raw Data'!D71)</f>
        <v>1430.7</v>
      </c>
      <c r="E71" s="12" t="str">
        <f>IF('Raw Data'!E71,"NO","YES")</f>
        <v>NO</v>
      </c>
      <c r="F71" s="6">
        <f>IF(M71=0,0,'Raw Data'!F71)</f>
        <v>0.51100000000000001</v>
      </c>
      <c r="G71" s="12" t="str">
        <f>IF('Raw Data'!G71,"NO","YES")</f>
        <v>NO</v>
      </c>
      <c r="H71" s="7">
        <f>ROUND('Raw Data'!I71/'Raw Data'!D71,3)</f>
        <v>1.5249999999999999</v>
      </c>
      <c r="I71" s="12" t="str">
        <f>IF('Raw Data'!J71,"NO","YES")</f>
        <v>NO</v>
      </c>
      <c r="J71" s="22">
        <v>6.6</v>
      </c>
      <c r="K71" s="25">
        <f>'Raw Data'!L71*('Calculated Data'!M71/60)</f>
        <v>146.80000000000001</v>
      </c>
      <c r="L71" s="12" t="str">
        <f>IF('Raw Data'!M71,"NO","YES")</f>
        <v>NO</v>
      </c>
      <c r="M71">
        <f>'Raw Data'!N71</f>
        <v>60</v>
      </c>
      <c r="N71" s="17">
        <f t="shared" si="16"/>
        <v>57</v>
      </c>
      <c r="O71">
        <v>1.6799999999999999E-2</v>
      </c>
      <c r="P71" s="32">
        <f t="shared" si="10"/>
        <v>2.3939999999999999E-2</v>
      </c>
      <c r="Q71" s="17">
        <f t="shared" si="11"/>
        <v>3.306772908366534</v>
      </c>
      <c r="R71">
        <f t="shared" si="13"/>
        <v>4.731E-3</v>
      </c>
      <c r="S71">
        <f t="shared" si="12"/>
        <v>4.7808764940239036E-2</v>
      </c>
      <c r="T71" s="17">
        <f t="shared" si="14"/>
        <v>68.399999999999991</v>
      </c>
      <c r="U71" s="17">
        <f t="shared" si="15"/>
        <v>8.5499999999999989</v>
      </c>
      <c r="V71" s="17">
        <f t="shared" si="17"/>
        <v>28.5</v>
      </c>
    </row>
    <row r="72" spans="1:22" x14ac:dyDescent="0.25">
      <c r="A72" s="2">
        <f>'Raw Data'!A72</f>
        <v>42928.916666666664</v>
      </c>
      <c r="B72">
        <f>'Raw Data'!B72</f>
        <v>0</v>
      </c>
      <c r="C72">
        <f>'Raw Data'!C72</f>
        <v>102</v>
      </c>
      <c r="D72" s="6">
        <f>IF(M72=0,0,'Raw Data'!D72)</f>
        <v>1223.8</v>
      </c>
      <c r="E72" s="12" t="str">
        <f>IF('Raw Data'!E72,"NO","YES")</f>
        <v>NO</v>
      </c>
      <c r="F72" s="6">
        <f>IF(M72=0,0,'Raw Data'!F72)</f>
        <v>0.50700000000000001</v>
      </c>
      <c r="G72" s="12" t="str">
        <f>IF('Raw Data'!G72,"NO","YES")</f>
        <v>NO</v>
      </c>
      <c r="H72" s="7">
        <f>ROUND('Raw Data'!I72/'Raw Data'!D72,3)</f>
        <v>1.5249999999999999</v>
      </c>
      <c r="I72" s="12" t="str">
        <f>IF('Raw Data'!J72,"NO","YES")</f>
        <v>NO</v>
      </c>
      <c r="J72" s="22">
        <v>6.6</v>
      </c>
      <c r="K72" s="25">
        <f>'Raw Data'!L72*('Calculated Data'!M72/60)</f>
        <v>125.6</v>
      </c>
      <c r="L72" s="12" t="str">
        <f>IF('Raw Data'!M72,"NO","YES")</f>
        <v>NO</v>
      </c>
      <c r="M72">
        <f>'Raw Data'!N72</f>
        <v>60</v>
      </c>
      <c r="N72" s="17">
        <f t="shared" si="16"/>
        <v>48.756972111553779</v>
      </c>
      <c r="O72">
        <v>1.6799999999999999E-2</v>
      </c>
      <c r="P72" s="32">
        <f t="shared" si="10"/>
        <v>2.047792828685259E-2</v>
      </c>
      <c r="Q72" s="17">
        <f t="shared" si="11"/>
        <v>3.306772908366534</v>
      </c>
      <c r="R72">
        <f t="shared" si="13"/>
        <v>4.0468286852589639E-3</v>
      </c>
      <c r="S72">
        <f t="shared" si="12"/>
        <v>4.7808764940239036E-2</v>
      </c>
      <c r="T72" s="17">
        <f t="shared" si="14"/>
        <v>58.508366533864532</v>
      </c>
      <c r="U72" s="17">
        <f t="shared" si="15"/>
        <v>7.3135458167330665</v>
      </c>
      <c r="V72" s="17">
        <f t="shared" si="17"/>
        <v>24.378486055776889</v>
      </c>
    </row>
    <row r="73" spans="1:22" x14ac:dyDescent="0.25">
      <c r="A73" s="2">
        <f>'Raw Data'!A73</f>
        <v>42928.958333333336</v>
      </c>
      <c r="B73">
        <f>'Raw Data'!B73</f>
        <v>0</v>
      </c>
      <c r="C73">
        <f>'Raw Data'!C73</f>
        <v>99</v>
      </c>
      <c r="D73" s="6">
        <f>IF(M73=0,0,'Raw Data'!D73)</f>
        <v>1215.4000000000001</v>
      </c>
      <c r="E73" s="12" t="str">
        <f>IF('Raw Data'!E73,"NO","YES")</f>
        <v>NO</v>
      </c>
      <c r="F73" s="6">
        <f>IF(M73=0,0,'Raw Data'!F73)</f>
        <v>0.50700000000000001</v>
      </c>
      <c r="G73" s="12" t="str">
        <f>IF('Raw Data'!G73,"NO","YES")</f>
        <v>NO</v>
      </c>
      <c r="H73" s="7">
        <f>ROUND('Raw Data'!I73/'Raw Data'!D73,3)</f>
        <v>1.5249999999999999</v>
      </c>
      <c r="I73" s="12" t="str">
        <f>IF('Raw Data'!J73,"NO","YES")</f>
        <v>NO</v>
      </c>
      <c r="J73" s="22">
        <v>6.6</v>
      </c>
      <c r="K73" s="25">
        <f>'Raw Data'!L73*('Calculated Data'!M73/60)</f>
        <v>124.7</v>
      </c>
      <c r="L73" s="12" t="str">
        <f>IF('Raw Data'!M73,"NO","YES")</f>
        <v>NO</v>
      </c>
      <c r="M73">
        <f>'Raw Data'!N73</f>
        <v>60</v>
      </c>
      <c r="N73" s="17">
        <f t="shared" si="16"/>
        <v>48.422310756972109</v>
      </c>
      <c r="O73">
        <v>1.6799999999999999E-2</v>
      </c>
      <c r="P73" s="32">
        <f t="shared" si="10"/>
        <v>2.0337370517928288E-2</v>
      </c>
      <c r="Q73" s="17">
        <f t="shared" si="11"/>
        <v>3.3067729083665331</v>
      </c>
      <c r="R73">
        <f t="shared" si="13"/>
        <v>4.0190517928286847E-3</v>
      </c>
      <c r="S73">
        <f t="shared" si="12"/>
        <v>4.7808764940239036E-2</v>
      </c>
      <c r="T73" s="17">
        <f t="shared" si="14"/>
        <v>58.10677290836653</v>
      </c>
      <c r="U73" s="17">
        <f t="shared" si="15"/>
        <v>7.2633466135458162</v>
      </c>
      <c r="V73" s="17">
        <f t="shared" si="17"/>
        <v>24.211155378486055</v>
      </c>
    </row>
    <row r="74" spans="1:22" x14ac:dyDescent="0.25">
      <c r="A74" s="2">
        <f>'Raw Data'!A74</f>
        <v>42929</v>
      </c>
      <c r="B74">
        <f>'Raw Data'!B74</f>
        <v>0</v>
      </c>
      <c r="C74">
        <f>'Raw Data'!C74</f>
        <v>98</v>
      </c>
      <c r="D74" s="6">
        <f>IF(M74=0,0,'Raw Data'!D74)</f>
        <v>1218.5999999999999</v>
      </c>
      <c r="E74" s="12" t="str">
        <f>IF('Raw Data'!E74,"NO","YES")</f>
        <v>NO</v>
      </c>
      <c r="F74" s="6">
        <f>IF(M74=0,0,'Raw Data'!F74)</f>
        <v>0.50700000000000001</v>
      </c>
      <c r="G74" s="12" t="str">
        <f>IF('Raw Data'!G74,"NO","YES")</f>
        <v>NO</v>
      </c>
      <c r="H74" s="7">
        <f>ROUND('Raw Data'!I74/'Raw Data'!D74,3)</f>
        <v>1.5249999999999999</v>
      </c>
      <c r="I74" s="12" t="str">
        <f>IF('Raw Data'!J74,"NO","YES")</f>
        <v>NO</v>
      </c>
      <c r="J74" s="22">
        <v>6.6</v>
      </c>
      <c r="K74" s="25">
        <f>'Raw Data'!L74*('Calculated Data'!M74/60)</f>
        <v>125</v>
      </c>
      <c r="L74" s="12" t="str">
        <f>IF('Raw Data'!M74,"NO","YES")</f>
        <v>NO</v>
      </c>
      <c r="M74">
        <f>'Raw Data'!N74</f>
        <v>60</v>
      </c>
      <c r="N74" s="17">
        <f t="shared" si="16"/>
        <v>48.54980079681274</v>
      </c>
      <c r="O74">
        <v>1.6799999999999999E-2</v>
      </c>
      <c r="P74" s="32">
        <f t="shared" si="10"/>
        <v>2.0390916334661353E-2</v>
      </c>
      <c r="Q74" s="17">
        <f t="shared" si="11"/>
        <v>3.3067729083665331</v>
      </c>
      <c r="R74">
        <f t="shared" si="13"/>
        <v>4.029633466135457E-3</v>
      </c>
      <c r="S74">
        <f t="shared" si="12"/>
        <v>4.7808764940239036E-2</v>
      </c>
      <c r="T74" s="17">
        <f t="shared" si="14"/>
        <v>58.259760956175285</v>
      </c>
      <c r="U74" s="17">
        <f t="shared" si="15"/>
        <v>7.2824701195219106</v>
      </c>
      <c r="V74" s="17">
        <f t="shared" si="17"/>
        <v>24.27490039840637</v>
      </c>
    </row>
    <row r="75" spans="1:22" x14ac:dyDescent="0.25">
      <c r="A75" s="2">
        <f>'Raw Data'!A75</f>
        <v>42929.041666666664</v>
      </c>
      <c r="B75">
        <f>'Raw Data'!B75</f>
        <v>0</v>
      </c>
      <c r="C75">
        <f>'Raw Data'!C75</f>
        <v>98</v>
      </c>
      <c r="D75" s="6">
        <f>IF(M75=0,0,'Raw Data'!D75)</f>
        <v>1284.8</v>
      </c>
      <c r="E75" s="12" t="str">
        <f>IF('Raw Data'!E75,"NO","YES")</f>
        <v>NO</v>
      </c>
      <c r="F75" s="6">
        <f>IF(M75=0,0,'Raw Data'!F75)</f>
        <v>0.50700000000000001</v>
      </c>
      <c r="G75" s="12" t="str">
        <f>IF('Raw Data'!G75,"NO","YES")</f>
        <v>NO</v>
      </c>
      <c r="H75" s="7">
        <f>ROUND('Raw Data'!I75/'Raw Data'!D75,3)</f>
        <v>1.5249999999999999</v>
      </c>
      <c r="I75" s="12" t="str">
        <f>IF('Raw Data'!J75,"NO","YES")</f>
        <v>NO</v>
      </c>
      <c r="J75" s="22">
        <v>6.6</v>
      </c>
      <c r="K75" s="25">
        <f>'Raw Data'!L75*('Calculated Data'!M75/60)</f>
        <v>131.80000000000001</v>
      </c>
      <c r="L75" s="12" t="str">
        <f>IF('Raw Data'!M75,"NO","YES")</f>
        <v>NO</v>
      </c>
      <c r="M75">
        <f>'Raw Data'!N75</f>
        <v>60</v>
      </c>
      <c r="N75" s="17">
        <f t="shared" si="16"/>
        <v>51.187250996015933</v>
      </c>
      <c r="O75">
        <v>1.6799999999999999E-2</v>
      </c>
      <c r="P75" s="32">
        <f t="shared" si="10"/>
        <v>2.1498645418326693E-2</v>
      </c>
      <c r="Q75" s="17">
        <f t="shared" si="11"/>
        <v>3.3067729083665336</v>
      </c>
      <c r="R75">
        <f t="shared" si="13"/>
        <v>4.2485418326693222E-3</v>
      </c>
      <c r="S75">
        <f t="shared" si="12"/>
        <v>4.7808764940239036E-2</v>
      </c>
      <c r="T75" s="17">
        <f t="shared" si="14"/>
        <v>61.424701195219114</v>
      </c>
      <c r="U75" s="17">
        <f t="shared" si="15"/>
        <v>7.6780876494023893</v>
      </c>
      <c r="V75" s="17">
        <f t="shared" si="17"/>
        <v>25.593625498007967</v>
      </c>
    </row>
    <row r="76" spans="1:22" x14ac:dyDescent="0.25">
      <c r="A76" s="2">
        <f>'Raw Data'!A76</f>
        <v>42929.083333333336</v>
      </c>
      <c r="B76">
        <f>'Raw Data'!B76</f>
        <v>0</v>
      </c>
      <c r="C76">
        <f>'Raw Data'!C76</f>
        <v>98</v>
      </c>
      <c r="D76" s="6">
        <f>IF(M76=0,0,'Raw Data'!D76)</f>
        <v>1318.8</v>
      </c>
      <c r="E76" s="12" t="str">
        <f>IF('Raw Data'!E76,"NO","YES")</f>
        <v>NO</v>
      </c>
      <c r="F76" s="6">
        <f>IF(M76=0,0,'Raw Data'!F76)</f>
        <v>0.50700000000000001</v>
      </c>
      <c r="G76" s="12" t="str">
        <f>IF('Raw Data'!G76,"NO","YES")</f>
        <v>NO</v>
      </c>
      <c r="H76" s="7">
        <f>ROUND('Raw Data'!I76/'Raw Data'!D76,3)</f>
        <v>1.5249999999999999</v>
      </c>
      <c r="I76" s="12" t="str">
        <f>IF('Raw Data'!J76,"NO","YES")</f>
        <v>NO</v>
      </c>
      <c r="J76" s="22">
        <v>6.6</v>
      </c>
      <c r="K76" s="25">
        <f>'Raw Data'!L76*('Calculated Data'!M76/60)</f>
        <v>135.30000000000001</v>
      </c>
      <c r="L76" s="12" t="str">
        <f>IF('Raw Data'!M76,"NO","YES")</f>
        <v>NO</v>
      </c>
      <c r="M76">
        <f>'Raw Data'!N76</f>
        <v>60</v>
      </c>
      <c r="N76" s="17">
        <f t="shared" si="16"/>
        <v>52.541832669322702</v>
      </c>
      <c r="O76">
        <v>1.6799999999999999E-2</v>
      </c>
      <c r="P76" s="32">
        <f t="shared" si="10"/>
        <v>2.2067569721115534E-2</v>
      </c>
      <c r="Q76" s="17">
        <f t="shared" si="11"/>
        <v>3.3067729083665336</v>
      </c>
      <c r="R76">
        <f t="shared" si="13"/>
        <v>4.3609721115537839E-3</v>
      </c>
      <c r="S76">
        <f t="shared" si="12"/>
        <v>4.7808764940239036E-2</v>
      </c>
      <c r="T76" s="17">
        <f t="shared" si="14"/>
        <v>63.05019920318724</v>
      </c>
      <c r="U76" s="17">
        <f t="shared" si="15"/>
        <v>7.8812749003984051</v>
      </c>
      <c r="V76" s="17">
        <f t="shared" si="17"/>
        <v>26.270916334661351</v>
      </c>
    </row>
    <row r="77" spans="1:22" x14ac:dyDescent="0.25">
      <c r="A77" s="2">
        <f>'Raw Data'!A77</f>
        <v>42929.125</v>
      </c>
      <c r="B77">
        <f>'Raw Data'!B77</f>
        <v>0</v>
      </c>
      <c r="C77">
        <f>'Raw Data'!C77</f>
        <v>98</v>
      </c>
      <c r="D77" s="6">
        <f>IF(M77=0,0,'Raw Data'!D77)</f>
        <v>1324.3</v>
      </c>
      <c r="E77" s="12" t="str">
        <f>IF('Raw Data'!E77,"NO","YES")</f>
        <v>NO</v>
      </c>
      <c r="F77" s="6">
        <f>IF(M77=0,0,'Raw Data'!F77)</f>
        <v>0.50700000000000001</v>
      </c>
      <c r="G77" s="12" t="str">
        <f>IF('Raw Data'!G77,"NO","YES")</f>
        <v>NO</v>
      </c>
      <c r="H77" s="7">
        <f>ROUND('Raw Data'!I77/'Raw Data'!D77,3)</f>
        <v>1.5249999999999999</v>
      </c>
      <c r="I77" s="12" t="str">
        <f>IF('Raw Data'!J77,"NO","YES")</f>
        <v>NO</v>
      </c>
      <c r="J77" s="22">
        <v>6.6</v>
      </c>
      <c r="K77" s="25">
        <f>'Raw Data'!L77*('Calculated Data'!M77/60)</f>
        <v>135.9</v>
      </c>
      <c r="L77" s="12" t="str">
        <f>IF('Raw Data'!M77,"NO","YES")</f>
        <v>NO</v>
      </c>
      <c r="M77">
        <f>'Raw Data'!N77</f>
        <v>60</v>
      </c>
      <c r="N77" s="17">
        <f t="shared" si="16"/>
        <v>52.760956175298801</v>
      </c>
      <c r="O77">
        <v>1.6799999999999999E-2</v>
      </c>
      <c r="P77" s="32">
        <f t="shared" si="10"/>
        <v>2.2159601593625497E-2</v>
      </c>
      <c r="Q77" s="17">
        <f t="shared" ref="Q77:Q108" si="18">(R77/D77)*1000000</f>
        <v>3.306772908366534</v>
      </c>
      <c r="R77">
        <f t="shared" si="13"/>
        <v>4.3791593625498006E-3</v>
      </c>
      <c r="S77">
        <f t="shared" ref="S77:S108" si="19">+T77/D77</f>
        <v>4.7808764940239043E-2</v>
      </c>
      <c r="T77" s="17">
        <f t="shared" si="14"/>
        <v>63.31314741035856</v>
      </c>
      <c r="U77" s="17">
        <f t="shared" si="15"/>
        <v>7.91414342629482</v>
      </c>
      <c r="V77" s="17">
        <f t="shared" si="17"/>
        <v>26.380478087649401</v>
      </c>
    </row>
    <row r="78" spans="1:22" x14ac:dyDescent="0.25">
      <c r="A78" s="2">
        <f>'Raw Data'!A78</f>
        <v>42929.166666666664</v>
      </c>
      <c r="B78">
        <f>'Raw Data'!B78</f>
        <v>0</v>
      </c>
      <c r="C78">
        <f>'Raw Data'!C78</f>
        <v>98</v>
      </c>
      <c r="D78" s="6">
        <f>IF(M78=0,0,'Raw Data'!D78)</f>
        <v>1324.3</v>
      </c>
      <c r="E78" s="12" t="str">
        <f>IF('Raw Data'!E78,"NO","YES")</f>
        <v>NO</v>
      </c>
      <c r="F78" s="6">
        <f>IF(M78=0,0,'Raw Data'!F78)</f>
        <v>0.50700000000000001</v>
      </c>
      <c r="G78" s="12" t="str">
        <f>IF('Raw Data'!G78,"NO","YES")</f>
        <v>NO</v>
      </c>
      <c r="H78" s="7">
        <f>ROUND('Raw Data'!I78/'Raw Data'!D78,3)</f>
        <v>1.5249999999999999</v>
      </c>
      <c r="I78" s="12" t="str">
        <f>IF('Raw Data'!J78,"NO","YES")</f>
        <v>NO</v>
      </c>
      <c r="J78" s="22">
        <v>6.6</v>
      </c>
      <c r="K78" s="25">
        <f>'Raw Data'!L78*('Calculated Data'!M78/60)</f>
        <v>135.9</v>
      </c>
      <c r="L78" s="12" t="str">
        <f>IF('Raw Data'!M78,"NO","YES")</f>
        <v>NO</v>
      </c>
      <c r="M78">
        <f>'Raw Data'!N78</f>
        <v>60</v>
      </c>
      <c r="N78" s="17">
        <f t="shared" si="16"/>
        <v>52.760956175298801</v>
      </c>
      <c r="O78">
        <v>1.6799999999999999E-2</v>
      </c>
      <c r="P78" s="32">
        <f t="shared" ref="P78:P122" si="20">+$X$2*N78</f>
        <v>2.2159601593625497E-2</v>
      </c>
      <c r="Q78" s="17">
        <f t="shared" si="18"/>
        <v>3.306772908366534</v>
      </c>
      <c r="R78">
        <f t="shared" si="13"/>
        <v>4.3791593625498006E-3</v>
      </c>
      <c r="S78">
        <f t="shared" si="19"/>
        <v>4.7808764940239043E-2</v>
      </c>
      <c r="T78" s="17">
        <f t="shared" si="14"/>
        <v>63.31314741035856</v>
      </c>
      <c r="U78" s="17">
        <f t="shared" si="15"/>
        <v>7.91414342629482</v>
      </c>
      <c r="V78" s="17">
        <f t="shared" si="17"/>
        <v>26.380478087649401</v>
      </c>
    </row>
    <row r="79" spans="1:22" x14ac:dyDescent="0.25">
      <c r="A79" s="2">
        <f>'Raw Data'!A79</f>
        <v>42929.208333333336</v>
      </c>
      <c r="B79">
        <f>'Raw Data'!B79</f>
        <v>0</v>
      </c>
      <c r="C79">
        <f>'Raw Data'!C79</f>
        <v>98</v>
      </c>
      <c r="D79" s="6">
        <f>IF(M79=0,0,'Raw Data'!D79)</f>
        <v>1308.0999999999999</v>
      </c>
      <c r="E79" s="12" t="str">
        <f>IF('Raw Data'!E79,"NO","YES")</f>
        <v>NO</v>
      </c>
      <c r="F79" s="6">
        <f>IF(M79=0,0,'Raw Data'!F79)</f>
        <v>0.50700000000000001</v>
      </c>
      <c r="G79" s="12" t="str">
        <f>IF('Raw Data'!G79,"NO","YES")</f>
        <v>NO</v>
      </c>
      <c r="H79" s="7">
        <f>ROUND('Raw Data'!I79/'Raw Data'!D79,3)</f>
        <v>1.5249999999999999</v>
      </c>
      <c r="I79" s="12" t="str">
        <f>IF('Raw Data'!J79,"NO","YES")</f>
        <v>NO</v>
      </c>
      <c r="J79" s="22">
        <v>6.6</v>
      </c>
      <c r="K79" s="25">
        <f>'Raw Data'!L79*('Calculated Data'!M79/60)</f>
        <v>134.19999999999999</v>
      </c>
      <c r="L79" s="12" t="str">
        <f>IF('Raw Data'!M79,"NO","YES")</f>
        <v>NO</v>
      </c>
      <c r="M79">
        <f>'Raw Data'!N79</f>
        <v>60</v>
      </c>
      <c r="N79" s="17">
        <f t="shared" si="16"/>
        <v>52.11553784860557</v>
      </c>
      <c r="O79">
        <v>1.6799999999999999E-2</v>
      </c>
      <c r="P79" s="32">
        <f t="shared" si="20"/>
        <v>2.1888525896414341E-2</v>
      </c>
      <c r="Q79" s="17">
        <f t="shared" si="18"/>
        <v>3.3067729083665336</v>
      </c>
      <c r="R79">
        <f t="shared" si="13"/>
        <v>4.325589641434262E-3</v>
      </c>
      <c r="S79">
        <f t="shared" si="19"/>
        <v>4.7808764940239036E-2</v>
      </c>
      <c r="T79" s="17">
        <f t="shared" si="14"/>
        <v>62.538645418326681</v>
      </c>
      <c r="U79" s="17">
        <f t="shared" si="15"/>
        <v>7.8173306772908351</v>
      </c>
      <c r="V79" s="17">
        <f t="shared" si="17"/>
        <v>26.057768924302785</v>
      </c>
    </row>
    <row r="80" spans="1:22" x14ac:dyDescent="0.25">
      <c r="A80" s="2">
        <f>'Raw Data'!A80</f>
        <v>42929.25</v>
      </c>
      <c r="B80">
        <f>'Raw Data'!B80</f>
        <v>0</v>
      </c>
      <c r="C80">
        <f>'Raw Data'!C80</f>
        <v>98</v>
      </c>
      <c r="D80" s="6">
        <f>IF(M80=0,0,'Raw Data'!D80)</f>
        <v>1303.5</v>
      </c>
      <c r="E80" s="12" t="str">
        <f>IF('Raw Data'!E80,"NO","YES")</f>
        <v>NO</v>
      </c>
      <c r="F80" s="6">
        <f>IF(M80=0,0,'Raw Data'!F80)</f>
        <v>0.50700000000000001</v>
      </c>
      <c r="G80" s="12" t="str">
        <f>IF('Raw Data'!G80,"NO","YES")</f>
        <v>NO</v>
      </c>
      <c r="H80" s="7">
        <f>ROUND('Raw Data'!I80/'Raw Data'!D80,3)</f>
        <v>1.5249999999999999</v>
      </c>
      <c r="I80" s="12" t="str">
        <f>IF('Raw Data'!J80,"NO","YES")</f>
        <v>NO</v>
      </c>
      <c r="J80" s="22">
        <v>6.6</v>
      </c>
      <c r="K80" s="25">
        <f>'Raw Data'!L80*('Calculated Data'!M80/60)</f>
        <v>133.69999999999999</v>
      </c>
      <c r="L80" s="12" t="str">
        <f>IF('Raw Data'!M80,"NO","YES")</f>
        <v>NO</v>
      </c>
      <c r="M80">
        <f>'Raw Data'!N80</f>
        <v>60</v>
      </c>
      <c r="N80" s="17">
        <f t="shared" si="16"/>
        <v>51.932270916334659</v>
      </c>
      <c r="O80">
        <v>1.6799999999999999E-2</v>
      </c>
      <c r="P80" s="32">
        <f t="shared" si="20"/>
        <v>2.1811553784860556E-2</v>
      </c>
      <c r="Q80" s="17">
        <f t="shared" si="18"/>
        <v>3.3067729083665336</v>
      </c>
      <c r="R80">
        <f t="shared" si="13"/>
        <v>4.3103784860557765E-3</v>
      </c>
      <c r="S80">
        <f t="shared" si="19"/>
        <v>4.7808764940239036E-2</v>
      </c>
      <c r="T80" s="17">
        <f t="shared" si="14"/>
        <v>62.318725099601586</v>
      </c>
      <c r="U80" s="17">
        <f t="shared" si="15"/>
        <v>7.7898406374501983</v>
      </c>
      <c r="V80" s="17">
        <f t="shared" si="17"/>
        <v>25.966135458167329</v>
      </c>
    </row>
    <row r="81" spans="1:22" x14ac:dyDescent="0.25">
      <c r="A81" s="2">
        <f>'Raw Data'!A81</f>
        <v>42929.291666666664</v>
      </c>
      <c r="B81">
        <f>'Raw Data'!B81</f>
        <v>0</v>
      </c>
      <c r="C81">
        <f>'Raw Data'!C81</f>
        <v>98</v>
      </c>
      <c r="D81" s="6">
        <f>IF(M81=0,0,'Raw Data'!D81)</f>
        <v>1300.8</v>
      </c>
      <c r="E81" s="12" t="str">
        <f>IF('Raw Data'!E81,"NO","YES")</f>
        <v>NO</v>
      </c>
      <c r="F81" s="6">
        <f>IF(M81=0,0,'Raw Data'!F81)</f>
        <v>0.50700000000000001</v>
      </c>
      <c r="G81" s="12" t="str">
        <f>IF('Raw Data'!G81,"NO","YES")</f>
        <v>NO</v>
      </c>
      <c r="H81" s="7">
        <f>ROUND('Raw Data'!I81/'Raw Data'!D81,3)</f>
        <v>1.5249999999999999</v>
      </c>
      <c r="I81" s="12" t="str">
        <f>IF('Raw Data'!J81,"NO","YES")</f>
        <v>NO</v>
      </c>
      <c r="J81" s="22">
        <v>6.6</v>
      </c>
      <c r="K81" s="25">
        <f>'Raw Data'!L81*('Calculated Data'!M81/60)</f>
        <v>133.5</v>
      </c>
      <c r="L81" s="12" t="str">
        <f>IF('Raw Data'!M81,"NO","YES")</f>
        <v>NO</v>
      </c>
      <c r="M81">
        <f>'Raw Data'!N81</f>
        <v>60</v>
      </c>
      <c r="N81" s="17">
        <f t="shared" si="16"/>
        <v>51.82470119521912</v>
      </c>
      <c r="O81">
        <v>1.6799999999999999E-2</v>
      </c>
      <c r="P81" s="32">
        <f t="shared" si="20"/>
        <v>2.1766374501992033E-2</v>
      </c>
      <c r="Q81" s="17">
        <f t="shared" si="18"/>
        <v>3.306772908366534</v>
      </c>
      <c r="R81">
        <f t="shared" si="13"/>
        <v>4.301450199203187E-3</v>
      </c>
      <c r="S81">
        <f t="shared" si="19"/>
        <v>4.7808764940239036E-2</v>
      </c>
      <c r="T81" s="17">
        <f t="shared" si="14"/>
        <v>62.189641434262938</v>
      </c>
      <c r="U81" s="17">
        <f t="shared" si="15"/>
        <v>7.7737051792828673</v>
      </c>
      <c r="V81" s="17">
        <f t="shared" si="17"/>
        <v>25.91235059760956</v>
      </c>
    </row>
    <row r="82" spans="1:22" x14ac:dyDescent="0.25">
      <c r="A82" s="2">
        <f>'Raw Data'!A82</f>
        <v>42929.333333333336</v>
      </c>
      <c r="B82">
        <f>'Raw Data'!B82</f>
        <v>0</v>
      </c>
      <c r="C82">
        <f>'Raw Data'!C82</f>
        <v>100</v>
      </c>
      <c r="D82" s="6">
        <f>IF(M82=0,0,'Raw Data'!D82)</f>
        <v>1303.3</v>
      </c>
      <c r="E82" s="12" t="str">
        <f>IF('Raw Data'!E82,"NO","YES")</f>
        <v>NO</v>
      </c>
      <c r="F82" s="6">
        <f>IF(M82=0,0,'Raw Data'!F82)</f>
        <v>0.50700000000000001</v>
      </c>
      <c r="G82" s="12" t="str">
        <f>IF('Raw Data'!G82,"NO","YES")</f>
        <v>NO</v>
      </c>
      <c r="H82" s="7">
        <f>ROUND('Raw Data'!I82/'Raw Data'!D82,3)</f>
        <v>1.5249999999999999</v>
      </c>
      <c r="I82" s="12" t="str">
        <f>IF('Raw Data'!J82,"NO","YES")</f>
        <v>NO</v>
      </c>
      <c r="J82" s="22">
        <v>6.6</v>
      </c>
      <c r="K82" s="25">
        <f>'Raw Data'!L82*('Calculated Data'!M82/60)</f>
        <v>133.69999999999999</v>
      </c>
      <c r="L82" s="12" t="str">
        <f>IF('Raw Data'!M82,"NO","YES")</f>
        <v>NO</v>
      </c>
      <c r="M82">
        <f>'Raw Data'!N82</f>
        <v>60</v>
      </c>
      <c r="N82" s="17">
        <f t="shared" si="16"/>
        <v>51.924302788844614</v>
      </c>
      <c r="O82">
        <v>1.6799999999999999E-2</v>
      </c>
      <c r="P82" s="32">
        <f t="shared" si="20"/>
        <v>2.180820717131474E-2</v>
      </c>
      <c r="Q82" s="17">
        <f t="shared" si="18"/>
        <v>3.3067729083665336</v>
      </c>
      <c r="R82">
        <f t="shared" si="13"/>
        <v>4.3097171314741027E-3</v>
      </c>
      <c r="S82">
        <f t="shared" si="19"/>
        <v>4.7808764940239036E-2</v>
      </c>
      <c r="T82" s="17">
        <f t="shared" si="14"/>
        <v>62.309163346613531</v>
      </c>
      <c r="U82" s="17">
        <f t="shared" si="15"/>
        <v>7.7886454183266913</v>
      </c>
      <c r="V82" s="17">
        <f t="shared" si="17"/>
        <v>25.962151394422307</v>
      </c>
    </row>
    <row r="83" spans="1:22" x14ac:dyDescent="0.25">
      <c r="A83" s="2">
        <f>'Raw Data'!A83</f>
        <v>42929.375</v>
      </c>
      <c r="B83">
        <f>'Raw Data'!B83</f>
        <v>0</v>
      </c>
      <c r="C83">
        <f>'Raw Data'!C83</f>
        <v>129</v>
      </c>
      <c r="D83" s="6">
        <f>IF(M83=0,0,'Raw Data'!D83)</f>
        <v>1471.4</v>
      </c>
      <c r="E83" s="12" t="str">
        <f>IF('Raw Data'!E83,"NO","YES")</f>
        <v>NO</v>
      </c>
      <c r="F83" s="6">
        <f>IF(M83=0,0,'Raw Data'!F83)</f>
        <v>0.51100000000000001</v>
      </c>
      <c r="G83" s="12" t="str">
        <f>IF('Raw Data'!G83,"NO","YES")</f>
        <v>NO</v>
      </c>
      <c r="H83" s="7">
        <f>ROUND('Raw Data'!I83/'Raw Data'!D83,3)</f>
        <v>1.5249999999999999</v>
      </c>
      <c r="I83" s="12" t="str">
        <f>IF('Raw Data'!J83,"NO","YES")</f>
        <v>NO</v>
      </c>
      <c r="J83" s="22">
        <v>6.6</v>
      </c>
      <c r="K83" s="25">
        <f>'Raw Data'!L83*('Calculated Data'!M83/60)</f>
        <v>151</v>
      </c>
      <c r="L83" s="12" t="str">
        <f>IF('Raw Data'!M83,"NO","YES")</f>
        <v>NO</v>
      </c>
      <c r="M83">
        <f>'Raw Data'!N83</f>
        <v>60</v>
      </c>
      <c r="N83" s="17">
        <f t="shared" si="16"/>
        <v>58.621513944223111</v>
      </c>
      <c r="O83">
        <v>1.6799999999999999E-2</v>
      </c>
      <c r="P83" s="32">
        <f t="shared" si="20"/>
        <v>2.4621035856573707E-2</v>
      </c>
      <c r="Q83" s="17">
        <f t="shared" si="18"/>
        <v>3.3067729083665336</v>
      </c>
      <c r="R83">
        <f t="shared" si="13"/>
        <v>4.8655856573705178E-3</v>
      </c>
      <c r="S83">
        <f t="shared" si="19"/>
        <v>4.7808764940239043E-2</v>
      </c>
      <c r="T83" s="17">
        <f t="shared" si="14"/>
        <v>70.345816733067736</v>
      </c>
      <c r="U83" s="17">
        <f t="shared" si="15"/>
        <v>8.7932270916334669</v>
      </c>
      <c r="V83" s="17">
        <f t="shared" si="17"/>
        <v>29.310756972111555</v>
      </c>
    </row>
    <row r="84" spans="1:22" x14ac:dyDescent="0.25">
      <c r="A84" s="2">
        <f>'Raw Data'!A84</f>
        <v>42929.416666666664</v>
      </c>
      <c r="B84">
        <f>'Raw Data'!B84</f>
        <v>0</v>
      </c>
      <c r="C84">
        <f>'Raw Data'!C84</f>
        <v>145</v>
      </c>
      <c r="D84" s="6">
        <f>IF(M84=0,0,'Raw Data'!D84)</f>
        <v>1546.2</v>
      </c>
      <c r="E84" s="12" t="str">
        <f>IF('Raw Data'!E84,"NO","YES")</f>
        <v>NO</v>
      </c>
      <c r="F84" s="6">
        <f>IF(M84=0,0,'Raw Data'!F84)</f>
        <v>0.51100000000000001</v>
      </c>
      <c r="G84" s="12" t="str">
        <f>IF('Raw Data'!G84,"NO","YES")</f>
        <v>NO</v>
      </c>
      <c r="H84" s="7">
        <f>ROUND('Raw Data'!I84/'Raw Data'!D84,3)</f>
        <v>1.5249999999999999</v>
      </c>
      <c r="I84" s="12" t="str">
        <f>IF('Raw Data'!J84,"NO","YES")</f>
        <v>NO</v>
      </c>
      <c r="J84" s="22">
        <v>6.6</v>
      </c>
      <c r="K84" s="25">
        <f>'Raw Data'!L84*('Calculated Data'!M84/60)</f>
        <v>158.6</v>
      </c>
      <c r="L84" s="12" t="str">
        <f>IF('Raw Data'!M84,"NO","YES")</f>
        <v>NO</v>
      </c>
      <c r="M84">
        <f>'Raw Data'!N84</f>
        <v>60</v>
      </c>
      <c r="N84" s="17">
        <f t="shared" si="16"/>
        <v>61.601593625498005</v>
      </c>
      <c r="O84">
        <v>1.6799999999999999E-2</v>
      </c>
      <c r="P84" s="32">
        <f t="shared" si="20"/>
        <v>2.5872669322709162E-2</v>
      </c>
      <c r="Q84" s="17">
        <f t="shared" si="18"/>
        <v>3.3067729083665336</v>
      </c>
      <c r="R84">
        <f t="shared" si="13"/>
        <v>5.1129322709163342E-3</v>
      </c>
      <c r="S84">
        <f t="shared" si="19"/>
        <v>4.7808764940239043E-2</v>
      </c>
      <c r="T84" s="17">
        <f t="shared" si="14"/>
        <v>73.921912350597609</v>
      </c>
      <c r="U84" s="17">
        <f t="shared" si="15"/>
        <v>9.2402390438247011</v>
      </c>
      <c r="V84" s="17">
        <f t="shared" si="17"/>
        <v>30.800796812749002</v>
      </c>
    </row>
    <row r="85" spans="1:22" x14ac:dyDescent="0.25">
      <c r="A85" s="2">
        <f>'Raw Data'!A85</f>
        <v>42929.458333333336</v>
      </c>
      <c r="B85">
        <f>'Raw Data'!B85</f>
        <v>0</v>
      </c>
      <c r="C85">
        <f>'Raw Data'!C85</f>
        <v>146</v>
      </c>
      <c r="D85" s="6">
        <f>IF(M85=0,0,'Raw Data'!D85)</f>
        <v>1537</v>
      </c>
      <c r="E85" s="12" t="str">
        <f>IF('Raw Data'!E85,"NO","YES")</f>
        <v>NO</v>
      </c>
      <c r="F85" s="6">
        <f>IF(M85=0,0,'Raw Data'!F85)</f>
        <v>0.51100000000000001</v>
      </c>
      <c r="G85" s="12" t="str">
        <f>IF('Raw Data'!G85,"NO","YES")</f>
        <v>NO</v>
      </c>
      <c r="H85" s="7">
        <f>ROUND('Raw Data'!I85/'Raw Data'!D85,3)</f>
        <v>1.5249999999999999</v>
      </c>
      <c r="I85" s="12" t="str">
        <f>IF('Raw Data'!J85,"NO","YES")</f>
        <v>NO</v>
      </c>
      <c r="J85" s="22">
        <v>6.6</v>
      </c>
      <c r="K85" s="25">
        <f>'Raw Data'!L85*('Calculated Data'!M85/60)</f>
        <v>157.69999999999999</v>
      </c>
      <c r="L85" s="12" t="str">
        <f>IF('Raw Data'!M85,"NO","YES")</f>
        <v>NO</v>
      </c>
      <c r="M85">
        <f>'Raw Data'!N85</f>
        <v>60</v>
      </c>
      <c r="N85" s="17">
        <f t="shared" si="16"/>
        <v>61.235059760956169</v>
      </c>
      <c r="O85">
        <v>1.6799999999999999E-2</v>
      </c>
      <c r="P85" s="32">
        <f t="shared" si="20"/>
        <v>2.5718725099601592E-2</v>
      </c>
      <c r="Q85" s="17">
        <f t="shared" si="18"/>
        <v>3.3067729083665336</v>
      </c>
      <c r="R85">
        <f t="shared" si="13"/>
        <v>5.0825099601593616E-3</v>
      </c>
      <c r="S85">
        <f t="shared" si="19"/>
        <v>4.7808764940239043E-2</v>
      </c>
      <c r="T85" s="17">
        <f t="shared" si="14"/>
        <v>73.482071713147405</v>
      </c>
      <c r="U85" s="17">
        <f t="shared" si="15"/>
        <v>9.1852589641434257</v>
      </c>
      <c r="V85" s="17">
        <f t="shared" si="17"/>
        <v>30.617529880478084</v>
      </c>
    </row>
    <row r="86" spans="1:22" x14ac:dyDescent="0.25">
      <c r="A86" s="2">
        <f>'Raw Data'!A86</f>
        <v>42929.5</v>
      </c>
      <c r="B86">
        <f>'Raw Data'!B86</f>
        <v>0</v>
      </c>
      <c r="C86">
        <f>'Raw Data'!C86</f>
        <v>146</v>
      </c>
      <c r="D86" s="8">
        <f>IF(M86=0,0,'Raw Data'!D86)</f>
        <v>1280.9000000000001</v>
      </c>
      <c r="E86" s="9" t="str">
        <f>IF('Raw Data'!E86,"NO","YES")</f>
        <v>YES</v>
      </c>
      <c r="F86" s="8">
        <f>IF(M86=0,0,'Raw Data'!F86)</f>
        <v>0.48</v>
      </c>
      <c r="G86" s="9" t="str">
        <f>IF('Raw Data'!G86,"NO","YES")</f>
        <v>YES</v>
      </c>
      <c r="H86" s="10">
        <f>ROUND('Raw Data'!I86/'Raw Data'!D86,3)</f>
        <v>1.5569999999999999</v>
      </c>
      <c r="I86" s="9" t="str">
        <f>IF('Raw Data'!J86,"NO","YES")</f>
        <v>YES</v>
      </c>
      <c r="J86" s="4">
        <v>5.4</v>
      </c>
      <c r="K86" s="24">
        <f>'Raw Data'!L86*('Calculated Data'!M86/60)</f>
        <v>131.4</v>
      </c>
      <c r="L86" s="9" t="str">
        <f>IF('Raw Data'!M86,"NO","YES")</f>
        <v>YES</v>
      </c>
      <c r="M86">
        <f>'Raw Data'!N86</f>
        <v>60</v>
      </c>
      <c r="N86" s="17">
        <f t="shared" si="16"/>
        <v>51.031872509960159</v>
      </c>
      <c r="O86">
        <v>1.6799999999999999E-2</v>
      </c>
      <c r="P86" s="32">
        <f t="shared" si="20"/>
        <v>2.1433386454183266E-2</v>
      </c>
      <c r="Q86" s="17">
        <f t="shared" si="18"/>
        <v>3.306772908366534</v>
      </c>
      <c r="R86">
        <f t="shared" si="13"/>
        <v>4.2356454183266933E-3</v>
      </c>
      <c r="S86">
        <f t="shared" si="19"/>
        <v>4.7808764940239036E-2</v>
      </c>
      <c r="T86" s="17">
        <f t="shared" si="14"/>
        <v>61.23824701195219</v>
      </c>
      <c r="U86" s="17">
        <f t="shared" si="15"/>
        <v>7.6547808764940237</v>
      </c>
      <c r="V86" s="17">
        <f t="shared" si="17"/>
        <v>25.51593625498008</v>
      </c>
    </row>
    <row r="87" spans="1:22" x14ac:dyDescent="0.25">
      <c r="A87" s="2">
        <f>'Raw Data'!A87</f>
        <v>42929.541666666664</v>
      </c>
      <c r="B87">
        <f>'Raw Data'!B87</f>
        <v>0</v>
      </c>
      <c r="C87">
        <f>'Raw Data'!C87</f>
        <v>145</v>
      </c>
      <c r="D87" s="8">
        <f>IF(M87=0,0,'Raw Data'!D87)</f>
        <v>1280.9000000000001</v>
      </c>
      <c r="E87" s="9" t="str">
        <f>IF('Raw Data'!E87,"NO","YES")</f>
        <v>YES</v>
      </c>
      <c r="F87" s="8">
        <f>IF(M87=0,0,'Raw Data'!F87)</f>
        <v>0.45700000000000002</v>
      </c>
      <c r="G87" s="9" t="str">
        <f>IF('Raw Data'!G87,"NO","YES")</f>
        <v>YES</v>
      </c>
      <c r="H87" s="10">
        <f>ROUND('Raw Data'!I87/'Raw Data'!D87,3)</f>
        <v>1.5780000000000001</v>
      </c>
      <c r="I87" s="9" t="str">
        <f>IF('Raw Data'!J87,"NO","YES")</f>
        <v>YES</v>
      </c>
      <c r="J87" s="4">
        <v>5.4</v>
      </c>
      <c r="K87" s="24">
        <f>'Raw Data'!L87*('Calculated Data'!M87/60)</f>
        <v>131.4</v>
      </c>
      <c r="L87" s="9" t="str">
        <f>IF('Raw Data'!M87,"NO","YES")</f>
        <v>YES</v>
      </c>
      <c r="M87">
        <f>'Raw Data'!N87</f>
        <v>60</v>
      </c>
      <c r="N87" s="17">
        <f t="shared" si="16"/>
        <v>51.031872509960159</v>
      </c>
      <c r="O87">
        <v>1.6799999999999999E-2</v>
      </c>
      <c r="P87" s="32">
        <f t="shared" si="20"/>
        <v>2.1433386454183266E-2</v>
      </c>
      <c r="Q87" s="17">
        <f t="shared" si="18"/>
        <v>3.306772908366534</v>
      </c>
      <c r="R87">
        <f t="shared" si="13"/>
        <v>4.2356454183266933E-3</v>
      </c>
      <c r="S87">
        <f t="shared" si="19"/>
        <v>4.7808764940239036E-2</v>
      </c>
      <c r="T87" s="17">
        <f t="shared" si="14"/>
        <v>61.23824701195219</v>
      </c>
      <c r="U87" s="17">
        <f t="shared" si="15"/>
        <v>7.6547808764940237</v>
      </c>
      <c r="V87" s="17">
        <f t="shared" si="17"/>
        <v>25.51593625498008</v>
      </c>
    </row>
    <row r="88" spans="1:22" x14ac:dyDescent="0.25">
      <c r="A88" s="2">
        <f>'Raw Data'!A88</f>
        <v>42929.583333333336</v>
      </c>
      <c r="B88">
        <f>'Raw Data'!B88</f>
        <v>0</v>
      </c>
      <c r="C88">
        <f>'Raw Data'!C88</f>
        <v>144</v>
      </c>
      <c r="D88" s="8">
        <f>IF(M88=0,0,'Raw Data'!D88)</f>
        <v>1324.8</v>
      </c>
      <c r="E88" s="9" t="str">
        <f>IF('Raw Data'!E88,"NO","YES")</f>
        <v>YES</v>
      </c>
      <c r="F88" s="8">
        <f>IF(M88=0,0,'Raw Data'!F88)</f>
        <v>0.439</v>
      </c>
      <c r="G88" s="9" t="str">
        <f>IF('Raw Data'!G88,"NO","YES")</f>
        <v>YES</v>
      </c>
      <c r="H88" s="10">
        <f>ROUND('Raw Data'!I88/'Raw Data'!D88,3)</f>
        <v>1.5960000000000001</v>
      </c>
      <c r="I88" s="9" t="str">
        <f>IF('Raw Data'!J88,"NO","YES")</f>
        <v>YES</v>
      </c>
      <c r="J88" s="4">
        <v>5.6</v>
      </c>
      <c r="K88" s="24">
        <f>'Raw Data'!L88*('Calculated Data'!M88/60)</f>
        <v>135.9</v>
      </c>
      <c r="L88" s="9" t="str">
        <f>IF('Raw Data'!M88,"NO","YES")</f>
        <v>YES</v>
      </c>
      <c r="M88">
        <f>'Raw Data'!N88</f>
        <v>60</v>
      </c>
      <c r="N88" s="17">
        <f t="shared" si="16"/>
        <v>52.7808764940239</v>
      </c>
      <c r="O88">
        <v>1.6799999999999999E-2</v>
      </c>
      <c r="P88" s="32">
        <f t="shared" si="20"/>
        <v>2.2167968127490039E-2</v>
      </c>
      <c r="Q88" s="17">
        <f t="shared" si="18"/>
        <v>3.3067729083665336</v>
      </c>
      <c r="R88">
        <f t="shared" si="13"/>
        <v>4.3808127490039834E-3</v>
      </c>
      <c r="S88">
        <f t="shared" si="19"/>
        <v>4.7808764940239036E-2</v>
      </c>
      <c r="T88" s="17">
        <f t="shared" si="14"/>
        <v>63.337051792828674</v>
      </c>
      <c r="U88" s="17">
        <f t="shared" si="15"/>
        <v>7.9171314741035843</v>
      </c>
      <c r="V88" s="17">
        <f t="shared" si="17"/>
        <v>26.39043824701195</v>
      </c>
    </row>
    <row r="89" spans="1:22" x14ac:dyDescent="0.25">
      <c r="A89" s="2">
        <f>'Raw Data'!A89</f>
        <v>42929.625</v>
      </c>
      <c r="B89">
        <f>'Raw Data'!B89</f>
        <v>0</v>
      </c>
      <c r="C89">
        <f>'Raw Data'!C89</f>
        <v>144</v>
      </c>
      <c r="D89" s="8">
        <f>IF(M89=0,0,'Raw Data'!D89)</f>
        <v>1349.8</v>
      </c>
      <c r="E89" s="9" t="str">
        <f>IF('Raw Data'!E89,"NO","YES")</f>
        <v>YES</v>
      </c>
      <c r="F89" s="8">
        <f>IF(M89=0,0,'Raw Data'!F89)</f>
        <v>0.443</v>
      </c>
      <c r="G89" s="9" t="str">
        <f>IF('Raw Data'!G89,"NO","YES")</f>
        <v>YES</v>
      </c>
      <c r="H89" s="10">
        <f>ROUND('Raw Data'!I89/'Raw Data'!D89,3)</f>
        <v>1.5209999999999999</v>
      </c>
      <c r="I89" s="9" t="str">
        <f>IF('Raw Data'!J89,"NO","YES")</f>
        <v>YES</v>
      </c>
      <c r="J89" s="4">
        <v>5.7</v>
      </c>
      <c r="K89" s="24">
        <f>'Raw Data'!L89*('Calculated Data'!M89/60)</f>
        <v>138.5</v>
      </c>
      <c r="L89" s="9" t="str">
        <f>IF('Raw Data'!M89,"NO","YES")</f>
        <v>YES</v>
      </c>
      <c r="M89">
        <f>'Raw Data'!N89</f>
        <v>60</v>
      </c>
      <c r="N89" s="17">
        <f t="shared" si="16"/>
        <v>53.776892430278878</v>
      </c>
      <c r="O89">
        <v>1.6799999999999999E-2</v>
      </c>
      <c r="P89" s="32">
        <f t="shared" si="20"/>
        <v>2.2586294820717129E-2</v>
      </c>
      <c r="Q89" s="17">
        <f t="shared" si="18"/>
        <v>3.306772908366534</v>
      </c>
      <c r="R89">
        <f t="shared" si="13"/>
        <v>4.4634820717131471E-3</v>
      </c>
      <c r="S89">
        <f t="shared" si="19"/>
        <v>4.7808764940239036E-2</v>
      </c>
      <c r="T89" s="17">
        <f t="shared" si="14"/>
        <v>64.532270916334653</v>
      </c>
      <c r="U89" s="17">
        <f t="shared" si="15"/>
        <v>8.0665338645418316</v>
      </c>
      <c r="V89" s="17">
        <f t="shared" si="17"/>
        <v>26.888446215139439</v>
      </c>
    </row>
    <row r="90" spans="1:22" x14ac:dyDescent="0.25">
      <c r="A90" s="2">
        <f>'Raw Data'!A90</f>
        <v>42929.666666666664</v>
      </c>
      <c r="B90">
        <f>'Raw Data'!B90</f>
        <v>34</v>
      </c>
      <c r="C90">
        <f>'Raw Data'!C90</f>
        <v>144</v>
      </c>
      <c r="D90" s="8">
        <f>IF(M90=0,0,'Raw Data'!D90)</f>
        <v>1627.7</v>
      </c>
      <c r="E90" s="9" t="str">
        <f>IF('Raw Data'!E90,"NO","YES")</f>
        <v>YES</v>
      </c>
      <c r="F90" s="8">
        <f>IF(M90=0,0,'Raw Data'!F90)</f>
        <v>0.438</v>
      </c>
      <c r="G90" s="9" t="str">
        <f>IF('Raw Data'!G90,"NO","YES")</f>
        <v>YES</v>
      </c>
      <c r="H90" s="10">
        <f>ROUND('Raw Data'!I90/'Raw Data'!D90,3)</f>
        <v>1.415</v>
      </c>
      <c r="I90" s="9" t="str">
        <f>IF('Raw Data'!J90,"NO","YES")</f>
        <v>YES</v>
      </c>
      <c r="J90" s="4">
        <v>6.9</v>
      </c>
      <c r="K90" s="24">
        <f>'Raw Data'!L90*('Calculated Data'!M90/60)</f>
        <v>167</v>
      </c>
      <c r="L90" s="9" t="str">
        <f>IF('Raw Data'!M90,"NO","YES")</f>
        <v>YES</v>
      </c>
      <c r="M90">
        <f>'Raw Data'!N90</f>
        <v>60</v>
      </c>
      <c r="N90" s="17">
        <f t="shared" si="16"/>
        <v>64.848605577689241</v>
      </c>
      <c r="O90">
        <v>1.6799999999999999E-2</v>
      </c>
      <c r="P90" s="32">
        <f t="shared" si="20"/>
        <v>2.7236414342629481E-2</v>
      </c>
      <c r="Q90" s="17">
        <f t="shared" si="18"/>
        <v>3.3067729083665336</v>
      </c>
      <c r="R90">
        <f t="shared" si="13"/>
        <v>5.3824342629482068E-3</v>
      </c>
      <c r="S90">
        <f t="shared" si="19"/>
        <v>4.7808764940239043E-2</v>
      </c>
      <c r="T90" s="17">
        <f t="shared" si="14"/>
        <v>77.818326693227093</v>
      </c>
      <c r="U90" s="17">
        <f t="shared" si="15"/>
        <v>9.7272908366533866</v>
      </c>
      <c r="V90" s="17">
        <f t="shared" si="17"/>
        <v>32.424302788844621</v>
      </c>
    </row>
    <row r="91" spans="1:22" x14ac:dyDescent="0.25">
      <c r="A91" s="2">
        <f>'Raw Data'!A91</f>
        <v>42929.708333333336</v>
      </c>
      <c r="B91">
        <f>'Raw Data'!B91</f>
        <v>52</v>
      </c>
      <c r="C91">
        <f>'Raw Data'!C91</f>
        <v>144</v>
      </c>
      <c r="D91" s="8">
        <f>IF(M91=0,0,'Raw Data'!D91)</f>
        <v>1800.9</v>
      </c>
      <c r="E91" s="9" t="str">
        <f>IF('Raw Data'!E91,"NO","YES")</f>
        <v>YES</v>
      </c>
      <c r="F91" s="8">
        <f>IF(M91=0,0,'Raw Data'!F91)</f>
        <v>0.41899999999999998</v>
      </c>
      <c r="G91" s="9" t="str">
        <f>IF('Raw Data'!G91,"NO","YES")</f>
        <v>YES</v>
      </c>
      <c r="H91" s="10">
        <f>ROUND('Raw Data'!I91/'Raw Data'!D91,3)</f>
        <v>1.4850000000000001</v>
      </c>
      <c r="I91" s="9" t="str">
        <f>IF('Raw Data'!J91,"NO","YES")</f>
        <v>YES</v>
      </c>
      <c r="J91" s="4">
        <v>7.6</v>
      </c>
      <c r="K91" s="24">
        <f>'Raw Data'!L91*('Calculated Data'!M91/60)</f>
        <v>184.8</v>
      </c>
      <c r="L91" s="9" t="str">
        <f>IF('Raw Data'!M91,"NO","YES")</f>
        <v>YES</v>
      </c>
      <c r="M91">
        <f>'Raw Data'!N91</f>
        <v>60</v>
      </c>
      <c r="N91" s="17">
        <f t="shared" si="16"/>
        <v>71.749003984063748</v>
      </c>
      <c r="O91">
        <v>1.6799999999999999E-2</v>
      </c>
      <c r="P91" s="32">
        <f t="shared" si="20"/>
        <v>3.0134581673306775E-2</v>
      </c>
      <c r="Q91" s="17">
        <f t="shared" si="18"/>
        <v>3.306772908366534</v>
      </c>
      <c r="R91">
        <f t="shared" si="13"/>
        <v>5.955167330677291E-3</v>
      </c>
      <c r="S91">
        <f t="shared" si="19"/>
        <v>4.7808764940239043E-2</v>
      </c>
      <c r="T91" s="17">
        <f t="shared" si="14"/>
        <v>86.098804780876492</v>
      </c>
      <c r="U91" s="17">
        <f t="shared" si="15"/>
        <v>10.762350597609561</v>
      </c>
      <c r="V91" s="17">
        <f t="shared" si="17"/>
        <v>35.874501992031874</v>
      </c>
    </row>
    <row r="92" spans="1:22" x14ac:dyDescent="0.25">
      <c r="A92" s="2">
        <f>'Raw Data'!A92</f>
        <v>42929.75</v>
      </c>
      <c r="B92">
        <f>'Raw Data'!B92</f>
        <v>68</v>
      </c>
      <c r="C92">
        <f>'Raw Data'!C92</f>
        <v>143</v>
      </c>
      <c r="D92" s="8">
        <f>IF(M92=0,0,'Raw Data'!D92)</f>
        <v>2029.2</v>
      </c>
      <c r="E92" s="9" t="str">
        <f>IF('Raw Data'!E92,"NO","YES")</f>
        <v>YES</v>
      </c>
      <c r="F92" s="8">
        <f>IF(M92=0,0,'Raw Data'!F92)</f>
        <v>0.39700000000000002</v>
      </c>
      <c r="G92" s="9" t="str">
        <f>IF('Raw Data'!G92,"NO","YES")</f>
        <v>YES</v>
      </c>
      <c r="H92" s="10">
        <f>ROUND('Raw Data'!I92/'Raw Data'!D92,3)</f>
        <v>1.6619999999999999</v>
      </c>
      <c r="I92" s="9" t="str">
        <f>IF('Raw Data'!J92,"NO","YES")</f>
        <v>YES</v>
      </c>
      <c r="J92" s="4">
        <v>8.4</v>
      </c>
      <c r="K92" s="24">
        <f>'Raw Data'!L92*('Calculated Data'!M92/60)</f>
        <v>208.2</v>
      </c>
      <c r="L92" s="9" t="str">
        <f>IF('Raw Data'!M92,"NO","YES")</f>
        <v>YES</v>
      </c>
      <c r="M92">
        <f>'Raw Data'!N92</f>
        <v>60</v>
      </c>
      <c r="N92" s="17">
        <f t="shared" si="16"/>
        <v>80.844621513944219</v>
      </c>
      <c r="O92">
        <v>1.6799999999999999E-2</v>
      </c>
      <c r="P92" s="32">
        <f t="shared" si="20"/>
        <v>3.3954741035856571E-2</v>
      </c>
      <c r="Q92" s="17">
        <f t="shared" si="18"/>
        <v>3.3067729083665336</v>
      </c>
      <c r="R92">
        <f t="shared" si="13"/>
        <v>6.7101035856573701E-3</v>
      </c>
      <c r="S92">
        <f t="shared" si="19"/>
        <v>4.7808764940239036E-2</v>
      </c>
      <c r="T92" s="17">
        <f t="shared" si="14"/>
        <v>97.013545816733057</v>
      </c>
      <c r="U92" s="17">
        <f t="shared" si="15"/>
        <v>12.126693227091632</v>
      </c>
      <c r="V92" s="17">
        <f t="shared" si="17"/>
        <v>40.422310756972109</v>
      </c>
    </row>
    <row r="93" spans="1:22" x14ac:dyDescent="0.25">
      <c r="A93" s="2">
        <f>'Raw Data'!A93</f>
        <v>42929.791666666664</v>
      </c>
      <c r="B93">
        <f>'Raw Data'!B93</f>
        <v>84</v>
      </c>
      <c r="C93">
        <f>'Raw Data'!C93</f>
        <v>143</v>
      </c>
      <c r="D93" s="8">
        <f>IF(M93=0,0,'Raw Data'!D93)</f>
        <v>2245.9</v>
      </c>
      <c r="E93" s="9" t="str">
        <f>IF('Raw Data'!E93,"NO","YES")</f>
        <v>YES</v>
      </c>
      <c r="F93" s="8">
        <f>IF(M93=0,0,'Raw Data'!F93)</f>
        <v>0.41799999999999998</v>
      </c>
      <c r="G93" s="9" t="str">
        <f>IF('Raw Data'!G93,"NO","YES")</f>
        <v>YES</v>
      </c>
      <c r="H93" s="10">
        <f>ROUND('Raw Data'!I93/'Raw Data'!D93,3)</f>
        <v>1.746</v>
      </c>
      <c r="I93" s="9" t="str">
        <f>IF('Raw Data'!J93,"NO","YES")</f>
        <v>YES</v>
      </c>
      <c r="J93" s="4">
        <v>8.6</v>
      </c>
      <c r="K93" s="24">
        <f>'Raw Data'!L93*('Calculated Data'!M93/60)</f>
        <v>230.4</v>
      </c>
      <c r="L93" s="9" t="str">
        <f>IF('Raw Data'!M93,"NO","YES")</f>
        <v>YES</v>
      </c>
      <c r="M93">
        <f>'Raw Data'!N93</f>
        <v>60</v>
      </c>
      <c r="N93" s="17">
        <f t="shared" si="16"/>
        <v>89.478087649402383</v>
      </c>
      <c r="O93">
        <v>1.6799999999999999E-2</v>
      </c>
      <c r="P93" s="32">
        <f t="shared" si="20"/>
        <v>3.7580796812749E-2</v>
      </c>
      <c r="Q93" s="17">
        <f t="shared" si="18"/>
        <v>3.3067729083665336</v>
      </c>
      <c r="R93">
        <f t="shared" si="13"/>
        <v>7.4266812749003977E-3</v>
      </c>
      <c r="S93">
        <f t="shared" si="19"/>
        <v>4.7808764940239036E-2</v>
      </c>
      <c r="T93" s="17">
        <f t="shared" si="14"/>
        <v>107.37370517928285</v>
      </c>
      <c r="U93" s="17">
        <f t="shared" si="15"/>
        <v>13.421713147410356</v>
      </c>
      <c r="V93" s="17">
        <f t="shared" si="17"/>
        <v>44.739043824701191</v>
      </c>
    </row>
    <row r="94" spans="1:22" x14ac:dyDescent="0.25">
      <c r="A94" s="2">
        <f>'Raw Data'!A94</f>
        <v>42929.833333333336</v>
      </c>
      <c r="B94">
        <f>'Raw Data'!B94</f>
        <v>102</v>
      </c>
      <c r="C94">
        <f>'Raw Data'!C94</f>
        <v>143</v>
      </c>
      <c r="D94" s="8">
        <f>IF(M94=0,0,'Raw Data'!D94)</f>
        <v>2399.8000000000002</v>
      </c>
      <c r="E94" s="9" t="str">
        <f>IF('Raw Data'!E94,"NO","YES")</f>
        <v>YES</v>
      </c>
      <c r="F94" s="8">
        <f>IF(M94=0,0,'Raw Data'!F94)</f>
        <v>0.46300000000000002</v>
      </c>
      <c r="G94" s="9" t="str">
        <f>IF('Raw Data'!G94,"NO","YES")</f>
        <v>YES</v>
      </c>
      <c r="H94" s="10">
        <f>ROUND('Raw Data'!I94/'Raw Data'!D94,3)</f>
        <v>1.8080000000000001</v>
      </c>
      <c r="I94" s="9" t="str">
        <f>IF('Raw Data'!J94,"NO","YES")</f>
        <v>YES</v>
      </c>
      <c r="J94" s="4">
        <v>8.9</v>
      </c>
      <c r="K94" s="24">
        <f>'Raw Data'!L94*('Calculated Data'!M94/60)</f>
        <v>246.2</v>
      </c>
      <c r="L94" s="9" t="str">
        <f>IF('Raw Data'!M94,"NO","YES")</f>
        <v>YES</v>
      </c>
      <c r="M94">
        <f>'Raw Data'!N94</f>
        <v>60</v>
      </c>
      <c r="N94" s="17">
        <f t="shared" si="16"/>
        <v>95.609561752988043</v>
      </c>
      <c r="O94">
        <v>1.6799999999999999E-2</v>
      </c>
      <c r="P94" s="32">
        <f t="shared" si="20"/>
        <v>4.015601593625498E-2</v>
      </c>
      <c r="Q94" s="17">
        <f t="shared" si="18"/>
        <v>3.3067729083665336</v>
      </c>
      <c r="R94">
        <f t="shared" si="13"/>
        <v>7.935593625498007E-3</v>
      </c>
      <c r="S94">
        <f t="shared" si="19"/>
        <v>4.7808764940239036E-2</v>
      </c>
      <c r="T94" s="17">
        <f t="shared" si="14"/>
        <v>114.73147410358565</v>
      </c>
      <c r="U94" s="17">
        <f t="shared" si="15"/>
        <v>14.341434262948207</v>
      </c>
      <c r="V94" s="17">
        <f t="shared" si="17"/>
        <v>47.804780876494021</v>
      </c>
    </row>
    <row r="95" spans="1:22" x14ac:dyDescent="0.25">
      <c r="A95" s="2">
        <f>'Raw Data'!A95</f>
        <v>42929.875</v>
      </c>
      <c r="B95">
        <f>'Raw Data'!B95</f>
        <v>101</v>
      </c>
      <c r="C95">
        <f>'Raw Data'!C95</f>
        <v>135</v>
      </c>
      <c r="D95" s="8">
        <f>IF(M95=0,0,'Raw Data'!D95)</f>
        <v>2287.5</v>
      </c>
      <c r="E95" s="9" t="str">
        <f>IF('Raw Data'!E95,"NO","YES")</f>
        <v>YES</v>
      </c>
      <c r="F95" s="8">
        <f>IF(M95=0,0,'Raw Data'!F95)</f>
        <v>0.46200000000000002</v>
      </c>
      <c r="G95" s="9" t="str">
        <f>IF('Raw Data'!G95,"NO","YES")</f>
        <v>YES</v>
      </c>
      <c r="H95" s="10">
        <f>ROUND('Raw Data'!I95/'Raw Data'!D95,3)</f>
        <v>1.8080000000000001</v>
      </c>
      <c r="I95" s="9" t="str">
        <f>IF('Raw Data'!J95,"NO","YES")</f>
        <v>YES</v>
      </c>
      <c r="J95" s="4">
        <v>8.8000000000000007</v>
      </c>
      <c r="K95" s="24">
        <f>'Raw Data'!L95*('Calculated Data'!M95/60)</f>
        <v>234.7</v>
      </c>
      <c r="L95" s="9" t="str">
        <f>IF('Raw Data'!M95,"NO","YES")</f>
        <v>YES</v>
      </c>
      <c r="M95">
        <f>'Raw Data'!N95</f>
        <v>60</v>
      </c>
      <c r="N95" s="17">
        <f t="shared" si="16"/>
        <v>91.135458167330668</v>
      </c>
      <c r="O95">
        <v>1.6799999999999999E-2</v>
      </c>
      <c r="P95" s="32">
        <f t="shared" si="20"/>
        <v>3.8276892430278882E-2</v>
      </c>
      <c r="Q95" s="17">
        <f t="shared" si="18"/>
        <v>3.3067729083665336</v>
      </c>
      <c r="R95">
        <f t="shared" si="13"/>
        <v>7.564243027888445E-3</v>
      </c>
      <c r="S95">
        <f t="shared" si="19"/>
        <v>4.7808764940239036E-2</v>
      </c>
      <c r="T95" s="17">
        <f t="shared" si="14"/>
        <v>109.3625498007968</v>
      </c>
      <c r="U95" s="17">
        <f t="shared" si="15"/>
        <v>13.6703187250996</v>
      </c>
      <c r="V95" s="17">
        <f t="shared" si="17"/>
        <v>45.567729083665334</v>
      </c>
    </row>
    <row r="96" spans="1:22" x14ac:dyDescent="0.25">
      <c r="A96" s="2">
        <f>'Raw Data'!A96</f>
        <v>42929.916666666664</v>
      </c>
      <c r="B96">
        <f>'Raw Data'!B96</f>
        <v>100</v>
      </c>
      <c r="C96">
        <f>'Raw Data'!C96</f>
        <v>104</v>
      </c>
      <c r="D96" s="8">
        <f>IF(M96=0,0,'Raw Data'!D96)</f>
        <v>2019.9</v>
      </c>
      <c r="E96" s="9" t="str">
        <f>IF('Raw Data'!E96,"NO","YES")</f>
        <v>YES</v>
      </c>
      <c r="F96" s="8">
        <f>IF(M96=0,0,'Raw Data'!F96)</f>
        <v>0.47</v>
      </c>
      <c r="G96" s="9" t="str">
        <f>IF('Raw Data'!G96,"NO","YES")</f>
        <v>YES</v>
      </c>
      <c r="H96" s="10">
        <f>ROUND('Raw Data'!I96/'Raw Data'!D96,3)</f>
        <v>1.798</v>
      </c>
      <c r="I96" s="9" t="str">
        <f>IF('Raw Data'!J96,"NO","YES")</f>
        <v>YES</v>
      </c>
      <c r="J96" s="4">
        <v>8.5</v>
      </c>
      <c r="K96" s="24">
        <f>'Raw Data'!L96*('Calculated Data'!M96/60)</f>
        <v>207.2</v>
      </c>
      <c r="L96" s="9" t="str">
        <f>IF('Raw Data'!M96,"NO","YES")</f>
        <v>YES</v>
      </c>
      <c r="M96">
        <f>'Raw Data'!N96</f>
        <v>60</v>
      </c>
      <c r="N96" s="17">
        <f t="shared" si="16"/>
        <v>80.474103585657375</v>
      </c>
      <c r="O96">
        <v>1.6799999999999999E-2</v>
      </c>
      <c r="P96" s="32">
        <f t="shared" si="20"/>
        <v>3.3799123505976102E-2</v>
      </c>
      <c r="Q96" s="17">
        <f t="shared" si="18"/>
        <v>3.306772908366534</v>
      </c>
      <c r="R96">
        <f t="shared" si="13"/>
        <v>6.6793505976095622E-3</v>
      </c>
      <c r="S96">
        <f t="shared" si="19"/>
        <v>4.7808764940239043E-2</v>
      </c>
      <c r="T96" s="17">
        <f t="shared" si="14"/>
        <v>96.568924302788844</v>
      </c>
      <c r="U96" s="17">
        <f t="shared" si="15"/>
        <v>12.071115537848605</v>
      </c>
      <c r="V96" s="17">
        <f t="shared" si="17"/>
        <v>40.237051792828687</v>
      </c>
    </row>
    <row r="97" spans="1:22" x14ac:dyDescent="0.25">
      <c r="A97" s="2">
        <f>'Raw Data'!A97</f>
        <v>42929.958333333336</v>
      </c>
      <c r="B97">
        <f>'Raw Data'!B97</f>
        <v>100</v>
      </c>
      <c r="C97">
        <f>'Raw Data'!C97</f>
        <v>99</v>
      </c>
      <c r="D97" s="8">
        <f>IF(M97=0,0,'Raw Data'!D97)</f>
        <v>1991.6</v>
      </c>
      <c r="E97" s="9" t="str">
        <f>IF('Raw Data'!E97,"NO","YES")</f>
        <v>YES</v>
      </c>
      <c r="F97" s="8">
        <f>IF(M97=0,0,'Raw Data'!F97)</f>
        <v>0.47699999999999998</v>
      </c>
      <c r="G97" s="9" t="str">
        <f>IF('Raw Data'!G97,"NO","YES")</f>
        <v>YES</v>
      </c>
      <c r="H97" s="10">
        <f>ROUND('Raw Data'!I97/'Raw Data'!D97,3)</f>
        <v>1.79</v>
      </c>
      <c r="I97" s="9" t="str">
        <f>IF('Raw Data'!J97,"NO","YES")</f>
        <v>YES</v>
      </c>
      <c r="J97" s="4">
        <v>8.5</v>
      </c>
      <c r="K97" s="24">
        <f>'Raw Data'!L97*('Calculated Data'!M97/60)</f>
        <v>204.3</v>
      </c>
      <c r="L97" s="9" t="str">
        <f>IF('Raw Data'!M97,"NO","YES")</f>
        <v>YES</v>
      </c>
      <c r="M97">
        <f>'Raw Data'!N97</f>
        <v>60</v>
      </c>
      <c r="N97" s="17">
        <f t="shared" si="16"/>
        <v>79.346613545816723</v>
      </c>
      <c r="O97">
        <v>1.6799999999999999E-2</v>
      </c>
      <c r="P97" s="32">
        <f t="shared" si="20"/>
        <v>3.3325577689243026E-2</v>
      </c>
      <c r="Q97" s="17">
        <f t="shared" si="18"/>
        <v>3.3067729083665336</v>
      </c>
      <c r="R97">
        <f t="shared" si="13"/>
        <v>6.5857689243027876E-3</v>
      </c>
      <c r="S97">
        <f t="shared" si="19"/>
        <v>4.7808764940239036E-2</v>
      </c>
      <c r="T97" s="17">
        <f t="shared" si="14"/>
        <v>95.215936254980065</v>
      </c>
      <c r="U97" s="17">
        <f t="shared" si="15"/>
        <v>11.901992031872508</v>
      </c>
      <c r="V97" s="17">
        <f t="shared" si="17"/>
        <v>39.673306772908361</v>
      </c>
    </row>
    <row r="98" spans="1:22" x14ac:dyDescent="0.25">
      <c r="A98" s="2">
        <f>'Raw Data'!A98</f>
        <v>42930</v>
      </c>
      <c r="B98">
        <f>'Raw Data'!B98</f>
        <v>100</v>
      </c>
      <c r="C98">
        <f>'Raw Data'!C98</f>
        <v>98</v>
      </c>
      <c r="D98" s="8">
        <f>IF(M98=0,0,'Raw Data'!D98)</f>
        <v>1971</v>
      </c>
      <c r="E98" s="9" t="str">
        <f>IF('Raw Data'!E98,"NO","YES")</f>
        <v>YES</v>
      </c>
      <c r="F98" s="8">
        <f>IF(M98=0,0,'Raw Data'!F98)</f>
        <v>0.49</v>
      </c>
      <c r="G98" s="9" t="str">
        <f>IF('Raw Data'!G98,"NO","YES")</f>
        <v>YES</v>
      </c>
      <c r="H98" s="10">
        <f>ROUND('Raw Data'!I98/'Raw Data'!D98,3)</f>
        <v>1.8069999999999999</v>
      </c>
      <c r="I98" s="9" t="str">
        <f>IF('Raw Data'!J98,"NO","YES")</f>
        <v>YES</v>
      </c>
      <c r="J98" s="4">
        <v>8.4</v>
      </c>
      <c r="K98" s="24">
        <f>'Raw Data'!L98*('Calculated Data'!M98/60)</f>
        <v>202.2</v>
      </c>
      <c r="L98" s="9" t="str">
        <f>IF('Raw Data'!M98,"NO","YES")</f>
        <v>YES</v>
      </c>
      <c r="M98">
        <f>'Raw Data'!N98</f>
        <v>60</v>
      </c>
      <c r="N98" s="17">
        <f t="shared" si="16"/>
        <v>78.525896414342625</v>
      </c>
      <c r="O98">
        <v>1.6799999999999999E-2</v>
      </c>
      <c r="P98" s="32">
        <f t="shared" si="20"/>
        <v>3.2980876494023904E-2</v>
      </c>
      <c r="Q98" s="17">
        <f t="shared" si="18"/>
        <v>3.306772908366534</v>
      </c>
      <c r="R98">
        <f t="shared" si="13"/>
        <v>6.5176494023904382E-3</v>
      </c>
      <c r="S98">
        <f t="shared" si="19"/>
        <v>4.7808764940239043E-2</v>
      </c>
      <c r="T98" s="17">
        <f t="shared" si="14"/>
        <v>94.231075697211153</v>
      </c>
      <c r="U98" s="17">
        <f t="shared" si="15"/>
        <v>11.778884462151394</v>
      </c>
      <c r="V98" s="17">
        <f t="shared" si="17"/>
        <v>39.262948207171313</v>
      </c>
    </row>
    <row r="99" spans="1:22" x14ac:dyDescent="0.25">
      <c r="A99" s="2">
        <f>'Raw Data'!A99</f>
        <v>42930.041666666664</v>
      </c>
      <c r="B99">
        <f>'Raw Data'!B99</f>
        <v>100</v>
      </c>
      <c r="C99">
        <f>'Raw Data'!C99</f>
        <v>98</v>
      </c>
      <c r="D99" s="8">
        <f>IF(M99=0,0,'Raw Data'!D99)</f>
        <v>1972.4</v>
      </c>
      <c r="E99" s="9" t="str">
        <f>IF('Raw Data'!E99,"NO","YES")</f>
        <v>YES</v>
      </c>
      <c r="F99" s="8">
        <f>IF(M99=0,0,'Raw Data'!F99)</f>
        <v>0.49399999999999999</v>
      </c>
      <c r="G99" s="9" t="str">
        <f>IF('Raw Data'!G99,"NO","YES")</f>
        <v>YES</v>
      </c>
      <c r="H99" s="10">
        <f>ROUND('Raw Data'!I99/'Raw Data'!D99,3)</f>
        <v>1.8009999999999999</v>
      </c>
      <c r="I99" s="9" t="str">
        <f>IF('Raw Data'!J99,"NO","YES")</f>
        <v>YES</v>
      </c>
      <c r="J99" s="4">
        <v>8.4</v>
      </c>
      <c r="K99" s="24">
        <f>'Raw Data'!L99*('Calculated Data'!M99/60)</f>
        <v>202.4</v>
      </c>
      <c r="L99" s="9" t="str">
        <f>IF('Raw Data'!M99,"NO","YES")</f>
        <v>YES</v>
      </c>
      <c r="M99">
        <f>'Raw Data'!N99</f>
        <v>60</v>
      </c>
      <c r="N99" s="17">
        <f t="shared" si="16"/>
        <v>78.581673306772913</v>
      </c>
      <c r="O99">
        <v>1.6799999999999999E-2</v>
      </c>
      <c r="P99" s="32">
        <f t="shared" si="20"/>
        <v>3.3004302788844628E-2</v>
      </c>
      <c r="Q99" s="17">
        <f t="shared" si="18"/>
        <v>3.306772908366534</v>
      </c>
      <c r="R99">
        <f t="shared" si="13"/>
        <v>6.5222788844621514E-3</v>
      </c>
      <c r="S99">
        <f t="shared" si="19"/>
        <v>4.7808764940239043E-2</v>
      </c>
      <c r="T99" s="17">
        <f t="shared" si="14"/>
        <v>94.298007968127493</v>
      </c>
      <c r="U99" s="17">
        <f t="shared" si="15"/>
        <v>11.787250996015937</v>
      </c>
      <c r="V99" s="17">
        <f t="shared" si="17"/>
        <v>39.290836653386457</v>
      </c>
    </row>
    <row r="100" spans="1:22" x14ac:dyDescent="0.25">
      <c r="A100" s="2">
        <f>'Raw Data'!A100</f>
        <v>42930.083333333336</v>
      </c>
      <c r="B100">
        <f>'Raw Data'!B100</f>
        <v>101</v>
      </c>
      <c r="C100">
        <f>'Raw Data'!C100</f>
        <v>98</v>
      </c>
      <c r="D100" s="8">
        <f>IF(M100=0,0,'Raw Data'!D100)</f>
        <v>1980.5</v>
      </c>
      <c r="E100" s="9" t="str">
        <f>IF('Raw Data'!E100,"NO","YES")</f>
        <v>YES</v>
      </c>
      <c r="F100" s="8">
        <f>IF(M100=0,0,'Raw Data'!F100)</f>
        <v>0.497</v>
      </c>
      <c r="G100" s="9" t="str">
        <f>IF('Raw Data'!G100,"NO","YES")</f>
        <v>YES</v>
      </c>
      <c r="H100" s="10">
        <f>ROUND('Raw Data'!I100/'Raw Data'!D100,3)</f>
        <v>1.796</v>
      </c>
      <c r="I100" s="9" t="str">
        <f>IF('Raw Data'!J100,"NO","YES")</f>
        <v>YES</v>
      </c>
      <c r="J100" s="4">
        <v>8.4</v>
      </c>
      <c r="K100" s="24">
        <f>'Raw Data'!L100*('Calculated Data'!M100/60)</f>
        <v>203.2</v>
      </c>
      <c r="L100" s="9" t="str">
        <f>IF('Raw Data'!M100,"NO","YES")</f>
        <v>YES</v>
      </c>
      <c r="M100">
        <f>'Raw Data'!N100</f>
        <v>60</v>
      </c>
      <c r="N100" s="17">
        <f t="shared" si="16"/>
        <v>78.904382470119515</v>
      </c>
      <c r="O100">
        <v>1.6799999999999999E-2</v>
      </c>
      <c r="P100" s="32">
        <f t="shared" si="20"/>
        <v>3.3139840637450201E-2</v>
      </c>
      <c r="Q100" s="17">
        <f t="shared" si="18"/>
        <v>3.3067729083665336</v>
      </c>
      <c r="R100">
        <f t="shared" si="13"/>
        <v>6.5490637450199198E-3</v>
      </c>
      <c r="S100">
        <f t="shared" si="19"/>
        <v>4.7808764940239036E-2</v>
      </c>
      <c r="T100" s="17">
        <f t="shared" si="14"/>
        <v>94.685258964143415</v>
      </c>
      <c r="U100" s="17">
        <f t="shared" si="15"/>
        <v>11.835657370517927</v>
      </c>
      <c r="V100" s="17">
        <f t="shared" si="17"/>
        <v>39.452191235059757</v>
      </c>
    </row>
    <row r="101" spans="1:22" x14ac:dyDescent="0.25">
      <c r="A101" s="2">
        <f>'Raw Data'!A101</f>
        <v>42930.125</v>
      </c>
      <c r="B101">
        <f>'Raw Data'!B101</f>
        <v>101</v>
      </c>
      <c r="C101">
        <f>'Raw Data'!C101</f>
        <v>98</v>
      </c>
      <c r="D101" s="8">
        <f>IF(M101=0,0,'Raw Data'!D101)</f>
        <v>1984.6</v>
      </c>
      <c r="E101" s="9" t="str">
        <f>IF('Raw Data'!E101,"NO","YES")</f>
        <v>YES</v>
      </c>
      <c r="F101" s="8">
        <f>IF(M101=0,0,'Raw Data'!F101)</f>
        <v>0.497</v>
      </c>
      <c r="G101" s="9" t="str">
        <f>IF('Raw Data'!G101,"NO","YES")</f>
        <v>YES</v>
      </c>
      <c r="H101" s="10">
        <f>ROUND('Raw Data'!I101/'Raw Data'!D101,3)</f>
        <v>1.792</v>
      </c>
      <c r="I101" s="9" t="str">
        <f>IF('Raw Data'!J101,"NO","YES")</f>
        <v>YES</v>
      </c>
      <c r="J101" s="4">
        <v>8.4</v>
      </c>
      <c r="K101" s="24">
        <f>'Raw Data'!L101*('Calculated Data'!M101/60)</f>
        <v>203.6</v>
      </c>
      <c r="L101" s="9" t="str">
        <f>IF('Raw Data'!M101,"NO","YES")</f>
        <v>YES</v>
      </c>
      <c r="M101">
        <f>'Raw Data'!N101</f>
        <v>60</v>
      </c>
      <c r="N101" s="17">
        <f t="shared" si="16"/>
        <v>79.067729083665327</v>
      </c>
      <c r="O101">
        <v>1.6799999999999999E-2</v>
      </c>
      <c r="P101" s="32">
        <f t="shared" si="20"/>
        <v>3.3208446215139437E-2</v>
      </c>
      <c r="Q101" s="17">
        <f t="shared" si="18"/>
        <v>3.3067729083665336</v>
      </c>
      <c r="R101">
        <f t="shared" si="13"/>
        <v>6.5626215139442216E-3</v>
      </c>
      <c r="S101">
        <f t="shared" si="19"/>
        <v>4.7808764940239043E-2</v>
      </c>
      <c r="T101" s="17">
        <f t="shared" si="14"/>
        <v>94.881274900398395</v>
      </c>
      <c r="U101" s="17">
        <f t="shared" si="15"/>
        <v>11.860159362549799</v>
      </c>
      <c r="V101" s="17">
        <f t="shared" si="17"/>
        <v>39.533864541832664</v>
      </c>
    </row>
    <row r="102" spans="1:22" x14ac:dyDescent="0.25">
      <c r="A102" s="2">
        <f>'Raw Data'!A102</f>
        <v>42930.166666666664</v>
      </c>
      <c r="B102">
        <f>'Raw Data'!B102</f>
        <v>101</v>
      </c>
      <c r="C102">
        <f>'Raw Data'!C102</f>
        <v>98</v>
      </c>
      <c r="D102" s="8">
        <f>IF(M102=0,0,'Raw Data'!D102)</f>
        <v>1986.4</v>
      </c>
      <c r="E102" s="9" t="str">
        <f>IF('Raw Data'!E102,"NO","YES")</f>
        <v>YES</v>
      </c>
      <c r="F102" s="8">
        <f>IF(M102=0,0,'Raw Data'!F102)</f>
        <v>0.498</v>
      </c>
      <c r="G102" s="9" t="str">
        <f>IF('Raw Data'!G102,"NO","YES")</f>
        <v>YES</v>
      </c>
      <c r="H102" s="10">
        <f>ROUND('Raw Data'!I102/'Raw Data'!D102,3)</f>
        <v>1.794</v>
      </c>
      <c r="I102" s="9" t="str">
        <f>IF('Raw Data'!J102,"NO","YES")</f>
        <v>YES</v>
      </c>
      <c r="J102" s="4">
        <v>8.4</v>
      </c>
      <c r="K102" s="24">
        <f>'Raw Data'!L102*('Calculated Data'!M102/60)</f>
        <v>203.8</v>
      </c>
      <c r="L102" s="9" t="str">
        <f>IF('Raw Data'!M102,"NO","YES")</f>
        <v>YES</v>
      </c>
      <c r="M102">
        <f>'Raw Data'!N102</f>
        <v>60</v>
      </c>
      <c r="N102" s="17">
        <f t="shared" si="16"/>
        <v>79.139442231075691</v>
      </c>
      <c r="O102">
        <v>1.6799999999999999E-2</v>
      </c>
      <c r="P102" s="32">
        <f t="shared" si="20"/>
        <v>3.3238565737051792E-2</v>
      </c>
      <c r="Q102" s="17">
        <f t="shared" si="18"/>
        <v>3.3067729083665336</v>
      </c>
      <c r="R102">
        <f t="shared" si="13"/>
        <v>6.5685737051792824E-3</v>
      </c>
      <c r="S102">
        <f t="shared" si="19"/>
        <v>4.7808764940239036E-2</v>
      </c>
      <c r="T102" s="17">
        <f t="shared" si="14"/>
        <v>94.967330677290832</v>
      </c>
      <c r="U102" s="17">
        <f t="shared" si="15"/>
        <v>11.870916334661354</v>
      </c>
      <c r="V102" s="17">
        <f t="shared" si="17"/>
        <v>39.569721115537845</v>
      </c>
    </row>
    <row r="103" spans="1:22" x14ac:dyDescent="0.25">
      <c r="A103" s="2">
        <f>'Raw Data'!A103</f>
        <v>42930.208333333336</v>
      </c>
      <c r="B103">
        <f>'Raw Data'!B103</f>
        <v>101</v>
      </c>
      <c r="C103">
        <f>'Raw Data'!C103</f>
        <v>99</v>
      </c>
      <c r="D103" s="8">
        <f>IF(M103=0,0,'Raw Data'!D103)</f>
        <v>1962.6</v>
      </c>
      <c r="E103" s="9" t="str">
        <f>IF('Raw Data'!E103,"NO","YES")</f>
        <v>YES</v>
      </c>
      <c r="F103" s="8">
        <f>IF(M103=0,0,'Raw Data'!F103)</f>
        <v>0.502</v>
      </c>
      <c r="G103" s="9" t="str">
        <f>IF('Raw Data'!G103,"NO","YES")</f>
        <v>YES</v>
      </c>
      <c r="H103" s="10">
        <f>ROUND('Raw Data'!I103/'Raw Data'!D103,3)</f>
        <v>1.7929999999999999</v>
      </c>
      <c r="I103" s="9" t="str">
        <f>IF('Raw Data'!J103,"NO","YES")</f>
        <v>YES</v>
      </c>
      <c r="J103" s="4">
        <v>8.3000000000000007</v>
      </c>
      <c r="K103" s="24">
        <f>'Raw Data'!L103*('Calculated Data'!M103/60)</f>
        <v>201.4</v>
      </c>
      <c r="L103" s="9" t="str">
        <f>IF('Raw Data'!M103,"NO","YES")</f>
        <v>YES</v>
      </c>
      <c r="M103">
        <f>'Raw Data'!N103</f>
        <v>60</v>
      </c>
      <c r="N103" s="17">
        <f t="shared" si="16"/>
        <v>78.191235059760942</v>
      </c>
      <c r="O103">
        <v>1.6799999999999999E-2</v>
      </c>
      <c r="P103" s="32">
        <f t="shared" si="20"/>
        <v>3.2840318725099599E-2</v>
      </c>
      <c r="Q103" s="17">
        <f t="shared" si="18"/>
        <v>3.3067729083665336</v>
      </c>
      <c r="R103">
        <f t="shared" si="13"/>
        <v>6.4898725099601581E-3</v>
      </c>
      <c r="S103">
        <f t="shared" si="19"/>
        <v>4.7808764940239036E-2</v>
      </c>
      <c r="T103" s="17">
        <f t="shared" si="14"/>
        <v>93.82948207171313</v>
      </c>
      <c r="U103" s="17">
        <f t="shared" si="15"/>
        <v>11.728685258964141</v>
      </c>
      <c r="V103" s="17">
        <f t="shared" si="17"/>
        <v>39.095617529880471</v>
      </c>
    </row>
    <row r="104" spans="1:22" x14ac:dyDescent="0.25">
      <c r="A104" s="2">
        <f>'Raw Data'!A104</f>
        <v>42930.25</v>
      </c>
      <c r="B104">
        <f>'Raw Data'!B104</f>
        <v>101</v>
      </c>
      <c r="C104">
        <f>'Raw Data'!C104</f>
        <v>99</v>
      </c>
      <c r="D104" s="8">
        <f>IF(M104=0,0,'Raw Data'!D104)</f>
        <v>1984.9</v>
      </c>
      <c r="E104" s="9" t="str">
        <f>IF('Raw Data'!E104,"NO","YES")</f>
        <v>YES</v>
      </c>
      <c r="F104" s="8">
        <f>IF(M104=0,0,'Raw Data'!F104)</f>
        <v>0.495</v>
      </c>
      <c r="G104" s="9" t="str">
        <f>IF('Raw Data'!G104,"NO","YES")</f>
        <v>YES</v>
      </c>
      <c r="H104" s="10">
        <f>ROUND('Raw Data'!I104/'Raw Data'!D104,3)</f>
        <v>1.7729999999999999</v>
      </c>
      <c r="I104" s="9" t="str">
        <f>IF('Raw Data'!J104,"NO","YES")</f>
        <v>YES</v>
      </c>
      <c r="J104" s="4">
        <v>8.4</v>
      </c>
      <c r="K104" s="24">
        <f>'Raw Data'!L104*('Calculated Data'!M104/60)</f>
        <v>203.7</v>
      </c>
      <c r="L104" s="9" t="str">
        <f>IF('Raw Data'!M104,"NO","YES")</f>
        <v>YES</v>
      </c>
      <c r="M104">
        <f>'Raw Data'!N104</f>
        <v>60</v>
      </c>
      <c r="N104" s="17">
        <f t="shared" si="16"/>
        <v>79.079681274900395</v>
      </c>
      <c r="O104">
        <v>1.6799999999999999E-2</v>
      </c>
      <c r="P104" s="32">
        <f t="shared" si="20"/>
        <v>3.321346613545817E-2</v>
      </c>
      <c r="Q104" s="17">
        <f t="shared" si="18"/>
        <v>3.3067729083665336</v>
      </c>
      <c r="R104">
        <f t="shared" si="13"/>
        <v>6.5636135458167323E-3</v>
      </c>
      <c r="S104">
        <f t="shared" si="19"/>
        <v>4.7808764940239036E-2</v>
      </c>
      <c r="T104" s="17">
        <f t="shared" si="14"/>
        <v>94.895617529880468</v>
      </c>
      <c r="U104" s="17">
        <f t="shared" si="15"/>
        <v>11.861952191235059</v>
      </c>
      <c r="V104" s="17">
        <f t="shared" si="17"/>
        <v>39.539840637450197</v>
      </c>
    </row>
    <row r="105" spans="1:22" x14ac:dyDescent="0.25">
      <c r="A105" s="2">
        <f>'Raw Data'!A105</f>
        <v>42930.291666666664</v>
      </c>
      <c r="B105">
        <f>'Raw Data'!B105</f>
        <v>101</v>
      </c>
      <c r="C105">
        <f>'Raw Data'!C105</f>
        <v>99</v>
      </c>
      <c r="D105" s="8">
        <f>IF(M105=0,0,'Raw Data'!D105)</f>
        <v>1985</v>
      </c>
      <c r="E105" s="9" t="str">
        <f>IF('Raw Data'!E105,"NO","YES")</f>
        <v>YES</v>
      </c>
      <c r="F105" s="8">
        <f>IF(M105=0,0,'Raw Data'!F105)</f>
        <v>0.496</v>
      </c>
      <c r="G105" s="9" t="str">
        <f>IF('Raw Data'!G105,"NO","YES")</f>
        <v>YES</v>
      </c>
      <c r="H105" s="10">
        <f>ROUND('Raw Data'!I105/'Raw Data'!D105,3)</f>
        <v>1.764</v>
      </c>
      <c r="I105" s="9" t="str">
        <f>IF('Raw Data'!J105,"NO","YES")</f>
        <v>YES</v>
      </c>
      <c r="J105" s="4">
        <v>8.4</v>
      </c>
      <c r="K105" s="24">
        <f>'Raw Data'!L105*('Calculated Data'!M105/60)</f>
        <v>203.7</v>
      </c>
      <c r="L105" s="9" t="str">
        <f>IF('Raw Data'!M105,"NO","YES")</f>
        <v>YES</v>
      </c>
      <c r="M105">
        <f>'Raw Data'!N105</f>
        <v>60</v>
      </c>
      <c r="N105" s="17">
        <f t="shared" si="16"/>
        <v>79.083665338645417</v>
      </c>
      <c r="O105">
        <v>1.6799999999999999E-2</v>
      </c>
      <c r="P105" s="32">
        <f t="shared" si="20"/>
        <v>3.3215139442231076E-2</v>
      </c>
      <c r="Q105" s="17">
        <f t="shared" si="18"/>
        <v>3.306772908366534</v>
      </c>
      <c r="R105">
        <f t="shared" si="13"/>
        <v>6.5639442231075693E-3</v>
      </c>
      <c r="S105">
        <f t="shared" si="19"/>
        <v>4.7808764940239036E-2</v>
      </c>
      <c r="T105" s="17">
        <f t="shared" si="14"/>
        <v>94.900398406374492</v>
      </c>
      <c r="U105" s="17">
        <f t="shared" si="15"/>
        <v>11.862549800796812</v>
      </c>
      <c r="V105" s="17">
        <f t="shared" si="17"/>
        <v>39.541832669322709</v>
      </c>
    </row>
    <row r="106" spans="1:22" x14ac:dyDescent="0.25">
      <c r="A106" s="2">
        <f>'Raw Data'!A106</f>
        <v>42930.333333333336</v>
      </c>
      <c r="B106">
        <f>'Raw Data'!B106</f>
        <v>101</v>
      </c>
      <c r="C106">
        <f>'Raw Data'!C106</f>
        <v>100</v>
      </c>
      <c r="D106" s="8">
        <f>IF(M106=0,0,'Raw Data'!D106)</f>
        <v>1991</v>
      </c>
      <c r="E106" s="9" t="str">
        <f>IF('Raw Data'!E106,"NO","YES")</f>
        <v>YES</v>
      </c>
      <c r="F106" s="8">
        <f>IF(M106=0,0,'Raw Data'!F106)</f>
        <v>0.496</v>
      </c>
      <c r="G106" s="9" t="str">
        <f>IF('Raw Data'!G106,"NO","YES")</f>
        <v>YES</v>
      </c>
      <c r="H106" s="10">
        <f>ROUND('Raw Data'!I106/'Raw Data'!D106,3)</f>
        <v>1.7549999999999999</v>
      </c>
      <c r="I106" s="9" t="str">
        <f>IF('Raw Data'!J106,"NO","YES")</f>
        <v>YES</v>
      </c>
      <c r="J106" s="4">
        <v>8.4</v>
      </c>
      <c r="K106" s="24">
        <f>'Raw Data'!L106*('Calculated Data'!M106/60)</f>
        <v>204.3</v>
      </c>
      <c r="L106" s="9" t="str">
        <f>IF('Raw Data'!M106,"NO","YES")</f>
        <v>YES</v>
      </c>
      <c r="M106">
        <f>'Raw Data'!N106</f>
        <v>60</v>
      </c>
      <c r="N106" s="17">
        <f t="shared" si="16"/>
        <v>79.322709163346616</v>
      </c>
      <c r="O106">
        <v>1.6799999999999999E-2</v>
      </c>
      <c r="P106" s="32">
        <f t="shared" si="20"/>
        <v>3.3315537848605581E-2</v>
      </c>
      <c r="Q106" s="17">
        <f t="shared" si="18"/>
        <v>3.306772908366534</v>
      </c>
      <c r="R106">
        <f t="shared" si="13"/>
        <v>6.5837848605577688E-3</v>
      </c>
      <c r="S106">
        <f t="shared" si="19"/>
        <v>4.7808764940239043E-2</v>
      </c>
      <c r="T106" s="17">
        <f t="shared" si="14"/>
        <v>95.187250996015933</v>
      </c>
      <c r="U106" s="17">
        <f t="shared" si="15"/>
        <v>11.898406374501992</v>
      </c>
      <c r="V106" s="17">
        <f t="shared" si="17"/>
        <v>39.661354581673308</v>
      </c>
    </row>
    <row r="107" spans="1:22" x14ac:dyDescent="0.25">
      <c r="A107" s="2">
        <f>'Raw Data'!A107</f>
        <v>42930.375</v>
      </c>
      <c r="B107">
        <f>'Raw Data'!B107</f>
        <v>130</v>
      </c>
      <c r="C107">
        <f>'Raw Data'!C107</f>
        <v>136</v>
      </c>
      <c r="D107" s="8">
        <f>IF(M107=0,0,'Raw Data'!D107)</f>
        <v>2582.9</v>
      </c>
      <c r="E107" s="9" t="str">
        <f>IF('Raw Data'!E107,"NO","YES")</f>
        <v>YES</v>
      </c>
      <c r="F107" s="8">
        <f>IF(M107=0,0,'Raw Data'!F107)</f>
        <v>0.47099999999999997</v>
      </c>
      <c r="G107" s="9" t="str">
        <f>IF('Raw Data'!G107,"NO","YES")</f>
        <v>YES</v>
      </c>
      <c r="H107" s="10">
        <f>ROUND('Raw Data'!I107/'Raw Data'!D107,3)</f>
        <v>1.7589999999999999</v>
      </c>
      <c r="I107" s="9" t="str">
        <f>IF('Raw Data'!J107,"NO","YES")</f>
        <v>YES</v>
      </c>
      <c r="J107" s="4">
        <v>8.9</v>
      </c>
      <c r="K107" s="24">
        <f>'Raw Data'!L107*('Calculated Data'!M107/60)</f>
        <v>265</v>
      </c>
      <c r="L107" s="9" t="str">
        <f>IF('Raw Data'!M107,"NO","YES")</f>
        <v>YES</v>
      </c>
      <c r="M107">
        <f>'Raw Data'!N107</f>
        <v>60</v>
      </c>
      <c r="N107" s="17">
        <f t="shared" si="16"/>
        <v>102.90438247011951</v>
      </c>
      <c r="O107">
        <v>1.6799999999999999E-2</v>
      </c>
      <c r="P107" s="32">
        <f t="shared" si="20"/>
        <v>4.3219840637450199E-2</v>
      </c>
      <c r="Q107" s="17">
        <f t="shared" si="18"/>
        <v>3.3067729083665331</v>
      </c>
      <c r="R107">
        <f t="shared" si="13"/>
        <v>8.5410637450199188E-3</v>
      </c>
      <c r="S107">
        <f t="shared" si="19"/>
        <v>4.7808764940239036E-2</v>
      </c>
      <c r="T107" s="17">
        <f t="shared" si="14"/>
        <v>123.48525896414341</v>
      </c>
      <c r="U107" s="17">
        <f t="shared" si="15"/>
        <v>15.435657370517927</v>
      </c>
      <c r="V107" s="17">
        <f t="shared" si="17"/>
        <v>51.452191235059757</v>
      </c>
    </row>
    <row r="108" spans="1:22" x14ac:dyDescent="0.25">
      <c r="A108" s="2">
        <f>'Raw Data'!A108</f>
        <v>42930.416666666664</v>
      </c>
      <c r="B108">
        <f>'Raw Data'!B108</f>
        <v>147</v>
      </c>
      <c r="C108">
        <f>'Raw Data'!C108</f>
        <v>145</v>
      </c>
      <c r="D108" s="8">
        <f>IF(M108=0,0,'Raw Data'!D108)</f>
        <v>2755</v>
      </c>
      <c r="E108" s="9" t="str">
        <f>IF('Raw Data'!E108,"NO","YES")</f>
        <v>YES</v>
      </c>
      <c r="F108" s="8">
        <f>IF(M108=0,0,'Raw Data'!F108)</f>
        <v>0.47899999999999998</v>
      </c>
      <c r="G108" s="9" t="str">
        <f>IF('Raw Data'!G108,"NO","YES")</f>
        <v>YES</v>
      </c>
      <c r="H108" s="10">
        <f>ROUND('Raw Data'!I108/'Raw Data'!D108,3)</f>
        <v>1.7589999999999999</v>
      </c>
      <c r="I108" s="9" t="str">
        <f>IF('Raw Data'!J108,"NO","YES")</f>
        <v>YES</v>
      </c>
      <c r="J108" s="4">
        <v>8.9</v>
      </c>
      <c r="K108" s="24">
        <f>'Raw Data'!L108*('Calculated Data'!M108/60)</f>
        <v>282.7</v>
      </c>
      <c r="L108" s="9" t="str">
        <f>IF('Raw Data'!M108,"NO","YES")</f>
        <v>YES</v>
      </c>
      <c r="M108">
        <f>'Raw Data'!N108</f>
        <v>60</v>
      </c>
      <c r="N108" s="17">
        <f t="shared" si="16"/>
        <v>109.7609561752988</v>
      </c>
      <c r="O108">
        <v>1.6799999999999999E-2</v>
      </c>
      <c r="P108" s="32">
        <f t="shared" si="20"/>
        <v>4.60996015936255E-2</v>
      </c>
      <c r="Q108" s="17">
        <f t="shared" si="18"/>
        <v>3.306772908366534</v>
      </c>
      <c r="R108">
        <f t="shared" si="13"/>
        <v>9.1101593625498006E-3</v>
      </c>
      <c r="S108">
        <f t="shared" si="19"/>
        <v>4.7808764940239036E-2</v>
      </c>
      <c r="T108" s="17">
        <f t="shared" si="14"/>
        <v>131.71314741035854</v>
      </c>
      <c r="U108" s="17">
        <f t="shared" si="15"/>
        <v>16.464143426294818</v>
      </c>
      <c r="V108" s="17">
        <f t="shared" si="17"/>
        <v>54.880478087649401</v>
      </c>
    </row>
    <row r="109" spans="1:22" x14ac:dyDescent="0.25">
      <c r="A109" s="2">
        <f>'Raw Data'!A109</f>
        <v>42930.458333333336</v>
      </c>
      <c r="B109">
        <f>'Raw Data'!B109</f>
        <v>147</v>
      </c>
      <c r="C109">
        <f>'Raw Data'!C109</f>
        <v>145</v>
      </c>
      <c r="D109" s="8">
        <f>IF(M109=0,0,'Raw Data'!D109)</f>
        <v>2761.4</v>
      </c>
      <c r="E109" s="9" t="str">
        <f>IF('Raw Data'!E109,"NO","YES")</f>
        <v>YES</v>
      </c>
      <c r="F109" s="8">
        <f>IF(M109=0,0,'Raw Data'!F109)</f>
        <v>0.47299999999999998</v>
      </c>
      <c r="G109" s="9" t="str">
        <f>IF('Raw Data'!G109,"NO","YES")</f>
        <v>YES</v>
      </c>
      <c r="H109" s="10">
        <f>ROUND('Raw Data'!I109/'Raw Data'!D109,3)</f>
        <v>1.736</v>
      </c>
      <c r="I109" s="9" t="str">
        <f>IF('Raw Data'!J109,"NO","YES")</f>
        <v>YES</v>
      </c>
      <c r="J109" s="4">
        <v>9</v>
      </c>
      <c r="K109" s="24">
        <f>'Raw Data'!L109*('Calculated Data'!M109/60)</f>
        <v>283.3</v>
      </c>
      <c r="L109" s="9" t="str">
        <f>IF('Raw Data'!M109,"NO","YES")</f>
        <v>YES</v>
      </c>
      <c r="M109">
        <f>'Raw Data'!N109</f>
        <v>60</v>
      </c>
      <c r="N109" s="17">
        <f t="shared" si="16"/>
        <v>110.01593625498008</v>
      </c>
      <c r="O109">
        <v>1.6799999999999999E-2</v>
      </c>
      <c r="P109" s="32">
        <f t="shared" si="20"/>
        <v>4.6206693227091637E-2</v>
      </c>
      <c r="Q109" s="17">
        <f t="shared" ref="Q109:Q122" si="21">(R109/D109)*1000000</f>
        <v>3.306772908366534</v>
      </c>
      <c r="R109">
        <f t="shared" si="13"/>
        <v>9.1313227091633468E-3</v>
      </c>
      <c r="S109">
        <f t="shared" ref="S109:S122" si="22">+T109/D109</f>
        <v>4.7808764940239043E-2</v>
      </c>
      <c r="T109" s="17">
        <f t="shared" si="14"/>
        <v>132.0191235059761</v>
      </c>
      <c r="U109" s="17">
        <f t="shared" si="15"/>
        <v>16.502390438247012</v>
      </c>
      <c r="V109" s="17">
        <f t="shared" si="17"/>
        <v>55.007968127490038</v>
      </c>
    </row>
    <row r="110" spans="1:22" x14ac:dyDescent="0.25">
      <c r="A110" s="2">
        <f>'Raw Data'!A110</f>
        <v>42930.5</v>
      </c>
      <c r="B110">
        <f>'Raw Data'!B110</f>
        <v>147</v>
      </c>
      <c r="C110">
        <f>'Raw Data'!C110</f>
        <v>145</v>
      </c>
      <c r="D110" s="8">
        <f>IF(M110=0,0,'Raw Data'!D110)</f>
        <v>2744.1</v>
      </c>
      <c r="E110" s="9" t="str">
        <f>IF('Raw Data'!E110,"NO","YES")</f>
        <v>YES</v>
      </c>
      <c r="F110" s="8">
        <f>IF(M110=0,0,'Raw Data'!F110)</f>
        <v>0.46800000000000003</v>
      </c>
      <c r="G110" s="9" t="str">
        <f>IF('Raw Data'!G110,"NO","YES")</f>
        <v>YES</v>
      </c>
      <c r="H110" s="10">
        <f>ROUND('Raw Data'!I110/'Raw Data'!D110,3)</f>
        <v>1.742</v>
      </c>
      <c r="I110" s="9" t="str">
        <f>IF('Raw Data'!J110,"NO","YES")</f>
        <v>YES</v>
      </c>
      <c r="J110" s="4">
        <v>9</v>
      </c>
      <c r="K110" s="24">
        <f>'Raw Data'!L110*('Calculated Data'!M110/60)</f>
        <v>281.5</v>
      </c>
      <c r="L110" s="9" t="str">
        <f>IF('Raw Data'!M110,"NO","YES")</f>
        <v>YES</v>
      </c>
      <c r="M110">
        <f>'Raw Data'!N110</f>
        <v>60</v>
      </c>
      <c r="N110" s="17">
        <f t="shared" si="16"/>
        <v>109.32669322709162</v>
      </c>
      <c r="O110">
        <v>1.6799999999999999E-2</v>
      </c>
      <c r="P110" s="32">
        <f t="shared" si="20"/>
        <v>4.5917211155378487E-2</v>
      </c>
      <c r="Q110" s="17">
        <f t="shared" si="21"/>
        <v>3.306772908366534</v>
      </c>
      <c r="R110">
        <f t="shared" si="13"/>
        <v>9.0741155378486048E-3</v>
      </c>
      <c r="S110">
        <f t="shared" si="22"/>
        <v>4.7808764940239036E-2</v>
      </c>
      <c r="T110" s="17">
        <f t="shared" si="14"/>
        <v>131.19203187250994</v>
      </c>
      <c r="U110" s="17">
        <f t="shared" si="15"/>
        <v>16.399003984063743</v>
      </c>
      <c r="V110" s="17">
        <f t="shared" si="17"/>
        <v>54.663346613545812</v>
      </c>
    </row>
    <row r="111" spans="1:22" x14ac:dyDescent="0.25">
      <c r="A111" s="2">
        <f>'Raw Data'!A111</f>
        <v>42930.541666666664</v>
      </c>
      <c r="B111">
        <f>'Raw Data'!B111</f>
        <v>147</v>
      </c>
      <c r="C111">
        <f>'Raw Data'!C111</f>
        <v>145</v>
      </c>
      <c r="D111" s="8">
        <f>IF(M111=0,0,'Raw Data'!D111)</f>
        <v>2732.9</v>
      </c>
      <c r="E111" s="9" t="str">
        <f>IF('Raw Data'!E111,"NO","YES")</f>
        <v>YES</v>
      </c>
      <c r="F111" s="8">
        <f>IF(M111=0,0,'Raw Data'!F111)</f>
        <v>0.46600000000000003</v>
      </c>
      <c r="G111" s="9" t="str">
        <f>IF('Raw Data'!G111,"NO","YES")</f>
        <v>YES</v>
      </c>
      <c r="H111" s="10">
        <f>ROUND('Raw Data'!I111/'Raw Data'!D111,3)</f>
        <v>1.7390000000000001</v>
      </c>
      <c r="I111" s="9" t="str">
        <f>IF('Raw Data'!J111,"NO","YES")</f>
        <v>YES</v>
      </c>
      <c r="J111" s="4">
        <v>9</v>
      </c>
      <c r="K111" s="24">
        <f>'Raw Data'!L111*('Calculated Data'!M111/60)</f>
        <v>280.39999999999998</v>
      </c>
      <c r="L111" s="9" t="str">
        <f>IF('Raw Data'!M111,"NO","YES")</f>
        <v>YES</v>
      </c>
      <c r="M111">
        <f>'Raw Data'!N111</f>
        <v>60</v>
      </c>
      <c r="N111" s="17">
        <f t="shared" si="16"/>
        <v>108.88047808764939</v>
      </c>
      <c r="O111">
        <v>1.6799999999999999E-2</v>
      </c>
      <c r="P111" s="32">
        <f t="shared" si="20"/>
        <v>4.5729800796812749E-2</v>
      </c>
      <c r="Q111" s="17">
        <f t="shared" si="21"/>
        <v>3.3067729083665336</v>
      </c>
      <c r="R111">
        <f t="shared" si="13"/>
        <v>9.0370796812748993E-3</v>
      </c>
      <c r="S111">
        <f t="shared" si="22"/>
        <v>4.7808764940239029E-2</v>
      </c>
      <c r="T111" s="17">
        <f t="shared" si="14"/>
        <v>130.65657370517926</v>
      </c>
      <c r="U111" s="17">
        <f t="shared" si="15"/>
        <v>16.332071713147407</v>
      </c>
      <c r="V111" s="17">
        <f t="shared" si="17"/>
        <v>54.440239043824697</v>
      </c>
    </row>
    <row r="112" spans="1:22" x14ac:dyDescent="0.25">
      <c r="A112" s="2">
        <f>'Raw Data'!A112</f>
        <v>42930.583333333336</v>
      </c>
      <c r="B112">
        <f>'Raw Data'!B112</f>
        <v>146</v>
      </c>
      <c r="C112">
        <f>'Raw Data'!C112</f>
        <v>144</v>
      </c>
      <c r="D112" s="8">
        <f>IF(M112=0,0,'Raw Data'!D112)</f>
        <v>2745.3</v>
      </c>
      <c r="E112" s="9" t="str">
        <f>IF('Raw Data'!E112,"NO","YES")</f>
        <v>YES</v>
      </c>
      <c r="F112" s="8">
        <f>IF(M112=0,0,'Raw Data'!F112)</f>
        <v>0.45900000000000002</v>
      </c>
      <c r="G112" s="9" t="str">
        <f>IF('Raw Data'!G112,"NO","YES")</f>
        <v>YES</v>
      </c>
      <c r="H112" s="10">
        <f>ROUND('Raw Data'!I112/'Raw Data'!D112,3)</f>
        <v>1.7270000000000001</v>
      </c>
      <c r="I112" s="9" t="str">
        <f>IF('Raw Data'!J112,"NO","YES")</f>
        <v>YES</v>
      </c>
      <c r="J112" s="4">
        <v>9.1</v>
      </c>
      <c r="K112" s="24">
        <f>'Raw Data'!L112*('Calculated Data'!M112/60)</f>
        <v>281.7</v>
      </c>
      <c r="L112" s="9" t="str">
        <f>IF('Raw Data'!M112,"NO","YES")</f>
        <v>YES</v>
      </c>
      <c r="M112">
        <f>'Raw Data'!N112</f>
        <v>60</v>
      </c>
      <c r="N112" s="17">
        <f t="shared" si="16"/>
        <v>109.37450199203187</v>
      </c>
      <c r="O112">
        <v>1.6799999999999999E-2</v>
      </c>
      <c r="P112" s="32">
        <f t="shared" si="20"/>
        <v>4.5937290836653384E-2</v>
      </c>
      <c r="Q112" s="17">
        <f t="shared" si="21"/>
        <v>3.3067729083665336</v>
      </c>
      <c r="R112">
        <f t="shared" si="13"/>
        <v>9.0780836653386442E-3</v>
      </c>
      <c r="S112">
        <f t="shared" si="22"/>
        <v>4.7808764940239036E-2</v>
      </c>
      <c r="T112" s="17">
        <f t="shared" si="14"/>
        <v>131.24940239043823</v>
      </c>
      <c r="U112" s="17">
        <f t="shared" si="15"/>
        <v>16.406175298804779</v>
      </c>
      <c r="V112" s="17">
        <f t="shared" si="17"/>
        <v>54.687250996015933</v>
      </c>
    </row>
    <row r="113" spans="1:22" x14ac:dyDescent="0.25">
      <c r="A113" s="2">
        <f>'Raw Data'!A113</f>
        <v>42930.625</v>
      </c>
      <c r="B113">
        <f>'Raw Data'!B113</f>
        <v>144</v>
      </c>
      <c r="C113">
        <f>'Raw Data'!C113</f>
        <v>144</v>
      </c>
      <c r="D113" s="8">
        <f>IF(M113=0,0,'Raw Data'!D113)</f>
        <v>2730.5</v>
      </c>
      <c r="E113" s="9" t="str">
        <f>IF('Raw Data'!E113,"NO","YES")</f>
        <v>YES</v>
      </c>
      <c r="F113" s="8">
        <f>IF(M113=0,0,'Raw Data'!F113)</f>
        <v>0.437</v>
      </c>
      <c r="G113" s="9" t="str">
        <f>IF('Raw Data'!G113,"NO","YES")</f>
        <v>YES</v>
      </c>
      <c r="H113" s="10">
        <f>ROUND('Raw Data'!I113/'Raw Data'!D113,3)</f>
        <v>1.7330000000000001</v>
      </c>
      <c r="I113" s="9" t="str">
        <f>IF('Raw Data'!J113,"NO","YES")</f>
        <v>YES</v>
      </c>
      <c r="J113" s="4">
        <v>9.3000000000000007</v>
      </c>
      <c r="K113" s="24">
        <f>'Raw Data'!L113*('Calculated Data'!M113/60)</f>
        <v>280.10000000000002</v>
      </c>
      <c r="L113" s="9" t="str">
        <f>IF('Raw Data'!M113,"NO","YES")</f>
        <v>YES</v>
      </c>
      <c r="M113">
        <f>'Raw Data'!N113</f>
        <v>60</v>
      </c>
      <c r="N113" s="17">
        <f t="shared" si="16"/>
        <v>108.78486055776892</v>
      </c>
      <c r="O113">
        <v>1.6799999999999999E-2</v>
      </c>
      <c r="P113" s="32">
        <f t="shared" si="20"/>
        <v>4.5689641434262948E-2</v>
      </c>
      <c r="Q113" s="17">
        <f t="shared" si="21"/>
        <v>3.306772908366534</v>
      </c>
      <c r="R113">
        <f t="shared" si="13"/>
        <v>9.0291434262948205E-3</v>
      </c>
      <c r="S113">
        <f t="shared" si="22"/>
        <v>4.7808764940239043E-2</v>
      </c>
      <c r="T113" s="17">
        <f t="shared" si="14"/>
        <v>130.5418326693227</v>
      </c>
      <c r="U113" s="17">
        <f t="shared" si="15"/>
        <v>16.317729083665338</v>
      </c>
      <c r="V113" s="17">
        <f t="shared" si="17"/>
        <v>54.392430278884461</v>
      </c>
    </row>
    <row r="114" spans="1:22" x14ac:dyDescent="0.25">
      <c r="A114" s="2">
        <f>'Raw Data'!A114</f>
        <v>42930.666666666664</v>
      </c>
      <c r="B114">
        <f>'Raw Data'!B114</f>
        <v>136</v>
      </c>
      <c r="C114">
        <f>'Raw Data'!C114</f>
        <v>135</v>
      </c>
      <c r="D114" s="8">
        <f>IF(M114=0,0,'Raw Data'!D114)</f>
        <v>2543.6</v>
      </c>
      <c r="E114" s="9" t="str">
        <f>IF('Raw Data'!E114,"NO","YES")</f>
        <v>YES</v>
      </c>
      <c r="F114" s="8">
        <f>IF(M114=0,0,'Raw Data'!F114)</f>
        <v>0.44</v>
      </c>
      <c r="G114" s="9" t="str">
        <f>IF('Raw Data'!G114,"NO","YES")</f>
        <v>YES</v>
      </c>
      <c r="H114" s="10">
        <f>ROUND('Raw Data'!I114/'Raw Data'!D114,3)</f>
        <v>1.7509999999999999</v>
      </c>
      <c r="I114" s="9" t="str">
        <f>IF('Raw Data'!J114,"NO","YES")</f>
        <v>YES</v>
      </c>
      <c r="J114" s="4">
        <v>9.1</v>
      </c>
      <c r="K114" s="24">
        <f>'Raw Data'!L114*('Calculated Data'!M114/60)</f>
        <v>261</v>
      </c>
      <c r="L114" s="9" t="str">
        <f>IF('Raw Data'!M114,"NO","YES")</f>
        <v>YES</v>
      </c>
      <c r="M114">
        <f>'Raw Data'!N114</f>
        <v>60</v>
      </c>
      <c r="N114" s="17">
        <f t="shared" si="16"/>
        <v>101.33864541832668</v>
      </c>
      <c r="O114">
        <v>1.6799999999999999E-2</v>
      </c>
      <c r="P114" s="32">
        <f t="shared" si="20"/>
        <v>4.2562231075697204E-2</v>
      </c>
      <c r="Q114" s="17">
        <f t="shared" si="21"/>
        <v>3.3067729083665331</v>
      </c>
      <c r="R114">
        <f t="shared" si="13"/>
        <v>8.4111075697211133E-3</v>
      </c>
      <c r="S114">
        <f t="shared" si="22"/>
        <v>4.7808764940239036E-2</v>
      </c>
      <c r="T114" s="17">
        <f t="shared" si="14"/>
        <v>121.60637450199201</v>
      </c>
      <c r="U114" s="17">
        <f t="shared" si="15"/>
        <v>15.200796812749001</v>
      </c>
      <c r="V114" s="17">
        <f t="shared" si="17"/>
        <v>50.669322709163339</v>
      </c>
    </row>
    <row r="115" spans="1:22" x14ac:dyDescent="0.25">
      <c r="A115" s="2">
        <f>'Raw Data'!A115</f>
        <v>42930.708333333336</v>
      </c>
      <c r="B115">
        <f>'Raw Data'!B115</f>
        <v>121</v>
      </c>
      <c r="C115">
        <f>'Raw Data'!C115</f>
        <v>120</v>
      </c>
      <c r="D115" s="8">
        <f>IF(M115=0,0,'Raw Data'!D115)</f>
        <v>2322.1999999999998</v>
      </c>
      <c r="E115" s="9" t="str">
        <f>IF('Raw Data'!E115,"NO","YES")</f>
        <v>YES</v>
      </c>
      <c r="F115" s="8">
        <f>IF(M115=0,0,'Raw Data'!F115)</f>
        <v>0.42799999999999999</v>
      </c>
      <c r="G115" s="9" t="str">
        <f>IF('Raw Data'!G115,"NO","YES")</f>
        <v>YES</v>
      </c>
      <c r="H115" s="10">
        <f>ROUND('Raw Data'!I115/'Raw Data'!D115,3)</f>
        <v>1.754</v>
      </c>
      <c r="I115" s="9" t="str">
        <f>IF('Raw Data'!J115,"NO","YES")</f>
        <v>YES</v>
      </c>
      <c r="J115" s="4">
        <v>9</v>
      </c>
      <c r="K115" s="24">
        <f>'Raw Data'!L115*('Calculated Data'!M115/60)</f>
        <v>238.3</v>
      </c>
      <c r="L115" s="9" t="str">
        <f>IF('Raw Data'!M115,"NO","YES")</f>
        <v>YES</v>
      </c>
      <c r="M115">
        <f>'Raw Data'!N115</f>
        <v>60</v>
      </c>
      <c r="N115" s="17">
        <f t="shared" si="16"/>
        <v>92.51792828685258</v>
      </c>
      <c r="O115">
        <v>1.6799999999999999E-2</v>
      </c>
      <c r="P115" s="32">
        <f t="shared" si="20"/>
        <v>3.8857529880478088E-2</v>
      </c>
      <c r="Q115" s="17">
        <f t="shared" si="21"/>
        <v>3.306772908366534</v>
      </c>
      <c r="R115">
        <f t="shared" si="13"/>
        <v>7.6789880478087642E-3</v>
      </c>
      <c r="S115">
        <f t="shared" si="22"/>
        <v>4.7808764940239036E-2</v>
      </c>
      <c r="T115" s="17">
        <f t="shared" si="14"/>
        <v>111.02151394422309</v>
      </c>
      <c r="U115" s="17">
        <f t="shared" si="15"/>
        <v>13.877689243027886</v>
      </c>
      <c r="V115" s="17">
        <f t="shared" si="17"/>
        <v>46.25896414342629</v>
      </c>
    </row>
    <row r="116" spans="1:22" x14ac:dyDescent="0.25">
      <c r="A116" s="2">
        <f>'Raw Data'!A116</f>
        <v>42930.75</v>
      </c>
      <c r="B116">
        <f>'Raw Data'!B116</f>
        <v>125</v>
      </c>
      <c r="C116">
        <f>'Raw Data'!C116</f>
        <v>124</v>
      </c>
      <c r="D116" s="8">
        <f>IF(M116=0,0,'Raw Data'!D116)</f>
        <v>2369.6</v>
      </c>
      <c r="E116" s="9" t="str">
        <f>IF('Raw Data'!E116,"NO","YES")</f>
        <v>YES</v>
      </c>
      <c r="F116" s="8">
        <f>IF(M116=0,0,'Raw Data'!F116)</f>
        <v>0.442</v>
      </c>
      <c r="G116" s="9" t="str">
        <f>IF('Raw Data'!G116,"NO","YES")</f>
        <v>YES</v>
      </c>
      <c r="H116" s="10">
        <f>ROUND('Raw Data'!I116/'Raw Data'!D116,3)</f>
        <v>1.7549999999999999</v>
      </c>
      <c r="I116" s="9" t="str">
        <f>IF('Raw Data'!J116,"NO","YES")</f>
        <v>YES</v>
      </c>
      <c r="J116" s="4">
        <v>9</v>
      </c>
      <c r="K116" s="24">
        <f>'Raw Data'!L116*('Calculated Data'!M116/60)</f>
        <v>243.1</v>
      </c>
      <c r="L116" s="9" t="str">
        <f>IF('Raw Data'!M116,"NO","YES")</f>
        <v>YES</v>
      </c>
      <c r="M116">
        <f>'Raw Data'!N116</f>
        <v>60</v>
      </c>
      <c r="N116" s="17">
        <f t="shared" si="16"/>
        <v>94.406374501992019</v>
      </c>
      <c r="O116">
        <v>1.6799999999999999E-2</v>
      </c>
      <c r="P116" s="32">
        <f t="shared" si="20"/>
        <v>3.9650677290836649E-2</v>
      </c>
      <c r="Q116" s="17">
        <f t="shared" si="21"/>
        <v>3.306772908366534</v>
      </c>
      <c r="R116">
        <f t="shared" si="13"/>
        <v>7.8357290836653382E-3</v>
      </c>
      <c r="S116">
        <f t="shared" si="22"/>
        <v>4.7808764940239036E-2</v>
      </c>
      <c r="T116" s="17">
        <f t="shared" si="14"/>
        <v>113.28764940239041</v>
      </c>
      <c r="U116" s="17">
        <f t="shared" si="15"/>
        <v>14.160956175298802</v>
      </c>
      <c r="V116" s="17">
        <f t="shared" si="17"/>
        <v>47.20318725099601</v>
      </c>
    </row>
    <row r="117" spans="1:22" x14ac:dyDescent="0.25">
      <c r="A117" s="2">
        <f>'Raw Data'!A117</f>
        <v>42930.791666666664</v>
      </c>
      <c r="B117">
        <f>'Raw Data'!B117</f>
        <v>108</v>
      </c>
      <c r="C117">
        <f>'Raw Data'!C117</f>
        <v>101</v>
      </c>
      <c r="D117" s="8">
        <f>IF(M117=0,0,'Raw Data'!D117)</f>
        <v>2047.6</v>
      </c>
      <c r="E117" s="9" t="str">
        <f>IF('Raw Data'!E117,"NO","YES")</f>
        <v>YES</v>
      </c>
      <c r="F117" s="8">
        <f>IF(M117=0,0,'Raw Data'!F117)</f>
        <v>0.45</v>
      </c>
      <c r="G117" s="9" t="str">
        <f>IF('Raw Data'!G117,"NO","YES")</f>
        <v>YES</v>
      </c>
      <c r="H117" s="10">
        <f>ROUND('Raw Data'!I117/'Raw Data'!D117,3)</f>
        <v>1.7210000000000001</v>
      </c>
      <c r="I117" s="9" t="str">
        <f>IF('Raw Data'!J117,"NO","YES")</f>
        <v>YES</v>
      </c>
      <c r="J117" s="4">
        <v>8.6999999999999993</v>
      </c>
      <c r="K117" s="24">
        <f>'Raw Data'!L117*('Calculated Data'!M117/60)</f>
        <v>210.1</v>
      </c>
      <c r="L117" s="9" t="str">
        <f>IF('Raw Data'!M117,"NO","YES")</f>
        <v>YES</v>
      </c>
      <c r="M117">
        <f>'Raw Data'!N117</f>
        <v>60</v>
      </c>
      <c r="N117" s="17">
        <f t="shared" si="16"/>
        <v>81.577689243027876</v>
      </c>
      <c r="O117">
        <v>1.6799999999999999E-2</v>
      </c>
      <c r="P117" s="32">
        <f t="shared" si="20"/>
        <v>3.4262629482071712E-2</v>
      </c>
      <c r="Q117" s="17">
        <f t="shared" si="21"/>
        <v>3.3067729083665336</v>
      </c>
      <c r="R117">
        <f t="shared" si="13"/>
        <v>6.7709482071713137E-3</v>
      </c>
      <c r="S117">
        <f t="shared" si="22"/>
        <v>4.7808764940239036E-2</v>
      </c>
      <c r="T117" s="17">
        <f t="shared" si="14"/>
        <v>97.893227091633449</v>
      </c>
      <c r="U117" s="17">
        <f t="shared" si="15"/>
        <v>12.236653386454181</v>
      </c>
      <c r="V117" s="17">
        <f t="shared" si="17"/>
        <v>40.788844621513938</v>
      </c>
    </row>
    <row r="118" spans="1:22" x14ac:dyDescent="0.25">
      <c r="A118" s="2">
        <f>'Raw Data'!A118</f>
        <v>42930.833333333336</v>
      </c>
      <c r="B118">
        <f>'Raw Data'!B118</f>
        <v>99</v>
      </c>
      <c r="C118">
        <f>'Raw Data'!C118</f>
        <v>99</v>
      </c>
      <c r="D118" s="8">
        <f>IF(M118=0,0,'Raw Data'!D118)</f>
        <v>1950.1</v>
      </c>
      <c r="E118" s="9" t="str">
        <f>IF('Raw Data'!E118,"NO","YES")</f>
        <v>YES</v>
      </c>
      <c r="F118" s="8">
        <f>IF(M118=0,0,'Raw Data'!F118)</f>
        <v>0.47</v>
      </c>
      <c r="G118" s="9" t="str">
        <f>IF('Raw Data'!G118,"NO","YES")</f>
        <v>YES</v>
      </c>
      <c r="H118" s="10">
        <f>ROUND('Raw Data'!I118/'Raw Data'!D118,3)</f>
        <v>1.7150000000000001</v>
      </c>
      <c r="I118" s="9" t="str">
        <f>IF('Raw Data'!J118,"NO","YES")</f>
        <v>YES</v>
      </c>
      <c r="J118" s="4">
        <v>8.5</v>
      </c>
      <c r="K118" s="24">
        <f>'Raw Data'!L118*('Calculated Data'!M118/60)</f>
        <v>200.1</v>
      </c>
      <c r="L118" s="9" t="str">
        <f>IF('Raw Data'!M118,"NO","YES")</f>
        <v>YES</v>
      </c>
      <c r="M118">
        <f>'Raw Data'!N118</f>
        <v>60</v>
      </c>
      <c r="N118" s="17">
        <f t="shared" si="16"/>
        <v>77.69322709163346</v>
      </c>
      <c r="O118">
        <v>1.6799999999999999E-2</v>
      </c>
      <c r="P118" s="32">
        <f t="shared" si="20"/>
        <v>3.2631155378486057E-2</v>
      </c>
      <c r="Q118" s="17">
        <f t="shared" si="21"/>
        <v>3.306772908366534</v>
      </c>
      <c r="R118">
        <f t="shared" si="13"/>
        <v>6.4485378486055771E-3</v>
      </c>
      <c r="S118">
        <f t="shared" si="22"/>
        <v>4.7808764940239043E-2</v>
      </c>
      <c r="T118" s="17">
        <f t="shared" si="14"/>
        <v>93.231872509960155</v>
      </c>
      <c r="U118" s="17">
        <f t="shared" si="15"/>
        <v>11.653984063745019</v>
      </c>
      <c r="V118" s="17">
        <f t="shared" si="17"/>
        <v>38.84661354581673</v>
      </c>
    </row>
    <row r="119" spans="1:22" x14ac:dyDescent="0.25">
      <c r="A119" s="2">
        <f>'Raw Data'!A119</f>
        <v>42930.875</v>
      </c>
      <c r="B119">
        <f>'Raw Data'!B119</f>
        <v>69</v>
      </c>
      <c r="C119">
        <f>'Raw Data'!C119</f>
        <v>99</v>
      </c>
      <c r="D119" s="8">
        <f>IF(M119=0,0,'Raw Data'!D119)</f>
        <v>1623.4</v>
      </c>
      <c r="E119" s="9" t="str">
        <f>IF('Raw Data'!E119,"NO","YES")</f>
        <v>YES</v>
      </c>
      <c r="F119" s="8">
        <f>IF(M119=0,0,'Raw Data'!F119)</f>
        <v>0.46200000000000002</v>
      </c>
      <c r="G119" s="9" t="str">
        <f>IF('Raw Data'!G119,"NO","YES")</f>
        <v>YES</v>
      </c>
      <c r="H119" s="10">
        <f>ROUND('Raw Data'!I119/'Raw Data'!D119,3)</f>
        <v>1.575</v>
      </c>
      <c r="I119" s="9" t="str">
        <f>IF('Raw Data'!J119,"NO","YES")</f>
        <v>YES</v>
      </c>
      <c r="J119" s="4">
        <v>7.5</v>
      </c>
      <c r="K119" s="24">
        <f>'Raw Data'!L119*('Calculated Data'!M119/60)</f>
        <v>166.6</v>
      </c>
      <c r="L119" s="9" t="str">
        <f>IF('Raw Data'!M119,"NO","YES")</f>
        <v>YES</v>
      </c>
      <c r="M119">
        <f>'Raw Data'!N119</f>
        <v>60</v>
      </c>
      <c r="N119" s="17">
        <f t="shared" si="16"/>
        <v>64.677290836653384</v>
      </c>
      <c r="O119">
        <v>1.6799999999999999E-2</v>
      </c>
      <c r="P119" s="32">
        <f t="shared" si="20"/>
        <v>2.7164462151394422E-2</v>
      </c>
      <c r="Q119" s="17">
        <f t="shared" si="21"/>
        <v>3.306772908366534</v>
      </c>
      <c r="R119">
        <f t="shared" si="13"/>
        <v>5.3682151394422312E-3</v>
      </c>
      <c r="S119">
        <f t="shared" si="22"/>
        <v>4.7808764940239043E-2</v>
      </c>
      <c r="T119" s="17">
        <f t="shared" si="14"/>
        <v>77.612749003984064</v>
      </c>
      <c r="U119" s="17">
        <f t="shared" si="15"/>
        <v>9.701593625498008</v>
      </c>
      <c r="V119" s="17">
        <f t="shared" si="17"/>
        <v>32.338645418326692</v>
      </c>
    </row>
    <row r="120" spans="1:22" x14ac:dyDescent="0.25">
      <c r="A120" s="2">
        <f>'Raw Data'!A120</f>
        <v>42930.916666666664</v>
      </c>
      <c r="B120">
        <f>'Raw Data'!B120</f>
        <v>0</v>
      </c>
      <c r="C120">
        <f>'Raw Data'!C120</f>
        <v>98</v>
      </c>
      <c r="D120" s="8">
        <f>IF(M120=0,0,'Raw Data'!D120)</f>
        <v>965.2</v>
      </c>
      <c r="E120" s="9" t="str">
        <f>IF('Raw Data'!E120,"NO","YES")</f>
        <v>YES</v>
      </c>
      <c r="F120" s="8">
        <f>IF(M120=0,0,'Raw Data'!F120)</f>
        <v>0.434</v>
      </c>
      <c r="G120" s="9" t="str">
        <f>IF('Raw Data'!G120,"NO","YES")</f>
        <v>YES</v>
      </c>
      <c r="H120" s="10">
        <f>ROUND('Raw Data'!I120/'Raw Data'!D120,3)</f>
        <v>1.5720000000000001</v>
      </c>
      <c r="I120" s="9" t="str">
        <f>IF('Raw Data'!J120,"NO","YES")</f>
        <v>YES</v>
      </c>
      <c r="J120" s="4">
        <v>4.5</v>
      </c>
      <c r="K120" s="24">
        <f>'Raw Data'!L120*('Calculated Data'!M120/60)</f>
        <v>99</v>
      </c>
      <c r="L120" s="9" t="str">
        <f>IF('Raw Data'!M120,"NO","YES")</f>
        <v>YES</v>
      </c>
      <c r="M120">
        <f>'Raw Data'!N120</f>
        <v>60</v>
      </c>
      <c r="N120" s="17">
        <f t="shared" si="16"/>
        <v>38.454183266932269</v>
      </c>
      <c r="O120">
        <v>1.6799999999999999E-2</v>
      </c>
      <c r="P120" s="32">
        <f t="shared" si="20"/>
        <v>1.6150756972111553E-2</v>
      </c>
      <c r="Q120" s="17">
        <f t="shared" si="21"/>
        <v>3.3067729083665336</v>
      </c>
      <c r="R120">
        <f t="shared" si="13"/>
        <v>3.1916972111553782E-3</v>
      </c>
      <c r="S120">
        <f t="shared" si="22"/>
        <v>4.7808764940239043E-2</v>
      </c>
      <c r="T120" s="17">
        <f t="shared" si="14"/>
        <v>46.145019920318724</v>
      </c>
      <c r="U120" s="17">
        <f t="shared" si="15"/>
        <v>5.7681274900398405</v>
      </c>
      <c r="V120" s="17">
        <f t="shared" si="17"/>
        <v>19.227091633466134</v>
      </c>
    </row>
    <row r="121" spans="1:22" x14ac:dyDescent="0.25">
      <c r="A121" s="2">
        <f>'Raw Data'!A121</f>
        <v>42930.958333333336</v>
      </c>
      <c r="B121">
        <f>'Raw Data'!B121</f>
        <v>0</v>
      </c>
      <c r="C121">
        <f>'Raw Data'!C121</f>
        <v>77</v>
      </c>
      <c r="D121" s="8">
        <f>IF(M121=0,0,'Raw Data'!D121)</f>
        <v>794.2</v>
      </c>
      <c r="E121" s="9" t="str">
        <f>IF('Raw Data'!E121,"NO","YES")</f>
        <v>YES</v>
      </c>
      <c r="F121" s="8">
        <f>IF(M121=0,0,'Raw Data'!F121)</f>
        <v>0.29299999999999998</v>
      </c>
      <c r="G121" s="9" t="str">
        <f>IF('Raw Data'!G121,"NO","YES")</f>
        <v>YES</v>
      </c>
      <c r="H121" s="10">
        <f>ROUND('Raw Data'!I121/'Raw Data'!D121,3)</f>
        <v>1.4019999999999999</v>
      </c>
      <c r="I121" s="9" t="str">
        <f>IF('Raw Data'!J121,"NO","YES")</f>
        <v>YES</v>
      </c>
      <c r="J121" s="4">
        <v>3.3</v>
      </c>
      <c r="K121" s="24">
        <f>'Raw Data'!L121*('Calculated Data'!M121/60)</f>
        <v>81.5</v>
      </c>
      <c r="L121" s="9" t="str">
        <f>IF('Raw Data'!M121,"NO","YES")</f>
        <v>YES</v>
      </c>
      <c r="M121">
        <f>'Raw Data'!N121</f>
        <v>60</v>
      </c>
      <c r="N121" s="17">
        <f t="shared" si="16"/>
        <v>31.641434262948206</v>
      </c>
      <c r="O121">
        <v>1.6799999999999999E-2</v>
      </c>
      <c r="P121" s="32">
        <f t="shared" si="20"/>
        <v>1.3289402390438246E-2</v>
      </c>
      <c r="Q121" s="17">
        <f t="shared" si="21"/>
        <v>3.3067729083665336</v>
      </c>
      <c r="R121">
        <f t="shared" si="13"/>
        <v>2.6262390438247011E-3</v>
      </c>
      <c r="S121">
        <f t="shared" si="22"/>
        <v>4.7808764940239036E-2</v>
      </c>
      <c r="T121" s="17">
        <f t="shared" si="14"/>
        <v>37.969721115537844</v>
      </c>
      <c r="U121" s="17">
        <f t="shared" si="15"/>
        <v>4.7462151394422305</v>
      </c>
      <c r="V121" s="17">
        <f t="shared" si="17"/>
        <v>15.820717131474103</v>
      </c>
    </row>
    <row r="122" spans="1:22" x14ac:dyDescent="0.25">
      <c r="A122" s="2">
        <f>'Raw Data'!A122</f>
        <v>42931</v>
      </c>
      <c r="B122">
        <f>'Raw Data'!B122</f>
        <v>0</v>
      </c>
      <c r="C122">
        <f>'Raw Data'!C122</f>
        <v>3</v>
      </c>
      <c r="D122" s="8">
        <f>IF(M122=0,0,'Raw Data'!D122)</f>
        <v>388.8</v>
      </c>
      <c r="E122" s="9" t="str">
        <f>IF('Raw Data'!E122,"NO","YES")</f>
        <v>YES</v>
      </c>
      <c r="F122" s="8">
        <f>IF(M122=0,0,'Raw Data'!F122)</f>
        <v>0.152</v>
      </c>
      <c r="G122" s="9" t="str">
        <f>IF('Raw Data'!G122,"NO","YES")</f>
        <v>YES</v>
      </c>
      <c r="H122" s="10">
        <f>ROUND('Raw Data'!I122/'Raw Data'!D122,3)</f>
        <v>0.95799999999999996</v>
      </c>
      <c r="I122" s="9" t="str">
        <f>IF('Raw Data'!J122,"NO","YES")</f>
        <v>YES</v>
      </c>
      <c r="J122" s="4">
        <v>1.7</v>
      </c>
      <c r="K122" s="24">
        <f>'Raw Data'!L122*('Calculated Data'!M122/60)</f>
        <v>7.3149999999999995</v>
      </c>
      <c r="L122" s="9" t="str">
        <f>IF('Raw Data'!M122,"NO","YES")</f>
        <v>YES</v>
      </c>
      <c r="M122">
        <f>'Raw Data'!N122</f>
        <v>11</v>
      </c>
      <c r="N122" s="17">
        <f t="shared" si="16"/>
        <v>15.490039840637451</v>
      </c>
      <c r="O122">
        <v>1.6799999999999999E-2</v>
      </c>
      <c r="P122" s="32">
        <f t="shared" si="20"/>
        <v>6.5058167330677291E-3</v>
      </c>
      <c r="Q122" s="17">
        <f t="shared" si="21"/>
        <v>3.3067729083665336</v>
      </c>
      <c r="R122">
        <f t="shared" si="13"/>
        <v>1.2856733067729083E-3</v>
      </c>
      <c r="S122">
        <f t="shared" si="22"/>
        <v>4.7808764940239043E-2</v>
      </c>
      <c r="T122" s="17">
        <f t="shared" si="14"/>
        <v>18.588047808764941</v>
      </c>
      <c r="U122" s="17">
        <f t="shared" si="15"/>
        <v>2.3235059760956176</v>
      </c>
      <c r="V122" s="17">
        <f t="shared" si="17"/>
        <v>7.7450199203187253</v>
      </c>
    </row>
    <row r="123" spans="1:22" x14ac:dyDescent="0.25">
      <c r="A123" s="2">
        <f>'Raw Data'!A123</f>
        <v>42931.041666666664</v>
      </c>
      <c r="B123">
        <f>'Raw Data'!B123</f>
        <v>0</v>
      </c>
      <c r="C123">
        <f>'Raw Data'!C123</f>
        <v>0</v>
      </c>
      <c r="D123" s="8">
        <v>0</v>
      </c>
      <c r="E123" s="9" t="str">
        <f>IF('Raw Data'!E123,"NO","YES")</f>
        <v>YES</v>
      </c>
      <c r="F123" s="8">
        <v>0</v>
      </c>
      <c r="G123" s="9" t="str">
        <f>IF('Raw Data'!G123,"NO","YES")</f>
        <v>YES</v>
      </c>
      <c r="H123" s="8">
        <v>0</v>
      </c>
      <c r="I123" s="9" t="str">
        <f>IF('Raw Data'!J123,"NO","YES")</f>
        <v>YES</v>
      </c>
      <c r="J123" s="4">
        <v>0.2</v>
      </c>
      <c r="K123" s="24">
        <f>'Raw Data'!L123*('Calculated Data'!M123/60)</f>
        <v>0</v>
      </c>
      <c r="L123" s="9" t="str">
        <f>IF('Raw Data'!M123,"NO","YES")</f>
        <v>YES</v>
      </c>
      <c r="M123">
        <f>'Raw Data'!N123</f>
        <v>0</v>
      </c>
      <c r="N123" s="17">
        <f t="shared" si="16"/>
        <v>0</v>
      </c>
      <c r="O123">
        <v>1.6799999999999999E-2</v>
      </c>
      <c r="P123">
        <f t="shared" ref="P123:P154" si="23">+$X$2*D123</f>
        <v>0</v>
      </c>
      <c r="Q123" s="27">
        <f t="shared" ref="Q123:Q154" si="24">IFERROR(R123/D123, 0)</f>
        <v>0</v>
      </c>
      <c r="R123">
        <f t="shared" si="13"/>
        <v>0</v>
      </c>
      <c r="S123" s="27">
        <f t="shared" ref="S123:S154" si="25">IFERROR(T123/D123, 0)</f>
        <v>0</v>
      </c>
      <c r="T123" s="17">
        <f t="shared" si="14"/>
        <v>0</v>
      </c>
      <c r="U123" s="17">
        <f t="shared" si="15"/>
        <v>0</v>
      </c>
      <c r="V123" s="17">
        <f t="shared" si="17"/>
        <v>0</v>
      </c>
    </row>
    <row r="124" spans="1:22" x14ac:dyDescent="0.25">
      <c r="A124" s="2">
        <f>'Raw Data'!A124</f>
        <v>42931.083333333336</v>
      </c>
      <c r="B124">
        <f>'Raw Data'!B124</f>
        <v>0</v>
      </c>
      <c r="C124">
        <f>'Raw Data'!C124</f>
        <v>0</v>
      </c>
      <c r="D124" s="8">
        <v>0</v>
      </c>
      <c r="E124" s="9" t="str">
        <f>IF('Raw Data'!E124,"NO","YES")</f>
        <v>YES</v>
      </c>
      <c r="F124" s="8">
        <v>0</v>
      </c>
      <c r="G124" s="9" t="str">
        <f>IF('Raw Data'!G124,"NO","YES")</f>
        <v>YES</v>
      </c>
      <c r="H124" s="8">
        <v>0</v>
      </c>
      <c r="I124" s="9" t="str">
        <f>IF('Raw Data'!J124,"NO","YES")</f>
        <v>YES</v>
      </c>
      <c r="J124" s="4">
        <v>0.2</v>
      </c>
      <c r="K124" s="24">
        <f>'Raw Data'!L124*('Calculated Data'!M124/60)</f>
        <v>0</v>
      </c>
      <c r="L124" s="9" t="str">
        <f>IF('Raw Data'!M124,"NO","YES")</f>
        <v>YES</v>
      </c>
      <c r="M124">
        <f>'Raw Data'!N124</f>
        <v>0</v>
      </c>
      <c r="N124" s="17">
        <f t="shared" si="16"/>
        <v>0</v>
      </c>
      <c r="O124">
        <v>1.6799999999999999E-2</v>
      </c>
      <c r="P124">
        <f t="shared" si="23"/>
        <v>0</v>
      </c>
      <c r="Q124" s="27">
        <f t="shared" si="24"/>
        <v>0</v>
      </c>
      <c r="R124">
        <f t="shared" si="13"/>
        <v>0</v>
      </c>
      <c r="S124" s="27">
        <f t="shared" si="25"/>
        <v>0</v>
      </c>
      <c r="T124" s="17">
        <f t="shared" si="14"/>
        <v>0</v>
      </c>
      <c r="U124" s="17">
        <f t="shared" si="15"/>
        <v>0</v>
      </c>
      <c r="V124" s="17">
        <f t="shared" si="17"/>
        <v>0</v>
      </c>
    </row>
    <row r="125" spans="1:22" x14ac:dyDescent="0.25">
      <c r="A125" s="2">
        <f>'Raw Data'!A125</f>
        <v>42931.125</v>
      </c>
      <c r="B125">
        <f>'Raw Data'!B125</f>
        <v>0</v>
      </c>
      <c r="C125">
        <f>'Raw Data'!C125</f>
        <v>0</v>
      </c>
      <c r="D125" s="8">
        <v>0</v>
      </c>
      <c r="E125" s="9" t="str">
        <f>IF('Raw Data'!E125,"NO","YES")</f>
        <v>YES</v>
      </c>
      <c r="F125" s="8">
        <v>0</v>
      </c>
      <c r="G125" s="9" t="str">
        <f>IF('Raw Data'!G125,"NO","YES")</f>
        <v>YES</v>
      </c>
      <c r="H125" s="8">
        <v>0</v>
      </c>
      <c r="I125" s="9" t="str">
        <f>IF('Raw Data'!J125,"NO","YES")</f>
        <v>YES</v>
      </c>
      <c r="J125" s="4">
        <v>0.2</v>
      </c>
      <c r="K125" s="24">
        <f>'Raw Data'!L125*('Calculated Data'!M125/60)</f>
        <v>0</v>
      </c>
      <c r="L125" s="9" t="str">
        <f>IF('Raw Data'!M125,"NO","YES")</f>
        <v>YES</v>
      </c>
      <c r="M125">
        <f>'Raw Data'!N125</f>
        <v>0</v>
      </c>
      <c r="N125" s="17">
        <f t="shared" si="16"/>
        <v>0</v>
      </c>
      <c r="O125">
        <v>1.6799999999999999E-2</v>
      </c>
      <c r="P125">
        <f t="shared" si="23"/>
        <v>0</v>
      </c>
      <c r="Q125" s="27">
        <f t="shared" si="24"/>
        <v>0</v>
      </c>
      <c r="R125">
        <f t="shared" si="13"/>
        <v>0</v>
      </c>
      <c r="S125" s="27">
        <f t="shared" si="25"/>
        <v>0</v>
      </c>
      <c r="T125" s="17">
        <f t="shared" si="14"/>
        <v>0</v>
      </c>
      <c r="U125" s="17">
        <f t="shared" si="15"/>
        <v>0</v>
      </c>
      <c r="V125" s="17">
        <f t="shared" si="17"/>
        <v>0</v>
      </c>
    </row>
    <row r="126" spans="1:22" x14ac:dyDescent="0.25">
      <c r="A126" s="2">
        <f>'Raw Data'!A126</f>
        <v>42931.166666666664</v>
      </c>
      <c r="B126">
        <f>'Raw Data'!B126</f>
        <v>0</v>
      </c>
      <c r="C126">
        <f>'Raw Data'!C126</f>
        <v>0</v>
      </c>
      <c r="D126" s="8">
        <v>0</v>
      </c>
      <c r="E126" s="9" t="str">
        <f>IF('Raw Data'!E126,"NO","YES")</f>
        <v>YES</v>
      </c>
      <c r="F126" s="8">
        <v>0</v>
      </c>
      <c r="G126" s="9" t="str">
        <f>IF('Raw Data'!G126,"NO","YES")</f>
        <v>YES</v>
      </c>
      <c r="H126" s="8">
        <v>0</v>
      </c>
      <c r="I126" s="9" t="str">
        <f>IF('Raw Data'!J126,"NO","YES")</f>
        <v>YES</v>
      </c>
      <c r="J126" s="4">
        <v>1.5</v>
      </c>
      <c r="K126" s="24">
        <f>'Raw Data'!L126*('Calculated Data'!M126/60)</f>
        <v>0</v>
      </c>
      <c r="L126" s="9" t="str">
        <f>IF('Raw Data'!M126,"NO","YES")</f>
        <v>YES</v>
      </c>
      <c r="M126">
        <f>'Raw Data'!N126</f>
        <v>0</v>
      </c>
      <c r="N126" s="17">
        <f t="shared" si="16"/>
        <v>0</v>
      </c>
      <c r="O126">
        <v>1.6799999999999999E-2</v>
      </c>
      <c r="P126">
        <f t="shared" si="23"/>
        <v>0</v>
      </c>
      <c r="Q126" s="27">
        <f t="shared" si="24"/>
        <v>0</v>
      </c>
      <c r="R126">
        <f t="shared" si="13"/>
        <v>0</v>
      </c>
      <c r="S126" s="27">
        <f t="shared" si="25"/>
        <v>0</v>
      </c>
      <c r="T126" s="17">
        <f t="shared" si="14"/>
        <v>0</v>
      </c>
      <c r="U126" s="17">
        <f t="shared" si="15"/>
        <v>0</v>
      </c>
      <c r="V126" s="17">
        <f t="shared" si="17"/>
        <v>0</v>
      </c>
    </row>
    <row r="127" spans="1:22" x14ac:dyDescent="0.25">
      <c r="A127" s="2">
        <f>'Raw Data'!A127</f>
        <v>42931.208333333336</v>
      </c>
      <c r="B127">
        <f>'Raw Data'!B127</f>
        <v>0</v>
      </c>
      <c r="C127">
        <f>'Raw Data'!C127</f>
        <v>0</v>
      </c>
      <c r="D127" s="8">
        <v>0</v>
      </c>
      <c r="E127" s="9" t="str">
        <f>IF('Raw Data'!E127,"NO","YES")</f>
        <v>YES</v>
      </c>
      <c r="F127" s="8">
        <v>0</v>
      </c>
      <c r="G127" s="9" t="str">
        <f>IF('Raw Data'!G127,"NO","YES")</f>
        <v>YES</v>
      </c>
      <c r="H127" s="8">
        <v>0</v>
      </c>
      <c r="I127" s="9" t="str">
        <f>IF('Raw Data'!J127,"NO","YES")</f>
        <v>YES</v>
      </c>
      <c r="J127" s="4">
        <v>2.8</v>
      </c>
      <c r="K127" s="24">
        <f>'Raw Data'!L127*('Calculated Data'!M127/60)</f>
        <v>0</v>
      </c>
      <c r="L127" s="9" t="str">
        <f>IF('Raw Data'!M127,"NO","YES")</f>
        <v>YES</v>
      </c>
      <c r="M127">
        <f>'Raw Data'!N127</f>
        <v>0</v>
      </c>
      <c r="N127" s="17">
        <f t="shared" si="16"/>
        <v>0</v>
      </c>
      <c r="O127">
        <v>1.6799999999999999E-2</v>
      </c>
      <c r="P127">
        <f t="shared" si="23"/>
        <v>0</v>
      </c>
      <c r="Q127" s="27">
        <f t="shared" si="24"/>
        <v>0</v>
      </c>
      <c r="R127">
        <f t="shared" si="13"/>
        <v>0</v>
      </c>
      <c r="S127" s="27">
        <f t="shared" si="25"/>
        <v>0</v>
      </c>
      <c r="T127" s="17">
        <f t="shared" si="14"/>
        <v>0</v>
      </c>
      <c r="U127" s="17">
        <f t="shared" si="15"/>
        <v>0</v>
      </c>
      <c r="V127" s="17">
        <f t="shared" si="17"/>
        <v>0</v>
      </c>
    </row>
    <row r="128" spans="1:22" x14ac:dyDescent="0.25">
      <c r="A128" s="2">
        <f>'Raw Data'!A128</f>
        <v>42931.25</v>
      </c>
      <c r="B128">
        <f>'Raw Data'!B128</f>
        <v>0</v>
      </c>
      <c r="C128">
        <f>'Raw Data'!C128</f>
        <v>0</v>
      </c>
      <c r="D128" s="8">
        <v>0</v>
      </c>
      <c r="E128" s="9" t="str">
        <f>IF('Raw Data'!E128,"NO","YES")</f>
        <v>YES</v>
      </c>
      <c r="F128" s="8">
        <v>0</v>
      </c>
      <c r="G128" s="9" t="str">
        <f>IF('Raw Data'!G128,"NO","YES")</f>
        <v>YES</v>
      </c>
      <c r="H128" s="8">
        <v>0</v>
      </c>
      <c r="I128" s="9" t="str">
        <f>IF('Raw Data'!J128,"NO","YES")</f>
        <v>YES</v>
      </c>
      <c r="J128" s="4">
        <v>0.2</v>
      </c>
      <c r="K128" s="24">
        <f>'Raw Data'!L128*('Calculated Data'!M128/60)</f>
        <v>0</v>
      </c>
      <c r="L128" s="9" t="str">
        <f>IF('Raw Data'!M128,"NO","YES")</f>
        <v>YES</v>
      </c>
      <c r="M128">
        <f>'Raw Data'!N128</f>
        <v>0</v>
      </c>
      <c r="N128" s="17">
        <f t="shared" si="16"/>
        <v>0</v>
      </c>
      <c r="O128">
        <v>1.6799999999999999E-2</v>
      </c>
      <c r="P128">
        <f t="shared" si="23"/>
        <v>0</v>
      </c>
      <c r="Q128" s="27">
        <f t="shared" si="24"/>
        <v>0</v>
      </c>
      <c r="R128">
        <f t="shared" si="13"/>
        <v>0</v>
      </c>
      <c r="S128" s="27">
        <f t="shared" si="25"/>
        <v>0</v>
      </c>
      <c r="T128" s="17">
        <f t="shared" si="14"/>
        <v>0</v>
      </c>
      <c r="U128" s="17">
        <f t="shared" si="15"/>
        <v>0</v>
      </c>
      <c r="V128" s="17">
        <f t="shared" si="17"/>
        <v>0</v>
      </c>
    </row>
    <row r="129" spans="1:22" x14ac:dyDescent="0.25">
      <c r="A129" s="2">
        <f>'Raw Data'!A129</f>
        <v>42931.291666666664</v>
      </c>
      <c r="B129">
        <f>'Raw Data'!B129</f>
        <v>0</v>
      </c>
      <c r="C129">
        <f>'Raw Data'!C129</f>
        <v>0</v>
      </c>
      <c r="D129" s="8">
        <v>0</v>
      </c>
      <c r="E129" s="9" t="str">
        <f>IF('Raw Data'!E129,"NO","YES")</f>
        <v>YES</v>
      </c>
      <c r="F129" s="8">
        <v>0</v>
      </c>
      <c r="G129" s="9" t="str">
        <f>IF('Raw Data'!G129,"NO","YES")</f>
        <v>YES</v>
      </c>
      <c r="H129" s="8">
        <v>0</v>
      </c>
      <c r="I129" s="9" t="str">
        <f>IF('Raw Data'!J129,"NO","YES")</f>
        <v>YES</v>
      </c>
      <c r="J129" s="4">
        <v>0.2</v>
      </c>
      <c r="K129" s="24">
        <f>'Raw Data'!L129*('Calculated Data'!M129/60)</f>
        <v>0</v>
      </c>
      <c r="L129" s="9" t="str">
        <f>IF('Raw Data'!M129,"NO","YES")</f>
        <v>YES</v>
      </c>
      <c r="M129">
        <f>'Raw Data'!N129</f>
        <v>0</v>
      </c>
      <c r="N129" s="17">
        <f t="shared" si="16"/>
        <v>0</v>
      </c>
      <c r="O129">
        <v>1.6799999999999999E-2</v>
      </c>
      <c r="P129">
        <f t="shared" si="23"/>
        <v>0</v>
      </c>
      <c r="Q129" s="27">
        <f t="shared" si="24"/>
        <v>0</v>
      </c>
      <c r="R129">
        <f t="shared" si="13"/>
        <v>0</v>
      </c>
      <c r="S129" s="27">
        <f t="shared" si="25"/>
        <v>0</v>
      </c>
      <c r="T129" s="17">
        <f t="shared" si="14"/>
        <v>0</v>
      </c>
      <c r="U129" s="17">
        <f t="shared" si="15"/>
        <v>0</v>
      </c>
      <c r="V129" s="17">
        <f t="shared" si="17"/>
        <v>0</v>
      </c>
    </row>
    <row r="130" spans="1:22" x14ac:dyDescent="0.25">
      <c r="A130" s="2">
        <f>'Raw Data'!A130</f>
        <v>42931.333333333336</v>
      </c>
      <c r="B130">
        <f>'Raw Data'!B130</f>
        <v>0</v>
      </c>
      <c r="C130">
        <f>'Raw Data'!C130</f>
        <v>0</v>
      </c>
      <c r="D130" s="8">
        <v>0</v>
      </c>
      <c r="E130" s="9" t="str">
        <f>IF('Raw Data'!E130,"NO","YES")</f>
        <v>YES</v>
      </c>
      <c r="F130" s="8">
        <v>0</v>
      </c>
      <c r="G130" s="9" t="str">
        <f>IF('Raw Data'!G130,"NO","YES")</f>
        <v>YES</v>
      </c>
      <c r="H130" s="8">
        <v>0</v>
      </c>
      <c r="I130" s="9" t="str">
        <f>IF('Raw Data'!J130,"NO","YES")</f>
        <v>YES</v>
      </c>
      <c r="J130" s="4">
        <v>0.2</v>
      </c>
      <c r="K130" s="24">
        <f>'Raw Data'!L130*('Calculated Data'!M130/60)</f>
        <v>0</v>
      </c>
      <c r="L130" s="9" t="str">
        <f>IF('Raw Data'!M130,"NO","YES")</f>
        <v>YES</v>
      </c>
      <c r="M130">
        <f>'Raw Data'!N130</f>
        <v>0</v>
      </c>
      <c r="N130" s="17">
        <f t="shared" si="16"/>
        <v>0</v>
      </c>
      <c r="O130">
        <v>1.6799999999999999E-2</v>
      </c>
      <c r="P130">
        <f t="shared" si="23"/>
        <v>0</v>
      </c>
      <c r="Q130" s="27">
        <f t="shared" si="24"/>
        <v>0</v>
      </c>
      <c r="R130">
        <f t="shared" ref="R130:R193" si="26">+$Y$2*$N130</f>
        <v>0</v>
      </c>
      <c r="S130" s="27">
        <f t="shared" si="25"/>
        <v>0</v>
      </c>
      <c r="T130" s="17">
        <f t="shared" ref="T130:T193" si="27">+$Z$2*$N130</f>
        <v>0</v>
      </c>
      <c r="U130" s="17">
        <f t="shared" ref="U130:U193" si="28">+$AA$2*$N130</f>
        <v>0</v>
      </c>
      <c r="V130" s="17">
        <f t="shared" si="17"/>
        <v>0</v>
      </c>
    </row>
    <row r="131" spans="1:22" x14ac:dyDescent="0.25">
      <c r="A131" s="2">
        <f>'Raw Data'!A131</f>
        <v>42931.375</v>
      </c>
      <c r="B131">
        <f>'Raw Data'!B131</f>
        <v>0</v>
      </c>
      <c r="C131">
        <f>'Raw Data'!C131</f>
        <v>0</v>
      </c>
      <c r="D131" s="8">
        <v>0</v>
      </c>
      <c r="E131" s="9" t="str">
        <f>IF('Raw Data'!E131,"NO","YES")</f>
        <v>YES</v>
      </c>
      <c r="F131" s="8">
        <v>0</v>
      </c>
      <c r="G131" s="9" t="str">
        <f>IF('Raw Data'!G131,"NO","YES")</f>
        <v>YES</v>
      </c>
      <c r="H131" s="8">
        <v>0</v>
      </c>
      <c r="I131" s="9" t="str">
        <f>IF('Raw Data'!J131,"NO","YES")</f>
        <v>YES</v>
      </c>
      <c r="J131" s="4">
        <v>0.2</v>
      </c>
      <c r="K131" s="24">
        <f>'Raw Data'!L131*('Calculated Data'!M131/60)</f>
        <v>0</v>
      </c>
      <c r="L131" s="9" t="str">
        <f>IF('Raw Data'!M131,"NO","YES")</f>
        <v>YES</v>
      </c>
      <c r="M131">
        <f>'Raw Data'!N131</f>
        <v>0</v>
      </c>
      <c r="N131" s="17">
        <f t="shared" ref="N131:N194" si="29">+D131/25.1</f>
        <v>0</v>
      </c>
      <c r="O131">
        <v>1.6799999999999999E-2</v>
      </c>
      <c r="P131">
        <f t="shared" si="23"/>
        <v>0</v>
      </c>
      <c r="Q131" s="27">
        <f t="shared" si="24"/>
        <v>0</v>
      </c>
      <c r="R131">
        <f t="shared" si="26"/>
        <v>0</v>
      </c>
      <c r="S131" s="27">
        <f t="shared" si="25"/>
        <v>0</v>
      </c>
      <c r="T131" s="17">
        <f t="shared" si="27"/>
        <v>0</v>
      </c>
      <c r="U131" s="17">
        <f t="shared" si="28"/>
        <v>0</v>
      </c>
      <c r="V131" s="17">
        <f t="shared" ref="V131:V194" si="30">+$AB$2*N131</f>
        <v>0</v>
      </c>
    </row>
    <row r="132" spans="1:22" x14ac:dyDescent="0.25">
      <c r="A132" s="2">
        <f>'Raw Data'!A132</f>
        <v>42931.416666666664</v>
      </c>
      <c r="B132">
        <f>'Raw Data'!B132</f>
        <v>0</v>
      </c>
      <c r="C132">
        <f>'Raw Data'!C132</f>
        <v>0</v>
      </c>
      <c r="D132" s="8">
        <v>0</v>
      </c>
      <c r="E132" s="9" t="str">
        <f>IF('Raw Data'!E132,"NO","YES")</f>
        <v>YES</v>
      </c>
      <c r="F132" s="8">
        <v>0</v>
      </c>
      <c r="G132" s="9" t="str">
        <f>IF('Raw Data'!G132,"NO","YES")</f>
        <v>YES</v>
      </c>
      <c r="H132" s="8">
        <v>0</v>
      </c>
      <c r="I132" s="9" t="str">
        <f>IF('Raw Data'!J132,"NO","YES")</f>
        <v>YES</v>
      </c>
      <c r="J132" s="4">
        <v>0.2</v>
      </c>
      <c r="K132" s="24">
        <f>'Raw Data'!L132*('Calculated Data'!M132/60)</f>
        <v>0</v>
      </c>
      <c r="L132" s="9" t="str">
        <f>IF('Raw Data'!M132,"NO","YES")</f>
        <v>YES</v>
      </c>
      <c r="M132">
        <f>'Raw Data'!N132</f>
        <v>0</v>
      </c>
      <c r="N132" s="17">
        <f t="shared" si="29"/>
        <v>0</v>
      </c>
      <c r="O132">
        <v>1.6799999999999999E-2</v>
      </c>
      <c r="P132">
        <f t="shared" si="23"/>
        <v>0</v>
      </c>
      <c r="Q132" s="27">
        <f t="shared" si="24"/>
        <v>0</v>
      </c>
      <c r="R132">
        <f t="shared" si="26"/>
        <v>0</v>
      </c>
      <c r="S132" s="27">
        <f t="shared" si="25"/>
        <v>0</v>
      </c>
      <c r="T132" s="17">
        <f t="shared" si="27"/>
        <v>0</v>
      </c>
      <c r="U132" s="17">
        <f t="shared" si="28"/>
        <v>0</v>
      </c>
      <c r="V132" s="17">
        <f t="shared" si="30"/>
        <v>0</v>
      </c>
    </row>
    <row r="133" spans="1:22" x14ac:dyDescent="0.25">
      <c r="A133" s="2">
        <f>'Raw Data'!A133</f>
        <v>42931.458333333336</v>
      </c>
      <c r="B133">
        <f>'Raw Data'!B133</f>
        <v>0</v>
      </c>
      <c r="C133">
        <f>'Raw Data'!C133</f>
        <v>0</v>
      </c>
      <c r="D133" s="8">
        <v>0</v>
      </c>
      <c r="E133" s="9" t="str">
        <f>IF('Raw Data'!E133,"NO","YES")</f>
        <v>YES</v>
      </c>
      <c r="F133" s="8">
        <v>0</v>
      </c>
      <c r="G133" s="9" t="str">
        <f>IF('Raw Data'!G133,"NO","YES")</f>
        <v>YES</v>
      </c>
      <c r="H133" s="8">
        <v>0</v>
      </c>
      <c r="I133" s="9" t="str">
        <f>IF('Raw Data'!J133,"NO","YES")</f>
        <v>YES</v>
      </c>
      <c r="J133" s="4">
        <v>0.2</v>
      </c>
      <c r="K133" s="24">
        <f>'Raw Data'!L133*('Calculated Data'!M133/60)</f>
        <v>0</v>
      </c>
      <c r="L133" s="9" t="str">
        <f>IF('Raw Data'!M133,"NO","YES")</f>
        <v>YES</v>
      </c>
      <c r="M133">
        <f>'Raw Data'!N133</f>
        <v>0</v>
      </c>
      <c r="N133" s="17">
        <f t="shared" si="29"/>
        <v>0</v>
      </c>
      <c r="O133">
        <v>1.6799999999999999E-2</v>
      </c>
      <c r="P133">
        <f t="shared" si="23"/>
        <v>0</v>
      </c>
      <c r="Q133" s="27">
        <f t="shared" si="24"/>
        <v>0</v>
      </c>
      <c r="R133">
        <f t="shared" si="26"/>
        <v>0</v>
      </c>
      <c r="S133" s="27">
        <f t="shared" si="25"/>
        <v>0</v>
      </c>
      <c r="T133" s="17">
        <f t="shared" si="27"/>
        <v>0</v>
      </c>
      <c r="U133" s="17">
        <f t="shared" si="28"/>
        <v>0</v>
      </c>
      <c r="V133" s="17">
        <f t="shared" si="30"/>
        <v>0</v>
      </c>
    </row>
    <row r="134" spans="1:22" x14ac:dyDescent="0.25">
      <c r="A134" s="2">
        <f>'Raw Data'!A134</f>
        <v>42931.5</v>
      </c>
      <c r="B134">
        <f>'Raw Data'!B134</f>
        <v>0</v>
      </c>
      <c r="C134">
        <f>'Raw Data'!C134</f>
        <v>0</v>
      </c>
      <c r="D134" s="8">
        <v>0</v>
      </c>
      <c r="E134" s="9" t="str">
        <f>IF('Raw Data'!E134,"NO","YES")</f>
        <v>YES</v>
      </c>
      <c r="F134" s="8">
        <v>0</v>
      </c>
      <c r="G134" s="9" t="str">
        <f>IF('Raw Data'!G134,"NO","YES")</f>
        <v>YES</v>
      </c>
      <c r="H134" s="8">
        <v>0</v>
      </c>
      <c r="I134" s="9" t="str">
        <f>IF('Raw Data'!J134,"NO","YES")</f>
        <v>YES</v>
      </c>
      <c r="J134" s="4">
        <v>0.2</v>
      </c>
      <c r="K134" s="24">
        <f>'Raw Data'!L134*('Calculated Data'!M134/60)</f>
        <v>0</v>
      </c>
      <c r="L134" s="9" t="str">
        <f>IF('Raw Data'!M134,"NO","YES")</f>
        <v>YES</v>
      </c>
      <c r="M134">
        <f>'Raw Data'!N134</f>
        <v>0</v>
      </c>
      <c r="N134" s="17">
        <f t="shared" si="29"/>
        <v>0</v>
      </c>
      <c r="O134">
        <v>1.6799999999999999E-2</v>
      </c>
      <c r="P134">
        <f t="shared" si="23"/>
        <v>0</v>
      </c>
      <c r="Q134" s="27">
        <f t="shared" si="24"/>
        <v>0</v>
      </c>
      <c r="R134">
        <f t="shared" si="26"/>
        <v>0</v>
      </c>
      <c r="S134" s="27">
        <f t="shared" si="25"/>
        <v>0</v>
      </c>
      <c r="T134" s="17">
        <f t="shared" si="27"/>
        <v>0</v>
      </c>
      <c r="U134" s="17">
        <f t="shared" si="28"/>
        <v>0</v>
      </c>
      <c r="V134" s="17">
        <f t="shared" si="30"/>
        <v>0</v>
      </c>
    </row>
    <row r="135" spans="1:22" x14ac:dyDescent="0.25">
      <c r="A135" s="2">
        <f>'Raw Data'!A135</f>
        <v>42931.541666666664</v>
      </c>
      <c r="B135">
        <f>'Raw Data'!B135</f>
        <v>0</v>
      </c>
      <c r="C135">
        <f>'Raw Data'!C135</f>
        <v>0</v>
      </c>
      <c r="D135" s="8">
        <v>0</v>
      </c>
      <c r="E135" s="9" t="str">
        <f>IF('Raw Data'!E135,"NO","YES")</f>
        <v>YES</v>
      </c>
      <c r="F135" s="8">
        <v>0</v>
      </c>
      <c r="G135" s="9" t="str">
        <f>IF('Raw Data'!G135,"NO","YES")</f>
        <v>YES</v>
      </c>
      <c r="H135" s="8">
        <v>0</v>
      </c>
      <c r="I135" s="9" t="str">
        <f>IF('Raw Data'!J135,"NO","YES")</f>
        <v>YES</v>
      </c>
      <c r="J135" s="4">
        <v>0.2</v>
      </c>
      <c r="K135" s="24">
        <f>'Raw Data'!L135*('Calculated Data'!M135/60)</f>
        <v>0</v>
      </c>
      <c r="L135" s="9" t="str">
        <f>IF('Raw Data'!M135,"NO","YES")</f>
        <v>YES</v>
      </c>
      <c r="M135">
        <f>'Raw Data'!N135</f>
        <v>0</v>
      </c>
      <c r="N135" s="17">
        <f t="shared" si="29"/>
        <v>0</v>
      </c>
      <c r="O135">
        <v>1.6799999999999999E-2</v>
      </c>
      <c r="P135">
        <f t="shared" si="23"/>
        <v>0</v>
      </c>
      <c r="Q135" s="27">
        <f t="shared" si="24"/>
        <v>0</v>
      </c>
      <c r="R135">
        <f t="shared" si="26"/>
        <v>0</v>
      </c>
      <c r="S135" s="27">
        <f t="shared" si="25"/>
        <v>0</v>
      </c>
      <c r="T135" s="17">
        <f t="shared" si="27"/>
        <v>0</v>
      </c>
      <c r="U135" s="17">
        <f t="shared" si="28"/>
        <v>0</v>
      </c>
      <c r="V135" s="17">
        <f t="shared" si="30"/>
        <v>0</v>
      </c>
    </row>
    <row r="136" spans="1:22" x14ac:dyDescent="0.25">
      <c r="A136" s="2">
        <f>'Raw Data'!A136</f>
        <v>42931.583333333336</v>
      </c>
      <c r="B136">
        <f>'Raw Data'!B136</f>
        <v>0</v>
      </c>
      <c r="C136">
        <f>'Raw Data'!C136</f>
        <v>0</v>
      </c>
      <c r="D136" s="8">
        <v>0</v>
      </c>
      <c r="E136" s="9" t="str">
        <f>IF('Raw Data'!E136,"NO","YES")</f>
        <v>YES</v>
      </c>
      <c r="F136" s="8">
        <v>0</v>
      </c>
      <c r="G136" s="9" t="str">
        <f>IF('Raw Data'!G136,"NO","YES")</f>
        <v>YES</v>
      </c>
      <c r="H136" s="8">
        <v>0</v>
      </c>
      <c r="I136" s="9" t="str">
        <f>IF('Raw Data'!J136,"NO","YES")</f>
        <v>YES</v>
      </c>
      <c r="J136" s="4">
        <v>0.2</v>
      </c>
      <c r="K136" s="24">
        <f>'Raw Data'!L136*('Calculated Data'!M136/60)</f>
        <v>0</v>
      </c>
      <c r="L136" s="9" t="str">
        <f>IF('Raw Data'!M136,"NO","YES")</f>
        <v>YES</v>
      </c>
      <c r="M136">
        <f>'Raw Data'!N136</f>
        <v>0</v>
      </c>
      <c r="N136" s="17">
        <f t="shared" si="29"/>
        <v>0</v>
      </c>
      <c r="O136">
        <v>1.6799999999999999E-2</v>
      </c>
      <c r="P136">
        <f t="shared" si="23"/>
        <v>0</v>
      </c>
      <c r="Q136" s="27">
        <f t="shared" si="24"/>
        <v>0</v>
      </c>
      <c r="R136">
        <f t="shared" si="26"/>
        <v>0</v>
      </c>
      <c r="S136" s="27">
        <f t="shared" si="25"/>
        <v>0</v>
      </c>
      <c r="T136" s="17">
        <f t="shared" si="27"/>
        <v>0</v>
      </c>
      <c r="U136" s="17">
        <f t="shared" si="28"/>
        <v>0</v>
      </c>
      <c r="V136" s="17">
        <f t="shared" si="30"/>
        <v>0</v>
      </c>
    </row>
    <row r="137" spans="1:22" x14ac:dyDescent="0.25">
      <c r="A137" s="2">
        <f>'Raw Data'!A137</f>
        <v>42931.625</v>
      </c>
      <c r="B137">
        <f>'Raw Data'!B137</f>
        <v>0</v>
      </c>
      <c r="C137">
        <f>'Raw Data'!C137</f>
        <v>0</v>
      </c>
      <c r="D137" s="8">
        <v>0</v>
      </c>
      <c r="E137" s="9" t="str">
        <f>IF('Raw Data'!E137,"NO","YES")</f>
        <v>YES</v>
      </c>
      <c r="F137" s="8">
        <v>0</v>
      </c>
      <c r="G137" s="9" t="str">
        <f>IF('Raw Data'!G137,"NO","YES")</f>
        <v>YES</v>
      </c>
      <c r="H137" s="8">
        <v>0</v>
      </c>
      <c r="I137" s="9" t="str">
        <f>IF('Raw Data'!J137,"NO","YES")</f>
        <v>YES</v>
      </c>
      <c r="J137" s="4">
        <v>0.2</v>
      </c>
      <c r="K137" s="24">
        <f>'Raw Data'!L137*('Calculated Data'!M137/60)</f>
        <v>0</v>
      </c>
      <c r="L137" s="9" t="str">
        <f>IF('Raw Data'!M137,"NO","YES")</f>
        <v>YES</v>
      </c>
      <c r="M137">
        <f>'Raw Data'!N137</f>
        <v>0</v>
      </c>
      <c r="N137" s="17">
        <f t="shared" si="29"/>
        <v>0</v>
      </c>
      <c r="O137">
        <v>1.6799999999999999E-2</v>
      </c>
      <c r="P137">
        <f t="shared" si="23"/>
        <v>0</v>
      </c>
      <c r="Q137" s="27">
        <f t="shared" si="24"/>
        <v>0</v>
      </c>
      <c r="R137">
        <f t="shared" si="26"/>
        <v>0</v>
      </c>
      <c r="S137" s="27">
        <f t="shared" si="25"/>
        <v>0</v>
      </c>
      <c r="T137" s="17">
        <f t="shared" si="27"/>
        <v>0</v>
      </c>
      <c r="U137" s="17">
        <f t="shared" si="28"/>
        <v>0</v>
      </c>
      <c r="V137" s="17">
        <f t="shared" si="30"/>
        <v>0</v>
      </c>
    </row>
    <row r="138" spans="1:22" x14ac:dyDescent="0.25">
      <c r="A138" s="2">
        <f>'Raw Data'!A138</f>
        <v>42931.666666666664</v>
      </c>
      <c r="B138">
        <f>'Raw Data'!B138</f>
        <v>0</v>
      </c>
      <c r="C138">
        <f>'Raw Data'!C138</f>
        <v>0</v>
      </c>
      <c r="D138" s="8">
        <v>0</v>
      </c>
      <c r="E138" s="9" t="str">
        <f>IF('Raw Data'!E138,"NO","YES")</f>
        <v>YES</v>
      </c>
      <c r="F138" s="8">
        <v>0</v>
      </c>
      <c r="G138" s="9" t="str">
        <f>IF('Raw Data'!G138,"NO","YES")</f>
        <v>YES</v>
      </c>
      <c r="H138" s="8">
        <v>0</v>
      </c>
      <c r="I138" s="9" t="str">
        <f>IF('Raw Data'!J138,"NO","YES")</f>
        <v>YES</v>
      </c>
      <c r="J138" s="4">
        <v>0.2</v>
      </c>
      <c r="K138" s="24">
        <f>'Raw Data'!L138*('Calculated Data'!M138/60)</f>
        <v>0</v>
      </c>
      <c r="L138" s="9" t="str">
        <f>IF('Raw Data'!M138,"NO","YES")</f>
        <v>YES</v>
      </c>
      <c r="M138">
        <f>'Raw Data'!N138</f>
        <v>0</v>
      </c>
      <c r="N138" s="17">
        <f t="shared" si="29"/>
        <v>0</v>
      </c>
      <c r="O138">
        <v>1.6799999999999999E-2</v>
      </c>
      <c r="P138">
        <f t="shared" si="23"/>
        <v>0</v>
      </c>
      <c r="Q138" s="27">
        <f t="shared" si="24"/>
        <v>0</v>
      </c>
      <c r="R138">
        <f t="shared" si="26"/>
        <v>0</v>
      </c>
      <c r="S138" s="27">
        <f t="shared" si="25"/>
        <v>0</v>
      </c>
      <c r="T138" s="17">
        <f t="shared" si="27"/>
        <v>0</v>
      </c>
      <c r="U138" s="17">
        <f t="shared" si="28"/>
        <v>0</v>
      </c>
      <c r="V138" s="17">
        <f t="shared" si="30"/>
        <v>0</v>
      </c>
    </row>
    <row r="139" spans="1:22" x14ac:dyDescent="0.25">
      <c r="A139" s="2">
        <f>'Raw Data'!A139</f>
        <v>42931.708333333336</v>
      </c>
      <c r="B139">
        <f>'Raw Data'!B139</f>
        <v>0</v>
      </c>
      <c r="C139">
        <f>'Raw Data'!C139</f>
        <v>0</v>
      </c>
      <c r="D139" s="8">
        <v>0</v>
      </c>
      <c r="E139" s="9" t="str">
        <f>IF('Raw Data'!E139,"NO","YES")</f>
        <v>YES</v>
      </c>
      <c r="F139" s="8">
        <v>0</v>
      </c>
      <c r="G139" s="9" t="str">
        <f>IF('Raw Data'!G139,"NO","YES")</f>
        <v>YES</v>
      </c>
      <c r="H139" s="8">
        <v>0</v>
      </c>
      <c r="I139" s="9" t="str">
        <f>IF('Raw Data'!J139,"NO","YES")</f>
        <v>YES</v>
      </c>
      <c r="J139" s="4">
        <v>0.2</v>
      </c>
      <c r="K139" s="24">
        <f>'Raw Data'!L139*('Calculated Data'!M139/60)</f>
        <v>0</v>
      </c>
      <c r="L139" s="9" t="str">
        <f>IF('Raw Data'!M139,"NO","YES")</f>
        <v>YES</v>
      </c>
      <c r="M139">
        <f>'Raw Data'!N139</f>
        <v>0</v>
      </c>
      <c r="N139" s="17">
        <f t="shared" si="29"/>
        <v>0</v>
      </c>
      <c r="O139">
        <v>1.6799999999999999E-2</v>
      </c>
      <c r="P139">
        <f t="shared" si="23"/>
        <v>0</v>
      </c>
      <c r="Q139" s="27">
        <f t="shared" si="24"/>
        <v>0</v>
      </c>
      <c r="R139">
        <f t="shared" si="26"/>
        <v>0</v>
      </c>
      <c r="S139" s="27">
        <f t="shared" si="25"/>
        <v>0</v>
      </c>
      <c r="T139" s="17">
        <f t="shared" si="27"/>
        <v>0</v>
      </c>
      <c r="U139" s="17">
        <f t="shared" si="28"/>
        <v>0</v>
      </c>
      <c r="V139" s="17">
        <f t="shared" si="30"/>
        <v>0</v>
      </c>
    </row>
    <row r="140" spans="1:22" x14ac:dyDescent="0.25">
      <c r="A140" s="2">
        <f>'Raw Data'!A140</f>
        <v>42931.75</v>
      </c>
      <c r="B140">
        <f>'Raw Data'!B140</f>
        <v>0</v>
      </c>
      <c r="C140">
        <f>'Raw Data'!C140</f>
        <v>0</v>
      </c>
      <c r="D140" s="8">
        <v>0</v>
      </c>
      <c r="E140" s="9" t="str">
        <f>IF('Raw Data'!E140,"NO","YES")</f>
        <v>YES</v>
      </c>
      <c r="F140" s="8">
        <v>0</v>
      </c>
      <c r="G140" s="9" t="str">
        <f>IF('Raw Data'!G140,"NO","YES")</f>
        <v>YES</v>
      </c>
      <c r="H140" s="8">
        <v>0</v>
      </c>
      <c r="I140" s="9" t="str">
        <f>IF('Raw Data'!J140,"NO","YES")</f>
        <v>YES</v>
      </c>
      <c r="J140" s="4">
        <v>0.2</v>
      </c>
      <c r="K140" s="24">
        <f>'Raw Data'!L140*('Calculated Data'!M140/60)</f>
        <v>0</v>
      </c>
      <c r="L140" s="9" t="str">
        <f>IF('Raw Data'!M140,"NO","YES")</f>
        <v>YES</v>
      </c>
      <c r="M140">
        <f>'Raw Data'!N140</f>
        <v>0</v>
      </c>
      <c r="N140" s="17">
        <f t="shared" si="29"/>
        <v>0</v>
      </c>
      <c r="O140">
        <v>1.6799999999999999E-2</v>
      </c>
      <c r="P140">
        <f t="shared" si="23"/>
        <v>0</v>
      </c>
      <c r="Q140" s="27">
        <f t="shared" si="24"/>
        <v>0</v>
      </c>
      <c r="R140">
        <f t="shared" si="26"/>
        <v>0</v>
      </c>
      <c r="S140" s="27">
        <f t="shared" si="25"/>
        <v>0</v>
      </c>
      <c r="T140" s="17">
        <f t="shared" si="27"/>
        <v>0</v>
      </c>
      <c r="U140" s="17">
        <f t="shared" si="28"/>
        <v>0</v>
      </c>
      <c r="V140" s="17">
        <f t="shared" si="30"/>
        <v>0</v>
      </c>
    </row>
    <row r="141" spans="1:22" x14ac:dyDescent="0.25">
      <c r="A141" s="2">
        <f>'Raw Data'!A141</f>
        <v>42931.791666666664</v>
      </c>
      <c r="B141">
        <f>'Raw Data'!B141</f>
        <v>0</v>
      </c>
      <c r="C141">
        <f>'Raw Data'!C141</f>
        <v>0</v>
      </c>
      <c r="D141" s="8">
        <v>0</v>
      </c>
      <c r="E141" s="9" t="str">
        <f>IF('Raw Data'!E141,"NO","YES")</f>
        <v>YES</v>
      </c>
      <c r="F141" s="8">
        <v>0</v>
      </c>
      <c r="G141" s="9" t="str">
        <f>IF('Raw Data'!G141,"NO","YES")</f>
        <v>YES</v>
      </c>
      <c r="H141" s="8">
        <v>0</v>
      </c>
      <c r="I141" s="9" t="str">
        <f>IF('Raw Data'!J141,"NO","YES")</f>
        <v>YES</v>
      </c>
      <c r="J141" s="4">
        <v>0.2</v>
      </c>
      <c r="K141" s="24">
        <f>'Raw Data'!L141*('Calculated Data'!M141/60)</f>
        <v>0</v>
      </c>
      <c r="L141" s="9" t="str">
        <f>IF('Raw Data'!M141,"NO","YES")</f>
        <v>YES</v>
      </c>
      <c r="M141">
        <f>'Raw Data'!N141</f>
        <v>0</v>
      </c>
      <c r="N141" s="17">
        <f t="shared" si="29"/>
        <v>0</v>
      </c>
      <c r="O141">
        <v>1.6799999999999999E-2</v>
      </c>
      <c r="P141">
        <f t="shared" si="23"/>
        <v>0</v>
      </c>
      <c r="Q141" s="27">
        <f t="shared" si="24"/>
        <v>0</v>
      </c>
      <c r="R141">
        <f t="shared" si="26"/>
        <v>0</v>
      </c>
      <c r="S141" s="27">
        <f t="shared" si="25"/>
        <v>0</v>
      </c>
      <c r="T141" s="17">
        <f t="shared" si="27"/>
        <v>0</v>
      </c>
      <c r="U141" s="17">
        <f t="shared" si="28"/>
        <v>0</v>
      </c>
      <c r="V141" s="17">
        <f t="shared" si="30"/>
        <v>0</v>
      </c>
    </row>
    <row r="142" spans="1:22" x14ac:dyDescent="0.25">
      <c r="A142" s="2">
        <f>'Raw Data'!A142</f>
        <v>42931.833333333336</v>
      </c>
      <c r="B142">
        <f>'Raw Data'!B142</f>
        <v>0</v>
      </c>
      <c r="C142">
        <f>'Raw Data'!C142</f>
        <v>0</v>
      </c>
      <c r="D142" s="8">
        <v>0</v>
      </c>
      <c r="E142" s="9" t="str">
        <f>IF('Raw Data'!E142,"NO","YES")</f>
        <v>YES</v>
      </c>
      <c r="F142" s="8">
        <v>0</v>
      </c>
      <c r="G142" s="9" t="str">
        <f>IF('Raw Data'!G142,"NO","YES")</f>
        <v>YES</v>
      </c>
      <c r="H142" s="8">
        <v>0</v>
      </c>
      <c r="I142" s="9" t="str">
        <f>IF('Raw Data'!J142,"NO","YES")</f>
        <v>YES</v>
      </c>
      <c r="J142" s="4">
        <v>0.2</v>
      </c>
      <c r="K142" s="24">
        <f>'Raw Data'!L142*('Calculated Data'!M142/60)</f>
        <v>0</v>
      </c>
      <c r="L142" s="9" t="str">
        <f>IF('Raw Data'!M142,"NO","YES")</f>
        <v>YES</v>
      </c>
      <c r="M142">
        <f>'Raw Data'!N142</f>
        <v>0</v>
      </c>
      <c r="N142" s="17">
        <f t="shared" si="29"/>
        <v>0</v>
      </c>
      <c r="O142">
        <v>1.6799999999999999E-2</v>
      </c>
      <c r="P142">
        <f t="shared" si="23"/>
        <v>0</v>
      </c>
      <c r="Q142" s="27">
        <f t="shared" si="24"/>
        <v>0</v>
      </c>
      <c r="R142">
        <f t="shared" si="26"/>
        <v>0</v>
      </c>
      <c r="S142" s="27">
        <f t="shared" si="25"/>
        <v>0</v>
      </c>
      <c r="T142" s="17">
        <f t="shared" si="27"/>
        <v>0</v>
      </c>
      <c r="U142" s="17">
        <f t="shared" si="28"/>
        <v>0</v>
      </c>
      <c r="V142" s="17">
        <f t="shared" si="30"/>
        <v>0</v>
      </c>
    </row>
    <row r="143" spans="1:22" x14ac:dyDescent="0.25">
      <c r="A143" s="2">
        <f>'Raw Data'!A143</f>
        <v>42931.875</v>
      </c>
      <c r="B143">
        <f>'Raw Data'!B143</f>
        <v>0</v>
      </c>
      <c r="C143">
        <f>'Raw Data'!C143</f>
        <v>0</v>
      </c>
      <c r="D143" s="8">
        <v>0</v>
      </c>
      <c r="E143" s="9" t="str">
        <f>IF('Raw Data'!E143,"NO","YES")</f>
        <v>YES</v>
      </c>
      <c r="F143" s="8">
        <v>0</v>
      </c>
      <c r="G143" s="9" t="str">
        <f>IF('Raw Data'!G143,"NO","YES")</f>
        <v>YES</v>
      </c>
      <c r="H143" s="8">
        <v>0</v>
      </c>
      <c r="I143" s="9" t="str">
        <f>IF('Raw Data'!J143,"NO","YES")</f>
        <v>YES</v>
      </c>
      <c r="J143" s="4">
        <v>0.2</v>
      </c>
      <c r="K143" s="24">
        <f>'Raw Data'!L143*('Calculated Data'!M143/60)</f>
        <v>0</v>
      </c>
      <c r="L143" s="9" t="str">
        <f>IF('Raw Data'!M143,"NO","YES")</f>
        <v>YES</v>
      </c>
      <c r="M143">
        <f>'Raw Data'!N143</f>
        <v>0</v>
      </c>
      <c r="N143" s="17">
        <f t="shared" si="29"/>
        <v>0</v>
      </c>
      <c r="O143">
        <v>1.6799999999999999E-2</v>
      </c>
      <c r="P143">
        <f t="shared" si="23"/>
        <v>0</v>
      </c>
      <c r="Q143" s="27">
        <f t="shared" si="24"/>
        <v>0</v>
      </c>
      <c r="R143">
        <f t="shared" si="26"/>
        <v>0</v>
      </c>
      <c r="S143" s="27">
        <f t="shared" si="25"/>
        <v>0</v>
      </c>
      <c r="T143" s="17">
        <f t="shared" si="27"/>
        <v>0</v>
      </c>
      <c r="U143" s="17">
        <f t="shared" si="28"/>
        <v>0</v>
      </c>
      <c r="V143" s="17">
        <f t="shared" si="30"/>
        <v>0</v>
      </c>
    </row>
    <row r="144" spans="1:22" x14ac:dyDescent="0.25">
      <c r="A144" s="2">
        <f>'Raw Data'!A144</f>
        <v>42931.916666666664</v>
      </c>
      <c r="B144">
        <f>'Raw Data'!B144</f>
        <v>0</v>
      </c>
      <c r="C144">
        <f>'Raw Data'!C144</f>
        <v>0</v>
      </c>
      <c r="D144" s="8">
        <v>0</v>
      </c>
      <c r="E144" s="9" t="str">
        <f>IF('Raw Data'!E144,"NO","YES")</f>
        <v>YES</v>
      </c>
      <c r="F144" s="8">
        <v>0</v>
      </c>
      <c r="G144" s="9" t="str">
        <f>IF('Raw Data'!G144,"NO","YES")</f>
        <v>YES</v>
      </c>
      <c r="H144" s="8">
        <v>0</v>
      </c>
      <c r="I144" s="9" t="str">
        <f>IF('Raw Data'!J144,"NO","YES")</f>
        <v>YES</v>
      </c>
      <c r="J144" s="4">
        <v>0.2</v>
      </c>
      <c r="K144" s="24">
        <f>'Raw Data'!L144*('Calculated Data'!M144/60)</f>
        <v>0</v>
      </c>
      <c r="L144" s="9" t="str">
        <f>IF('Raw Data'!M144,"NO","YES")</f>
        <v>YES</v>
      </c>
      <c r="M144">
        <f>'Raw Data'!N144</f>
        <v>0</v>
      </c>
      <c r="N144" s="17">
        <f t="shared" si="29"/>
        <v>0</v>
      </c>
      <c r="O144">
        <v>1.6799999999999999E-2</v>
      </c>
      <c r="P144">
        <f t="shared" si="23"/>
        <v>0</v>
      </c>
      <c r="Q144" s="27">
        <f t="shared" si="24"/>
        <v>0</v>
      </c>
      <c r="R144">
        <f t="shared" si="26"/>
        <v>0</v>
      </c>
      <c r="S144" s="27">
        <f t="shared" si="25"/>
        <v>0</v>
      </c>
      <c r="T144" s="17">
        <f t="shared" si="27"/>
        <v>0</v>
      </c>
      <c r="U144" s="17">
        <f t="shared" si="28"/>
        <v>0</v>
      </c>
      <c r="V144" s="17">
        <f t="shared" si="30"/>
        <v>0</v>
      </c>
    </row>
    <row r="145" spans="1:22" x14ac:dyDescent="0.25">
      <c r="A145" s="2">
        <f>'Raw Data'!A145</f>
        <v>42931.958333333336</v>
      </c>
      <c r="B145">
        <f>'Raw Data'!B145</f>
        <v>0</v>
      </c>
      <c r="C145">
        <f>'Raw Data'!C145</f>
        <v>0</v>
      </c>
      <c r="D145" s="8">
        <v>0</v>
      </c>
      <c r="E145" s="9" t="str">
        <f>IF('Raw Data'!E145,"NO","YES")</f>
        <v>YES</v>
      </c>
      <c r="F145" s="8">
        <v>0</v>
      </c>
      <c r="G145" s="9" t="str">
        <f>IF('Raw Data'!G145,"NO","YES")</f>
        <v>YES</v>
      </c>
      <c r="H145" s="8">
        <v>0</v>
      </c>
      <c r="I145" s="9" t="str">
        <f>IF('Raw Data'!J145,"NO","YES")</f>
        <v>YES</v>
      </c>
      <c r="J145" s="4">
        <v>0.2</v>
      </c>
      <c r="K145" s="24">
        <f>'Raw Data'!L145*('Calculated Data'!M145/60)</f>
        <v>0</v>
      </c>
      <c r="L145" s="9" t="str">
        <f>IF('Raw Data'!M145,"NO","YES")</f>
        <v>YES</v>
      </c>
      <c r="M145">
        <f>'Raw Data'!N145</f>
        <v>0</v>
      </c>
      <c r="N145" s="17">
        <f t="shared" si="29"/>
        <v>0</v>
      </c>
      <c r="O145">
        <v>1.6799999999999999E-2</v>
      </c>
      <c r="P145">
        <f t="shared" si="23"/>
        <v>0</v>
      </c>
      <c r="Q145" s="27">
        <f t="shared" si="24"/>
        <v>0</v>
      </c>
      <c r="R145">
        <f t="shared" si="26"/>
        <v>0</v>
      </c>
      <c r="S145" s="27">
        <f t="shared" si="25"/>
        <v>0</v>
      </c>
      <c r="T145" s="17">
        <f t="shared" si="27"/>
        <v>0</v>
      </c>
      <c r="U145" s="17">
        <f t="shared" si="28"/>
        <v>0</v>
      </c>
      <c r="V145" s="17">
        <f t="shared" si="30"/>
        <v>0</v>
      </c>
    </row>
    <row r="146" spans="1:22" x14ac:dyDescent="0.25">
      <c r="A146" s="2">
        <f>'Raw Data'!A146</f>
        <v>42932</v>
      </c>
      <c r="B146">
        <f>'Raw Data'!B146</f>
        <v>0</v>
      </c>
      <c r="C146">
        <f>'Raw Data'!C146</f>
        <v>0</v>
      </c>
      <c r="D146" s="8">
        <v>0</v>
      </c>
      <c r="E146" s="9" t="str">
        <f>IF('Raw Data'!E146,"NO","YES")</f>
        <v>YES</v>
      </c>
      <c r="F146" s="8">
        <v>0</v>
      </c>
      <c r="G146" s="9" t="str">
        <f>IF('Raw Data'!G146,"NO","YES")</f>
        <v>YES</v>
      </c>
      <c r="H146" s="8">
        <v>0</v>
      </c>
      <c r="I146" s="9" t="str">
        <f>IF('Raw Data'!J146,"NO","YES")</f>
        <v>YES</v>
      </c>
      <c r="J146" s="4">
        <v>0.2</v>
      </c>
      <c r="K146" s="24">
        <f>'Raw Data'!L146*('Calculated Data'!M146/60)</f>
        <v>0</v>
      </c>
      <c r="L146" s="9" t="str">
        <f>IF('Raw Data'!M146,"NO","YES")</f>
        <v>YES</v>
      </c>
      <c r="M146">
        <f>'Raw Data'!N146</f>
        <v>0</v>
      </c>
      <c r="N146" s="17">
        <f t="shared" si="29"/>
        <v>0</v>
      </c>
      <c r="O146">
        <v>1.6799999999999999E-2</v>
      </c>
      <c r="P146">
        <f t="shared" si="23"/>
        <v>0</v>
      </c>
      <c r="Q146" s="27">
        <f t="shared" si="24"/>
        <v>0</v>
      </c>
      <c r="R146">
        <f t="shared" si="26"/>
        <v>0</v>
      </c>
      <c r="S146" s="27">
        <f t="shared" si="25"/>
        <v>0</v>
      </c>
      <c r="T146" s="17">
        <f t="shared" si="27"/>
        <v>0</v>
      </c>
      <c r="U146" s="17">
        <f t="shared" si="28"/>
        <v>0</v>
      </c>
      <c r="V146" s="17">
        <f t="shared" si="30"/>
        <v>0</v>
      </c>
    </row>
    <row r="147" spans="1:22" x14ac:dyDescent="0.25">
      <c r="A147" s="2">
        <f>'Raw Data'!A147</f>
        <v>42932.041666666664</v>
      </c>
      <c r="B147">
        <f>'Raw Data'!B147</f>
        <v>0</v>
      </c>
      <c r="C147">
        <f>'Raw Data'!C147</f>
        <v>0</v>
      </c>
      <c r="D147" s="8">
        <v>0</v>
      </c>
      <c r="E147" s="9" t="str">
        <f>IF('Raw Data'!E147,"NO","YES")</f>
        <v>YES</v>
      </c>
      <c r="F147" s="8">
        <v>0</v>
      </c>
      <c r="G147" s="9" t="str">
        <f>IF('Raw Data'!G147,"NO","YES")</f>
        <v>YES</v>
      </c>
      <c r="H147" s="8">
        <v>0</v>
      </c>
      <c r="I147" s="9" t="str">
        <f>IF('Raw Data'!J147,"NO","YES")</f>
        <v>YES</v>
      </c>
      <c r="J147" s="4">
        <v>0.2</v>
      </c>
      <c r="K147" s="24">
        <f>'Raw Data'!L147*('Calculated Data'!M147/60)</f>
        <v>0</v>
      </c>
      <c r="L147" s="9" t="str">
        <f>IF('Raw Data'!M147,"NO","YES")</f>
        <v>YES</v>
      </c>
      <c r="M147">
        <f>'Raw Data'!N147</f>
        <v>0</v>
      </c>
      <c r="N147" s="17">
        <f t="shared" si="29"/>
        <v>0</v>
      </c>
      <c r="O147">
        <v>1.6799999999999999E-2</v>
      </c>
      <c r="P147">
        <f t="shared" si="23"/>
        <v>0</v>
      </c>
      <c r="Q147" s="27">
        <f t="shared" si="24"/>
        <v>0</v>
      </c>
      <c r="R147">
        <f t="shared" si="26"/>
        <v>0</v>
      </c>
      <c r="S147" s="27">
        <f t="shared" si="25"/>
        <v>0</v>
      </c>
      <c r="T147" s="17">
        <f t="shared" si="27"/>
        <v>0</v>
      </c>
      <c r="U147" s="17">
        <f t="shared" si="28"/>
        <v>0</v>
      </c>
      <c r="V147" s="17">
        <f t="shared" si="30"/>
        <v>0</v>
      </c>
    </row>
    <row r="148" spans="1:22" x14ac:dyDescent="0.25">
      <c r="A148" s="2">
        <f>'Raw Data'!A148</f>
        <v>42932.083333333336</v>
      </c>
      <c r="B148">
        <f>'Raw Data'!B148</f>
        <v>0</v>
      </c>
      <c r="C148">
        <f>'Raw Data'!C148</f>
        <v>0</v>
      </c>
      <c r="D148" s="8">
        <v>0</v>
      </c>
      <c r="E148" s="9" t="str">
        <f>IF('Raw Data'!E148,"NO","YES")</f>
        <v>YES</v>
      </c>
      <c r="F148" s="8">
        <v>0</v>
      </c>
      <c r="G148" s="9" t="str">
        <f>IF('Raw Data'!G148,"NO","YES")</f>
        <v>YES</v>
      </c>
      <c r="H148" s="8">
        <v>0</v>
      </c>
      <c r="I148" s="9" t="str">
        <f>IF('Raw Data'!J148,"NO","YES")</f>
        <v>YES</v>
      </c>
      <c r="J148" s="4">
        <v>0.2</v>
      </c>
      <c r="K148" s="24">
        <f>'Raw Data'!L148*('Calculated Data'!M148/60)</f>
        <v>0</v>
      </c>
      <c r="L148" s="9" t="str">
        <f>IF('Raw Data'!M148,"NO","YES")</f>
        <v>YES</v>
      </c>
      <c r="M148">
        <f>'Raw Data'!N148</f>
        <v>0</v>
      </c>
      <c r="N148" s="17">
        <f t="shared" si="29"/>
        <v>0</v>
      </c>
      <c r="O148">
        <v>1.6799999999999999E-2</v>
      </c>
      <c r="P148">
        <f t="shared" si="23"/>
        <v>0</v>
      </c>
      <c r="Q148" s="27">
        <f t="shared" si="24"/>
        <v>0</v>
      </c>
      <c r="R148">
        <f t="shared" si="26"/>
        <v>0</v>
      </c>
      <c r="S148" s="27">
        <f t="shared" si="25"/>
        <v>0</v>
      </c>
      <c r="T148" s="17">
        <f t="shared" si="27"/>
        <v>0</v>
      </c>
      <c r="U148" s="17">
        <f t="shared" si="28"/>
        <v>0</v>
      </c>
      <c r="V148" s="17">
        <f t="shared" si="30"/>
        <v>0</v>
      </c>
    </row>
    <row r="149" spans="1:22" x14ac:dyDescent="0.25">
      <c r="A149" s="2">
        <f>'Raw Data'!A149</f>
        <v>42932.125</v>
      </c>
      <c r="B149">
        <f>'Raw Data'!B149</f>
        <v>0</v>
      </c>
      <c r="C149">
        <f>'Raw Data'!C149</f>
        <v>0</v>
      </c>
      <c r="D149" s="8">
        <v>0</v>
      </c>
      <c r="E149" s="9" t="str">
        <f>IF('Raw Data'!E149,"NO","YES")</f>
        <v>YES</v>
      </c>
      <c r="F149" s="8">
        <v>0</v>
      </c>
      <c r="G149" s="9" t="str">
        <f>IF('Raw Data'!G149,"NO","YES")</f>
        <v>YES</v>
      </c>
      <c r="H149" s="8">
        <v>0</v>
      </c>
      <c r="I149" s="9" t="str">
        <f>IF('Raw Data'!J149,"NO","YES")</f>
        <v>YES</v>
      </c>
      <c r="J149" s="4">
        <v>0.2</v>
      </c>
      <c r="K149" s="24">
        <f>'Raw Data'!L149*('Calculated Data'!M149/60)</f>
        <v>0</v>
      </c>
      <c r="L149" s="9" t="str">
        <f>IF('Raw Data'!M149,"NO","YES")</f>
        <v>YES</v>
      </c>
      <c r="M149">
        <f>'Raw Data'!N149</f>
        <v>0</v>
      </c>
      <c r="N149" s="17">
        <f t="shared" si="29"/>
        <v>0</v>
      </c>
      <c r="O149">
        <v>1.6799999999999999E-2</v>
      </c>
      <c r="P149">
        <f t="shared" si="23"/>
        <v>0</v>
      </c>
      <c r="Q149" s="27">
        <f t="shared" si="24"/>
        <v>0</v>
      </c>
      <c r="R149">
        <f t="shared" si="26"/>
        <v>0</v>
      </c>
      <c r="S149" s="27">
        <f t="shared" si="25"/>
        <v>0</v>
      </c>
      <c r="T149" s="17">
        <f t="shared" si="27"/>
        <v>0</v>
      </c>
      <c r="U149" s="17">
        <f t="shared" si="28"/>
        <v>0</v>
      </c>
      <c r="V149" s="17">
        <f t="shared" si="30"/>
        <v>0</v>
      </c>
    </row>
    <row r="150" spans="1:22" x14ac:dyDescent="0.25">
      <c r="A150" s="2">
        <f>'Raw Data'!A150</f>
        <v>42932.166666666664</v>
      </c>
      <c r="B150">
        <f>'Raw Data'!B150</f>
        <v>0</v>
      </c>
      <c r="C150">
        <f>'Raw Data'!C150</f>
        <v>0</v>
      </c>
      <c r="D150" s="8">
        <v>0</v>
      </c>
      <c r="E150" s="9" t="str">
        <f>IF('Raw Data'!E150,"NO","YES")</f>
        <v>YES</v>
      </c>
      <c r="F150" s="8">
        <v>0</v>
      </c>
      <c r="G150" s="9" t="str">
        <f>IF('Raw Data'!G150,"NO","YES")</f>
        <v>YES</v>
      </c>
      <c r="H150" s="8">
        <v>0</v>
      </c>
      <c r="I150" s="9" t="str">
        <f>IF('Raw Data'!J150,"NO","YES")</f>
        <v>YES</v>
      </c>
      <c r="J150" s="4">
        <v>1.5</v>
      </c>
      <c r="K150" s="24">
        <f>'Raw Data'!L150*('Calculated Data'!M150/60)</f>
        <v>0</v>
      </c>
      <c r="L150" s="9" t="str">
        <f>IF('Raw Data'!M150,"NO","YES")</f>
        <v>YES</v>
      </c>
      <c r="M150">
        <f>'Raw Data'!N150</f>
        <v>0</v>
      </c>
      <c r="N150" s="17">
        <f t="shared" si="29"/>
        <v>0</v>
      </c>
      <c r="O150">
        <v>1.6799999999999999E-2</v>
      </c>
      <c r="P150">
        <f t="shared" si="23"/>
        <v>0</v>
      </c>
      <c r="Q150" s="27">
        <f t="shared" si="24"/>
        <v>0</v>
      </c>
      <c r="R150">
        <f t="shared" si="26"/>
        <v>0</v>
      </c>
      <c r="S150" s="27">
        <f t="shared" si="25"/>
        <v>0</v>
      </c>
      <c r="T150" s="17">
        <f t="shared" si="27"/>
        <v>0</v>
      </c>
      <c r="U150" s="17">
        <f t="shared" si="28"/>
        <v>0</v>
      </c>
      <c r="V150" s="17">
        <f t="shared" si="30"/>
        <v>0</v>
      </c>
    </row>
    <row r="151" spans="1:22" x14ac:dyDescent="0.25">
      <c r="A151" s="2">
        <f>'Raw Data'!A151</f>
        <v>42932.208333333336</v>
      </c>
      <c r="B151">
        <f>'Raw Data'!B151</f>
        <v>0</v>
      </c>
      <c r="C151">
        <f>'Raw Data'!C151</f>
        <v>0</v>
      </c>
      <c r="D151" s="8">
        <v>0</v>
      </c>
      <c r="E151" s="9" t="str">
        <f>IF('Raw Data'!E151,"NO","YES")</f>
        <v>YES</v>
      </c>
      <c r="F151" s="8">
        <v>0</v>
      </c>
      <c r="G151" s="9" t="str">
        <f>IF('Raw Data'!G151,"NO","YES")</f>
        <v>YES</v>
      </c>
      <c r="H151" s="8">
        <v>0</v>
      </c>
      <c r="I151" s="9" t="str">
        <f>IF('Raw Data'!J151,"NO","YES")</f>
        <v>YES</v>
      </c>
      <c r="J151" s="4">
        <v>2.8</v>
      </c>
      <c r="K151" s="24">
        <f>'Raw Data'!L151*('Calculated Data'!M151/60)</f>
        <v>0</v>
      </c>
      <c r="L151" s="9" t="str">
        <f>IF('Raw Data'!M151,"NO","YES")</f>
        <v>YES</v>
      </c>
      <c r="M151">
        <f>'Raw Data'!N151</f>
        <v>0</v>
      </c>
      <c r="N151" s="17">
        <f t="shared" si="29"/>
        <v>0</v>
      </c>
      <c r="O151">
        <v>1.6799999999999999E-2</v>
      </c>
      <c r="P151">
        <f t="shared" si="23"/>
        <v>0</v>
      </c>
      <c r="Q151" s="27">
        <f t="shared" si="24"/>
        <v>0</v>
      </c>
      <c r="R151">
        <f t="shared" si="26"/>
        <v>0</v>
      </c>
      <c r="S151" s="27">
        <f t="shared" si="25"/>
        <v>0</v>
      </c>
      <c r="T151" s="17">
        <f t="shared" si="27"/>
        <v>0</v>
      </c>
      <c r="U151" s="17">
        <f t="shared" si="28"/>
        <v>0</v>
      </c>
      <c r="V151" s="17">
        <f t="shared" si="30"/>
        <v>0</v>
      </c>
    </row>
    <row r="152" spans="1:22" x14ac:dyDescent="0.25">
      <c r="A152" s="2">
        <f>'Raw Data'!A152</f>
        <v>42932.25</v>
      </c>
      <c r="B152">
        <f>'Raw Data'!B152</f>
        <v>0</v>
      </c>
      <c r="C152">
        <f>'Raw Data'!C152</f>
        <v>0</v>
      </c>
      <c r="D152" s="8">
        <v>0</v>
      </c>
      <c r="E152" s="9" t="str">
        <f>IF('Raw Data'!E152,"NO","YES")</f>
        <v>YES</v>
      </c>
      <c r="F152" s="8">
        <v>0</v>
      </c>
      <c r="G152" s="9" t="str">
        <f>IF('Raw Data'!G152,"NO","YES")</f>
        <v>YES</v>
      </c>
      <c r="H152" s="8">
        <v>0</v>
      </c>
      <c r="I152" s="9" t="str">
        <f>IF('Raw Data'!J152,"NO","YES")</f>
        <v>YES</v>
      </c>
      <c r="J152" s="4">
        <v>0.2</v>
      </c>
      <c r="K152" s="24">
        <f>'Raw Data'!L152*('Calculated Data'!M152/60)</f>
        <v>0</v>
      </c>
      <c r="L152" s="9" t="str">
        <f>IF('Raw Data'!M152,"NO","YES")</f>
        <v>YES</v>
      </c>
      <c r="M152">
        <f>'Raw Data'!N152</f>
        <v>0</v>
      </c>
      <c r="N152" s="17">
        <f t="shared" si="29"/>
        <v>0</v>
      </c>
      <c r="O152">
        <v>1.6799999999999999E-2</v>
      </c>
      <c r="P152">
        <f t="shared" si="23"/>
        <v>0</v>
      </c>
      <c r="Q152" s="27">
        <f t="shared" si="24"/>
        <v>0</v>
      </c>
      <c r="R152">
        <f t="shared" si="26"/>
        <v>0</v>
      </c>
      <c r="S152" s="27">
        <f t="shared" si="25"/>
        <v>0</v>
      </c>
      <c r="T152" s="17">
        <f t="shared" si="27"/>
        <v>0</v>
      </c>
      <c r="U152" s="17">
        <f t="shared" si="28"/>
        <v>0</v>
      </c>
      <c r="V152" s="17">
        <f t="shared" si="30"/>
        <v>0</v>
      </c>
    </row>
    <row r="153" spans="1:22" x14ac:dyDescent="0.25">
      <c r="A153" s="2">
        <f>'Raw Data'!A153</f>
        <v>42932.291666666664</v>
      </c>
      <c r="B153">
        <f>'Raw Data'!B153</f>
        <v>0</v>
      </c>
      <c r="C153">
        <f>'Raw Data'!C153</f>
        <v>0</v>
      </c>
      <c r="D153" s="8">
        <v>0</v>
      </c>
      <c r="E153" s="9" t="str">
        <f>IF('Raw Data'!E153,"NO","YES")</f>
        <v>YES</v>
      </c>
      <c r="F153" s="8">
        <v>0</v>
      </c>
      <c r="G153" s="9" t="str">
        <f>IF('Raw Data'!G153,"NO","YES")</f>
        <v>YES</v>
      </c>
      <c r="H153" s="8">
        <v>0</v>
      </c>
      <c r="I153" s="9" t="str">
        <f>IF('Raw Data'!J153,"NO","YES")</f>
        <v>YES</v>
      </c>
      <c r="J153" s="4">
        <v>0.2</v>
      </c>
      <c r="K153" s="24">
        <f>'Raw Data'!L153*('Calculated Data'!M153/60)</f>
        <v>0</v>
      </c>
      <c r="L153" s="9" t="str">
        <f>IF('Raw Data'!M153,"NO","YES")</f>
        <v>YES</v>
      </c>
      <c r="M153">
        <f>'Raw Data'!N153</f>
        <v>0</v>
      </c>
      <c r="N153" s="17">
        <f t="shared" si="29"/>
        <v>0</v>
      </c>
      <c r="O153">
        <v>1.6799999999999999E-2</v>
      </c>
      <c r="P153">
        <f t="shared" si="23"/>
        <v>0</v>
      </c>
      <c r="Q153" s="27">
        <f t="shared" si="24"/>
        <v>0</v>
      </c>
      <c r="R153">
        <f t="shared" si="26"/>
        <v>0</v>
      </c>
      <c r="S153" s="27">
        <f t="shared" si="25"/>
        <v>0</v>
      </c>
      <c r="T153" s="17">
        <f t="shared" si="27"/>
        <v>0</v>
      </c>
      <c r="U153" s="17">
        <f t="shared" si="28"/>
        <v>0</v>
      </c>
      <c r="V153" s="17">
        <f t="shared" si="30"/>
        <v>0</v>
      </c>
    </row>
    <row r="154" spans="1:22" x14ac:dyDescent="0.25">
      <c r="A154" s="2">
        <f>'Raw Data'!A154</f>
        <v>42932.333333333336</v>
      </c>
      <c r="B154">
        <f>'Raw Data'!B154</f>
        <v>0</v>
      </c>
      <c r="C154">
        <f>'Raw Data'!C154</f>
        <v>0</v>
      </c>
      <c r="D154" s="8">
        <v>0</v>
      </c>
      <c r="E154" s="9" t="str">
        <f>IF('Raw Data'!E154,"NO","YES")</f>
        <v>YES</v>
      </c>
      <c r="F154" s="8">
        <v>0</v>
      </c>
      <c r="G154" s="9" t="str">
        <f>IF('Raw Data'!G154,"NO","YES")</f>
        <v>YES</v>
      </c>
      <c r="H154" s="8">
        <v>0</v>
      </c>
      <c r="I154" s="9" t="str">
        <f>IF('Raw Data'!J154,"NO","YES")</f>
        <v>YES</v>
      </c>
      <c r="J154" s="4">
        <v>0.2</v>
      </c>
      <c r="K154" s="24">
        <f>'Raw Data'!L154*('Calculated Data'!M154/60)</f>
        <v>0</v>
      </c>
      <c r="L154" s="9" t="str">
        <f>IF('Raw Data'!M154,"NO","YES")</f>
        <v>YES</v>
      </c>
      <c r="M154">
        <f>'Raw Data'!N154</f>
        <v>0</v>
      </c>
      <c r="N154" s="17">
        <f t="shared" si="29"/>
        <v>0</v>
      </c>
      <c r="O154">
        <v>1.6799999999999999E-2</v>
      </c>
      <c r="P154">
        <f t="shared" si="23"/>
        <v>0</v>
      </c>
      <c r="Q154" s="27">
        <f t="shared" si="24"/>
        <v>0</v>
      </c>
      <c r="R154">
        <f t="shared" si="26"/>
        <v>0</v>
      </c>
      <c r="S154" s="27">
        <f t="shared" si="25"/>
        <v>0</v>
      </c>
      <c r="T154" s="17">
        <f t="shared" si="27"/>
        <v>0</v>
      </c>
      <c r="U154" s="17">
        <f t="shared" si="28"/>
        <v>0</v>
      </c>
      <c r="V154" s="17">
        <f t="shared" si="30"/>
        <v>0</v>
      </c>
    </row>
    <row r="155" spans="1:22" x14ac:dyDescent="0.25">
      <c r="A155" s="2">
        <f>'Raw Data'!A155</f>
        <v>42932.375</v>
      </c>
      <c r="B155">
        <f>'Raw Data'!B155</f>
        <v>0</v>
      </c>
      <c r="C155">
        <f>'Raw Data'!C155</f>
        <v>0</v>
      </c>
      <c r="D155" s="8">
        <v>0</v>
      </c>
      <c r="E155" s="9" t="str">
        <f>IF('Raw Data'!E155,"NO","YES")</f>
        <v>YES</v>
      </c>
      <c r="F155" s="8">
        <v>0</v>
      </c>
      <c r="G155" s="9" t="str">
        <f>IF('Raw Data'!G155,"NO","YES")</f>
        <v>YES</v>
      </c>
      <c r="H155" s="8">
        <v>0</v>
      </c>
      <c r="I155" s="9" t="str">
        <f>IF('Raw Data'!J155,"NO","YES")</f>
        <v>YES</v>
      </c>
      <c r="J155" s="4">
        <v>0.2</v>
      </c>
      <c r="K155" s="24">
        <f>'Raw Data'!L155*('Calculated Data'!M155/60)</f>
        <v>0</v>
      </c>
      <c r="L155" s="9" t="str">
        <f>IF('Raw Data'!M155,"NO","YES")</f>
        <v>YES</v>
      </c>
      <c r="M155">
        <f>'Raw Data'!N155</f>
        <v>0</v>
      </c>
      <c r="N155" s="17">
        <f t="shared" si="29"/>
        <v>0</v>
      </c>
      <c r="O155">
        <v>1.6799999999999999E-2</v>
      </c>
      <c r="P155">
        <f t="shared" ref="P155:P186" si="31">+$X$2*D155</f>
        <v>0</v>
      </c>
      <c r="Q155" s="27">
        <f t="shared" ref="Q155:Q186" si="32">IFERROR(R155/D155, 0)</f>
        <v>0</v>
      </c>
      <c r="R155">
        <f t="shared" si="26"/>
        <v>0</v>
      </c>
      <c r="S155" s="27">
        <f t="shared" ref="S155:S186" si="33">IFERROR(T155/D155, 0)</f>
        <v>0</v>
      </c>
      <c r="T155" s="17">
        <f t="shared" si="27"/>
        <v>0</v>
      </c>
      <c r="U155" s="17">
        <f t="shared" si="28"/>
        <v>0</v>
      </c>
      <c r="V155" s="17">
        <f t="shared" si="30"/>
        <v>0</v>
      </c>
    </row>
    <row r="156" spans="1:22" x14ac:dyDescent="0.25">
      <c r="A156" s="2">
        <f>'Raw Data'!A156</f>
        <v>42932.416666666664</v>
      </c>
      <c r="B156">
        <f>'Raw Data'!B156</f>
        <v>0</v>
      </c>
      <c r="C156">
        <f>'Raw Data'!C156</f>
        <v>0</v>
      </c>
      <c r="D156" s="8">
        <v>0</v>
      </c>
      <c r="E156" s="9" t="str">
        <f>IF('Raw Data'!E156,"NO","YES")</f>
        <v>YES</v>
      </c>
      <c r="F156" s="8">
        <v>0</v>
      </c>
      <c r="G156" s="9" t="str">
        <f>IF('Raw Data'!G156,"NO","YES")</f>
        <v>YES</v>
      </c>
      <c r="H156" s="8">
        <v>0</v>
      </c>
      <c r="I156" s="9" t="str">
        <f>IF('Raw Data'!J156,"NO","YES")</f>
        <v>YES</v>
      </c>
      <c r="J156" s="4">
        <v>0.2</v>
      </c>
      <c r="K156" s="24">
        <f>'Raw Data'!L156*('Calculated Data'!M156/60)</f>
        <v>0</v>
      </c>
      <c r="L156" s="9" t="str">
        <f>IF('Raw Data'!M156,"NO","YES")</f>
        <v>YES</v>
      </c>
      <c r="M156">
        <f>'Raw Data'!N156</f>
        <v>0</v>
      </c>
      <c r="N156" s="17">
        <f t="shared" si="29"/>
        <v>0</v>
      </c>
      <c r="O156">
        <v>1.6799999999999999E-2</v>
      </c>
      <c r="P156">
        <f t="shared" si="31"/>
        <v>0</v>
      </c>
      <c r="Q156" s="27">
        <f t="shared" si="32"/>
        <v>0</v>
      </c>
      <c r="R156">
        <f t="shared" si="26"/>
        <v>0</v>
      </c>
      <c r="S156" s="27">
        <f t="shared" si="33"/>
        <v>0</v>
      </c>
      <c r="T156" s="17">
        <f t="shared" si="27"/>
        <v>0</v>
      </c>
      <c r="U156" s="17">
        <f t="shared" si="28"/>
        <v>0</v>
      </c>
      <c r="V156" s="17">
        <f t="shared" si="30"/>
        <v>0</v>
      </c>
    </row>
    <row r="157" spans="1:22" x14ac:dyDescent="0.25">
      <c r="A157" s="2">
        <f>'Raw Data'!A157</f>
        <v>42932.458333333336</v>
      </c>
      <c r="B157">
        <f>'Raw Data'!B157</f>
        <v>0</v>
      </c>
      <c r="C157">
        <f>'Raw Data'!C157</f>
        <v>0</v>
      </c>
      <c r="D157" s="8">
        <v>0</v>
      </c>
      <c r="E157" s="9" t="str">
        <f>IF('Raw Data'!E157,"NO","YES")</f>
        <v>YES</v>
      </c>
      <c r="F157" s="8">
        <v>0</v>
      </c>
      <c r="G157" s="9" t="str">
        <f>IF('Raw Data'!G157,"NO","YES")</f>
        <v>YES</v>
      </c>
      <c r="H157" s="8">
        <v>0</v>
      </c>
      <c r="I157" s="9" t="str">
        <f>IF('Raw Data'!J157,"NO","YES")</f>
        <v>YES</v>
      </c>
      <c r="J157" s="4">
        <v>0.2</v>
      </c>
      <c r="K157" s="24">
        <f>'Raw Data'!L157*('Calculated Data'!M157/60)</f>
        <v>0</v>
      </c>
      <c r="L157" s="9" t="str">
        <f>IF('Raw Data'!M157,"NO","YES")</f>
        <v>YES</v>
      </c>
      <c r="M157">
        <f>'Raw Data'!N157</f>
        <v>0</v>
      </c>
      <c r="N157" s="17">
        <f t="shared" si="29"/>
        <v>0</v>
      </c>
      <c r="O157">
        <v>1.6799999999999999E-2</v>
      </c>
      <c r="P157">
        <f t="shared" si="31"/>
        <v>0</v>
      </c>
      <c r="Q157" s="27">
        <f t="shared" si="32"/>
        <v>0</v>
      </c>
      <c r="R157">
        <f t="shared" si="26"/>
        <v>0</v>
      </c>
      <c r="S157" s="27">
        <f t="shared" si="33"/>
        <v>0</v>
      </c>
      <c r="T157" s="17">
        <f t="shared" si="27"/>
        <v>0</v>
      </c>
      <c r="U157" s="17">
        <f t="shared" si="28"/>
        <v>0</v>
      </c>
      <c r="V157" s="17">
        <f t="shared" si="30"/>
        <v>0</v>
      </c>
    </row>
    <row r="158" spans="1:22" x14ac:dyDescent="0.25">
      <c r="A158" s="2">
        <f>'Raw Data'!A158</f>
        <v>42932.5</v>
      </c>
      <c r="B158">
        <f>'Raw Data'!B158</f>
        <v>0</v>
      </c>
      <c r="C158">
        <f>'Raw Data'!C158</f>
        <v>0</v>
      </c>
      <c r="D158" s="8">
        <v>0</v>
      </c>
      <c r="E158" s="9" t="str">
        <f>IF('Raw Data'!E158,"NO","YES")</f>
        <v>YES</v>
      </c>
      <c r="F158" s="8">
        <v>0</v>
      </c>
      <c r="G158" s="9" t="str">
        <f>IF('Raw Data'!G158,"NO","YES")</f>
        <v>YES</v>
      </c>
      <c r="H158" s="8">
        <v>0</v>
      </c>
      <c r="I158" s="9" t="str">
        <f>IF('Raw Data'!J158,"NO","YES")</f>
        <v>YES</v>
      </c>
      <c r="J158" s="4">
        <v>0.2</v>
      </c>
      <c r="K158" s="24">
        <f>'Raw Data'!L158*('Calculated Data'!M158/60)</f>
        <v>0</v>
      </c>
      <c r="L158" s="9" t="str">
        <f>IF('Raw Data'!M158,"NO","YES")</f>
        <v>YES</v>
      </c>
      <c r="M158">
        <f>'Raw Data'!N158</f>
        <v>0</v>
      </c>
      <c r="N158" s="17">
        <f t="shared" si="29"/>
        <v>0</v>
      </c>
      <c r="O158">
        <v>1.6799999999999999E-2</v>
      </c>
      <c r="P158">
        <f t="shared" si="31"/>
        <v>0</v>
      </c>
      <c r="Q158" s="27">
        <f t="shared" si="32"/>
        <v>0</v>
      </c>
      <c r="R158">
        <f t="shared" si="26"/>
        <v>0</v>
      </c>
      <c r="S158" s="27">
        <f t="shared" si="33"/>
        <v>0</v>
      </c>
      <c r="T158" s="17">
        <f t="shared" si="27"/>
        <v>0</v>
      </c>
      <c r="U158" s="17">
        <f t="shared" si="28"/>
        <v>0</v>
      </c>
      <c r="V158" s="17">
        <f t="shared" si="30"/>
        <v>0</v>
      </c>
    </row>
    <row r="159" spans="1:22" x14ac:dyDescent="0.25">
      <c r="A159" s="2">
        <f>'Raw Data'!A159</f>
        <v>42932.541666666664</v>
      </c>
      <c r="B159">
        <f>'Raw Data'!B159</f>
        <v>0</v>
      </c>
      <c r="C159">
        <f>'Raw Data'!C159</f>
        <v>0</v>
      </c>
      <c r="D159" s="8">
        <v>0</v>
      </c>
      <c r="E159" s="9" t="str">
        <f>IF('Raw Data'!E159,"NO","YES")</f>
        <v>YES</v>
      </c>
      <c r="F159" s="8">
        <v>0</v>
      </c>
      <c r="G159" s="9" t="str">
        <f>IF('Raw Data'!G159,"NO","YES")</f>
        <v>YES</v>
      </c>
      <c r="H159" s="8">
        <v>0</v>
      </c>
      <c r="I159" s="9" t="str">
        <f>IF('Raw Data'!J159,"NO","YES")</f>
        <v>YES</v>
      </c>
      <c r="J159" s="4">
        <v>0.2</v>
      </c>
      <c r="K159" s="24">
        <f>'Raw Data'!L159*('Calculated Data'!M159/60)</f>
        <v>0</v>
      </c>
      <c r="L159" s="9" t="str">
        <f>IF('Raw Data'!M159,"NO","YES")</f>
        <v>YES</v>
      </c>
      <c r="M159">
        <f>'Raw Data'!N159</f>
        <v>0</v>
      </c>
      <c r="N159" s="17">
        <f t="shared" si="29"/>
        <v>0</v>
      </c>
      <c r="O159">
        <v>1.6799999999999999E-2</v>
      </c>
      <c r="P159">
        <f t="shared" si="31"/>
        <v>0</v>
      </c>
      <c r="Q159" s="27">
        <f t="shared" si="32"/>
        <v>0</v>
      </c>
      <c r="R159">
        <f t="shared" si="26"/>
        <v>0</v>
      </c>
      <c r="S159" s="27">
        <f t="shared" si="33"/>
        <v>0</v>
      </c>
      <c r="T159" s="17">
        <f t="shared" si="27"/>
        <v>0</v>
      </c>
      <c r="U159" s="17">
        <f t="shared" si="28"/>
        <v>0</v>
      </c>
      <c r="V159" s="17">
        <f t="shared" si="30"/>
        <v>0</v>
      </c>
    </row>
    <row r="160" spans="1:22" x14ac:dyDescent="0.25">
      <c r="A160" s="2">
        <f>'Raw Data'!A160</f>
        <v>42932.583333333336</v>
      </c>
      <c r="B160">
        <f>'Raw Data'!B160</f>
        <v>0</v>
      </c>
      <c r="C160">
        <f>'Raw Data'!C160</f>
        <v>0</v>
      </c>
      <c r="D160" s="8">
        <v>0</v>
      </c>
      <c r="E160" s="9" t="str">
        <f>IF('Raw Data'!E160,"NO","YES")</f>
        <v>YES</v>
      </c>
      <c r="F160" s="8">
        <v>0</v>
      </c>
      <c r="G160" s="9" t="str">
        <f>IF('Raw Data'!G160,"NO","YES")</f>
        <v>YES</v>
      </c>
      <c r="H160" s="8">
        <v>0</v>
      </c>
      <c r="I160" s="9" t="str">
        <f>IF('Raw Data'!J160,"NO","YES")</f>
        <v>YES</v>
      </c>
      <c r="J160" s="4">
        <v>0.2</v>
      </c>
      <c r="K160" s="24">
        <f>'Raw Data'!L160*('Calculated Data'!M160/60)</f>
        <v>0</v>
      </c>
      <c r="L160" s="9" t="str">
        <f>IF('Raw Data'!M160,"NO","YES")</f>
        <v>YES</v>
      </c>
      <c r="M160">
        <f>'Raw Data'!N160</f>
        <v>0</v>
      </c>
      <c r="N160" s="17">
        <f t="shared" si="29"/>
        <v>0</v>
      </c>
      <c r="O160">
        <v>1.6799999999999999E-2</v>
      </c>
      <c r="P160">
        <f t="shared" si="31"/>
        <v>0</v>
      </c>
      <c r="Q160" s="27">
        <f t="shared" si="32"/>
        <v>0</v>
      </c>
      <c r="R160">
        <f t="shared" si="26"/>
        <v>0</v>
      </c>
      <c r="S160" s="27">
        <f t="shared" si="33"/>
        <v>0</v>
      </c>
      <c r="T160" s="17">
        <f t="shared" si="27"/>
        <v>0</v>
      </c>
      <c r="U160" s="17">
        <f t="shared" si="28"/>
        <v>0</v>
      </c>
      <c r="V160" s="17">
        <f t="shared" si="30"/>
        <v>0</v>
      </c>
    </row>
    <row r="161" spans="1:22" x14ac:dyDescent="0.25">
      <c r="A161" s="2">
        <f>'Raw Data'!A161</f>
        <v>42932.625</v>
      </c>
      <c r="B161">
        <f>'Raw Data'!B161</f>
        <v>0</v>
      </c>
      <c r="C161">
        <f>'Raw Data'!C161</f>
        <v>0</v>
      </c>
      <c r="D161" s="8">
        <v>0</v>
      </c>
      <c r="E161" s="9" t="str">
        <f>IF('Raw Data'!E161,"NO","YES")</f>
        <v>YES</v>
      </c>
      <c r="F161" s="8">
        <v>0</v>
      </c>
      <c r="G161" s="9" t="str">
        <f>IF('Raw Data'!G161,"NO","YES")</f>
        <v>YES</v>
      </c>
      <c r="H161" s="8">
        <v>0</v>
      </c>
      <c r="I161" s="9" t="str">
        <f>IF('Raw Data'!J161,"NO","YES")</f>
        <v>YES</v>
      </c>
      <c r="J161" s="4">
        <v>0.2</v>
      </c>
      <c r="K161" s="24">
        <f>'Raw Data'!L161*('Calculated Data'!M161/60)</f>
        <v>0</v>
      </c>
      <c r="L161" s="9" t="str">
        <f>IF('Raw Data'!M161,"NO","YES")</f>
        <v>YES</v>
      </c>
      <c r="M161">
        <f>'Raw Data'!N161</f>
        <v>0</v>
      </c>
      <c r="N161" s="17">
        <f t="shared" si="29"/>
        <v>0</v>
      </c>
      <c r="O161">
        <v>1.6799999999999999E-2</v>
      </c>
      <c r="P161">
        <f t="shared" si="31"/>
        <v>0</v>
      </c>
      <c r="Q161" s="27">
        <f t="shared" si="32"/>
        <v>0</v>
      </c>
      <c r="R161">
        <f t="shared" si="26"/>
        <v>0</v>
      </c>
      <c r="S161" s="27">
        <f t="shared" si="33"/>
        <v>0</v>
      </c>
      <c r="T161" s="17">
        <f t="shared" si="27"/>
        <v>0</v>
      </c>
      <c r="U161" s="17">
        <f t="shared" si="28"/>
        <v>0</v>
      </c>
      <c r="V161" s="17">
        <f t="shared" si="30"/>
        <v>0</v>
      </c>
    </row>
    <row r="162" spans="1:22" x14ac:dyDescent="0.25">
      <c r="A162" s="2">
        <f>'Raw Data'!A162</f>
        <v>42932.666666666664</v>
      </c>
      <c r="B162">
        <f>'Raw Data'!B162</f>
        <v>0</v>
      </c>
      <c r="C162">
        <f>'Raw Data'!C162</f>
        <v>0</v>
      </c>
      <c r="D162" s="8">
        <v>0</v>
      </c>
      <c r="E162" s="9" t="str">
        <f>IF('Raw Data'!E162,"NO","YES")</f>
        <v>YES</v>
      </c>
      <c r="F162" s="8">
        <v>0</v>
      </c>
      <c r="G162" s="9" t="str">
        <f>IF('Raw Data'!G162,"NO","YES")</f>
        <v>YES</v>
      </c>
      <c r="H162" s="8">
        <v>0</v>
      </c>
      <c r="I162" s="9" t="str">
        <f>IF('Raw Data'!J162,"NO","YES")</f>
        <v>YES</v>
      </c>
      <c r="J162" s="4">
        <v>0.2</v>
      </c>
      <c r="K162" s="24">
        <f>'Raw Data'!L162*('Calculated Data'!M162/60)</f>
        <v>0</v>
      </c>
      <c r="L162" s="9" t="str">
        <f>IF('Raw Data'!M162,"NO","YES")</f>
        <v>YES</v>
      </c>
      <c r="M162">
        <f>'Raw Data'!N162</f>
        <v>0</v>
      </c>
      <c r="N162" s="17">
        <f t="shared" si="29"/>
        <v>0</v>
      </c>
      <c r="O162">
        <v>1.6799999999999999E-2</v>
      </c>
      <c r="P162">
        <f t="shared" si="31"/>
        <v>0</v>
      </c>
      <c r="Q162" s="27">
        <f t="shared" si="32"/>
        <v>0</v>
      </c>
      <c r="R162">
        <f t="shared" si="26"/>
        <v>0</v>
      </c>
      <c r="S162" s="27">
        <f t="shared" si="33"/>
        <v>0</v>
      </c>
      <c r="T162" s="17">
        <f t="shared" si="27"/>
        <v>0</v>
      </c>
      <c r="U162" s="17">
        <f t="shared" si="28"/>
        <v>0</v>
      </c>
      <c r="V162" s="17">
        <f t="shared" si="30"/>
        <v>0</v>
      </c>
    </row>
    <row r="163" spans="1:22" x14ac:dyDescent="0.25">
      <c r="A163" s="2">
        <f>'Raw Data'!A163</f>
        <v>42932.708333333336</v>
      </c>
      <c r="B163">
        <f>'Raw Data'!B163</f>
        <v>0</v>
      </c>
      <c r="C163">
        <f>'Raw Data'!C163</f>
        <v>0</v>
      </c>
      <c r="D163" s="8">
        <v>0</v>
      </c>
      <c r="E163" s="9" t="str">
        <f>IF('Raw Data'!E163,"NO","YES")</f>
        <v>YES</v>
      </c>
      <c r="F163" s="8">
        <v>0</v>
      </c>
      <c r="G163" s="9" t="str">
        <f>IF('Raw Data'!G163,"NO","YES")</f>
        <v>YES</v>
      </c>
      <c r="H163" s="8">
        <v>0</v>
      </c>
      <c r="I163" s="9" t="str">
        <f>IF('Raw Data'!J163,"NO","YES")</f>
        <v>YES</v>
      </c>
      <c r="J163" s="4">
        <v>0.2</v>
      </c>
      <c r="K163" s="24">
        <f>'Raw Data'!L163*('Calculated Data'!M163/60)</f>
        <v>0</v>
      </c>
      <c r="L163" s="9" t="str">
        <f>IF('Raw Data'!M163,"NO","YES")</f>
        <v>YES</v>
      </c>
      <c r="M163">
        <f>'Raw Data'!N163</f>
        <v>0</v>
      </c>
      <c r="N163" s="17">
        <f t="shared" si="29"/>
        <v>0</v>
      </c>
      <c r="O163">
        <v>1.6799999999999999E-2</v>
      </c>
      <c r="P163">
        <f t="shared" si="31"/>
        <v>0</v>
      </c>
      <c r="Q163" s="27">
        <f t="shared" si="32"/>
        <v>0</v>
      </c>
      <c r="R163">
        <f t="shared" si="26"/>
        <v>0</v>
      </c>
      <c r="S163" s="27">
        <f t="shared" si="33"/>
        <v>0</v>
      </c>
      <c r="T163" s="17">
        <f t="shared" si="27"/>
        <v>0</v>
      </c>
      <c r="U163" s="17">
        <f t="shared" si="28"/>
        <v>0</v>
      </c>
      <c r="V163" s="17">
        <f t="shared" si="30"/>
        <v>0</v>
      </c>
    </row>
    <row r="164" spans="1:22" x14ac:dyDescent="0.25">
      <c r="A164" s="2">
        <f>'Raw Data'!A164</f>
        <v>42932.75</v>
      </c>
      <c r="B164">
        <f>'Raw Data'!B164</f>
        <v>0</v>
      </c>
      <c r="C164">
        <f>'Raw Data'!C164</f>
        <v>0</v>
      </c>
      <c r="D164" s="8">
        <v>0</v>
      </c>
      <c r="E164" s="9" t="str">
        <f>IF('Raw Data'!E164,"NO","YES")</f>
        <v>YES</v>
      </c>
      <c r="F164" s="8">
        <v>0</v>
      </c>
      <c r="G164" s="9" t="str">
        <f>IF('Raw Data'!G164,"NO","YES")</f>
        <v>YES</v>
      </c>
      <c r="H164" s="8">
        <v>0</v>
      </c>
      <c r="I164" s="9" t="str">
        <f>IF('Raw Data'!J164,"NO","YES")</f>
        <v>YES</v>
      </c>
      <c r="J164" s="4">
        <v>0.2</v>
      </c>
      <c r="K164" s="24">
        <f>'Raw Data'!L164*('Calculated Data'!M164/60)</f>
        <v>0</v>
      </c>
      <c r="L164" s="9" t="str">
        <f>IF('Raw Data'!M164,"NO","YES")</f>
        <v>YES</v>
      </c>
      <c r="M164">
        <f>'Raw Data'!N164</f>
        <v>0</v>
      </c>
      <c r="N164" s="17">
        <f t="shared" si="29"/>
        <v>0</v>
      </c>
      <c r="O164">
        <v>1.6799999999999999E-2</v>
      </c>
      <c r="P164">
        <f t="shared" si="31"/>
        <v>0</v>
      </c>
      <c r="Q164" s="27">
        <f t="shared" si="32"/>
        <v>0</v>
      </c>
      <c r="R164">
        <f t="shared" si="26"/>
        <v>0</v>
      </c>
      <c r="S164" s="27">
        <f t="shared" si="33"/>
        <v>0</v>
      </c>
      <c r="T164" s="17">
        <f t="shared" si="27"/>
        <v>0</v>
      </c>
      <c r="U164" s="17">
        <f t="shared" si="28"/>
        <v>0</v>
      </c>
      <c r="V164" s="17">
        <f t="shared" si="30"/>
        <v>0</v>
      </c>
    </row>
    <row r="165" spans="1:22" x14ac:dyDescent="0.25">
      <c r="A165" s="2">
        <f>'Raw Data'!A165</f>
        <v>42932.791666666664</v>
      </c>
      <c r="B165">
        <f>'Raw Data'!B165</f>
        <v>0</v>
      </c>
      <c r="C165">
        <f>'Raw Data'!C165</f>
        <v>0</v>
      </c>
      <c r="D165" s="8">
        <v>0</v>
      </c>
      <c r="E165" s="9" t="str">
        <f>IF('Raw Data'!E165,"NO","YES")</f>
        <v>YES</v>
      </c>
      <c r="F165" s="8">
        <v>0</v>
      </c>
      <c r="G165" s="9" t="str">
        <f>IF('Raw Data'!G165,"NO","YES")</f>
        <v>YES</v>
      </c>
      <c r="H165" s="8">
        <v>0</v>
      </c>
      <c r="I165" s="9" t="str">
        <f>IF('Raw Data'!J165,"NO","YES")</f>
        <v>YES</v>
      </c>
      <c r="J165" s="4">
        <v>0.2</v>
      </c>
      <c r="K165" s="24">
        <f>'Raw Data'!L165*('Calculated Data'!M165/60)</f>
        <v>0</v>
      </c>
      <c r="L165" s="9" t="str">
        <f>IF('Raw Data'!M165,"NO","YES")</f>
        <v>YES</v>
      </c>
      <c r="M165">
        <f>'Raw Data'!N165</f>
        <v>0</v>
      </c>
      <c r="N165" s="17">
        <f t="shared" si="29"/>
        <v>0</v>
      </c>
      <c r="O165">
        <v>1.6799999999999999E-2</v>
      </c>
      <c r="P165">
        <f t="shared" si="31"/>
        <v>0</v>
      </c>
      <c r="Q165" s="27">
        <f t="shared" si="32"/>
        <v>0</v>
      </c>
      <c r="R165">
        <f t="shared" si="26"/>
        <v>0</v>
      </c>
      <c r="S165" s="27">
        <f t="shared" si="33"/>
        <v>0</v>
      </c>
      <c r="T165" s="17">
        <f t="shared" si="27"/>
        <v>0</v>
      </c>
      <c r="U165" s="17">
        <f t="shared" si="28"/>
        <v>0</v>
      </c>
      <c r="V165" s="17">
        <f t="shared" si="30"/>
        <v>0</v>
      </c>
    </row>
    <row r="166" spans="1:22" x14ac:dyDescent="0.25">
      <c r="A166" s="2">
        <f>'Raw Data'!A166</f>
        <v>42932.833333333336</v>
      </c>
      <c r="B166">
        <f>'Raw Data'!B166</f>
        <v>0</v>
      </c>
      <c r="C166">
        <f>'Raw Data'!C166</f>
        <v>0</v>
      </c>
      <c r="D166" s="8">
        <v>0</v>
      </c>
      <c r="E166" s="9" t="str">
        <f>IF('Raw Data'!E166,"NO","YES")</f>
        <v>YES</v>
      </c>
      <c r="F166" s="8">
        <v>0</v>
      </c>
      <c r="G166" s="9" t="str">
        <f>IF('Raw Data'!G166,"NO","YES")</f>
        <v>YES</v>
      </c>
      <c r="H166" s="8">
        <v>0</v>
      </c>
      <c r="I166" s="9" t="str">
        <f>IF('Raw Data'!J166,"NO","YES")</f>
        <v>YES</v>
      </c>
      <c r="J166" s="4">
        <v>0.2</v>
      </c>
      <c r="K166" s="24">
        <f>'Raw Data'!L166*('Calculated Data'!M166/60)</f>
        <v>0</v>
      </c>
      <c r="L166" s="9" t="str">
        <f>IF('Raw Data'!M166,"NO","YES")</f>
        <v>YES</v>
      </c>
      <c r="M166">
        <f>'Raw Data'!N166</f>
        <v>0</v>
      </c>
      <c r="N166" s="17">
        <f t="shared" si="29"/>
        <v>0</v>
      </c>
      <c r="O166">
        <v>1.6799999999999999E-2</v>
      </c>
      <c r="P166">
        <f t="shared" si="31"/>
        <v>0</v>
      </c>
      <c r="Q166" s="27">
        <f t="shared" si="32"/>
        <v>0</v>
      </c>
      <c r="R166">
        <f t="shared" si="26"/>
        <v>0</v>
      </c>
      <c r="S166" s="27">
        <f t="shared" si="33"/>
        <v>0</v>
      </c>
      <c r="T166" s="17">
        <f t="shared" si="27"/>
        <v>0</v>
      </c>
      <c r="U166" s="17">
        <f t="shared" si="28"/>
        <v>0</v>
      </c>
      <c r="V166" s="17">
        <f t="shared" si="30"/>
        <v>0</v>
      </c>
    </row>
    <row r="167" spans="1:22" x14ac:dyDescent="0.25">
      <c r="A167" s="2">
        <f>'Raw Data'!A167</f>
        <v>42932.875</v>
      </c>
      <c r="B167">
        <f>'Raw Data'!B167</f>
        <v>0</v>
      </c>
      <c r="C167">
        <f>'Raw Data'!C167</f>
        <v>0</v>
      </c>
      <c r="D167" s="8">
        <v>0</v>
      </c>
      <c r="E167" s="9" t="str">
        <f>IF('Raw Data'!E167,"NO","YES")</f>
        <v>YES</v>
      </c>
      <c r="F167" s="8">
        <v>0</v>
      </c>
      <c r="G167" s="9" t="str">
        <f>IF('Raw Data'!G167,"NO","YES")</f>
        <v>YES</v>
      </c>
      <c r="H167" s="8">
        <v>0</v>
      </c>
      <c r="I167" s="9" t="str">
        <f>IF('Raw Data'!J167,"NO","YES")</f>
        <v>YES</v>
      </c>
      <c r="J167" s="4">
        <v>0.2</v>
      </c>
      <c r="K167" s="24">
        <f>'Raw Data'!L167*('Calculated Data'!M167/60)</f>
        <v>0</v>
      </c>
      <c r="L167" s="9" t="str">
        <f>IF('Raw Data'!M167,"NO","YES")</f>
        <v>YES</v>
      </c>
      <c r="M167">
        <f>'Raw Data'!N167</f>
        <v>0</v>
      </c>
      <c r="N167" s="17">
        <f t="shared" si="29"/>
        <v>0</v>
      </c>
      <c r="O167">
        <v>1.6799999999999999E-2</v>
      </c>
      <c r="P167">
        <f t="shared" si="31"/>
        <v>0</v>
      </c>
      <c r="Q167" s="27">
        <f t="shared" si="32"/>
        <v>0</v>
      </c>
      <c r="R167">
        <f t="shared" si="26"/>
        <v>0</v>
      </c>
      <c r="S167" s="27">
        <f t="shared" si="33"/>
        <v>0</v>
      </c>
      <c r="T167" s="17">
        <f t="shared" si="27"/>
        <v>0</v>
      </c>
      <c r="U167" s="17">
        <f t="shared" si="28"/>
        <v>0</v>
      </c>
      <c r="V167" s="17">
        <f t="shared" si="30"/>
        <v>0</v>
      </c>
    </row>
    <row r="168" spans="1:22" x14ac:dyDescent="0.25">
      <c r="A168" s="2">
        <f>'Raw Data'!A168</f>
        <v>42932.916666666664</v>
      </c>
      <c r="B168">
        <f>'Raw Data'!B168</f>
        <v>0</v>
      </c>
      <c r="C168">
        <f>'Raw Data'!C168</f>
        <v>0</v>
      </c>
      <c r="D168" s="8">
        <v>0</v>
      </c>
      <c r="E168" s="9" t="str">
        <f>IF('Raw Data'!E168,"NO","YES")</f>
        <v>YES</v>
      </c>
      <c r="F168" s="8">
        <v>0</v>
      </c>
      <c r="G168" s="9" t="str">
        <f>IF('Raw Data'!G168,"NO","YES")</f>
        <v>YES</v>
      </c>
      <c r="H168" s="8">
        <v>0</v>
      </c>
      <c r="I168" s="9" t="str">
        <f>IF('Raw Data'!J168,"NO","YES")</f>
        <v>YES</v>
      </c>
      <c r="J168" s="4">
        <v>0.2</v>
      </c>
      <c r="K168" s="24">
        <f>'Raw Data'!L168*('Calculated Data'!M168/60)</f>
        <v>0</v>
      </c>
      <c r="L168" s="9" t="str">
        <f>IF('Raw Data'!M168,"NO","YES")</f>
        <v>YES</v>
      </c>
      <c r="M168">
        <f>'Raw Data'!N168</f>
        <v>0</v>
      </c>
      <c r="N168" s="17">
        <f t="shared" si="29"/>
        <v>0</v>
      </c>
      <c r="O168">
        <v>1.6799999999999999E-2</v>
      </c>
      <c r="P168">
        <f t="shared" si="31"/>
        <v>0</v>
      </c>
      <c r="Q168" s="27">
        <f t="shared" si="32"/>
        <v>0</v>
      </c>
      <c r="R168">
        <f t="shared" si="26"/>
        <v>0</v>
      </c>
      <c r="S168" s="27">
        <f t="shared" si="33"/>
        <v>0</v>
      </c>
      <c r="T168" s="17">
        <f t="shared" si="27"/>
        <v>0</v>
      </c>
      <c r="U168" s="17">
        <f t="shared" si="28"/>
        <v>0</v>
      </c>
      <c r="V168" s="17">
        <f t="shared" si="30"/>
        <v>0</v>
      </c>
    </row>
    <row r="169" spans="1:22" x14ac:dyDescent="0.25">
      <c r="A169" s="2">
        <f>'Raw Data'!A169</f>
        <v>42932.958333333336</v>
      </c>
      <c r="B169">
        <f>'Raw Data'!B169</f>
        <v>0</v>
      </c>
      <c r="C169">
        <f>'Raw Data'!C169</f>
        <v>0</v>
      </c>
      <c r="D169" s="8">
        <v>0</v>
      </c>
      <c r="E169" s="9" t="str">
        <f>IF('Raw Data'!E169,"NO","YES")</f>
        <v>YES</v>
      </c>
      <c r="F169" s="8">
        <v>0</v>
      </c>
      <c r="G169" s="9" t="str">
        <f>IF('Raw Data'!G169,"NO","YES")</f>
        <v>YES</v>
      </c>
      <c r="H169" s="8">
        <v>0</v>
      </c>
      <c r="I169" s="9" t="str">
        <f>IF('Raw Data'!J169,"NO","YES")</f>
        <v>YES</v>
      </c>
      <c r="J169" s="4">
        <v>0.2</v>
      </c>
      <c r="K169" s="24">
        <f>'Raw Data'!L169*('Calculated Data'!M169/60)</f>
        <v>0</v>
      </c>
      <c r="L169" s="9" t="str">
        <f>IF('Raw Data'!M169,"NO","YES")</f>
        <v>YES</v>
      </c>
      <c r="M169">
        <f>'Raw Data'!N169</f>
        <v>0</v>
      </c>
      <c r="N169" s="17">
        <f t="shared" si="29"/>
        <v>0</v>
      </c>
      <c r="O169">
        <v>1.6799999999999999E-2</v>
      </c>
      <c r="P169">
        <f t="shared" si="31"/>
        <v>0</v>
      </c>
      <c r="Q169" s="27">
        <f t="shared" si="32"/>
        <v>0</v>
      </c>
      <c r="R169">
        <f t="shared" si="26"/>
        <v>0</v>
      </c>
      <c r="S169" s="27">
        <f t="shared" si="33"/>
        <v>0</v>
      </c>
      <c r="T169" s="17">
        <f t="shared" si="27"/>
        <v>0</v>
      </c>
      <c r="U169" s="17">
        <f t="shared" si="28"/>
        <v>0</v>
      </c>
      <c r="V169" s="17">
        <f t="shared" si="30"/>
        <v>0</v>
      </c>
    </row>
    <row r="170" spans="1:22" x14ac:dyDescent="0.25">
      <c r="A170" s="2">
        <f>'Raw Data'!A170</f>
        <v>42933</v>
      </c>
      <c r="B170">
        <f>'Raw Data'!B170</f>
        <v>0</v>
      </c>
      <c r="C170">
        <f>'Raw Data'!C170</f>
        <v>0</v>
      </c>
      <c r="D170" s="8">
        <v>0</v>
      </c>
      <c r="E170" s="9" t="str">
        <f>IF('Raw Data'!E170,"NO","YES")</f>
        <v>YES</v>
      </c>
      <c r="F170" s="8">
        <v>0</v>
      </c>
      <c r="G170" s="9" t="str">
        <f>IF('Raw Data'!G170,"NO","YES")</f>
        <v>YES</v>
      </c>
      <c r="H170" s="8">
        <v>0</v>
      </c>
      <c r="I170" s="9" t="str">
        <f>IF('Raw Data'!J170,"NO","YES")</f>
        <v>YES</v>
      </c>
      <c r="J170" s="4">
        <v>0.2</v>
      </c>
      <c r="K170" s="24">
        <f>'Raw Data'!L170*('Calculated Data'!M170/60)</f>
        <v>0</v>
      </c>
      <c r="L170" s="9" t="str">
        <f>IF('Raw Data'!M170,"NO","YES")</f>
        <v>YES</v>
      </c>
      <c r="M170">
        <f>'Raw Data'!N170</f>
        <v>0</v>
      </c>
      <c r="N170" s="17">
        <f t="shared" si="29"/>
        <v>0</v>
      </c>
      <c r="O170">
        <v>1.6799999999999999E-2</v>
      </c>
      <c r="P170">
        <f t="shared" si="31"/>
        <v>0</v>
      </c>
      <c r="Q170" s="27">
        <f t="shared" si="32"/>
        <v>0</v>
      </c>
      <c r="R170">
        <f t="shared" si="26"/>
        <v>0</v>
      </c>
      <c r="S170" s="27">
        <f t="shared" si="33"/>
        <v>0</v>
      </c>
      <c r="T170" s="17">
        <f t="shared" si="27"/>
        <v>0</v>
      </c>
      <c r="U170" s="17">
        <f t="shared" si="28"/>
        <v>0</v>
      </c>
      <c r="V170" s="17">
        <f t="shared" si="30"/>
        <v>0</v>
      </c>
    </row>
    <row r="171" spans="1:22" x14ac:dyDescent="0.25">
      <c r="A171" s="2">
        <f>'Raw Data'!A171</f>
        <v>42933.041666666664</v>
      </c>
      <c r="B171">
        <f>'Raw Data'!B171</f>
        <v>0</v>
      </c>
      <c r="C171">
        <f>'Raw Data'!C171</f>
        <v>0</v>
      </c>
      <c r="D171" s="8">
        <v>0</v>
      </c>
      <c r="E171" s="9" t="str">
        <f>IF('Raw Data'!E171,"NO","YES")</f>
        <v>YES</v>
      </c>
      <c r="F171" s="8">
        <v>0</v>
      </c>
      <c r="G171" s="9" t="str">
        <f>IF('Raw Data'!G171,"NO","YES")</f>
        <v>YES</v>
      </c>
      <c r="H171" s="8">
        <v>0</v>
      </c>
      <c r="I171" s="9" t="str">
        <f>IF('Raw Data'!J171,"NO","YES")</f>
        <v>YES</v>
      </c>
      <c r="J171" s="4">
        <v>0.2</v>
      </c>
      <c r="K171" s="24">
        <f>'Raw Data'!L171*('Calculated Data'!M171/60)</f>
        <v>0</v>
      </c>
      <c r="L171" s="9" t="str">
        <f>IF('Raw Data'!M171,"NO","YES")</f>
        <v>YES</v>
      </c>
      <c r="M171">
        <f>'Raw Data'!N171</f>
        <v>0</v>
      </c>
      <c r="N171" s="17">
        <f t="shared" si="29"/>
        <v>0</v>
      </c>
      <c r="O171">
        <v>1.6799999999999999E-2</v>
      </c>
      <c r="P171">
        <f t="shared" si="31"/>
        <v>0</v>
      </c>
      <c r="Q171" s="27">
        <f t="shared" si="32"/>
        <v>0</v>
      </c>
      <c r="R171">
        <f t="shared" si="26"/>
        <v>0</v>
      </c>
      <c r="S171" s="27">
        <f t="shared" si="33"/>
        <v>0</v>
      </c>
      <c r="T171" s="17">
        <f t="shared" si="27"/>
        <v>0</v>
      </c>
      <c r="U171" s="17">
        <f t="shared" si="28"/>
        <v>0</v>
      </c>
      <c r="V171" s="17">
        <f t="shared" si="30"/>
        <v>0</v>
      </c>
    </row>
    <row r="172" spans="1:22" x14ac:dyDescent="0.25">
      <c r="A172" s="2">
        <f>'Raw Data'!A172</f>
        <v>42933.083333333336</v>
      </c>
      <c r="B172">
        <f>'Raw Data'!B172</f>
        <v>0</v>
      </c>
      <c r="C172">
        <f>'Raw Data'!C172</f>
        <v>0</v>
      </c>
      <c r="D172" s="8">
        <v>0</v>
      </c>
      <c r="E172" s="9" t="str">
        <f>IF('Raw Data'!E172,"NO","YES")</f>
        <v>YES</v>
      </c>
      <c r="F172" s="8">
        <v>0</v>
      </c>
      <c r="G172" s="9" t="str">
        <f>IF('Raw Data'!G172,"NO","YES")</f>
        <v>YES</v>
      </c>
      <c r="H172" s="8">
        <v>0</v>
      </c>
      <c r="I172" s="9" t="str">
        <f>IF('Raw Data'!J172,"NO","YES")</f>
        <v>YES</v>
      </c>
      <c r="J172" s="4">
        <v>0.2</v>
      </c>
      <c r="K172" s="24">
        <f>'Raw Data'!L172*('Calculated Data'!M172/60)</f>
        <v>0</v>
      </c>
      <c r="L172" s="9" t="str">
        <f>IF('Raw Data'!M172,"NO","YES")</f>
        <v>YES</v>
      </c>
      <c r="M172">
        <f>'Raw Data'!N172</f>
        <v>0</v>
      </c>
      <c r="N172" s="17">
        <f t="shared" si="29"/>
        <v>0</v>
      </c>
      <c r="O172">
        <v>1.6799999999999999E-2</v>
      </c>
      <c r="P172">
        <f t="shared" si="31"/>
        <v>0</v>
      </c>
      <c r="Q172" s="27">
        <f t="shared" si="32"/>
        <v>0</v>
      </c>
      <c r="R172">
        <f t="shared" si="26"/>
        <v>0</v>
      </c>
      <c r="S172" s="27">
        <f t="shared" si="33"/>
        <v>0</v>
      </c>
      <c r="T172" s="17">
        <f t="shared" si="27"/>
        <v>0</v>
      </c>
      <c r="U172" s="17">
        <f t="shared" si="28"/>
        <v>0</v>
      </c>
      <c r="V172" s="17">
        <f t="shared" si="30"/>
        <v>0</v>
      </c>
    </row>
    <row r="173" spans="1:22" ht="14.45" x14ac:dyDescent="0.3">
      <c r="A173" s="2">
        <f>'Raw Data'!A173</f>
        <v>42933.125</v>
      </c>
      <c r="B173">
        <f>'Raw Data'!B173</f>
        <v>0</v>
      </c>
      <c r="C173">
        <f>'Raw Data'!C173</f>
        <v>0</v>
      </c>
      <c r="D173" s="8">
        <v>0</v>
      </c>
      <c r="E173" s="9" t="str">
        <f>IF('Raw Data'!E173,"NO","YES")</f>
        <v>YES</v>
      </c>
      <c r="F173" s="8">
        <v>0</v>
      </c>
      <c r="G173" s="9" t="str">
        <f>IF('Raw Data'!G173,"NO","YES")</f>
        <v>YES</v>
      </c>
      <c r="H173" s="8">
        <v>0</v>
      </c>
      <c r="I173" s="9" t="str">
        <f>IF('Raw Data'!J173,"NO","YES")</f>
        <v>YES</v>
      </c>
      <c r="J173" s="4">
        <v>0.2</v>
      </c>
      <c r="K173" s="24">
        <f>'Raw Data'!L173*('Calculated Data'!M173/60)</f>
        <v>0</v>
      </c>
      <c r="L173" s="9" t="str">
        <f>IF('Raw Data'!M173,"NO","YES")</f>
        <v>YES</v>
      </c>
      <c r="M173">
        <f>'Raw Data'!N173</f>
        <v>0</v>
      </c>
      <c r="N173" s="17">
        <f t="shared" si="29"/>
        <v>0</v>
      </c>
      <c r="O173">
        <v>1.6799999999999999E-2</v>
      </c>
      <c r="P173">
        <f t="shared" si="31"/>
        <v>0</v>
      </c>
      <c r="Q173" s="27">
        <f t="shared" si="32"/>
        <v>0</v>
      </c>
      <c r="R173">
        <f t="shared" si="26"/>
        <v>0</v>
      </c>
      <c r="S173" s="27">
        <f t="shared" si="33"/>
        <v>0</v>
      </c>
      <c r="T173" s="17">
        <f t="shared" si="27"/>
        <v>0</v>
      </c>
      <c r="U173" s="17">
        <f t="shared" si="28"/>
        <v>0</v>
      </c>
      <c r="V173" s="17">
        <f t="shared" si="30"/>
        <v>0</v>
      </c>
    </row>
    <row r="174" spans="1:22" ht="14.45" x14ac:dyDescent="0.3">
      <c r="A174" s="2">
        <f>'Raw Data'!A174</f>
        <v>42933.166666666664</v>
      </c>
      <c r="B174">
        <f>'Raw Data'!B174</f>
        <v>0</v>
      </c>
      <c r="C174">
        <f>'Raw Data'!C174</f>
        <v>0</v>
      </c>
      <c r="D174" s="8">
        <v>0</v>
      </c>
      <c r="E174" s="9" t="str">
        <f>IF('Raw Data'!E174,"NO","YES")</f>
        <v>YES</v>
      </c>
      <c r="F174" s="8">
        <v>0</v>
      </c>
      <c r="G174" s="9" t="str">
        <f>IF('Raw Data'!G174,"NO","YES")</f>
        <v>YES</v>
      </c>
      <c r="H174" s="8">
        <v>0</v>
      </c>
      <c r="I174" s="9" t="str">
        <f>IF('Raw Data'!J174,"NO","YES")</f>
        <v>YES</v>
      </c>
      <c r="J174" s="4">
        <v>1.5</v>
      </c>
      <c r="K174" s="24">
        <f>'Raw Data'!L174*('Calculated Data'!M174/60)</f>
        <v>0</v>
      </c>
      <c r="L174" s="9" t="str">
        <f>IF('Raw Data'!M174,"NO","YES")</f>
        <v>YES</v>
      </c>
      <c r="M174">
        <f>'Raw Data'!N174</f>
        <v>0</v>
      </c>
      <c r="N174" s="17">
        <f t="shared" si="29"/>
        <v>0</v>
      </c>
      <c r="O174">
        <v>1.6799999999999999E-2</v>
      </c>
      <c r="P174">
        <f t="shared" si="31"/>
        <v>0</v>
      </c>
      <c r="Q174" s="27">
        <f t="shared" si="32"/>
        <v>0</v>
      </c>
      <c r="R174">
        <f t="shared" si="26"/>
        <v>0</v>
      </c>
      <c r="S174" s="27">
        <f t="shared" si="33"/>
        <v>0</v>
      </c>
      <c r="T174" s="17">
        <f t="shared" si="27"/>
        <v>0</v>
      </c>
      <c r="U174" s="17">
        <f t="shared" si="28"/>
        <v>0</v>
      </c>
      <c r="V174" s="17">
        <f t="shared" si="30"/>
        <v>0</v>
      </c>
    </row>
    <row r="175" spans="1:22" ht="14.45" x14ac:dyDescent="0.3">
      <c r="A175" s="2">
        <f>'Raw Data'!A175</f>
        <v>42933.208333333336</v>
      </c>
      <c r="B175">
        <f>'Raw Data'!B175</f>
        <v>0</v>
      </c>
      <c r="C175">
        <f>'Raw Data'!C175</f>
        <v>0</v>
      </c>
      <c r="D175" s="8">
        <v>0</v>
      </c>
      <c r="E175" s="9" t="str">
        <f>IF('Raw Data'!E175,"NO","YES")</f>
        <v>YES</v>
      </c>
      <c r="F175" s="8">
        <v>0</v>
      </c>
      <c r="G175" s="9" t="str">
        <f>IF('Raw Data'!G175,"NO","YES")</f>
        <v>YES</v>
      </c>
      <c r="H175" s="8">
        <v>0</v>
      </c>
      <c r="I175" s="9" t="str">
        <f>IF('Raw Data'!J175,"NO","YES")</f>
        <v>YES</v>
      </c>
      <c r="J175" s="4">
        <v>2.9</v>
      </c>
      <c r="K175" s="24">
        <f>'Raw Data'!L175*('Calculated Data'!M175/60)</f>
        <v>0</v>
      </c>
      <c r="L175" s="9" t="str">
        <f>IF('Raw Data'!M175,"NO","YES")</f>
        <v>YES</v>
      </c>
      <c r="M175">
        <f>'Raw Data'!N175</f>
        <v>0</v>
      </c>
      <c r="N175" s="17">
        <f t="shared" si="29"/>
        <v>0</v>
      </c>
      <c r="O175">
        <v>1.6799999999999999E-2</v>
      </c>
      <c r="P175">
        <f t="shared" si="31"/>
        <v>0</v>
      </c>
      <c r="Q175" s="27">
        <f t="shared" si="32"/>
        <v>0</v>
      </c>
      <c r="R175">
        <f t="shared" si="26"/>
        <v>0</v>
      </c>
      <c r="S175" s="27">
        <f t="shared" si="33"/>
        <v>0</v>
      </c>
      <c r="T175" s="17">
        <f t="shared" si="27"/>
        <v>0</v>
      </c>
      <c r="U175" s="17">
        <f t="shared" si="28"/>
        <v>0</v>
      </c>
      <c r="V175" s="17">
        <f t="shared" si="30"/>
        <v>0</v>
      </c>
    </row>
    <row r="176" spans="1:22" ht="14.45" x14ac:dyDescent="0.3">
      <c r="A176" s="2">
        <f>'Raw Data'!A176</f>
        <v>42933.25</v>
      </c>
      <c r="B176">
        <f>'Raw Data'!B176</f>
        <v>0</v>
      </c>
      <c r="C176">
        <f>'Raw Data'!C176</f>
        <v>0</v>
      </c>
      <c r="D176" s="8">
        <v>0</v>
      </c>
      <c r="E176" s="9" t="str">
        <f>IF('Raw Data'!E176,"NO","YES")</f>
        <v>YES</v>
      </c>
      <c r="F176" s="8">
        <v>0</v>
      </c>
      <c r="G176" s="9" t="str">
        <f>IF('Raw Data'!G176,"NO","YES")</f>
        <v>YES</v>
      </c>
      <c r="H176" s="8">
        <v>0</v>
      </c>
      <c r="I176" s="9" t="str">
        <f>IF('Raw Data'!J176,"NO","YES")</f>
        <v>YES</v>
      </c>
      <c r="J176" s="4">
        <v>0.2</v>
      </c>
      <c r="K176" s="24">
        <f>'Raw Data'!L176*('Calculated Data'!M176/60)</f>
        <v>0</v>
      </c>
      <c r="L176" s="9" t="str">
        <f>IF('Raw Data'!M176,"NO","YES")</f>
        <v>YES</v>
      </c>
      <c r="M176">
        <f>'Raw Data'!N176</f>
        <v>0</v>
      </c>
      <c r="N176" s="17">
        <f t="shared" si="29"/>
        <v>0</v>
      </c>
      <c r="O176">
        <v>1.6799999999999999E-2</v>
      </c>
      <c r="P176">
        <f t="shared" si="31"/>
        <v>0</v>
      </c>
      <c r="Q176" s="27">
        <f t="shared" si="32"/>
        <v>0</v>
      </c>
      <c r="R176">
        <f t="shared" si="26"/>
        <v>0</v>
      </c>
      <c r="S176" s="27">
        <f t="shared" si="33"/>
        <v>0</v>
      </c>
      <c r="T176" s="17">
        <f t="shared" si="27"/>
        <v>0</v>
      </c>
      <c r="U176" s="17">
        <f t="shared" si="28"/>
        <v>0</v>
      </c>
      <c r="V176" s="17">
        <f t="shared" si="30"/>
        <v>0</v>
      </c>
    </row>
    <row r="177" spans="1:22" ht="14.45" x14ac:dyDescent="0.3">
      <c r="A177" s="2">
        <f>'Raw Data'!A177</f>
        <v>42933.291666666664</v>
      </c>
      <c r="B177">
        <f>'Raw Data'!B177</f>
        <v>0</v>
      </c>
      <c r="C177">
        <f>'Raw Data'!C177</f>
        <v>0</v>
      </c>
      <c r="D177" s="8">
        <v>0</v>
      </c>
      <c r="E177" s="9" t="str">
        <f>IF('Raw Data'!E177,"NO","YES")</f>
        <v>YES</v>
      </c>
      <c r="F177" s="8">
        <v>0</v>
      </c>
      <c r="G177" s="9" t="str">
        <f>IF('Raw Data'!G177,"NO","YES")</f>
        <v>YES</v>
      </c>
      <c r="H177" s="8">
        <v>0</v>
      </c>
      <c r="I177" s="9" t="str">
        <f>IF('Raw Data'!J177,"NO","YES")</f>
        <v>YES</v>
      </c>
      <c r="J177" s="4">
        <v>0.2</v>
      </c>
      <c r="K177" s="24">
        <f>'Raw Data'!L177*('Calculated Data'!M177/60)</f>
        <v>0</v>
      </c>
      <c r="L177" s="9" t="str">
        <f>IF('Raw Data'!M177,"NO","YES")</f>
        <v>YES</v>
      </c>
      <c r="M177">
        <f>'Raw Data'!N177</f>
        <v>0</v>
      </c>
      <c r="N177" s="17">
        <f t="shared" si="29"/>
        <v>0</v>
      </c>
      <c r="O177">
        <v>1.6799999999999999E-2</v>
      </c>
      <c r="P177">
        <f t="shared" si="31"/>
        <v>0</v>
      </c>
      <c r="Q177" s="27">
        <f t="shared" si="32"/>
        <v>0</v>
      </c>
      <c r="R177">
        <f t="shared" si="26"/>
        <v>0</v>
      </c>
      <c r="S177" s="27">
        <f t="shared" si="33"/>
        <v>0</v>
      </c>
      <c r="T177" s="17">
        <f t="shared" si="27"/>
        <v>0</v>
      </c>
      <c r="U177" s="17">
        <f t="shared" si="28"/>
        <v>0</v>
      </c>
      <c r="V177" s="17">
        <f t="shared" si="30"/>
        <v>0</v>
      </c>
    </row>
    <row r="178" spans="1:22" ht="14.45" x14ac:dyDescent="0.3">
      <c r="A178" s="2">
        <f>'Raw Data'!A178</f>
        <v>42933.333333333336</v>
      </c>
      <c r="B178">
        <f>'Raw Data'!B178</f>
        <v>0</v>
      </c>
      <c r="C178">
        <f>'Raw Data'!C178</f>
        <v>0</v>
      </c>
      <c r="D178" s="8">
        <v>0</v>
      </c>
      <c r="E178" s="9" t="str">
        <f>IF('Raw Data'!E178,"NO","YES")</f>
        <v>YES</v>
      </c>
      <c r="F178" s="8">
        <v>0</v>
      </c>
      <c r="G178" s="9" t="str">
        <f>IF('Raw Data'!G178,"NO","YES")</f>
        <v>YES</v>
      </c>
      <c r="H178" s="8">
        <v>0</v>
      </c>
      <c r="I178" s="9" t="str">
        <f>IF('Raw Data'!J178,"NO","YES")</f>
        <v>YES</v>
      </c>
      <c r="J178" s="4">
        <v>0.2</v>
      </c>
      <c r="K178" s="24">
        <f>'Raw Data'!L178*('Calculated Data'!M178/60)</f>
        <v>0</v>
      </c>
      <c r="L178" s="9" t="str">
        <f>IF('Raw Data'!M178,"NO","YES")</f>
        <v>YES</v>
      </c>
      <c r="M178">
        <f>'Raw Data'!N178</f>
        <v>0</v>
      </c>
      <c r="N178" s="17">
        <f t="shared" si="29"/>
        <v>0</v>
      </c>
      <c r="O178">
        <v>1.6799999999999999E-2</v>
      </c>
      <c r="P178">
        <f t="shared" si="31"/>
        <v>0</v>
      </c>
      <c r="Q178" s="27">
        <f t="shared" si="32"/>
        <v>0</v>
      </c>
      <c r="R178">
        <f t="shared" si="26"/>
        <v>0</v>
      </c>
      <c r="S178" s="27">
        <f t="shared" si="33"/>
        <v>0</v>
      </c>
      <c r="T178" s="17">
        <f t="shared" si="27"/>
        <v>0</v>
      </c>
      <c r="U178" s="17">
        <f t="shared" si="28"/>
        <v>0</v>
      </c>
      <c r="V178" s="17">
        <f t="shared" si="30"/>
        <v>0</v>
      </c>
    </row>
    <row r="179" spans="1:22" ht="14.45" x14ac:dyDescent="0.3">
      <c r="A179" s="2">
        <f>'Raw Data'!A179</f>
        <v>42933.375</v>
      </c>
      <c r="B179">
        <f>'Raw Data'!B179</f>
        <v>0</v>
      </c>
      <c r="C179">
        <f>'Raw Data'!C179</f>
        <v>0</v>
      </c>
      <c r="D179" s="8">
        <v>0</v>
      </c>
      <c r="E179" s="9" t="str">
        <f>IF('Raw Data'!E179,"NO","YES")</f>
        <v>YES</v>
      </c>
      <c r="F179" s="8">
        <v>0</v>
      </c>
      <c r="G179" s="9" t="str">
        <f>IF('Raw Data'!G179,"NO","YES")</f>
        <v>YES</v>
      </c>
      <c r="H179" s="8">
        <v>0</v>
      </c>
      <c r="I179" s="9" t="str">
        <f>IF('Raw Data'!J179,"NO","YES")</f>
        <v>YES</v>
      </c>
      <c r="J179" s="4">
        <v>0.2</v>
      </c>
      <c r="K179" s="24">
        <f>'Raw Data'!L179*('Calculated Data'!M179/60)</f>
        <v>0</v>
      </c>
      <c r="L179" s="9" t="str">
        <f>IF('Raw Data'!M179,"NO","YES")</f>
        <v>YES</v>
      </c>
      <c r="M179">
        <f>'Raw Data'!N179</f>
        <v>0</v>
      </c>
      <c r="N179" s="17">
        <f t="shared" si="29"/>
        <v>0</v>
      </c>
      <c r="O179">
        <v>1.6799999999999999E-2</v>
      </c>
      <c r="P179">
        <f t="shared" si="31"/>
        <v>0</v>
      </c>
      <c r="Q179" s="27">
        <f t="shared" si="32"/>
        <v>0</v>
      </c>
      <c r="R179">
        <f t="shared" si="26"/>
        <v>0</v>
      </c>
      <c r="S179" s="27">
        <f t="shared" si="33"/>
        <v>0</v>
      </c>
      <c r="T179" s="17">
        <f t="shared" si="27"/>
        <v>0</v>
      </c>
      <c r="U179" s="17">
        <f t="shared" si="28"/>
        <v>0</v>
      </c>
      <c r="V179" s="17">
        <f t="shared" si="30"/>
        <v>0</v>
      </c>
    </row>
    <row r="180" spans="1:22" ht="14.45" x14ac:dyDescent="0.3">
      <c r="A180" s="2">
        <f>'Raw Data'!A180</f>
        <v>42933.416666666664</v>
      </c>
      <c r="B180">
        <f>'Raw Data'!B180</f>
        <v>0</v>
      </c>
      <c r="C180">
        <f>'Raw Data'!C180</f>
        <v>0</v>
      </c>
      <c r="D180" s="8">
        <v>0</v>
      </c>
      <c r="E180" s="9" t="str">
        <f>IF('Raw Data'!E180,"NO","YES")</f>
        <v>YES</v>
      </c>
      <c r="F180" s="8">
        <v>0</v>
      </c>
      <c r="G180" s="9" t="str">
        <f>IF('Raw Data'!G180,"NO","YES")</f>
        <v>YES</v>
      </c>
      <c r="H180" s="8">
        <v>0</v>
      </c>
      <c r="I180" s="9" t="str">
        <f>IF('Raw Data'!J180,"NO","YES")</f>
        <v>YES</v>
      </c>
      <c r="J180" s="4">
        <v>0.2</v>
      </c>
      <c r="K180" s="24">
        <f>'Raw Data'!L180*('Calculated Data'!M180/60)</f>
        <v>0</v>
      </c>
      <c r="L180" s="9" t="str">
        <f>IF('Raw Data'!M180,"NO","YES")</f>
        <v>YES</v>
      </c>
      <c r="M180">
        <f>'Raw Data'!N180</f>
        <v>0</v>
      </c>
      <c r="N180" s="17">
        <f t="shared" si="29"/>
        <v>0</v>
      </c>
      <c r="O180">
        <v>1.6799999999999999E-2</v>
      </c>
      <c r="P180">
        <f t="shared" si="31"/>
        <v>0</v>
      </c>
      <c r="Q180" s="27">
        <f t="shared" si="32"/>
        <v>0</v>
      </c>
      <c r="R180">
        <f t="shared" si="26"/>
        <v>0</v>
      </c>
      <c r="S180" s="27">
        <f t="shared" si="33"/>
        <v>0</v>
      </c>
      <c r="T180" s="17">
        <f t="shared" si="27"/>
        <v>0</v>
      </c>
      <c r="U180" s="17">
        <f t="shared" si="28"/>
        <v>0</v>
      </c>
      <c r="V180" s="17">
        <f t="shared" si="30"/>
        <v>0</v>
      </c>
    </row>
    <row r="181" spans="1:22" ht="14.45" x14ac:dyDescent="0.3">
      <c r="A181" s="2">
        <f>'Raw Data'!A181</f>
        <v>42933.458333333336</v>
      </c>
      <c r="B181">
        <f>'Raw Data'!B181</f>
        <v>0</v>
      </c>
      <c r="C181">
        <f>'Raw Data'!C181</f>
        <v>0</v>
      </c>
      <c r="D181" s="8">
        <v>0</v>
      </c>
      <c r="E181" s="9" t="str">
        <f>IF('Raw Data'!E181,"NO","YES")</f>
        <v>YES</v>
      </c>
      <c r="F181" s="8">
        <v>0</v>
      </c>
      <c r="G181" s="9" t="str">
        <f>IF('Raw Data'!G181,"NO","YES")</f>
        <v>YES</v>
      </c>
      <c r="H181" s="8">
        <v>0</v>
      </c>
      <c r="I181" s="9" t="str">
        <f>IF('Raw Data'!J181,"NO","YES")</f>
        <v>YES</v>
      </c>
      <c r="J181" s="4">
        <v>0.2</v>
      </c>
      <c r="K181" s="24">
        <f>'Raw Data'!L181*('Calculated Data'!M181/60)</f>
        <v>0</v>
      </c>
      <c r="L181" s="9" t="str">
        <f>IF('Raw Data'!M181,"NO","YES")</f>
        <v>YES</v>
      </c>
      <c r="M181">
        <f>'Raw Data'!N181</f>
        <v>0</v>
      </c>
      <c r="N181" s="17">
        <f t="shared" si="29"/>
        <v>0</v>
      </c>
      <c r="O181">
        <v>1.6799999999999999E-2</v>
      </c>
      <c r="P181">
        <f t="shared" si="31"/>
        <v>0</v>
      </c>
      <c r="Q181" s="27">
        <f t="shared" si="32"/>
        <v>0</v>
      </c>
      <c r="R181">
        <f t="shared" si="26"/>
        <v>0</v>
      </c>
      <c r="S181" s="27">
        <f t="shared" si="33"/>
        <v>0</v>
      </c>
      <c r="T181" s="17">
        <f t="shared" si="27"/>
        <v>0</v>
      </c>
      <c r="U181" s="17">
        <f t="shared" si="28"/>
        <v>0</v>
      </c>
      <c r="V181" s="17">
        <f t="shared" si="30"/>
        <v>0</v>
      </c>
    </row>
    <row r="182" spans="1:22" ht="14.45" x14ac:dyDescent="0.3">
      <c r="A182" s="2">
        <f>'Raw Data'!A182</f>
        <v>42933.5</v>
      </c>
      <c r="B182">
        <f>'Raw Data'!B182</f>
        <v>0</v>
      </c>
      <c r="C182">
        <f>'Raw Data'!C182</f>
        <v>0</v>
      </c>
      <c r="D182" s="8">
        <v>0</v>
      </c>
      <c r="E182" s="9" t="str">
        <f>IF('Raw Data'!E182,"NO","YES")</f>
        <v>YES</v>
      </c>
      <c r="F182" s="8">
        <v>0</v>
      </c>
      <c r="G182" s="9" t="str">
        <f>IF('Raw Data'!G182,"NO","YES")</f>
        <v>YES</v>
      </c>
      <c r="H182" s="8">
        <v>0</v>
      </c>
      <c r="I182" s="9" t="str">
        <f>IF('Raw Data'!J182,"NO","YES")</f>
        <v>YES</v>
      </c>
      <c r="J182" s="4">
        <v>0.2</v>
      </c>
      <c r="K182" s="24">
        <f>'Raw Data'!L182*('Calculated Data'!M182/60)</f>
        <v>0</v>
      </c>
      <c r="L182" s="9" t="str">
        <f>IF('Raw Data'!M182,"NO","YES")</f>
        <v>YES</v>
      </c>
      <c r="M182">
        <f>'Raw Data'!N182</f>
        <v>0</v>
      </c>
      <c r="N182" s="17">
        <f t="shared" si="29"/>
        <v>0</v>
      </c>
      <c r="O182">
        <v>1.6799999999999999E-2</v>
      </c>
      <c r="P182">
        <f t="shared" si="31"/>
        <v>0</v>
      </c>
      <c r="Q182" s="27">
        <f t="shared" si="32"/>
        <v>0</v>
      </c>
      <c r="R182">
        <f t="shared" si="26"/>
        <v>0</v>
      </c>
      <c r="S182" s="27">
        <f t="shared" si="33"/>
        <v>0</v>
      </c>
      <c r="T182" s="17">
        <f t="shared" si="27"/>
        <v>0</v>
      </c>
      <c r="U182" s="17">
        <f t="shared" si="28"/>
        <v>0</v>
      </c>
      <c r="V182" s="17">
        <f t="shared" si="30"/>
        <v>0</v>
      </c>
    </row>
    <row r="183" spans="1:22" ht="14.45" x14ac:dyDescent="0.3">
      <c r="A183" s="2">
        <f>'Raw Data'!A183</f>
        <v>42933.541666666664</v>
      </c>
      <c r="B183">
        <f>'Raw Data'!B183</f>
        <v>0</v>
      </c>
      <c r="C183">
        <f>'Raw Data'!C183</f>
        <v>0</v>
      </c>
      <c r="D183" s="8">
        <v>0</v>
      </c>
      <c r="E183" s="9" t="str">
        <f>IF('Raw Data'!E183,"NO","YES")</f>
        <v>YES</v>
      </c>
      <c r="F183" s="8">
        <v>0</v>
      </c>
      <c r="G183" s="9" t="str">
        <f>IF('Raw Data'!G183,"NO","YES")</f>
        <v>YES</v>
      </c>
      <c r="H183" s="8">
        <v>0</v>
      </c>
      <c r="I183" s="9" t="str">
        <f>IF('Raw Data'!J183,"NO","YES")</f>
        <v>YES</v>
      </c>
      <c r="J183" s="4">
        <v>0.2</v>
      </c>
      <c r="K183" s="24">
        <f>'Raw Data'!L183*('Calculated Data'!M183/60)</f>
        <v>0</v>
      </c>
      <c r="L183" s="9" t="str">
        <f>IF('Raw Data'!M183,"NO","YES")</f>
        <v>YES</v>
      </c>
      <c r="M183">
        <f>'Raw Data'!N183</f>
        <v>0</v>
      </c>
      <c r="N183" s="17">
        <f t="shared" si="29"/>
        <v>0</v>
      </c>
      <c r="O183">
        <v>1.6799999999999999E-2</v>
      </c>
      <c r="P183">
        <f t="shared" si="31"/>
        <v>0</v>
      </c>
      <c r="Q183" s="27">
        <f t="shared" si="32"/>
        <v>0</v>
      </c>
      <c r="R183">
        <f t="shared" si="26"/>
        <v>0</v>
      </c>
      <c r="S183" s="27">
        <f t="shared" si="33"/>
        <v>0</v>
      </c>
      <c r="T183" s="17">
        <f t="shared" si="27"/>
        <v>0</v>
      </c>
      <c r="U183" s="17">
        <f t="shared" si="28"/>
        <v>0</v>
      </c>
      <c r="V183" s="17">
        <f t="shared" si="30"/>
        <v>0</v>
      </c>
    </row>
    <row r="184" spans="1:22" ht="14.45" x14ac:dyDescent="0.3">
      <c r="A184" s="2">
        <f>'Raw Data'!A184</f>
        <v>42933.583333333336</v>
      </c>
      <c r="B184">
        <f>'Raw Data'!B184</f>
        <v>0</v>
      </c>
      <c r="C184">
        <f>'Raw Data'!C184</f>
        <v>0</v>
      </c>
      <c r="D184" s="8">
        <v>0</v>
      </c>
      <c r="E184" s="9" t="str">
        <f>IF('Raw Data'!E184,"NO","YES")</f>
        <v>YES</v>
      </c>
      <c r="F184" s="8">
        <v>0</v>
      </c>
      <c r="G184" s="9" t="str">
        <f>IF('Raw Data'!G184,"NO","YES")</f>
        <v>YES</v>
      </c>
      <c r="H184" s="8">
        <v>0</v>
      </c>
      <c r="I184" s="9" t="str">
        <f>IF('Raw Data'!J184,"NO","YES")</f>
        <v>YES</v>
      </c>
      <c r="J184" s="4">
        <v>0.2</v>
      </c>
      <c r="K184" s="24">
        <f>'Raw Data'!L184*('Calculated Data'!M184/60)</f>
        <v>0</v>
      </c>
      <c r="L184" s="9" t="str">
        <f>IF('Raw Data'!M184,"NO","YES")</f>
        <v>YES</v>
      </c>
      <c r="M184">
        <f>'Raw Data'!N184</f>
        <v>0</v>
      </c>
      <c r="N184" s="17">
        <f t="shared" si="29"/>
        <v>0</v>
      </c>
      <c r="O184">
        <v>1.6799999999999999E-2</v>
      </c>
      <c r="P184">
        <f t="shared" si="31"/>
        <v>0</v>
      </c>
      <c r="Q184" s="27">
        <f t="shared" si="32"/>
        <v>0</v>
      </c>
      <c r="R184">
        <f t="shared" si="26"/>
        <v>0</v>
      </c>
      <c r="S184" s="27">
        <f t="shared" si="33"/>
        <v>0</v>
      </c>
      <c r="T184" s="17">
        <f t="shared" si="27"/>
        <v>0</v>
      </c>
      <c r="U184" s="17">
        <f t="shared" si="28"/>
        <v>0</v>
      </c>
      <c r="V184" s="17">
        <f t="shared" si="30"/>
        <v>0</v>
      </c>
    </row>
    <row r="185" spans="1:22" ht="14.45" x14ac:dyDescent="0.3">
      <c r="A185" s="2">
        <f>'Raw Data'!A185</f>
        <v>42933.625</v>
      </c>
      <c r="B185">
        <f>'Raw Data'!B185</f>
        <v>0</v>
      </c>
      <c r="C185">
        <f>'Raw Data'!C185</f>
        <v>0</v>
      </c>
      <c r="D185" s="8">
        <v>0</v>
      </c>
      <c r="E185" s="9" t="str">
        <f>IF('Raw Data'!E185,"NO","YES")</f>
        <v>YES</v>
      </c>
      <c r="F185" s="8">
        <v>0</v>
      </c>
      <c r="G185" s="9" t="str">
        <f>IF('Raw Data'!G185,"NO","YES")</f>
        <v>YES</v>
      </c>
      <c r="H185" s="8">
        <v>0</v>
      </c>
      <c r="I185" s="9" t="str">
        <f>IF('Raw Data'!J185,"NO","YES")</f>
        <v>YES</v>
      </c>
      <c r="J185" s="4">
        <v>0.2</v>
      </c>
      <c r="K185" s="24">
        <f>'Raw Data'!L185*('Calculated Data'!M185/60)</f>
        <v>0</v>
      </c>
      <c r="L185" s="9" t="str">
        <f>IF('Raw Data'!M185,"NO","YES")</f>
        <v>YES</v>
      </c>
      <c r="M185">
        <f>'Raw Data'!N185</f>
        <v>0</v>
      </c>
      <c r="N185" s="17">
        <f t="shared" si="29"/>
        <v>0</v>
      </c>
      <c r="O185">
        <v>1.6799999999999999E-2</v>
      </c>
      <c r="P185">
        <f t="shared" si="31"/>
        <v>0</v>
      </c>
      <c r="Q185" s="27">
        <f t="shared" si="32"/>
        <v>0</v>
      </c>
      <c r="R185">
        <f t="shared" si="26"/>
        <v>0</v>
      </c>
      <c r="S185" s="27">
        <f t="shared" si="33"/>
        <v>0</v>
      </c>
      <c r="T185" s="17">
        <f t="shared" si="27"/>
        <v>0</v>
      </c>
      <c r="U185" s="17">
        <f t="shared" si="28"/>
        <v>0</v>
      </c>
      <c r="V185" s="17">
        <f t="shared" si="30"/>
        <v>0</v>
      </c>
    </row>
    <row r="186" spans="1:22" ht="14.45" x14ac:dyDescent="0.3">
      <c r="A186" s="2">
        <f>'Raw Data'!A186</f>
        <v>42933.666666666664</v>
      </c>
      <c r="B186">
        <f>'Raw Data'!B186</f>
        <v>0</v>
      </c>
      <c r="C186">
        <f>'Raw Data'!C186</f>
        <v>0</v>
      </c>
      <c r="D186" s="8">
        <v>0</v>
      </c>
      <c r="E186" s="9" t="str">
        <f>IF('Raw Data'!E186,"NO","YES")</f>
        <v>YES</v>
      </c>
      <c r="F186" s="8">
        <v>0</v>
      </c>
      <c r="G186" s="9" t="str">
        <f>IF('Raw Data'!G186,"NO","YES")</f>
        <v>YES</v>
      </c>
      <c r="H186" s="8">
        <v>0</v>
      </c>
      <c r="I186" s="9" t="str">
        <f>IF('Raw Data'!J186,"NO","YES")</f>
        <v>YES</v>
      </c>
      <c r="J186" s="4">
        <v>0.2</v>
      </c>
      <c r="K186" s="24">
        <f>'Raw Data'!L186*('Calculated Data'!M186/60)</f>
        <v>0</v>
      </c>
      <c r="L186" s="9" t="str">
        <f>IF('Raw Data'!M186,"NO","YES")</f>
        <v>YES</v>
      </c>
      <c r="M186">
        <f>'Raw Data'!N186</f>
        <v>0</v>
      </c>
      <c r="N186" s="17">
        <f t="shared" si="29"/>
        <v>0</v>
      </c>
      <c r="O186">
        <v>1.6799999999999999E-2</v>
      </c>
      <c r="P186">
        <f t="shared" si="31"/>
        <v>0</v>
      </c>
      <c r="Q186" s="27">
        <f t="shared" si="32"/>
        <v>0</v>
      </c>
      <c r="R186">
        <f t="shared" si="26"/>
        <v>0</v>
      </c>
      <c r="S186" s="27">
        <f t="shared" si="33"/>
        <v>0</v>
      </c>
      <c r="T186" s="17">
        <f t="shared" si="27"/>
        <v>0</v>
      </c>
      <c r="U186" s="17">
        <f t="shared" si="28"/>
        <v>0</v>
      </c>
      <c r="V186" s="17">
        <f t="shared" si="30"/>
        <v>0</v>
      </c>
    </row>
    <row r="187" spans="1:22" ht="14.45" x14ac:dyDescent="0.3">
      <c r="A187" s="2">
        <f>'Raw Data'!A187</f>
        <v>42933.708333333336</v>
      </c>
      <c r="B187">
        <f>'Raw Data'!B187</f>
        <v>0</v>
      </c>
      <c r="C187">
        <f>'Raw Data'!C187</f>
        <v>0</v>
      </c>
      <c r="D187" s="8">
        <v>0</v>
      </c>
      <c r="E187" s="9" t="str">
        <f>IF('Raw Data'!E187,"NO","YES")</f>
        <v>YES</v>
      </c>
      <c r="F187" s="8">
        <v>0</v>
      </c>
      <c r="G187" s="9" t="str">
        <f>IF('Raw Data'!G187,"NO","YES")</f>
        <v>YES</v>
      </c>
      <c r="H187" s="8">
        <v>0</v>
      </c>
      <c r="I187" s="9" t="str">
        <f>IF('Raw Data'!J187,"NO","YES")</f>
        <v>YES</v>
      </c>
      <c r="J187" s="4">
        <v>0.2</v>
      </c>
      <c r="K187" s="24">
        <f>'Raw Data'!L187*('Calculated Data'!M187/60)</f>
        <v>0</v>
      </c>
      <c r="L187" s="9" t="str">
        <f>IF('Raw Data'!M187,"NO","YES")</f>
        <v>YES</v>
      </c>
      <c r="M187">
        <f>'Raw Data'!N187</f>
        <v>0</v>
      </c>
      <c r="N187" s="17">
        <f t="shared" si="29"/>
        <v>0</v>
      </c>
      <c r="O187">
        <v>1.6799999999999999E-2</v>
      </c>
      <c r="P187">
        <f t="shared" ref="P187:P205" si="34">+$X$2*D187</f>
        <v>0</v>
      </c>
      <c r="Q187" s="27">
        <f t="shared" ref="Q187:Q205" si="35">IFERROR(R187/D187, 0)</f>
        <v>0</v>
      </c>
      <c r="R187">
        <f t="shared" si="26"/>
        <v>0</v>
      </c>
      <c r="S187" s="27">
        <f t="shared" ref="S187:S205" si="36">IFERROR(T187/D187, 0)</f>
        <v>0</v>
      </c>
      <c r="T187" s="17">
        <f t="shared" si="27"/>
        <v>0</v>
      </c>
      <c r="U187" s="17">
        <f t="shared" si="28"/>
        <v>0</v>
      </c>
      <c r="V187" s="17">
        <f t="shared" si="30"/>
        <v>0</v>
      </c>
    </row>
    <row r="188" spans="1:22" ht="14.45" x14ac:dyDescent="0.3">
      <c r="A188" s="2">
        <f>'Raw Data'!A188</f>
        <v>42933.75</v>
      </c>
      <c r="B188">
        <f>'Raw Data'!B188</f>
        <v>0</v>
      </c>
      <c r="C188">
        <f>'Raw Data'!C188</f>
        <v>0</v>
      </c>
      <c r="D188" s="8">
        <v>0</v>
      </c>
      <c r="E188" s="9" t="str">
        <f>IF('Raw Data'!E188,"NO","YES")</f>
        <v>YES</v>
      </c>
      <c r="F188" s="8">
        <v>0</v>
      </c>
      <c r="G188" s="9" t="str">
        <f>IF('Raw Data'!G188,"NO","YES")</f>
        <v>YES</v>
      </c>
      <c r="H188" s="8">
        <v>0</v>
      </c>
      <c r="I188" s="9" t="str">
        <f>IF('Raw Data'!J188,"NO","YES")</f>
        <v>YES</v>
      </c>
      <c r="J188" s="4">
        <v>0.2</v>
      </c>
      <c r="K188" s="24">
        <f>'Raw Data'!L188*('Calculated Data'!M188/60)</f>
        <v>0</v>
      </c>
      <c r="L188" s="9" t="str">
        <f>IF('Raw Data'!M188,"NO","YES")</f>
        <v>YES</v>
      </c>
      <c r="M188">
        <f>'Raw Data'!N188</f>
        <v>0</v>
      </c>
      <c r="N188" s="17">
        <f t="shared" si="29"/>
        <v>0</v>
      </c>
      <c r="O188">
        <v>1.6799999999999999E-2</v>
      </c>
      <c r="P188">
        <f t="shared" si="34"/>
        <v>0</v>
      </c>
      <c r="Q188" s="27">
        <f t="shared" si="35"/>
        <v>0</v>
      </c>
      <c r="R188">
        <f t="shared" si="26"/>
        <v>0</v>
      </c>
      <c r="S188" s="27">
        <f t="shared" si="36"/>
        <v>0</v>
      </c>
      <c r="T188" s="17">
        <f t="shared" si="27"/>
        <v>0</v>
      </c>
      <c r="U188" s="17">
        <f t="shared" si="28"/>
        <v>0</v>
      </c>
      <c r="V188" s="17">
        <f t="shared" si="30"/>
        <v>0</v>
      </c>
    </row>
    <row r="189" spans="1:22" ht="14.45" x14ac:dyDescent="0.3">
      <c r="A189" s="2">
        <f>'Raw Data'!A189</f>
        <v>42933.791666666664</v>
      </c>
      <c r="B189">
        <f>'Raw Data'!B189</f>
        <v>0</v>
      </c>
      <c r="C189">
        <f>'Raw Data'!C189</f>
        <v>0</v>
      </c>
      <c r="D189" s="8">
        <v>0</v>
      </c>
      <c r="E189" s="9" t="str">
        <f>IF('Raw Data'!E189,"NO","YES")</f>
        <v>YES</v>
      </c>
      <c r="F189" s="8">
        <v>0</v>
      </c>
      <c r="G189" s="9" t="str">
        <f>IF('Raw Data'!G189,"NO","YES")</f>
        <v>YES</v>
      </c>
      <c r="H189" s="8">
        <v>0</v>
      </c>
      <c r="I189" s="9" t="str">
        <f>IF('Raw Data'!J189,"NO","YES")</f>
        <v>YES</v>
      </c>
      <c r="J189" s="4">
        <v>0.2</v>
      </c>
      <c r="K189" s="24">
        <f>'Raw Data'!L189*('Calculated Data'!M189/60)</f>
        <v>0</v>
      </c>
      <c r="L189" s="9" t="str">
        <f>IF('Raw Data'!M189,"NO","YES")</f>
        <v>YES</v>
      </c>
      <c r="M189">
        <f>'Raw Data'!N189</f>
        <v>0</v>
      </c>
      <c r="N189" s="17">
        <f t="shared" si="29"/>
        <v>0</v>
      </c>
      <c r="O189">
        <v>1.6799999999999999E-2</v>
      </c>
      <c r="P189">
        <f t="shared" si="34"/>
        <v>0</v>
      </c>
      <c r="Q189" s="27">
        <f t="shared" si="35"/>
        <v>0</v>
      </c>
      <c r="R189">
        <f t="shared" si="26"/>
        <v>0</v>
      </c>
      <c r="S189" s="27">
        <f t="shared" si="36"/>
        <v>0</v>
      </c>
      <c r="T189" s="17">
        <f t="shared" si="27"/>
        <v>0</v>
      </c>
      <c r="U189" s="17">
        <f t="shared" si="28"/>
        <v>0</v>
      </c>
      <c r="V189" s="17">
        <f t="shared" si="30"/>
        <v>0</v>
      </c>
    </row>
    <row r="190" spans="1:22" ht="14.45" x14ac:dyDescent="0.3">
      <c r="A190" s="2">
        <f>'Raw Data'!A190</f>
        <v>42933.833333333336</v>
      </c>
      <c r="B190">
        <f>'Raw Data'!B190</f>
        <v>0</v>
      </c>
      <c r="C190">
        <f>'Raw Data'!C190</f>
        <v>0</v>
      </c>
      <c r="D190" s="8">
        <v>0</v>
      </c>
      <c r="E190" s="9" t="str">
        <f>IF('Raw Data'!E190,"NO","YES")</f>
        <v>YES</v>
      </c>
      <c r="F190" s="8">
        <v>0</v>
      </c>
      <c r="G190" s="9" t="str">
        <f>IF('Raw Data'!G190,"NO","YES")</f>
        <v>YES</v>
      </c>
      <c r="H190" s="8">
        <v>0</v>
      </c>
      <c r="I190" s="9" t="str">
        <f>IF('Raw Data'!J190,"NO","YES")</f>
        <v>YES</v>
      </c>
      <c r="J190" s="4">
        <v>0.2</v>
      </c>
      <c r="K190" s="24">
        <f>'Raw Data'!L190*('Calculated Data'!M190/60)</f>
        <v>0</v>
      </c>
      <c r="L190" s="9" t="str">
        <f>IF('Raw Data'!M190,"NO","YES")</f>
        <v>YES</v>
      </c>
      <c r="M190">
        <f>'Raw Data'!N190</f>
        <v>0</v>
      </c>
      <c r="N190" s="17">
        <f t="shared" si="29"/>
        <v>0</v>
      </c>
      <c r="O190">
        <v>1.6799999999999999E-2</v>
      </c>
      <c r="P190">
        <f t="shared" si="34"/>
        <v>0</v>
      </c>
      <c r="Q190" s="27">
        <f t="shared" si="35"/>
        <v>0</v>
      </c>
      <c r="R190">
        <f t="shared" si="26"/>
        <v>0</v>
      </c>
      <c r="S190" s="27">
        <f t="shared" si="36"/>
        <v>0</v>
      </c>
      <c r="T190" s="17">
        <f t="shared" si="27"/>
        <v>0</v>
      </c>
      <c r="U190" s="17">
        <f t="shared" si="28"/>
        <v>0</v>
      </c>
      <c r="V190" s="17">
        <f t="shared" si="30"/>
        <v>0</v>
      </c>
    </row>
    <row r="191" spans="1:22" ht="14.45" x14ac:dyDescent="0.3">
      <c r="A191" s="2">
        <f>'Raw Data'!A191</f>
        <v>42933.875</v>
      </c>
      <c r="B191">
        <f>'Raw Data'!B191</f>
        <v>0</v>
      </c>
      <c r="C191">
        <f>'Raw Data'!C191</f>
        <v>0</v>
      </c>
      <c r="D191" s="8">
        <v>0</v>
      </c>
      <c r="E191" s="9" t="str">
        <f>IF('Raw Data'!E191,"NO","YES")</f>
        <v>YES</v>
      </c>
      <c r="F191" s="8">
        <v>0</v>
      </c>
      <c r="G191" s="9" t="str">
        <f>IF('Raw Data'!G191,"NO","YES")</f>
        <v>YES</v>
      </c>
      <c r="H191" s="8">
        <v>0</v>
      </c>
      <c r="I191" s="9" t="str">
        <f>IF('Raw Data'!J191,"NO","YES")</f>
        <v>YES</v>
      </c>
      <c r="J191" s="4">
        <v>0.2</v>
      </c>
      <c r="K191" s="24">
        <f>'Raw Data'!L191*('Calculated Data'!M191/60)</f>
        <v>0</v>
      </c>
      <c r="L191" s="9" t="str">
        <f>IF('Raw Data'!M191,"NO","YES")</f>
        <v>YES</v>
      </c>
      <c r="M191">
        <f>'Raw Data'!N191</f>
        <v>0</v>
      </c>
      <c r="N191" s="17">
        <f t="shared" si="29"/>
        <v>0</v>
      </c>
      <c r="O191">
        <v>1.6799999999999999E-2</v>
      </c>
      <c r="P191">
        <f t="shared" si="34"/>
        <v>0</v>
      </c>
      <c r="Q191" s="27">
        <f t="shared" si="35"/>
        <v>0</v>
      </c>
      <c r="R191">
        <f t="shared" si="26"/>
        <v>0</v>
      </c>
      <c r="S191" s="27">
        <f t="shared" si="36"/>
        <v>0</v>
      </c>
      <c r="T191" s="17">
        <f t="shared" si="27"/>
        <v>0</v>
      </c>
      <c r="U191" s="17">
        <f t="shared" si="28"/>
        <v>0</v>
      </c>
      <c r="V191" s="17">
        <f t="shared" si="30"/>
        <v>0</v>
      </c>
    </row>
    <row r="192" spans="1:22" ht="14.45" x14ac:dyDescent="0.3">
      <c r="A192" s="2">
        <f>'Raw Data'!A192</f>
        <v>42933.916666666664</v>
      </c>
      <c r="B192">
        <f>'Raw Data'!B192</f>
        <v>0</v>
      </c>
      <c r="C192">
        <f>'Raw Data'!C192</f>
        <v>0</v>
      </c>
      <c r="D192" s="8">
        <v>0</v>
      </c>
      <c r="E192" s="9" t="str">
        <f>IF('Raw Data'!E192,"NO","YES")</f>
        <v>YES</v>
      </c>
      <c r="F192" s="8">
        <v>0</v>
      </c>
      <c r="G192" s="9" t="str">
        <f>IF('Raw Data'!G192,"NO","YES")</f>
        <v>YES</v>
      </c>
      <c r="H192" s="8">
        <v>0</v>
      </c>
      <c r="I192" s="9" t="str">
        <f>IF('Raw Data'!J192,"NO","YES")</f>
        <v>YES</v>
      </c>
      <c r="J192" s="4">
        <v>0.2</v>
      </c>
      <c r="K192" s="24">
        <f>'Raw Data'!L192*('Calculated Data'!M192/60)</f>
        <v>0</v>
      </c>
      <c r="L192" s="9" t="str">
        <f>IF('Raw Data'!M192,"NO","YES")</f>
        <v>YES</v>
      </c>
      <c r="M192">
        <f>'Raw Data'!N192</f>
        <v>0</v>
      </c>
      <c r="N192" s="17">
        <f t="shared" si="29"/>
        <v>0</v>
      </c>
      <c r="O192">
        <v>1.6799999999999999E-2</v>
      </c>
      <c r="P192">
        <f t="shared" si="34"/>
        <v>0</v>
      </c>
      <c r="Q192" s="27">
        <f t="shared" si="35"/>
        <v>0</v>
      </c>
      <c r="R192">
        <f t="shared" si="26"/>
        <v>0</v>
      </c>
      <c r="S192" s="27">
        <f t="shared" si="36"/>
        <v>0</v>
      </c>
      <c r="T192" s="17">
        <f t="shared" si="27"/>
        <v>0</v>
      </c>
      <c r="U192" s="17">
        <f t="shared" si="28"/>
        <v>0</v>
      </c>
      <c r="V192" s="17">
        <f t="shared" si="30"/>
        <v>0</v>
      </c>
    </row>
    <row r="193" spans="1:22" ht="14.45" x14ac:dyDescent="0.3">
      <c r="A193" s="2">
        <f>'Raw Data'!A193</f>
        <v>42933.958333333336</v>
      </c>
      <c r="B193">
        <f>'Raw Data'!B193</f>
        <v>0</v>
      </c>
      <c r="C193">
        <f>'Raw Data'!C193</f>
        <v>0</v>
      </c>
      <c r="D193" s="8">
        <v>0</v>
      </c>
      <c r="E193" s="9" t="str">
        <f>IF('Raw Data'!E193,"NO","YES")</f>
        <v>YES</v>
      </c>
      <c r="F193" s="8">
        <v>0</v>
      </c>
      <c r="G193" s="9" t="str">
        <f>IF('Raw Data'!G193,"NO","YES")</f>
        <v>YES</v>
      </c>
      <c r="H193" s="8">
        <v>0</v>
      </c>
      <c r="I193" s="9" t="str">
        <f>IF('Raw Data'!J193,"NO","YES")</f>
        <v>YES</v>
      </c>
      <c r="J193" s="4">
        <v>0.2</v>
      </c>
      <c r="K193" s="24">
        <f>'Raw Data'!L193*('Calculated Data'!M193/60)</f>
        <v>0</v>
      </c>
      <c r="L193" s="9" t="str">
        <f>IF('Raw Data'!M193,"NO","YES")</f>
        <v>YES</v>
      </c>
      <c r="M193">
        <f>'Raw Data'!N193</f>
        <v>0</v>
      </c>
      <c r="N193" s="17">
        <f t="shared" si="29"/>
        <v>0</v>
      </c>
      <c r="O193">
        <v>1.6799999999999999E-2</v>
      </c>
      <c r="P193">
        <f t="shared" si="34"/>
        <v>0</v>
      </c>
      <c r="Q193" s="27">
        <f t="shared" si="35"/>
        <v>0</v>
      </c>
      <c r="R193">
        <f t="shared" si="26"/>
        <v>0</v>
      </c>
      <c r="S193" s="27">
        <f t="shared" si="36"/>
        <v>0</v>
      </c>
      <c r="T193" s="17">
        <f t="shared" si="27"/>
        <v>0</v>
      </c>
      <c r="U193" s="17">
        <f t="shared" si="28"/>
        <v>0</v>
      </c>
      <c r="V193" s="17">
        <f t="shared" si="30"/>
        <v>0</v>
      </c>
    </row>
    <row r="194" spans="1:22" x14ac:dyDescent="0.25">
      <c r="A194" s="2">
        <f>'Raw Data'!A194</f>
        <v>42934</v>
      </c>
      <c r="B194">
        <f>'Raw Data'!B194</f>
        <v>0</v>
      </c>
      <c r="C194">
        <f>'Raw Data'!C194</f>
        <v>0</v>
      </c>
      <c r="D194" s="8">
        <v>0</v>
      </c>
      <c r="E194" s="9" t="str">
        <f>IF('Raw Data'!E194,"NO","YES")</f>
        <v>YES</v>
      </c>
      <c r="F194" s="8">
        <v>0</v>
      </c>
      <c r="G194" s="9" t="str">
        <f>IF('Raw Data'!G194,"NO","YES")</f>
        <v>YES</v>
      </c>
      <c r="H194" s="8">
        <v>0</v>
      </c>
      <c r="I194" s="9" t="str">
        <f>IF('Raw Data'!J194,"NO","YES")</f>
        <v>YES</v>
      </c>
      <c r="J194" s="4">
        <v>0.2</v>
      </c>
      <c r="K194" s="24">
        <f>'Raw Data'!L194*('Calculated Data'!M194/60)</f>
        <v>0</v>
      </c>
      <c r="L194" s="9" t="str">
        <f>IF('Raw Data'!M194,"NO","YES")</f>
        <v>YES</v>
      </c>
      <c r="M194">
        <f>'Raw Data'!N194</f>
        <v>0</v>
      </c>
      <c r="N194" s="17">
        <f t="shared" si="29"/>
        <v>0</v>
      </c>
      <c r="O194">
        <v>1.6799999999999999E-2</v>
      </c>
      <c r="P194">
        <f t="shared" si="34"/>
        <v>0</v>
      </c>
      <c r="Q194" s="27">
        <f t="shared" si="35"/>
        <v>0</v>
      </c>
      <c r="R194">
        <f t="shared" ref="R194:R257" si="37">+$Y$2*$N194</f>
        <v>0</v>
      </c>
      <c r="S194" s="27">
        <f t="shared" si="36"/>
        <v>0</v>
      </c>
      <c r="T194" s="17">
        <f t="shared" ref="T194:T257" si="38">+$Z$2*$N194</f>
        <v>0</v>
      </c>
      <c r="U194" s="17">
        <f t="shared" ref="U194:U257" si="39">+$AA$2*$N194</f>
        <v>0</v>
      </c>
      <c r="V194" s="17">
        <f t="shared" si="30"/>
        <v>0</v>
      </c>
    </row>
    <row r="195" spans="1:22" x14ac:dyDescent="0.25">
      <c r="A195" s="2">
        <f>'Raw Data'!A195</f>
        <v>42934.041666666664</v>
      </c>
      <c r="B195">
        <f>'Raw Data'!B195</f>
        <v>0</v>
      </c>
      <c r="C195">
        <f>'Raw Data'!C195</f>
        <v>0</v>
      </c>
      <c r="D195" s="8">
        <v>0</v>
      </c>
      <c r="E195" s="9" t="str">
        <f>IF('Raw Data'!E195,"NO","YES")</f>
        <v>YES</v>
      </c>
      <c r="F195" s="8">
        <v>0</v>
      </c>
      <c r="G195" s="9" t="str">
        <f>IF('Raw Data'!G195,"NO","YES")</f>
        <v>YES</v>
      </c>
      <c r="H195" s="8">
        <v>0</v>
      </c>
      <c r="I195" s="9" t="str">
        <f>IF('Raw Data'!J195,"NO","YES")</f>
        <v>YES</v>
      </c>
      <c r="J195" s="4">
        <v>0.2</v>
      </c>
      <c r="K195" s="24">
        <f>'Raw Data'!L195*('Calculated Data'!M195/60)</f>
        <v>0</v>
      </c>
      <c r="L195" s="9" t="str">
        <f>IF('Raw Data'!M195,"NO","YES")</f>
        <v>YES</v>
      </c>
      <c r="M195">
        <f>'Raw Data'!N195</f>
        <v>0</v>
      </c>
      <c r="N195" s="17">
        <f t="shared" ref="N195:N258" si="40">+D195/25.1</f>
        <v>0</v>
      </c>
      <c r="O195">
        <v>1.6799999999999999E-2</v>
      </c>
      <c r="P195">
        <f t="shared" si="34"/>
        <v>0</v>
      </c>
      <c r="Q195" s="27">
        <f t="shared" si="35"/>
        <v>0</v>
      </c>
      <c r="R195">
        <f t="shared" si="37"/>
        <v>0</v>
      </c>
      <c r="S195" s="27">
        <f t="shared" si="36"/>
        <v>0</v>
      </c>
      <c r="T195" s="17">
        <f t="shared" si="38"/>
        <v>0</v>
      </c>
      <c r="U195" s="17">
        <f t="shared" si="39"/>
        <v>0</v>
      </c>
      <c r="V195" s="17">
        <f t="shared" ref="V195:V258" si="41">+$AB$2*N195</f>
        <v>0</v>
      </c>
    </row>
    <row r="196" spans="1:22" x14ac:dyDescent="0.25">
      <c r="A196" s="2">
        <f>'Raw Data'!A196</f>
        <v>42934.083333333336</v>
      </c>
      <c r="B196">
        <f>'Raw Data'!B196</f>
        <v>0</v>
      </c>
      <c r="C196">
        <f>'Raw Data'!C196</f>
        <v>0</v>
      </c>
      <c r="D196" s="8">
        <v>0</v>
      </c>
      <c r="E196" s="9" t="str">
        <f>IF('Raw Data'!E196,"NO","YES")</f>
        <v>YES</v>
      </c>
      <c r="F196" s="8">
        <v>0</v>
      </c>
      <c r="G196" s="9" t="str">
        <f>IF('Raw Data'!G196,"NO","YES")</f>
        <v>YES</v>
      </c>
      <c r="H196" s="8">
        <v>0</v>
      </c>
      <c r="I196" s="9" t="str">
        <f>IF('Raw Data'!J196,"NO","YES")</f>
        <v>YES</v>
      </c>
      <c r="J196" s="4">
        <v>0.2</v>
      </c>
      <c r="K196" s="24">
        <f>'Raw Data'!L196*('Calculated Data'!M196/60)</f>
        <v>0</v>
      </c>
      <c r="L196" s="9" t="str">
        <f>IF('Raw Data'!M196,"NO","YES")</f>
        <v>YES</v>
      </c>
      <c r="M196">
        <f>'Raw Data'!N196</f>
        <v>0</v>
      </c>
      <c r="N196" s="17">
        <f t="shared" si="40"/>
        <v>0</v>
      </c>
      <c r="O196">
        <v>1.6799999999999999E-2</v>
      </c>
      <c r="P196">
        <f t="shared" si="34"/>
        <v>0</v>
      </c>
      <c r="Q196" s="27">
        <f t="shared" si="35"/>
        <v>0</v>
      </c>
      <c r="R196">
        <f t="shared" si="37"/>
        <v>0</v>
      </c>
      <c r="S196" s="27">
        <f t="shared" si="36"/>
        <v>0</v>
      </c>
      <c r="T196" s="17">
        <f t="shared" si="38"/>
        <v>0</v>
      </c>
      <c r="U196" s="17">
        <f t="shared" si="39"/>
        <v>0</v>
      </c>
      <c r="V196" s="17">
        <f t="shared" si="41"/>
        <v>0</v>
      </c>
    </row>
    <row r="197" spans="1:22" x14ac:dyDescent="0.25">
      <c r="A197" s="2">
        <f>'Raw Data'!A197</f>
        <v>42934.125</v>
      </c>
      <c r="B197">
        <f>'Raw Data'!B197</f>
        <v>0</v>
      </c>
      <c r="C197">
        <f>'Raw Data'!C197</f>
        <v>0</v>
      </c>
      <c r="D197" s="8">
        <v>0</v>
      </c>
      <c r="E197" s="9" t="str">
        <f>IF('Raw Data'!E197,"NO","YES")</f>
        <v>YES</v>
      </c>
      <c r="F197" s="8">
        <v>0</v>
      </c>
      <c r="G197" s="9" t="str">
        <f>IF('Raw Data'!G197,"NO","YES")</f>
        <v>YES</v>
      </c>
      <c r="H197" s="8">
        <v>0</v>
      </c>
      <c r="I197" s="9" t="str">
        <f>IF('Raw Data'!J197,"NO","YES")</f>
        <v>YES</v>
      </c>
      <c r="J197" s="4">
        <v>0.2</v>
      </c>
      <c r="K197" s="24">
        <f>'Raw Data'!L197*('Calculated Data'!M197/60)</f>
        <v>0</v>
      </c>
      <c r="L197" s="9" t="str">
        <f>IF('Raw Data'!M197,"NO","YES")</f>
        <v>YES</v>
      </c>
      <c r="M197">
        <f>'Raw Data'!N197</f>
        <v>0</v>
      </c>
      <c r="N197" s="17">
        <f t="shared" si="40"/>
        <v>0</v>
      </c>
      <c r="O197">
        <v>1.6799999999999999E-2</v>
      </c>
      <c r="P197">
        <f t="shared" si="34"/>
        <v>0</v>
      </c>
      <c r="Q197" s="27">
        <f t="shared" si="35"/>
        <v>0</v>
      </c>
      <c r="R197">
        <f t="shared" si="37"/>
        <v>0</v>
      </c>
      <c r="S197" s="27">
        <f t="shared" si="36"/>
        <v>0</v>
      </c>
      <c r="T197" s="17">
        <f t="shared" si="38"/>
        <v>0</v>
      </c>
      <c r="U197" s="17">
        <f t="shared" si="39"/>
        <v>0</v>
      </c>
      <c r="V197" s="17">
        <f t="shared" si="41"/>
        <v>0</v>
      </c>
    </row>
    <row r="198" spans="1:22" x14ac:dyDescent="0.25">
      <c r="A198" s="2">
        <f>'Raw Data'!A198</f>
        <v>42934.166666666664</v>
      </c>
      <c r="B198">
        <f>'Raw Data'!B198</f>
        <v>0</v>
      </c>
      <c r="C198">
        <f>'Raw Data'!C198</f>
        <v>0</v>
      </c>
      <c r="D198" s="8">
        <v>0</v>
      </c>
      <c r="E198" s="9" t="str">
        <f>IF('Raw Data'!E198,"NO","YES")</f>
        <v>YES</v>
      </c>
      <c r="F198" s="8">
        <v>0</v>
      </c>
      <c r="G198" s="9" t="str">
        <f>IF('Raw Data'!G198,"NO","YES")</f>
        <v>YES</v>
      </c>
      <c r="H198" s="8">
        <v>0</v>
      </c>
      <c r="I198" s="9" t="str">
        <f>IF('Raw Data'!J198,"NO","YES")</f>
        <v>YES</v>
      </c>
      <c r="J198" s="4">
        <v>1.6</v>
      </c>
      <c r="K198" s="24">
        <f>'Raw Data'!L198*('Calculated Data'!M198/60)</f>
        <v>0</v>
      </c>
      <c r="L198" s="9" t="str">
        <f>IF('Raw Data'!M198,"NO","YES")</f>
        <v>YES</v>
      </c>
      <c r="M198">
        <f>'Raw Data'!N198</f>
        <v>0</v>
      </c>
      <c r="N198" s="17">
        <f t="shared" si="40"/>
        <v>0</v>
      </c>
      <c r="O198">
        <v>1.6799999999999999E-2</v>
      </c>
      <c r="P198">
        <f t="shared" si="34"/>
        <v>0</v>
      </c>
      <c r="Q198" s="27">
        <f t="shared" si="35"/>
        <v>0</v>
      </c>
      <c r="R198">
        <f t="shared" si="37"/>
        <v>0</v>
      </c>
      <c r="S198" s="27">
        <f t="shared" si="36"/>
        <v>0</v>
      </c>
      <c r="T198" s="17">
        <f t="shared" si="38"/>
        <v>0</v>
      </c>
      <c r="U198" s="17">
        <f t="shared" si="39"/>
        <v>0</v>
      </c>
      <c r="V198" s="17">
        <f t="shared" si="41"/>
        <v>0</v>
      </c>
    </row>
    <row r="199" spans="1:22" x14ac:dyDescent="0.25">
      <c r="A199" s="2">
        <f>'Raw Data'!A199</f>
        <v>42934.208333333336</v>
      </c>
      <c r="B199">
        <f>'Raw Data'!B199</f>
        <v>0</v>
      </c>
      <c r="C199">
        <f>'Raw Data'!C199</f>
        <v>0</v>
      </c>
      <c r="D199" s="8">
        <v>0</v>
      </c>
      <c r="E199" s="9" t="str">
        <f>IF('Raw Data'!E199,"NO","YES")</f>
        <v>YES</v>
      </c>
      <c r="F199" s="8">
        <v>0</v>
      </c>
      <c r="G199" s="9" t="str">
        <f>IF('Raw Data'!G199,"NO","YES")</f>
        <v>YES</v>
      </c>
      <c r="H199" s="8">
        <v>0</v>
      </c>
      <c r="I199" s="9" t="str">
        <f>IF('Raw Data'!J199,"NO","YES")</f>
        <v>YES</v>
      </c>
      <c r="J199" s="4">
        <v>2.9</v>
      </c>
      <c r="K199" s="24">
        <f>'Raw Data'!L199*('Calculated Data'!M199/60)</f>
        <v>0</v>
      </c>
      <c r="L199" s="9" t="str">
        <f>IF('Raw Data'!M199,"NO","YES")</f>
        <v>YES</v>
      </c>
      <c r="M199">
        <f>'Raw Data'!N199</f>
        <v>0</v>
      </c>
      <c r="N199" s="17">
        <f t="shared" si="40"/>
        <v>0</v>
      </c>
      <c r="O199">
        <v>1.6799999999999999E-2</v>
      </c>
      <c r="P199">
        <f t="shared" si="34"/>
        <v>0</v>
      </c>
      <c r="Q199" s="27">
        <f t="shared" si="35"/>
        <v>0</v>
      </c>
      <c r="R199">
        <f t="shared" si="37"/>
        <v>0</v>
      </c>
      <c r="S199" s="27">
        <f t="shared" si="36"/>
        <v>0</v>
      </c>
      <c r="T199" s="17">
        <f t="shared" si="38"/>
        <v>0</v>
      </c>
      <c r="U199" s="17">
        <f t="shared" si="39"/>
        <v>0</v>
      </c>
      <c r="V199" s="17">
        <f t="shared" si="41"/>
        <v>0</v>
      </c>
    </row>
    <row r="200" spans="1:22" x14ac:dyDescent="0.25">
      <c r="A200" s="2">
        <f>'Raw Data'!A200</f>
        <v>42934.25</v>
      </c>
      <c r="B200">
        <f>'Raw Data'!B200</f>
        <v>0</v>
      </c>
      <c r="C200">
        <f>'Raw Data'!C200</f>
        <v>0</v>
      </c>
      <c r="D200" s="8">
        <v>0</v>
      </c>
      <c r="E200" s="9" t="str">
        <f>IF('Raw Data'!E200,"NO","YES")</f>
        <v>YES</v>
      </c>
      <c r="F200" s="8">
        <v>0</v>
      </c>
      <c r="G200" s="9" t="str">
        <f>IF('Raw Data'!G200,"NO","YES")</f>
        <v>YES</v>
      </c>
      <c r="H200" s="8">
        <v>0</v>
      </c>
      <c r="I200" s="9" t="str">
        <f>IF('Raw Data'!J200,"NO","YES")</f>
        <v>YES</v>
      </c>
      <c r="J200" s="4">
        <v>0.2</v>
      </c>
      <c r="K200" s="24">
        <f>'Raw Data'!L200*('Calculated Data'!M200/60)</f>
        <v>0</v>
      </c>
      <c r="L200" s="9" t="str">
        <f>IF('Raw Data'!M200,"NO","YES")</f>
        <v>YES</v>
      </c>
      <c r="M200">
        <f>'Raw Data'!N200</f>
        <v>0</v>
      </c>
      <c r="N200" s="17">
        <f t="shared" si="40"/>
        <v>0</v>
      </c>
      <c r="O200">
        <v>1.6799999999999999E-2</v>
      </c>
      <c r="P200">
        <f t="shared" si="34"/>
        <v>0</v>
      </c>
      <c r="Q200" s="27">
        <f t="shared" si="35"/>
        <v>0</v>
      </c>
      <c r="R200">
        <f t="shared" si="37"/>
        <v>0</v>
      </c>
      <c r="S200" s="27">
        <f t="shared" si="36"/>
        <v>0</v>
      </c>
      <c r="T200" s="17">
        <f t="shared" si="38"/>
        <v>0</v>
      </c>
      <c r="U200" s="17">
        <f t="shared" si="39"/>
        <v>0</v>
      </c>
      <c r="V200" s="17">
        <f t="shared" si="41"/>
        <v>0</v>
      </c>
    </row>
    <row r="201" spans="1:22" x14ac:dyDescent="0.25">
      <c r="A201" s="2">
        <f>'Raw Data'!A201</f>
        <v>42934.291666666664</v>
      </c>
      <c r="B201">
        <f>'Raw Data'!B201</f>
        <v>0</v>
      </c>
      <c r="C201">
        <f>'Raw Data'!C201</f>
        <v>0</v>
      </c>
      <c r="D201" s="8">
        <v>0</v>
      </c>
      <c r="E201" s="9" t="str">
        <f>IF('Raw Data'!E201,"NO","YES")</f>
        <v>YES</v>
      </c>
      <c r="F201" s="8">
        <v>0</v>
      </c>
      <c r="G201" s="9" t="str">
        <f>IF('Raw Data'!G201,"NO","YES")</f>
        <v>YES</v>
      </c>
      <c r="H201" s="8">
        <v>0</v>
      </c>
      <c r="I201" s="9" t="str">
        <f>IF('Raw Data'!J201,"NO","YES")</f>
        <v>YES</v>
      </c>
      <c r="J201" s="4">
        <v>0.2</v>
      </c>
      <c r="K201" s="24">
        <f>'Raw Data'!L201*('Calculated Data'!M201/60)</f>
        <v>0</v>
      </c>
      <c r="L201" s="9" t="str">
        <f>IF('Raw Data'!M201,"NO","YES")</f>
        <v>YES</v>
      </c>
      <c r="M201">
        <f>'Raw Data'!N201</f>
        <v>0</v>
      </c>
      <c r="N201" s="17">
        <f t="shared" si="40"/>
        <v>0</v>
      </c>
      <c r="O201">
        <v>1.6799999999999999E-2</v>
      </c>
      <c r="P201">
        <f t="shared" si="34"/>
        <v>0</v>
      </c>
      <c r="Q201" s="27">
        <f t="shared" si="35"/>
        <v>0</v>
      </c>
      <c r="R201">
        <f t="shared" si="37"/>
        <v>0</v>
      </c>
      <c r="S201" s="27">
        <f t="shared" si="36"/>
        <v>0</v>
      </c>
      <c r="T201" s="17">
        <f t="shared" si="38"/>
        <v>0</v>
      </c>
      <c r="U201" s="17">
        <f t="shared" si="39"/>
        <v>0</v>
      </c>
      <c r="V201" s="17">
        <f t="shared" si="41"/>
        <v>0</v>
      </c>
    </row>
    <row r="202" spans="1:22" x14ac:dyDescent="0.25">
      <c r="A202" s="2">
        <f>'Raw Data'!A202</f>
        <v>42934.333333333336</v>
      </c>
      <c r="B202">
        <f>'Raw Data'!B202</f>
        <v>0</v>
      </c>
      <c r="C202">
        <f>'Raw Data'!C202</f>
        <v>0</v>
      </c>
      <c r="D202" s="8">
        <v>0</v>
      </c>
      <c r="E202" s="9" t="str">
        <f>IF('Raw Data'!E202,"NO","YES")</f>
        <v>YES</v>
      </c>
      <c r="F202" s="8">
        <v>0</v>
      </c>
      <c r="G202" s="9" t="str">
        <f>IF('Raw Data'!G202,"NO","YES")</f>
        <v>YES</v>
      </c>
      <c r="H202" s="8">
        <v>0</v>
      </c>
      <c r="I202" s="9" t="str">
        <f>IF('Raw Data'!J202,"NO","YES")</f>
        <v>YES</v>
      </c>
      <c r="J202" s="4">
        <v>0.2</v>
      </c>
      <c r="K202" s="24">
        <f>'Raw Data'!L202*('Calculated Data'!M202/60)</f>
        <v>0</v>
      </c>
      <c r="L202" s="9" t="str">
        <f>IF('Raw Data'!M202,"NO","YES")</f>
        <v>YES</v>
      </c>
      <c r="M202">
        <f>'Raw Data'!N202</f>
        <v>0</v>
      </c>
      <c r="N202" s="17">
        <f t="shared" si="40"/>
        <v>0</v>
      </c>
      <c r="O202">
        <v>1.6799999999999999E-2</v>
      </c>
      <c r="P202">
        <f t="shared" si="34"/>
        <v>0</v>
      </c>
      <c r="Q202" s="27">
        <f t="shared" si="35"/>
        <v>0</v>
      </c>
      <c r="R202">
        <f t="shared" si="37"/>
        <v>0</v>
      </c>
      <c r="S202" s="27">
        <f t="shared" si="36"/>
        <v>0</v>
      </c>
      <c r="T202" s="17">
        <f t="shared" si="38"/>
        <v>0</v>
      </c>
      <c r="U202" s="17">
        <f t="shared" si="39"/>
        <v>0</v>
      </c>
      <c r="V202" s="17">
        <f t="shared" si="41"/>
        <v>0</v>
      </c>
    </row>
    <row r="203" spans="1:22" x14ac:dyDescent="0.25">
      <c r="A203" s="2">
        <f>'Raw Data'!A203</f>
        <v>42934.375</v>
      </c>
      <c r="B203">
        <f>'Raw Data'!B203</f>
        <v>0</v>
      </c>
      <c r="C203">
        <f>'Raw Data'!C203</f>
        <v>0</v>
      </c>
      <c r="D203" s="8">
        <v>0</v>
      </c>
      <c r="E203" s="9" t="str">
        <f>IF('Raw Data'!E203,"NO","YES")</f>
        <v>YES</v>
      </c>
      <c r="F203" s="8">
        <v>0</v>
      </c>
      <c r="G203" s="9" t="str">
        <f>IF('Raw Data'!G203,"NO","YES")</f>
        <v>YES</v>
      </c>
      <c r="H203" s="8">
        <v>0</v>
      </c>
      <c r="I203" s="9" t="str">
        <f>IF('Raw Data'!J203,"NO","YES")</f>
        <v>YES</v>
      </c>
      <c r="J203" s="4">
        <v>0.2</v>
      </c>
      <c r="K203" s="24">
        <f>'Raw Data'!L203*('Calculated Data'!M203/60)</f>
        <v>0</v>
      </c>
      <c r="L203" s="9" t="str">
        <f>IF('Raw Data'!M203,"NO","YES")</f>
        <v>YES</v>
      </c>
      <c r="M203">
        <f>'Raw Data'!N203</f>
        <v>0</v>
      </c>
      <c r="N203" s="17">
        <f t="shared" si="40"/>
        <v>0</v>
      </c>
      <c r="O203">
        <v>1.6799999999999999E-2</v>
      </c>
      <c r="P203">
        <f t="shared" si="34"/>
        <v>0</v>
      </c>
      <c r="Q203" s="27">
        <f t="shared" si="35"/>
        <v>0</v>
      </c>
      <c r="R203">
        <f t="shared" si="37"/>
        <v>0</v>
      </c>
      <c r="S203" s="27">
        <f t="shared" si="36"/>
        <v>0</v>
      </c>
      <c r="T203" s="17">
        <f t="shared" si="38"/>
        <v>0</v>
      </c>
      <c r="U203" s="17">
        <f t="shared" si="39"/>
        <v>0</v>
      </c>
      <c r="V203" s="17">
        <f t="shared" si="41"/>
        <v>0</v>
      </c>
    </row>
    <row r="204" spans="1:22" x14ac:dyDescent="0.25">
      <c r="A204" s="2">
        <f>'Raw Data'!A204</f>
        <v>42934.416666666664</v>
      </c>
      <c r="B204">
        <f>'Raw Data'!B204</f>
        <v>0</v>
      </c>
      <c r="C204">
        <f>'Raw Data'!C204</f>
        <v>0</v>
      </c>
      <c r="D204" s="8">
        <v>0</v>
      </c>
      <c r="E204" s="9" t="str">
        <f>IF('Raw Data'!E204,"NO","YES")</f>
        <v>YES</v>
      </c>
      <c r="F204" s="8">
        <v>0</v>
      </c>
      <c r="G204" s="9" t="str">
        <f>IF('Raw Data'!G204,"NO","YES")</f>
        <v>YES</v>
      </c>
      <c r="H204" s="8">
        <v>0</v>
      </c>
      <c r="I204" s="9" t="str">
        <f>IF('Raw Data'!J204,"NO","YES")</f>
        <v>YES</v>
      </c>
      <c r="J204" s="4">
        <v>0.3</v>
      </c>
      <c r="K204" s="24">
        <f>'Raw Data'!L204*('Calculated Data'!M204/60)</f>
        <v>0</v>
      </c>
      <c r="L204" s="9" t="str">
        <f>IF('Raw Data'!M204,"NO","YES")</f>
        <v>YES</v>
      </c>
      <c r="M204">
        <f>'Raw Data'!N204</f>
        <v>0</v>
      </c>
      <c r="N204" s="17">
        <f t="shared" si="40"/>
        <v>0</v>
      </c>
      <c r="O204">
        <v>1.6799999999999999E-2</v>
      </c>
      <c r="P204">
        <f t="shared" si="34"/>
        <v>0</v>
      </c>
      <c r="Q204" s="27">
        <f t="shared" si="35"/>
        <v>0</v>
      </c>
      <c r="R204">
        <f t="shared" si="37"/>
        <v>0</v>
      </c>
      <c r="S204" s="27">
        <f t="shared" si="36"/>
        <v>0</v>
      </c>
      <c r="T204" s="17">
        <f t="shared" si="38"/>
        <v>0</v>
      </c>
      <c r="U204" s="17">
        <f t="shared" si="39"/>
        <v>0</v>
      </c>
      <c r="V204" s="17">
        <f t="shared" si="41"/>
        <v>0</v>
      </c>
    </row>
    <row r="205" spans="1:22" x14ac:dyDescent="0.25">
      <c r="A205" s="2">
        <f>'Raw Data'!A205</f>
        <v>42934.458333333336</v>
      </c>
      <c r="B205">
        <f>'Raw Data'!B205</f>
        <v>0</v>
      </c>
      <c r="C205">
        <f>'Raw Data'!C205</f>
        <v>0</v>
      </c>
      <c r="D205" s="8">
        <f>IF(M205=0,0,'Raw Data'!D205)</f>
        <v>0</v>
      </c>
      <c r="E205" s="9" t="str">
        <f>IF('Raw Data'!E205,"NO","YES")</f>
        <v>YES</v>
      </c>
      <c r="F205" s="8">
        <v>0</v>
      </c>
      <c r="G205" s="9" t="str">
        <f>IF('Raw Data'!G205,"NO","YES")</f>
        <v>YES</v>
      </c>
      <c r="H205" s="11">
        <v>0</v>
      </c>
      <c r="I205" s="9" t="str">
        <f>IF('Raw Data'!J205,"NO","YES")</f>
        <v>YES</v>
      </c>
      <c r="J205" s="4">
        <v>0.3</v>
      </c>
      <c r="K205" s="24">
        <f>'Raw Data'!L205*('Calculated Data'!M205/60)</f>
        <v>0</v>
      </c>
      <c r="L205" s="9" t="str">
        <f>IF('Raw Data'!M205,"NO","YES")</f>
        <v>YES</v>
      </c>
      <c r="M205">
        <f>'Raw Data'!N205</f>
        <v>0</v>
      </c>
      <c r="N205" s="17">
        <f t="shared" si="40"/>
        <v>0</v>
      </c>
      <c r="O205">
        <v>1.6799999999999999E-2</v>
      </c>
      <c r="P205">
        <f t="shared" si="34"/>
        <v>0</v>
      </c>
      <c r="Q205" s="27">
        <f t="shared" si="35"/>
        <v>0</v>
      </c>
      <c r="R205">
        <f t="shared" si="37"/>
        <v>0</v>
      </c>
      <c r="S205" s="27">
        <f t="shared" si="36"/>
        <v>0</v>
      </c>
      <c r="T205" s="17">
        <f t="shared" si="38"/>
        <v>0</v>
      </c>
      <c r="U205" s="17">
        <f t="shared" si="39"/>
        <v>0</v>
      </c>
      <c r="V205" s="17">
        <f t="shared" si="41"/>
        <v>0</v>
      </c>
    </row>
    <row r="206" spans="1:22" x14ac:dyDescent="0.25">
      <c r="A206" s="2">
        <f>'Raw Data'!A206</f>
        <v>42934.5</v>
      </c>
      <c r="B206">
        <f>'Raw Data'!B206</f>
        <v>0</v>
      </c>
      <c r="C206">
        <f>'Raw Data'!C206</f>
        <v>0</v>
      </c>
      <c r="D206" s="8">
        <f>IF(M206=0,0,'Raw Data'!D206)</f>
        <v>45.1</v>
      </c>
      <c r="E206" s="9" t="str">
        <f>IF('Raw Data'!E206,"NO","YES")</f>
        <v>YES</v>
      </c>
      <c r="F206" s="8">
        <f>IF(M206=0,0,'Raw Data'!F206)</f>
        <v>0</v>
      </c>
      <c r="G206" s="9" t="str">
        <f>IF('Raw Data'!G206,"NO","YES")</f>
        <v>YES</v>
      </c>
      <c r="H206" s="10">
        <f>ROUND('Raw Data'!I206/'Raw Data'!D206,3)</f>
        <v>0</v>
      </c>
      <c r="I206" s="9" t="str">
        <f>IF('Raw Data'!J206,"NO","YES")</f>
        <v>YES</v>
      </c>
      <c r="J206" s="4">
        <v>0.3</v>
      </c>
      <c r="K206" s="24">
        <f>'Raw Data'!L206*('Calculated Data'!M206/60)</f>
        <v>0.3833333333333333</v>
      </c>
      <c r="L206" s="9" t="str">
        <f>IF('Raw Data'!M206,"NO","YES")</f>
        <v>YES</v>
      </c>
      <c r="M206">
        <f>'Raw Data'!N206</f>
        <v>5</v>
      </c>
      <c r="N206" s="17">
        <f t="shared" si="40"/>
        <v>1.796812749003984</v>
      </c>
      <c r="O206">
        <v>1.6799999999999999E-2</v>
      </c>
      <c r="P206" s="32">
        <f t="shared" ref="P206:P269" si="42">+$X$2*N206</f>
        <v>7.5466135458167327E-4</v>
      </c>
      <c r="Q206" s="17">
        <f t="shared" ref="Q206:Q237" si="43">(R206/D206)*1000000</f>
        <v>3.306772908366534</v>
      </c>
      <c r="R206">
        <f t="shared" si="37"/>
        <v>1.4913545816733068E-4</v>
      </c>
      <c r="S206">
        <f t="shared" ref="S206:S237" si="44">+T206/D206</f>
        <v>4.7808764940239036E-2</v>
      </c>
      <c r="T206" s="17">
        <f t="shared" si="38"/>
        <v>2.1561752988047806</v>
      </c>
      <c r="U206" s="17">
        <f t="shared" si="39"/>
        <v>0.26952191235059758</v>
      </c>
      <c r="V206" s="17">
        <f t="shared" si="41"/>
        <v>0.89840637450199201</v>
      </c>
    </row>
    <row r="207" spans="1:22" x14ac:dyDescent="0.25">
      <c r="A207" s="2">
        <f>'Raw Data'!A207</f>
        <v>42934.541666666664</v>
      </c>
      <c r="B207">
        <f>'Raw Data'!B207</f>
        <v>0</v>
      </c>
      <c r="C207">
        <f>'Raw Data'!C207</f>
        <v>0</v>
      </c>
      <c r="D207" s="8">
        <f>IF(M207=0,0,'Raw Data'!D207)</f>
        <v>44.7</v>
      </c>
      <c r="E207" s="9" t="str">
        <f>IF('Raw Data'!E207,"NO","YES")</f>
        <v>YES</v>
      </c>
      <c r="F207" s="8">
        <f>IF(M207=0,0,'Raw Data'!F207)</f>
        <v>0</v>
      </c>
      <c r="G207" s="9" t="str">
        <f>IF('Raw Data'!G207,"NO","YES")</f>
        <v>YES</v>
      </c>
      <c r="H207" s="10">
        <f>ROUND('Raw Data'!I207/'Raw Data'!D207,3)</f>
        <v>0</v>
      </c>
      <c r="I207" s="9" t="str">
        <f>IF('Raw Data'!J207,"NO","YES")</f>
        <v>YES</v>
      </c>
      <c r="J207" s="4">
        <v>0.3</v>
      </c>
      <c r="K207" s="24">
        <f>'Raw Data'!L207*('Calculated Data'!M207/60)</f>
        <v>4.5999999999999996</v>
      </c>
      <c r="L207" s="9" t="str">
        <f>IF('Raw Data'!M207,"NO","YES")</f>
        <v>YES</v>
      </c>
      <c r="M207">
        <f>'Raw Data'!N207</f>
        <v>60</v>
      </c>
      <c r="N207" s="17">
        <f t="shared" si="40"/>
        <v>1.7808764940239044</v>
      </c>
      <c r="O207">
        <v>1.6799999999999999E-2</v>
      </c>
      <c r="P207" s="32">
        <f t="shared" si="42"/>
        <v>7.4796812749003991E-4</v>
      </c>
      <c r="Q207" s="17">
        <f t="shared" si="43"/>
        <v>3.306772908366534</v>
      </c>
      <c r="R207">
        <f t="shared" si="37"/>
        <v>1.4781274900398407E-4</v>
      </c>
      <c r="S207">
        <f t="shared" si="44"/>
        <v>4.7808764940239036E-2</v>
      </c>
      <c r="T207" s="17">
        <f t="shared" si="38"/>
        <v>2.137051792828685</v>
      </c>
      <c r="U207" s="17">
        <f t="shared" si="39"/>
        <v>0.26713147410358562</v>
      </c>
      <c r="V207" s="17">
        <f t="shared" si="41"/>
        <v>0.89043824701195218</v>
      </c>
    </row>
    <row r="208" spans="1:22" x14ac:dyDescent="0.25">
      <c r="A208" s="2">
        <f>'Raw Data'!A208</f>
        <v>42934.583333333336</v>
      </c>
      <c r="B208">
        <f>'Raw Data'!B208</f>
        <v>0</v>
      </c>
      <c r="C208">
        <f>'Raw Data'!C208</f>
        <v>0</v>
      </c>
      <c r="D208" s="8">
        <f>IF(M208=0,0,'Raw Data'!D208)</f>
        <v>46</v>
      </c>
      <c r="E208" s="9" t="str">
        <f>IF('Raw Data'!E208,"NO","YES")</f>
        <v>YES</v>
      </c>
      <c r="F208" s="8">
        <f>IF(M208=0,0,'Raw Data'!F208)</f>
        <v>1E-3</v>
      </c>
      <c r="G208" s="9" t="str">
        <f>IF('Raw Data'!G208,"NO","YES")</f>
        <v>YES</v>
      </c>
      <c r="H208" s="10">
        <f>ROUND('Raw Data'!I208/'Raw Data'!D208,3)</f>
        <v>0</v>
      </c>
      <c r="I208" s="9" t="str">
        <f>IF('Raw Data'!J208,"NO","YES")</f>
        <v>YES</v>
      </c>
      <c r="J208" s="4">
        <v>0.3</v>
      </c>
      <c r="K208" s="24">
        <f>'Raw Data'!L208*('Calculated Data'!M208/60)</f>
        <v>4.7</v>
      </c>
      <c r="L208" s="9" t="str">
        <f>IF('Raw Data'!M208,"NO","YES")</f>
        <v>YES</v>
      </c>
      <c r="M208">
        <f>'Raw Data'!N208</f>
        <v>60</v>
      </c>
      <c r="N208" s="17">
        <f t="shared" si="40"/>
        <v>1.8326693227091633</v>
      </c>
      <c r="O208">
        <v>1.6799999999999999E-2</v>
      </c>
      <c r="P208" s="32">
        <f t="shared" si="42"/>
        <v>7.6972111553784861E-4</v>
      </c>
      <c r="Q208" s="17">
        <f t="shared" si="43"/>
        <v>3.3067729083665336</v>
      </c>
      <c r="R208">
        <f t="shared" si="37"/>
        <v>1.5211155378486055E-4</v>
      </c>
      <c r="S208">
        <f t="shared" si="44"/>
        <v>4.7808764940239043E-2</v>
      </c>
      <c r="T208" s="17">
        <f t="shared" si="38"/>
        <v>2.1992031872509958</v>
      </c>
      <c r="U208" s="17">
        <f t="shared" si="39"/>
        <v>0.27490039840637448</v>
      </c>
      <c r="V208" s="17">
        <f t="shared" si="41"/>
        <v>0.91633466135458164</v>
      </c>
    </row>
    <row r="209" spans="1:22" x14ac:dyDescent="0.25">
      <c r="A209" s="2">
        <f>'Raw Data'!A209</f>
        <v>42934.625</v>
      </c>
      <c r="B209">
        <f>'Raw Data'!B209</f>
        <v>0</v>
      </c>
      <c r="C209">
        <f>'Raw Data'!C209</f>
        <v>0</v>
      </c>
      <c r="D209" s="8">
        <f>IF(M209=0,0,'Raw Data'!D209)</f>
        <v>123.4</v>
      </c>
      <c r="E209" s="9" t="str">
        <f>IF('Raw Data'!E209,"NO","YES")</f>
        <v>YES</v>
      </c>
      <c r="F209" s="8">
        <f>IF(M209=0,0,'Raw Data'!F209)</f>
        <v>8.9999999999999993E-3</v>
      </c>
      <c r="G209" s="9" t="str">
        <f>IF('Raw Data'!G209,"NO","YES")</f>
        <v>YES</v>
      </c>
      <c r="H209" s="10">
        <f>ROUND('Raw Data'!I209/'Raw Data'!D209,3)</f>
        <v>0</v>
      </c>
      <c r="I209" s="9" t="str">
        <f>IF('Raw Data'!J209,"NO","YES")</f>
        <v>YES</v>
      </c>
      <c r="J209" s="4">
        <v>0.8</v>
      </c>
      <c r="K209" s="24">
        <f>'Raw Data'!L209*('Calculated Data'!M209/60)</f>
        <v>12.7</v>
      </c>
      <c r="L209" s="9" t="str">
        <f>IF('Raw Data'!M209,"NO","YES")</f>
        <v>YES</v>
      </c>
      <c r="M209">
        <f>'Raw Data'!N209</f>
        <v>60</v>
      </c>
      <c r="N209" s="17">
        <f t="shared" si="40"/>
        <v>4.9163346613545817</v>
      </c>
      <c r="O209">
        <v>1.6799999999999999E-2</v>
      </c>
      <c r="P209" s="32">
        <f t="shared" si="42"/>
        <v>2.0648605577689243E-3</v>
      </c>
      <c r="Q209" s="17">
        <f t="shared" si="43"/>
        <v>3.3067729083665336</v>
      </c>
      <c r="R209">
        <f t="shared" si="37"/>
        <v>4.0805577689243027E-4</v>
      </c>
      <c r="S209">
        <f t="shared" si="44"/>
        <v>4.7808764940239036E-2</v>
      </c>
      <c r="T209" s="17">
        <f t="shared" si="38"/>
        <v>5.8996015936254977</v>
      </c>
      <c r="U209" s="17">
        <f t="shared" si="39"/>
        <v>0.73745019920318722</v>
      </c>
      <c r="V209" s="17">
        <f t="shared" si="41"/>
        <v>2.4581673306772909</v>
      </c>
    </row>
    <row r="210" spans="1:22" x14ac:dyDescent="0.25">
      <c r="A210" s="2">
        <f>'Raw Data'!A210</f>
        <v>42934.666666666664</v>
      </c>
      <c r="B210">
        <f>'Raw Data'!B210</f>
        <v>0</v>
      </c>
      <c r="C210">
        <f>'Raw Data'!C210</f>
        <v>0</v>
      </c>
      <c r="D210" s="8">
        <f>IF(M210=0,0,'Raw Data'!D210)</f>
        <v>219.6</v>
      </c>
      <c r="E210" s="9" t="str">
        <f>IF('Raw Data'!E210,"NO","YES")</f>
        <v>YES</v>
      </c>
      <c r="F210" s="8">
        <f>IF(M210=0,0,'Raw Data'!F210)</f>
        <v>2.5999999999999999E-2</v>
      </c>
      <c r="G210" s="9" t="str">
        <f>IF('Raw Data'!G210,"NO","YES")</f>
        <v>YES</v>
      </c>
      <c r="H210" s="10">
        <f>ROUND('Raw Data'!I210/'Raw Data'!D210,3)</f>
        <v>0</v>
      </c>
      <c r="I210" s="9" t="str">
        <f>IF('Raw Data'!J210,"NO","YES")</f>
        <v>YES</v>
      </c>
      <c r="J210" s="4">
        <v>1.3</v>
      </c>
      <c r="K210" s="24">
        <f>'Raw Data'!L210*('Calculated Data'!M210/60)</f>
        <v>22.5</v>
      </c>
      <c r="L210" s="9" t="str">
        <f>IF('Raw Data'!M210,"NO","YES")</f>
        <v>YES</v>
      </c>
      <c r="M210">
        <f>'Raw Data'!N210</f>
        <v>60</v>
      </c>
      <c r="N210" s="17">
        <f t="shared" si="40"/>
        <v>8.7490039840637444</v>
      </c>
      <c r="O210">
        <v>1.6799999999999999E-2</v>
      </c>
      <c r="P210" s="32">
        <f t="shared" si="42"/>
        <v>3.6745816733067729E-3</v>
      </c>
      <c r="Q210" s="17">
        <f t="shared" si="43"/>
        <v>3.306772908366534</v>
      </c>
      <c r="R210">
        <f t="shared" si="37"/>
        <v>7.2616733067729078E-4</v>
      </c>
      <c r="S210">
        <f t="shared" si="44"/>
        <v>4.7808764940239036E-2</v>
      </c>
      <c r="T210" s="17">
        <f t="shared" si="38"/>
        <v>10.498804780876492</v>
      </c>
      <c r="U210" s="17">
        <f t="shared" si="39"/>
        <v>1.3123505976095615</v>
      </c>
      <c r="V210" s="17">
        <f t="shared" si="41"/>
        <v>4.3745019920318722</v>
      </c>
    </row>
    <row r="211" spans="1:22" x14ac:dyDescent="0.25">
      <c r="A211" s="2">
        <f>'Raw Data'!A211</f>
        <v>42934.708333333336</v>
      </c>
      <c r="B211">
        <f>'Raw Data'!B211</f>
        <v>0</v>
      </c>
      <c r="C211">
        <f>'Raw Data'!C211</f>
        <v>0</v>
      </c>
      <c r="D211" s="8">
        <f>IF(M211=0,0,'Raw Data'!D211)</f>
        <v>204.4</v>
      </c>
      <c r="E211" s="9" t="str">
        <f>IF('Raw Data'!E211,"NO","YES")</f>
        <v>YES</v>
      </c>
      <c r="F211" s="8">
        <f>IF(M211=0,0,'Raw Data'!F211)</f>
        <v>2.9000000000000001E-2</v>
      </c>
      <c r="G211" s="9" t="str">
        <f>IF('Raw Data'!G211,"NO","YES")</f>
        <v>YES</v>
      </c>
      <c r="H211" s="10">
        <f>ROUND('Raw Data'!I211/'Raw Data'!D211,3)</f>
        <v>0</v>
      </c>
      <c r="I211" s="9" t="str">
        <f>IF('Raw Data'!J211,"NO","YES")</f>
        <v>YES</v>
      </c>
      <c r="J211" s="4">
        <v>1.2</v>
      </c>
      <c r="K211" s="24">
        <f>'Raw Data'!L211*('Calculated Data'!M211/60)</f>
        <v>21</v>
      </c>
      <c r="L211" s="9" t="str">
        <f>IF('Raw Data'!M211,"NO","YES")</f>
        <v>YES</v>
      </c>
      <c r="M211">
        <f>'Raw Data'!N211</f>
        <v>60</v>
      </c>
      <c r="N211" s="17">
        <f t="shared" si="40"/>
        <v>8.143426294820717</v>
      </c>
      <c r="O211">
        <v>1.6799999999999999E-2</v>
      </c>
      <c r="P211" s="32">
        <f t="shared" si="42"/>
        <v>3.4202390438247011E-3</v>
      </c>
      <c r="Q211" s="17">
        <f t="shared" si="43"/>
        <v>3.3067729083665336</v>
      </c>
      <c r="R211">
        <f t="shared" si="37"/>
        <v>6.7590438247011944E-4</v>
      </c>
      <c r="S211">
        <f t="shared" si="44"/>
        <v>4.7808764940239043E-2</v>
      </c>
      <c r="T211" s="17">
        <f t="shared" si="38"/>
        <v>9.7721115537848604</v>
      </c>
      <c r="U211" s="17">
        <f t="shared" si="39"/>
        <v>1.2215139442231076</v>
      </c>
      <c r="V211" s="17">
        <f t="shared" si="41"/>
        <v>4.0717131474103585</v>
      </c>
    </row>
    <row r="212" spans="1:22" x14ac:dyDescent="0.25">
      <c r="A212" s="2">
        <f>'Raw Data'!A212</f>
        <v>42934.75</v>
      </c>
      <c r="B212">
        <f>'Raw Data'!B212</f>
        <v>0</v>
      </c>
      <c r="C212">
        <f>'Raw Data'!C212</f>
        <v>0</v>
      </c>
      <c r="D212" s="8">
        <f>IF(M212=0,0,'Raw Data'!D212)</f>
        <v>204.5</v>
      </c>
      <c r="E212" s="9" t="str">
        <f>IF('Raw Data'!E212,"NO","YES")</f>
        <v>YES</v>
      </c>
      <c r="F212" s="8">
        <f>IF(M212=0,0,'Raw Data'!F212)</f>
        <v>3.4000000000000002E-2</v>
      </c>
      <c r="G212" s="9" t="str">
        <f>IF('Raw Data'!G212,"NO","YES")</f>
        <v>YES</v>
      </c>
      <c r="H212" s="10">
        <f>ROUND('Raw Data'!I212/'Raw Data'!D212,3)</f>
        <v>0</v>
      </c>
      <c r="I212" s="9" t="str">
        <f>IF('Raw Data'!J212,"NO","YES")</f>
        <v>YES</v>
      </c>
      <c r="J212" s="4">
        <v>1.2</v>
      </c>
      <c r="K212" s="24">
        <f>'Raw Data'!L212*('Calculated Data'!M212/60)</f>
        <v>21</v>
      </c>
      <c r="L212" s="9" t="str">
        <f>IF('Raw Data'!M212,"NO","YES")</f>
        <v>YES</v>
      </c>
      <c r="M212">
        <f>'Raw Data'!N212</f>
        <v>60</v>
      </c>
      <c r="N212" s="17">
        <f t="shared" si="40"/>
        <v>8.147410358565736</v>
      </c>
      <c r="O212">
        <v>1.6799999999999999E-2</v>
      </c>
      <c r="P212" s="32">
        <f t="shared" si="42"/>
        <v>3.4219123505976091E-3</v>
      </c>
      <c r="Q212" s="17">
        <f t="shared" si="43"/>
        <v>3.3067729083665331</v>
      </c>
      <c r="R212">
        <f t="shared" si="37"/>
        <v>6.7623505976095602E-4</v>
      </c>
      <c r="S212">
        <f t="shared" si="44"/>
        <v>4.7808764940239036E-2</v>
      </c>
      <c r="T212" s="17">
        <f t="shared" si="38"/>
        <v>9.7768924302788829</v>
      </c>
      <c r="U212" s="17">
        <f t="shared" si="39"/>
        <v>1.2221115537848604</v>
      </c>
      <c r="V212" s="17">
        <f t="shared" si="41"/>
        <v>4.073705179282868</v>
      </c>
    </row>
    <row r="213" spans="1:22" x14ac:dyDescent="0.25">
      <c r="A213" s="2">
        <f>'Raw Data'!A213</f>
        <v>42934.791666666664</v>
      </c>
      <c r="B213">
        <f>'Raw Data'!B213</f>
        <v>0</v>
      </c>
      <c r="C213">
        <f>'Raw Data'!C213</f>
        <v>0</v>
      </c>
      <c r="D213" s="8">
        <f>IF(M213=0,0,'Raw Data'!D213)</f>
        <v>225</v>
      </c>
      <c r="E213" s="9" t="str">
        <f>IF('Raw Data'!E213,"NO","YES")</f>
        <v>YES</v>
      </c>
      <c r="F213" s="8">
        <f>IF(M213=0,0,'Raw Data'!F213)</f>
        <v>3.7999999999999999E-2</v>
      </c>
      <c r="G213" s="9" t="str">
        <f>IF('Raw Data'!G213,"NO","YES")</f>
        <v>YES</v>
      </c>
      <c r="H213" s="10">
        <f>ROUND('Raw Data'!I213/'Raw Data'!D213,3)</f>
        <v>0</v>
      </c>
      <c r="I213" s="9" t="str">
        <f>IF('Raw Data'!J213,"NO","YES")</f>
        <v>YES</v>
      </c>
      <c r="J213" s="4">
        <v>1.3</v>
      </c>
      <c r="K213" s="24">
        <f>'Raw Data'!L213*('Calculated Data'!M213/60)</f>
        <v>23.1</v>
      </c>
      <c r="L213" s="9" t="str">
        <f>IF('Raw Data'!M213,"NO","YES")</f>
        <v>YES</v>
      </c>
      <c r="M213">
        <f>'Raw Data'!N213</f>
        <v>60</v>
      </c>
      <c r="N213" s="17">
        <f t="shared" si="40"/>
        <v>8.9641434262948199</v>
      </c>
      <c r="O213">
        <v>1.6799999999999999E-2</v>
      </c>
      <c r="P213" s="32">
        <f t="shared" si="42"/>
        <v>3.7649402390438247E-3</v>
      </c>
      <c r="Q213" s="17">
        <f t="shared" si="43"/>
        <v>3.306772908366534</v>
      </c>
      <c r="R213">
        <f t="shared" si="37"/>
        <v>7.4402390438247008E-4</v>
      </c>
      <c r="S213">
        <f t="shared" si="44"/>
        <v>4.7808764940239043E-2</v>
      </c>
      <c r="T213" s="17">
        <f t="shared" si="38"/>
        <v>10.756972111553784</v>
      </c>
      <c r="U213" s="17">
        <f t="shared" si="39"/>
        <v>1.344621513944223</v>
      </c>
      <c r="V213" s="17">
        <f t="shared" si="41"/>
        <v>4.4820717131474099</v>
      </c>
    </row>
    <row r="214" spans="1:22" x14ac:dyDescent="0.25">
      <c r="A214" s="2">
        <f>'Raw Data'!A214</f>
        <v>42934.833333333336</v>
      </c>
      <c r="B214">
        <f>'Raw Data'!B214</f>
        <v>0</v>
      </c>
      <c r="C214">
        <f>'Raw Data'!C214</f>
        <v>0</v>
      </c>
      <c r="D214" s="8">
        <f>IF(M214=0,0,'Raw Data'!D214)</f>
        <v>230.5</v>
      </c>
      <c r="E214" s="9" t="str">
        <f>IF('Raw Data'!E214,"NO","YES")</f>
        <v>YES</v>
      </c>
      <c r="F214" s="8">
        <f>IF(M214=0,0,'Raw Data'!F214)</f>
        <v>3.6999999999999998E-2</v>
      </c>
      <c r="G214" s="9" t="str">
        <f>IF('Raw Data'!G214,"NO","YES")</f>
        <v>YES</v>
      </c>
      <c r="H214" s="10">
        <f>ROUND('Raw Data'!I214/'Raw Data'!D214,3)</f>
        <v>0</v>
      </c>
      <c r="I214" s="9" t="str">
        <f>IF('Raw Data'!J214,"NO","YES")</f>
        <v>YES</v>
      </c>
      <c r="J214" s="4">
        <v>1.3</v>
      </c>
      <c r="K214" s="24">
        <f>'Raw Data'!L214*('Calculated Data'!M214/60)</f>
        <v>23.7</v>
      </c>
      <c r="L214" s="9" t="str">
        <f>IF('Raw Data'!M214,"NO","YES")</f>
        <v>YES</v>
      </c>
      <c r="M214">
        <f>'Raw Data'!N214</f>
        <v>60</v>
      </c>
      <c r="N214" s="17">
        <f t="shared" si="40"/>
        <v>9.1832669322709162</v>
      </c>
      <c r="O214">
        <v>1.6799999999999999E-2</v>
      </c>
      <c r="P214" s="32">
        <f t="shared" si="42"/>
        <v>3.8569721115537851E-3</v>
      </c>
      <c r="Q214" s="17">
        <f t="shared" si="43"/>
        <v>3.306772908366534</v>
      </c>
      <c r="R214">
        <f t="shared" si="37"/>
        <v>7.6221115537848606E-4</v>
      </c>
      <c r="S214">
        <f t="shared" si="44"/>
        <v>4.7808764940239043E-2</v>
      </c>
      <c r="T214" s="17">
        <f t="shared" si="38"/>
        <v>11.019920318725099</v>
      </c>
      <c r="U214" s="17">
        <f t="shared" si="39"/>
        <v>1.3774900398406373</v>
      </c>
      <c r="V214" s="17">
        <f t="shared" si="41"/>
        <v>4.5916334661354581</v>
      </c>
    </row>
    <row r="215" spans="1:22" x14ac:dyDescent="0.25">
      <c r="A215" s="2">
        <f>'Raw Data'!A215</f>
        <v>42934.875</v>
      </c>
      <c r="B215">
        <f>'Raw Data'!B215</f>
        <v>0</v>
      </c>
      <c r="C215">
        <f>'Raw Data'!C215</f>
        <v>0</v>
      </c>
      <c r="D215" s="8">
        <f>IF(M215=0,0,'Raw Data'!D215)</f>
        <v>248.7</v>
      </c>
      <c r="E215" s="9" t="str">
        <f>IF('Raw Data'!E215,"NO","YES")</f>
        <v>YES</v>
      </c>
      <c r="F215" s="8">
        <f>IF(M215=0,0,'Raw Data'!F215)</f>
        <v>4.2999999999999997E-2</v>
      </c>
      <c r="G215" s="9" t="str">
        <f>IF('Raw Data'!G215,"NO","YES")</f>
        <v>YES</v>
      </c>
      <c r="H215" s="10">
        <f>ROUND('Raw Data'!I215/'Raw Data'!D215,3)</f>
        <v>0</v>
      </c>
      <c r="I215" s="9" t="str">
        <f>IF('Raw Data'!J215,"NO","YES")</f>
        <v>YES</v>
      </c>
      <c r="J215" s="4">
        <v>1.4</v>
      </c>
      <c r="K215" s="24">
        <f>'Raw Data'!L215*('Calculated Data'!M215/60)</f>
        <v>25.5</v>
      </c>
      <c r="L215" s="9" t="str">
        <f>IF('Raw Data'!M215,"NO","YES")</f>
        <v>YES</v>
      </c>
      <c r="M215">
        <f>'Raw Data'!N215</f>
        <v>60</v>
      </c>
      <c r="N215" s="17">
        <f t="shared" si="40"/>
        <v>9.908366533864541</v>
      </c>
      <c r="O215">
        <v>1.6799999999999999E-2</v>
      </c>
      <c r="P215" s="32">
        <f t="shared" si="42"/>
        <v>4.1615139442231072E-3</v>
      </c>
      <c r="Q215" s="17">
        <f t="shared" si="43"/>
        <v>3.3067729083665336</v>
      </c>
      <c r="R215">
        <f t="shared" si="37"/>
        <v>8.2239442231075684E-4</v>
      </c>
      <c r="S215">
        <f t="shared" si="44"/>
        <v>4.7808764940239043E-2</v>
      </c>
      <c r="T215" s="17">
        <f t="shared" si="38"/>
        <v>11.890039840637449</v>
      </c>
      <c r="U215" s="17">
        <f t="shared" si="39"/>
        <v>1.4862549800796812</v>
      </c>
      <c r="V215" s="17">
        <f t="shared" si="41"/>
        <v>4.9541832669322705</v>
      </c>
    </row>
    <row r="216" spans="1:22" x14ac:dyDescent="0.25">
      <c r="A216" s="2">
        <f>'Raw Data'!A216</f>
        <v>42934.916666666664</v>
      </c>
      <c r="B216">
        <f>'Raw Data'!B216</f>
        <v>0</v>
      </c>
      <c r="C216">
        <f>'Raw Data'!C216</f>
        <v>2</v>
      </c>
      <c r="D216" s="8">
        <f>IF(M216=0,0,'Raw Data'!D216)</f>
        <v>301.3</v>
      </c>
      <c r="E216" s="9" t="str">
        <f>IF('Raw Data'!E216,"NO","YES")</f>
        <v>YES</v>
      </c>
      <c r="F216" s="8">
        <f>IF(M216=0,0,'Raw Data'!F216)</f>
        <v>7.8E-2</v>
      </c>
      <c r="G216" s="9" t="str">
        <f>IF('Raw Data'!G216,"NO","YES")</f>
        <v>YES</v>
      </c>
      <c r="H216" s="10">
        <f>ROUND('Raw Data'!I216/'Raw Data'!D216,3)</f>
        <v>0.13300000000000001</v>
      </c>
      <c r="I216" s="9" t="str">
        <f>IF('Raw Data'!J216,"NO","YES")</f>
        <v>YES</v>
      </c>
      <c r="J216" s="4">
        <v>1.7</v>
      </c>
      <c r="K216" s="24">
        <f>'Raw Data'!L216*('Calculated Data'!M216/60)</f>
        <v>30.9</v>
      </c>
      <c r="L216" s="9" t="str">
        <f>IF('Raw Data'!M216,"NO","YES")</f>
        <v>YES</v>
      </c>
      <c r="M216">
        <f>'Raw Data'!N216</f>
        <v>60</v>
      </c>
      <c r="N216" s="17">
        <f t="shared" si="40"/>
        <v>12.003984063745019</v>
      </c>
      <c r="O216">
        <v>1.6799999999999999E-2</v>
      </c>
      <c r="P216" s="32">
        <f t="shared" si="42"/>
        <v>5.0416733067729083E-3</v>
      </c>
      <c r="Q216" s="17">
        <f t="shared" si="43"/>
        <v>3.3067729083665336</v>
      </c>
      <c r="R216">
        <f t="shared" si="37"/>
        <v>9.9633067729083661E-4</v>
      </c>
      <c r="S216">
        <f t="shared" si="44"/>
        <v>4.7808764940239036E-2</v>
      </c>
      <c r="T216" s="17">
        <f t="shared" si="38"/>
        <v>14.404780876494023</v>
      </c>
      <c r="U216" s="17">
        <f t="shared" si="39"/>
        <v>1.8005976095617529</v>
      </c>
      <c r="V216" s="17">
        <f t="shared" si="41"/>
        <v>6.0019920318725095</v>
      </c>
    </row>
    <row r="217" spans="1:22" x14ac:dyDescent="0.25">
      <c r="A217" s="2">
        <f>'Raw Data'!A217</f>
        <v>42934.958333333336</v>
      </c>
      <c r="B217">
        <f>'Raw Data'!B217</f>
        <v>0</v>
      </c>
      <c r="C217">
        <f>'Raw Data'!C217</f>
        <v>9</v>
      </c>
      <c r="D217" s="8">
        <f>IF(M217=0,0,'Raw Data'!D217)</f>
        <v>400.8</v>
      </c>
      <c r="E217" s="9" t="str">
        <f>IF('Raw Data'!E217,"NO","YES")</f>
        <v>YES</v>
      </c>
      <c r="F217" s="8">
        <f>IF(M217=0,0,'Raw Data'!F217)</f>
        <v>0.20399999999999999</v>
      </c>
      <c r="G217" s="9" t="str">
        <f>IF('Raw Data'!G217,"NO","YES")</f>
        <v>YES</v>
      </c>
      <c r="H217" s="10">
        <f>ROUND('Raw Data'!I217/'Raw Data'!D217,3)</f>
        <v>0.58599999999999997</v>
      </c>
      <c r="I217" s="9" t="str">
        <f>IF('Raw Data'!J217,"NO","YES")</f>
        <v>YES</v>
      </c>
      <c r="J217" s="4">
        <v>2.2999999999999998</v>
      </c>
      <c r="K217" s="24">
        <f>'Raw Data'!L217*('Calculated Data'!M217/60)</f>
        <v>41.1</v>
      </c>
      <c r="L217" s="9" t="str">
        <f>IF('Raw Data'!M217,"NO","YES")</f>
        <v>YES</v>
      </c>
      <c r="M217">
        <f>'Raw Data'!N217</f>
        <v>60</v>
      </c>
      <c r="N217" s="17">
        <f t="shared" si="40"/>
        <v>15.968127490039841</v>
      </c>
      <c r="O217">
        <v>1.6799999999999999E-2</v>
      </c>
      <c r="P217" s="32">
        <f t="shared" si="42"/>
        <v>6.7066135458167331E-3</v>
      </c>
      <c r="Q217" s="17">
        <f t="shared" si="43"/>
        <v>3.3067729083665336</v>
      </c>
      <c r="R217">
        <f t="shared" si="37"/>
        <v>1.3253545816733067E-3</v>
      </c>
      <c r="S217">
        <f t="shared" si="44"/>
        <v>4.7808764940239043E-2</v>
      </c>
      <c r="T217" s="17">
        <f t="shared" si="38"/>
        <v>19.161752988047809</v>
      </c>
      <c r="U217" s="17">
        <f t="shared" si="39"/>
        <v>2.3952191235059761</v>
      </c>
      <c r="V217" s="17">
        <f t="shared" si="41"/>
        <v>7.9840637450199203</v>
      </c>
    </row>
    <row r="218" spans="1:22" x14ac:dyDescent="0.25">
      <c r="A218" s="2">
        <f>'Raw Data'!A218</f>
        <v>42935</v>
      </c>
      <c r="B218">
        <f>'Raw Data'!B218</f>
        <v>0</v>
      </c>
      <c r="C218">
        <f>'Raw Data'!C218</f>
        <v>31</v>
      </c>
      <c r="D218" s="8">
        <f>IF(M218=0,0,'Raw Data'!D218)</f>
        <v>560.79999999999995</v>
      </c>
      <c r="E218" s="9" t="str">
        <f>IF('Raw Data'!E218,"NO","YES")</f>
        <v>YES</v>
      </c>
      <c r="F218" s="8">
        <f>IF(M218=0,0,'Raw Data'!F218)</f>
        <v>0.249</v>
      </c>
      <c r="G218" s="9" t="str">
        <f>IF('Raw Data'!G218,"NO","YES")</f>
        <v>YES</v>
      </c>
      <c r="H218" s="10">
        <f>ROUND('Raw Data'!I218/'Raw Data'!D218,3)</f>
        <v>0.98299999999999998</v>
      </c>
      <c r="I218" s="9" t="str">
        <f>IF('Raw Data'!J218,"NO","YES")</f>
        <v>YES</v>
      </c>
      <c r="J218" s="4">
        <v>3.2</v>
      </c>
      <c r="K218" s="24">
        <f>'Raw Data'!L218*('Calculated Data'!M218/60)</f>
        <v>57.5</v>
      </c>
      <c r="L218" s="9" t="str">
        <f>IF('Raw Data'!M218,"NO","YES")</f>
        <v>YES</v>
      </c>
      <c r="M218">
        <f>'Raw Data'!N218</f>
        <v>60</v>
      </c>
      <c r="N218" s="17">
        <f t="shared" si="40"/>
        <v>22.342629482071711</v>
      </c>
      <c r="O218">
        <v>1.6799999999999999E-2</v>
      </c>
      <c r="P218" s="32">
        <f t="shared" si="42"/>
        <v>9.3839043824701183E-3</v>
      </c>
      <c r="Q218" s="17">
        <f t="shared" si="43"/>
        <v>3.306772908366534</v>
      </c>
      <c r="R218">
        <f t="shared" si="37"/>
        <v>1.854438247011952E-3</v>
      </c>
      <c r="S218">
        <f t="shared" si="44"/>
        <v>4.7808764940239043E-2</v>
      </c>
      <c r="T218" s="17">
        <f t="shared" si="38"/>
        <v>26.811155378486053</v>
      </c>
      <c r="U218" s="17">
        <f t="shared" si="39"/>
        <v>3.3513944223107566</v>
      </c>
      <c r="V218" s="17">
        <f t="shared" si="41"/>
        <v>11.171314741035856</v>
      </c>
    </row>
    <row r="219" spans="1:22" x14ac:dyDescent="0.25">
      <c r="A219" s="2">
        <f>'Raw Data'!A219</f>
        <v>42935.041666666664</v>
      </c>
      <c r="B219">
        <f>'Raw Data'!B219</f>
        <v>0</v>
      </c>
      <c r="C219">
        <f>'Raw Data'!C219</f>
        <v>73</v>
      </c>
      <c r="D219" s="8">
        <f>IF(M219=0,0,'Raw Data'!D219)</f>
        <v>838.6</v>
      </c>
      <c r="E219" s="9" t="str">
        <f>IF('Raw Data'!E219,"NO","YES")</f>
        <v>YES</v>
      </c>
      <c r="F219" s="8">
        <f>IF(M219=0,0,'Raw Data'!F219)</f>
        <v>0.28599999999999998</v>
      </c>
      <c r="G219" s="9" t="str">
        <f>IF('Raw Data'!G219,"NO","YES")</f>
        <v>YES</v>
      </c>
      <c r="H219" s="10">
        <f>ROUND('Raw Data'!I219/'Raw Data'!D219,3)</f>
        <v>1.278</v>
      </c>
      <c r="I219" s="9" t="str">
        <f>IF('Raw Data'!J219,"NO","YES")</f>
        <v>YES</v>
      </c>
      <c r="J219" s="4">
        <v>4.5</v>
      </c>
      <c r="K219" s="24">
        <f>'Raw Data'!L219*('Calculated Data'!M219/60)</f>
        <v>86</v>
      </c>
      <c r="L219" s="9" t="str">
        <f>IF('Raw Data'!M219,"NO","YES")</f>
        <v>YES</v>
      </c>
      <c r="M219">
        <f>'Raw Data'!N219</f>
        <v>60</v>
      </c>
      <c r="N219" s="17">
        <f t="shared" si="40"/>
        <v>33.410358565737049</v>
      </c>
      <c r="O219">
        <v>1.6799999999999999E-2</v>
      </c>
      <c r="P219" s="32">
        <f t="shared" si="42"/>
        <v>1.4032350597609562E-2</v>
      </c>
      <c r="Q219" s="17">
        <f t="shared" si="43"/>
        <v>3.3067729083665336</v>
      </c>
      <c r="R219">
        <f t="shared" si="37"/>
        <v>2.7730597609561748E-3</v>
      </c>
      <c r="S219">
        <f t="shared" si="44"/>
        <v>4.7808764940239036E-2</v>
      </c>
      <c r="T219" s="17">
        <f t="shared" si="38"/>
        <v>40.092430278884457</v>
      </c>
      <c r="U219" s="17">
        <f t="shared" si="39"/>
        <v>5.0115537848605571</v>
      </c>
      <c r="V219" s="17">
        <f t="shared" si="41"/>
        <v>16.705179282868524</v>
      </c>
    </row>
    <row r="220" spans="1:22" x14ac:dyDescent="0.25">
      <c r="A220" s="2">
        <f>'Raw Data'!A220</f>
        <v>42935.083333333336</v>
      </c>
      <c r="B220">
        <f>'Raw Data'!B220</f>
        <v>0</v>
      </c>
      <c r="C220">
        <f>'Raw Data'!C220</f>
        <v>96</v>
      </c>
      <c r="D220" s="8">
        <f>IF(M220=0,0,'Raw Data'!D220)</f>
        <v>985.5</v>
      </c>
      <c r="E220" s="9" t="str">
        <f>IF('Raw Data'!E220,"NO","YES")</f>
        <v>YES</v>
      </c>
      <c r="F220" s="8">
        <f>IF(M220=0,0,'Raw Data'!F220)</f>
        <v>0.41</v>
      </c>
      <c r="G220" s="9" t="str">
        <f>IF('Raw Data'!G220,"NO","YES")</f>
        <v>YES</v>
      </c>
      <c r="H220" s="10">
        <f>ROUND('Raw Data'!I220/'Raw Data'!D220,3)</f>
        <v>1.482</v>
      </c>
      <c r="I220" s="9" t="str">
        <f>IF('Raw Data'!J220,"NO","YES")</f>
        <v>YES</v>
      </c>
      <c r="J220" s="4">
        <v>4.8</v>
      </c>
      <c r="K220" s="24">
        <f>'Raw Data'!L220*('Calculated Data'!M220/60)</f>
        <v>101.1</v>
      </c>
      <c r="L220" s="9" t="str">
        <f>IF('Raw Data'!M220,"NO","YES")</f>
        <v>YES</v>
      </c>
      <c r="M220">
        <f>'Raw Data'!N220</f>
        <v>60</v>
      </c>
      <c r="N220" s="17">
        <f t="shared" si="40"/>
        <v>39.262948207171313</v>
      </c>
      <c r="O220">
        <v>1.6799999999999999E-2</v>
      </c>
      <c r="P220" s="32">
        <f t="shared" si="42"/>
        <v>1.6490438247011952E-2</v>
      </c>
      <c r="Q220" s="17">
        <f t="shared" si="43"/>
        <v>3.306772908366534</v>
      </c>
      <c r="R220">
        <f t="shared" si="37"/>
        <v>3.2588247011952191E-3</v>
      </c>
      <c r="S220">
        <f t="shared" si="44"/>
        <v>4.7808764940239043E-2</v>
      </c>
      <c r="T220" s="17">
        <f t="shared" si="38"/>
        <v>47.115537848605577</v>
      </c>
      <c r="U220" s="17">
        <f t="shared" si="39"/>
        <v>5.8894422310756971</v>
      </c>
      <c r="V220" s="17">
        <f t="shared" si="41"/>
        <v>19.631474103585656</v>
      </c>
    </row>
    <row r="221" spans="1:22" x14ac:dyDescent="0.25">
      <c r="A221" s="2">
        <f>'Raw Data'!A221</f>
        <v>42935.125</v>
      </c>
      <c r="B221">
        <f>'Raw Data'!B221</f>
        <v>0</v>
      </c>
      <c r="C221">
        <f>'Raw Data'!C221</f>
        <v>103</v>
      </c>
      <c r="D221" s="8">
        <f>IF(M221=0,0,'Raw Data'!D221)</f>
        <v>1036.0999999999999</v>
      </c>
      <c r="E221" s="9" t="str">
        <f>IF('Raw Data'!E221,"NO","YES")</f>
        <v>YES</v>
      </c>
      <c r="F221" s="8">
        <f>IF(M221=0,0,'Raw Data'!F221)</f>
        <v>0.42799999999999999</v>
      </c>
      <c r="G221" s="9" t="str">
        <f>IF('Raw Data'!G221,"NO","YES")</f>
        <v>YES</v>
      </c>
      <c r="H221" s="10">
        <f>ROUND('Raw Data'!I221/'Raw Data'!D221,3)</f>
        <v>1.522</v>
      </c>
      <c r="I221" s="9" t="str">
        <f>IF('Raw Data'!J221,"NO","YES")</f>
        <v>YES</v>
      </c>
      <c r="J221" s="4">
        <v>5</v>
      </c>
      <c r="K221" s="24">
        <f>'Raw Data'!L221*('Calculated Data'!M221/60)</f>
        <v>106.3</v>
      </c>
      <c r="L221" s="9" t="str">
        <f>IF('Raw Data'!M221,"NO","YES")</f>
        <v>YES</v>
      </c>
      <c r="M221">
        <f>'Raw Data'!N221</f>
        <v>60</v>
      </c>
      <c r="N221" s="17">
        <f t="shared" si="40"/>
        <v>41.278884462151389</v>
      </c>
      <c r="O221">
        <v>1.6799999999999999E-2</v>
      </c>
      <c r="P221" s="32">
        <f t="shared" si="42"/>
        <v>1.7337131474103585E-2</v>
      </c>
      <c r="Q221" s="17">
        <f t="shared" si="43"/>
        <v>3.306772908366534</v>
      </c>
      <c r="R221">
        <f t="shared" si="37"/>
        <v>3.4261474103585653E-3</v>
      </c>
      <c r="S221">
        <f t="shared" si="44"/>
        <v>4.7808764940239043E-2</v>
      </c>
      <c r="T221" s="17">
        <f t="shared" si="38"/>
        <v>49.534661354581665</v>
      </c>
      <c r="U221" s="17">
        <f t="shared" si="39"/>
        <v>6.1918326693227081</v>
      </c>
      <c r="V221" s="17">
        <f t="shared" si="41"/>
        <v>20.639442231075694</v>
      </c>
    </row>
    <row r="222" spans="1:22" x14ac:dyDescent="0.25">
      <c r="A222" s="2">
        <f>'Raw Data'!A222</f>
        <v>42935.166666666664</v>
      </c>
      <c r="B222">
        <f>'Raw Data'!B222</f>
        <v>0</v>
      </c>
      <c r="C222">
        <f>'Raw Data'!C222</f>
        <v>103</v>
      </c>
      <c r="D222" s="8">
        <f>IF(M222=0,0,'Raw Data'!D222)</f>
        <v>1056</v>
      </c>
      <c r="E222" s="9" t="str">
        <f>IF('Raw Data'!E222,"NO","YES")</f>
        <v>YES</v>
      </c>
      <c r="F222" s="8">
        <f>IF(M222=0,0,'Raw Data'!F222)</f>
        <v>0.42199999999999999</v>
      </c>
      <c r="G222" s="9" t="str">
        <f>IF('Raw Data'!G222,"NO","YES")</f>
        <v>YES</v>
      </c>
      <c r="H222" s="10">
        <f>ROUND('Raw Data'!I222/'Raw Data'!D222,3)</f>
        <v>1.502</v>
      </c>
      <c r="I222" s="9" t="str">
        <f>IF('Raw Data'!J222,"NO","YES")</f>
        <v>YES</v>
      </c>
      <c r="J222" s="4">
        <v>5</v>
      </c>
      <c r="K222" s="24">
        <f>'Raw Data'!L222*('Calculated Data'!M222/60)</f>
        <v>108.3</v>
      </c>
      <c r="L222" s="9" t="str">
        <f>IF('Raw Data'!M222,"NO","YES")</f>
        <v>YES</v>
      </c>
      <c r="M222">
        <f>'Raw Data'!N222</f>
        <v>60</v>
      </c>
      <c r="N222" s="17">
        <f t="shared" si="40"/>
        <v>42.071713147410357</v>
      </c>
      <c r="O222">
        <v>1.6799999999999999E-2</v>
      </c>
      <c r="P222" s="32">
        <f t="shared" si="42"/>
        <v>1.7670119521912352E-2</v>
      </c>
      <c r="Q222" s="17">
        <f t="shared" si="43"/>
        <v>3.3067729083665336</v>
      </c>
      <c r="R222">
        <f t="shared" si="37"/>
        <v>3.4919521912350595E-3</v>
      </c>
      <c r="S222">
        <f t="shared" si="44"/>
        <v>4.7808764940239043E-2</v>
      </c>
      <c r="T222" s="17">
        <f t="shared" si="38"/>
        <v>50.486055776892428</v>
      </c>
      <c r="U222" s="17">
        <f t="shared" si="39"/>
        <v>6.3107569721115535</v>
      </c>
      <c r="V222" s="17">
        <f t="shared" si="41"/>
        <v>21.035856573705178</v>
      </c>
    </row>
    <row r="223" spans="1:22" x14ac:dyDescent="0.25">
      <c r="A223" s="2">
        <f>'Raw Data'!A223</f>
        <v>42935.208333333336</v>
      </c>
      <c r="B223">
        <f>'Raw Data'!B223</f>
        <v>9</v>
      </c>
      <c r="C223">
        <f>'Raw Data'!C223</f>
        <v>101</v>
      </c>
      <c r="D223" s="8">
        <f>IF(M223=0,0,'Raw Data'!D223)</f>
        <v>1174.8</v>
      </c>
      <c r="E223" s="9" t="str">
        <f>IF('Raw Data'!E223,"NO","YES")</f>
        <v>YES</v>
      </c>
      <c r="F223" s="8">
        <f>IF(M223=0,0,'Raw Data'!F223)</f>
        <v>0.436</v>
      </c>
      <c r="G223" s="9" t="str">
        <f>IF('Raw Data'!G223,"NO","YES")</f>
        <v>YES</v>
      </c>
      <c r="H223" s="10">
        <f>ROUND('Raw Data'!I223/'Raw Data'!D223,3)</f>
        <v>1.407</v>
      </c>
      <c r="I223" s="9" t="str">
        <f>IF('Raw Data'!J223,"NO","YES")</f>
        <v>YES</v>
      </c>
      <c r="J223" s="4">
        <v>5.5</v>
      </c>
      <c r="K223" s="24">
        <f>'Raw Data'!L223*('Calculated Data'!M223/60)</f>
        <v>120.5</v>
      </c>
      <c r="L223" s="9" t="str">
        <f>IF('Raw Data'!M223,"NO","YES")</f>
        <v>YES</v>
      </c>
      <c r="M223">
        <f>'Raw Data'!N223</f>
        <v>60</v>
      </c>
      <c r="N223" s="17">
        <f t="shared" si="40"/>
        <v>46.804780876494021</v>
      </c>
      <c r="O223">
        <v>1.6799999999999999E-2</v>
      </c>
      <c r="P223" s="32">
        <f t="shared" si="42"/>
        <v>1.965800796812749E-2</v>
      </c>
      <c r="Q223" s="17">
        <f t="shared" si="43"/>
        <v>3.306772908366534</v>
      </c>
      <c r="R223">
        <f t="shared" si="37"/>
        <v>3.8847968127490038E-3</v>
      </c>
      <c r="S223">
        <f t="shared" si="44"/>
        <v>4.7808764940239043E-2</v>
      </c>
      <c r="T223" s="17">
        <f t="shared" si="38"/>
        <v>56.165737051792824</v>
      </c>
      <c r="U223" s="17">
        <f t="shared" si="39"/>
        <v>7.020717131474103</v>
      </c>
      <c r="V223" s="17">
        <f t="shared" si="41"/>
        <v>23.402390438247011</v>
      </c>
    </row>
    <row r="224" spans="1:22" x14ac:dyDescent="0.25">
      <c r="A224" s="2">
        <f>'Raw Data'!A224</f>
        <v>42935.25</v>
      </c>
      <c r="B224">
        <f>'Raw Data'!B224</f>
        <v>59</v>
      </c>
      <c r="C224">
        <f>'Raw Data'!C224</f>
        <v>101</v>
      </c>
      <c r="D224" s="8">
        <f>IF(M224=0,0,'Raw Data'!D224)</f>
        <v>1609</v>
      </c>
      <c r="E224" s="9" t="str">
        <f>IF('Raw Data'!E224,"NO","YES")</f>
        <v>YES</v>
      </c>
      <c r="F224" s="8">
        <f>IF(M224=0,0,'Raw Data'!F224)</f>
        <v>0.38600000000000001</v>
      </c>
      <c r="G224" s="9" t="str">
        <f>IF('Raw Data'!G224,"NO","YES")</f>
        <v>YES</v>
      </c>
      <c r="H224" s="10">
        <f>ROUND('Raw Data'!I224/'Raw Data'!D224,3)</f>
        <v>1.579</v>
      </c>
      <c r="I224" s="9" t="str">
        <f>IF('Raw Data'!J224,"NO","YES")</f>
        <v>YES</v>
      </c>
      <c r="J224" s="4">
        <v>7.5</v>
      </c>
      <c r="K224" s="24">
        <f>'Raw Data'!L224*('Calculated Data'!M224/60)</f>
        <v>165.1</v>
      </c>
      <c r="L224" s="9" t="str">
        <f>IF('Raw Data'!M224,"NO","YES")</f>
        <v>YES</v>
      </c>
      <c r="M224">
        <f>'Raw Data'!N224</f>
        <v>60</v>
      </c>
      <c r="N224" s="17">
        <f t="shared" si="40"/>
        <v>64.103585657370516</v>
      </c>
      <c r="O224">
        <v>1.6799999999999999E-2</v>
      </c>
      <c r="P224" s="32">
        <f t="shared" si="42"/>
        <v>2.6923505976095618E-2</v>
      </c>
      <c r="Q224" s="17">
        <f t="shared" si="43"/>
        <v>3.3067729083665336</v>
      </c>
      <c r="R224">
        <f t="shared" si="37"/>
        <v>5.3205976095617525E-3</v>
      </c>
      <c r="S224">
        <f t="shared" si="44"/>
        <v>4.7808764940239036E-2</v>
      </c>
      <c r="T224" s="17">
        <f t="shared" si="38"/>
        <v>76.924302788844614</v>
      </c>
      <c r="U224" s="17">
        <f t="shared" si="39"/>
        <v>9.6155378486055767</v>
      </c>
      <c r="V224" s="17">
        <f t="shared" si="41"/>
        <v>32.051792828685258</v>
      </c>
    </row>
    <row r="225" spans="1:22" x14ac:dyDescent="0.25">
      <c r="A225" s="2">
        <f>'Raw Data'!A225</f>
        <v>42935.291666666664</v>
      </c>
      <c r="B225">
        <f>'Raw Data'!B225</f>
        <v>92</v>
      </c>
      <c r="C225">
        <f>'Raw Data'!C225</f>
        <v>101</v>
      </c>
      <c r="D225" s="8">
        <f>IF(M225=0,0,'Raw Data'!D225)</f>
        <v>1941.8</v>
      </c>
      <c r="E225" s="9" t="str">
        <f>IF('Raw Data'!E225,"NO","YES")</f>
        <v>YES</v>
      </c>
      <c r="F225" s="8">
        <f>IF(M225=0,0,'Raw Data'!F225)</f>
        <v>0.36599999999999999</v>
      </c>
      <c r="G225" s="9" t="str">
        <f>IF('Raw Data'!G225,"NO","YES")</f>
        <v>YES</v>
      </c>
      <c r="H225" s="10">
        <f>ROUND('Raw Data'!I225/'Raw Data'!D225,3)</f>
        <v>1.6279999999999999</v>
      </c>
      <c r="I225" s="9" t="str">
        <f>IF('Raw Data'!J225,"NO","YES")</f>
        <v>YES</v>
      </c>
      <c r="J225" s="4">
        <v>8.3000000000000007</v>
      </c>
      <c r="K225" s="24">
        <f>'Raw Data'!L225*('Calculated Data'!M225/60)</f>
        <v>199.2</v>
      </c>
      <c r="L225" s="9" t="str">
        <f>IF('Raw Data'!M225,"NO","YES")</f>
        <v>YES</v>
      </c>
      <c r="M225">
        <f>'Raw Data'!N225</f>
        <v>60</v>
      </c>
      <c r="N225" s="17">
        <f t="shared" si="40"/>
        <v>77.362549800796813</v>
      </c>
      <c r="O225">
        <v>1.6799999999999999E-2</v>
      </c>
      <c r="P225" s="32">
        <f t="shared" si="42"/>
        <v>3.2492270916334665E-2</v>
      </c>
      <c r="Q225" s="17">
        <f t="shared" si="43"/>
        <v>3.3067729083665345</v>
      </c>
      <c r="R225">
        <f t="shared" si="37"/>
        <v>6.4210916334661357E-3</v>
      </c>
      <c r="S225">
        <f t="shared" si="44"/>
        <v>4.7808764940239043E-2</v>
      </c>
      <c r="T225" s="17">
        <f t="shared" si="38"/>
        <v>92.83505976095617</v>
      </c>
      <c r="U225" s="17">
        <f t="shared" si="39"/>
        <v>11.604382470119521</v>
      </c>
      <c r="V225" s="17">
        <f t="shared" si="41"/>
        <v>38.681274900398407</v>
      </c>
    </row>
    <row r="226" spans="1:22" x14ac:dyDescent="0.25">
      <c r="A226" s="2">
        <f>'Raw Data'!A226</f>
        <v>42935.333333333336</v>
      </c>
      <c r="B226">
        <f>'Raw Data'!B226</f>
        <v>101</v>
      </c>
      <c r="C226">
        <f>'Raw Data'!C226</f>
        <v>125</v>
      </c>
      <c r="D226" s="8">
        <f>IF(M226=0,0,'Raw Data'!D226)</f>
        <v>2254.1999999999998</v>
      </c>
      <c r="E226" s="9" t="str">
        <f>IF('Raw Data'!E226,"NO","YES")</f>
        <v>YES</v>
      </c>
      <c r="F226" s="8">
        <f>IF(M226=0,0,'Raw Data'!F226)</f>
        <v>0.44400000000000001</v>
      </c>
      <c r="G226" s="9" t="str">
        <f>IF('Raw Data'!G226,"NO","YES")</f>
        <v>YES</v>
      </c>
      <c r="H226" s="10">
        <f>ROUND('Raw Data'!I226/'Raw Data'!D226,3)</f>
        <v>1.696</v>
      </c>
      <c r="I226" s="9" t="str">
        <f>IF('Raw Data'!J226,"NO","YES")</f>
        <v>YES</v>
      </c>
      <c r="J226" s="4">
        <v>8.6999999999999993</v>
      </c>
      <c r="K226" s="24">
        <f>'Raw Data'!L226*('Calculated Data'!M226/60)</f>
        <v>231.3</v>
      </c>
      <c r="L226" s="9" t="str">
        <f>IF('Raw Data'!M226,"NO","YES")</f>
        <v>YES</v>
      </c>
      <c r="M226">
        <f>'Raw Data'!N226</f>
        <v>60</v>
      </c>
      <c r="N226" s="17">
        <f t="shared" si="40"/>
        <v>89.80876494023903</v>
      </c>
      <c r="O226">
        <v>1.6799999999999999E-2</v>
      </c>
      <c r="P226" s="32">
        <f t="shared" si="42"/>
        <v>3.7719681274900392E-2</v>
      </c>
      <c r="Q226" s="17">
        <f t="shared" si="43"/>
        <v>3.3067729083665336</v>
      </c>
      <c r="R226">
        <f t="shared" si="37"/>
        <v>7.4541274900398391E-3</v>
      </c>
      <c r="S226">
        <f t="shared" si="44"/>
        <v>4.7808764940239043E-2</v>
      </c>
      <c r="T226" s="17">
        <f t="shared" si="38"/>
        <v>107.77051792828684</v>
      </c>
      <c r="U226" s="17">
        <f t="shared" si="39"/>
        <v>13.471314741035854</v>
      </c>
      <c r="V226" s="17">
        <f t="shared" si="41"/>
        <v>44.904382470119515</v>
      </c>
    </row>
    <row r="227" spans="1:22" x14ac:dyDescent="0.25">
      <c r="A227" s="2">
        <f>'Raw Data'!A227</f>
        <v>42935.375</v>
      </c>
      <c r="B227">
        <f>'Raw Data'!B227</f>
        <v>117</v>
      </c>
      <c r="C227">
        <f>'Raw Data'!C227</f>
        <v>143</v>
      </c>
      <c r="D227" s="8">
        <f>IF(M227=0,0,'Raw Data'!D227)</f>
        <v>2556.1999999999998</v>
      </c>
      <c r="E227" s="9" t="str">
        <f>IF('Raw Data'!E227,"NO","YES")</f>
        <v>YES</v>
      </c>
      <c r="F227" s="8">
        <f>IF(M227=0,0,'Raw Data'!F227)</f>
        <v>0.42499999999999999</v>
      </c>
      <c r="G227" s="9" t="str">
        <f>IF('Raw Data'!G227,"NO","YES")</f>
        <v>YES</v>
      </c>
      <c r="H227" s="10">
        <f>ROUND('Raw Data'!I227/'Raw Data'!D227,3)</f>
        <v>1.708</v>
      </c>
      <c r="I227" s="9" t="str">
        <f>IF('Raw Data'!J227,"NO","YES")</f>
        <v>YES</v>
      </c>
      <c r="J227" s="4">
        <v>9.1</v>
      </c>
      <c r="K227" s="24">
        <f>'Raw Data'!L227*('Calculated Data'!M227/60)</f>
        <v>262.3</v>
      </c>
      <c r="L227" s="9" t="str">
        <f>IF('Raw Data'!M227,"NO","YES")</f>
        <v>YES</v>
      </c>
      <c r="M227">
        <f>'Raw Data'!N227</f>
        <v>60</v>
      </c>
      <c r="N227" s="17">
        <f t="shared" si="40"/>
        <v>101.8406374501992</v>
      </c>
      <c r="O227">
        <v>1.6799999999999999E-2</v>
      </c>
      <c r="P227" s="32">
        <f t="shared" si="42"/>
        <v>4.2773067729083666E-2</v>
      </c>
      <c r="Q227" s="17">
        <f t="shared" si="43"/>
        <v>3.3067729083665345</v>
      </c>
      <c r="R227">
        <f t="shared" si="37"/>
        <v>8.4527729083665338E-3</v>
      </c>
      <c r="S227">
        <f t="shared" si="44"/>
        <v>4.7808764940239043E-2</v>
      </c>
      <c r="T227" s="17">
        <f t="shared" si="38"/>
        <v>122.20876494023904</v>
      </c>
      <c r="U227" s="17">
        <f t="shared" si="39"/>
        <v>15.276095617529879</v>
      </c>
      <c r="V227" s="17">
        <f t="shared" si="41"/>
        <v>50.920318725099598</v>
      </c>
    </row>
    <row r="228" spans="1:22" x14ac:dyDescent="0.25">
      <c r="A228" s="2">
        <f>'Raw Data'!A228</f>
        <v>42935.416666666664</v>
      </c>
      <c r="B228">
        <f>'Raw Data'!B228</f>
        <v>133</v>
      </c>
      <c r="C228">
        <f>'Raw Data'!C228</f>
        <v>145</v>
      </c>
      <c r="D228" s="8">
        <f>IF(M228=0,0,'Raw Data'!D228)</f>
        <v>2680.3</v>
      </c>
      <c r="E228" s="9" t="str">
        <f>IF('Raw Data'!E228,"NO","YES")</f>
        <v>YES</v>
      </c>
      <c r="F228" s="8">
        <f>IF(M228=0,0,'Raw Data'!F228)</f>
        <v>0.434</v>
      </c>
      <c r="G228" s="9" t="str">
        <f>IF('Raw Data'!G228,"NO","YES")</f>
        <v>YES</v>
      </c>
      <c r="H228" s="10">
        <f>ROUND('Raw Data'!I228/'Raw Data'!D228,3)</f>
        <v>1.7230000000000001</v>
      </c>
      <c r="I228" s="9" t="str">
        <f>IF('Raw Data'!J228,"NO","YES")</f>
        <v>YES</v>
      </c>
      <c r="J228" s="4">
        <v>9.1</v>
      </c>
      <c r="K228" s="24">
        <f>'Raw Data'!L228*('Calculated Data'!M228/60)</f>
        <v>275</v>
      </c>
      <c r="L228" s="9" t="str">
        <f>IF('Raw Data'!M228,"NO","YES")</f>
        <v>YES</v>
      </c>
      <c r="M228">
        <f>'Raw Data'!N228</f>
        <v>60</v>
      </c>
      <c r="N228" s="17">
        <f t="shared" si="40"/>
        <v>106.78486055776892</v>
      </c>
      <c r="O228">
        <v>1.6799999999999999E-2</v>
      </c>
      <c r="P228" s="32">
        <f t="shared" si="42"/>
        <v>4.4849641434262948E-2</v>
      </c>
      <c r="Q228" s="17">
        <f t="shared" si="43"/>
        <v>3.306772908366534</v>
      </c>
      <c r="R228">
        <f t="shared" si="37"/>
        <v>8.863143426294821E-3</v>
      </c>
      <c r="S228">
        <f t="shared" si="44"/>
        <v>4.7808764940239036E-2</v>
      </c>
      <c r="T228" s="17">
        <f t="shared" si="38"/>
        <v>128.1418326693227</v>
      </c>
      <c r="U228" s="17">
        <f t="shared" si="39"/>
        <v>16.017729083665337</v>
      </c>
      <c r="V228" s="17">
        <f t="shared" si="41"/>
        <v>53.392430278884461</v>
      </c>
    </row>
    <row r="229" spans="1:22" x14ac:dyDescent="0.25">
      <c r="A229" s="2">
        <f>'Raw Data'!A229</f>
        <v>42935.458333333336</v>
      </c>
      <c r="B229">
        <f>'Raw Data'!B229</f>
        <v>136</v>
      </c>
      <c r="C229">
        <f>'Raw Data'!C229</f>
        <v>144</v>
      </c>
      <c r="D229" s="8">
        <f>IF(M229=0,0,'Raw Data'!D229)</f>
        <v>2687.5</v>
      </c>
      <c r="E229" s="9" t="str">
        <f>IF('Raw Data'!E229,"NO","YES")</f>
        <v>YES</v>
      </c>
      <c r="F229" s="8">
        <f>IF(M229=0,0,'Raw Data'!F229)</f>
        <v>0.42299999999999999</v>
      </c>
      <c r="G229" s="9" t="str">
        <f>IF('Raw Data'!G229,"NO","YES")</f>
        <v>YES</v>
      </c>
      <c r="H229" s="10">
        <f>ROUND('Raw Data'!I229/'Raw Data'!D229,3)</f>
        <v>1.714</v>
      </c>
      <c r="I229" s="9" t="str">
        <f>IF('Raw Data'!J229,"NO","YES")</f>
        <v>YES</v>
      </c>
      <c r="J229" s="4">
        <v>9.1999999999999993</v>
      </c>
      <c r="K229" s="24">
        <f>'Raw Data'!L229*('Calculated Data'!M229/60)</f>
        <v>275.7</v>
      </c>
      <c r="L229" s="9" t="str">
        <f>IF('Raw Data'!M229,"NO","YES")</f>
        <v>YES</v>
      </c>
      <c r="M229">
        <f>'Raw Data'!N229</f>
        <v>60</v>
      </c>
      <c r="N229" s="17">
        <f t="shared" si="40"/>
        <v>107.07171314741035</v>
      </c>
      <c r="O229">
        <v>1.6799999999999999E-2</v>
      </c>
      <c r="P229" s="32">
        <f t="shared" si="42"/>
        <v>4.497011952191235E-2</v>
      </c>
      <c r="Q229" s="17">
        <f t="shared" si="43"/>
        <v>3.3067729083665336</v>
      </c>
      <c r="R229">
        <f t="shared" si="37"/>
        <v>8.8869521912350591E-3</v>
      </c>
      <c r="S229">
        <f t="shared" si="44"/>
        <v>4.7808764940239036E-2</v>
      </c>
      <c r="T229" s="17">
        <f t="shared" si="38"/>
        <v>128.48605577689241</v>
      </c>
      <c r="U229" s="17">
        <f t="shared" si="39"/>
        <v>16.060756972111552</v>
      </c>
      <c r="V229" s="17">
        <f t="shared" si="41"/>
        <v>53.535856573705175</v>
      </c>
    </row>
    <row r="230" spans="1:22" x14ac:dyDescent="0.25">
      <c r="A230" s="2">
        <f>'Raw Data'!A230</f>
        <v>42935.5</v>
      </c>
      <c r="B230">
        <f>'Raw Data'!B230</f>
        <v>136</v>
      </c>
      <c r="C230">
        <f>'Raw Data'!C230</f>
        <v>145</v>
      </c>
      <c r="D230" s="8">
        <f>IF(M230=0,0,'Raw Data'!D230)</f>
        <v>2700.2</v>
      </c>
      <c r="E230" s="9" t="str">
        <f>IF('Raw Data'!E230,"NO","YES")</f>
        <v>YES</v>
      </c>
      <c r="F230" s="8">
        <f>IF(M230=0,0,'Raw Data'!F230)</f>
        <v>0.41299999999999998</v>
      </c>
      <c r="G230" s="9" t="str">
        <f>IF('Raw Data'!G230,"NO","YES")</f>
        <v>YES</v>
      </c>
      <c r="H230" s="10">
        <f>ROUND('Raw Data'!I230/'Raw Data'!D230,3)</f>
        <v>1.7010000000000001</v>
      </c>
      <c r="I230" s="9" t="str">
        <f>IF('Raw Data'!J230,"NO","YES")</f>
        <v>YES</v>
      </c>
      <c r="J230" s="4">
        <v>9.3000000000000007</v>
      </c>
      <c r="K230" s="24">
        <f>'Raw Data'!L230*('Calculated Data'!M230/60)</f>
        <v>277</v>
      </c>
      <c r="L230" s="9" t="str">
        <f>IF('Raw Data'!M230,"NO","YES")</f>
        <v>YES</v>
      </c>
      <c r="M230">
        <f>'Raw Data'!N230</f>
        <v>60</v>
      </c>
      <c r="N230" s="17">
        <f t="shared" si="40"/>
        <v>107.57768924302788</v>
      </c>
      <c r="O230">
        <v>1.6799999999999999E-2</v>
      </c>
      <c r="P230" s="32">
        <f t="shared" si="42"/>
        <v>4.5182629482071711E-2</v>
      </c>
      <c r="Q230" s="17">
        <f t="shared" si="43"/>
        <v>3.306772908366534</v>
      </c>
      <c r="R230">
        <f t="shared" si="37"/>
        <v>8.9289482071713139E-3</v>
      </c>
      <c r="S230">
        <f t="shared" si="44"/>
        <v>4.7808764940239043E-2</v>
      </c>
      <c r="T230" s="17">
        <f t="shared" si="38"/>
        <v>129.09322709163345</v>
      </c>
      <c r="U230" s="17">
        <f t="shared" si="39"/>
        <v>16.136653386454181</v>
      </c>
      <c r="V230" s="17">
        <f t="shared" si="41"/>
        <v>53.788844621513938</v>
      </c>
    </row>
    <row r="231" spans="1:22" x14ac:dyDescent="0.25">
      <c r="A231" s="2">
        <f>'Raw Data'!A231</f>
        <v>42935.541666666664</v>
      </c>
      <c r="B231">
        <f>'Raw Data'!B231</f>
        <v>136</v>
      </c>
      <c r="C231">
        <f>'Raw Data'!C231</f>
        <v>145</v>
      </c>
      <c r="D231" s="8">
        <f>IF(M231=0,0,'Raw Data'!D231)</f>
        <v>2686.2</v>
      </c>
      <c r="E231" s="9" t="str">
        <f>IF('Raw Data'!E231,"NO","YES")</f>
        <v>YES</v>
      </c>
      <c r="F231" s="8">
        <f>IF(M231=0,0,'Raw Data'!F231)</f>
        <v>0.42</v>
      </c>
      <c r="G231" s="9" t="str">
        <f>IF('Raw Data'!G231,"NO","YES")</f>
        <v>YES</v>
      </c>
      <c r="H231" s="10">
        <f>ROUND('Raw Data'!I231/'Raw Data'!D231,3)</f>
        <v>1.7070000000000001</v>
      </c>
      <c r="I231" s="9" t="str">
        <f>IF('Raw Data'!J231,"NO","YES")</f>
        <v>YES</v>
      </c>
      <c r="J231" s="4">
        <v>9.1999999999999993</v>
      </c>
      <c r="K231" s="24">
        <f>'Raw Data'!L231*('Calculated Data'!M231/60)</f>
        <v>275.60000000000002</v>
      </c>
      <c r="L231" s="9" t="str">
        <f>IF('Raw Data'!M231,"NO","YES")</f>
        <v>YES</v>
      </c>
      <c r="M231">
        <f>'Raw Data'!N231</f>
        <v>60</v>
      </c>
      <c r="N231" s="17">
        <f t="shared" si="40"/>
        <v>107.01992031872508</v>
      </c>
      <c r="O231">
        <v>1.6799999999999999E-2</v>
      </c>
      <c r="P231" s="32">
        <f t="shared" si="42"/>
        <v>4.4948366533864539E-2</v>
      </c>
      <c r="Q231" s="17">
        <f t="shared" si="43"/>
        <v>3.3067729083665336</v>
      </c>
      <c r="R231">
        <f t="shared" si="37"/>
        <v>8.8826533864541819E-3</v>
      </c>
      <c r="S231">
        <f t="shared" si="44"/>
        <v>4.7808764940239036E-2</v>
      </c>
      <c r="T231" s="17">
        <f t="shared" si="38"/>
        <v>128.42390438247008</v>
      </c>
      <c r="U231" s="17">
        <f t="shared" si="39"/>
        <v>16.052988047808761</v>
      </c>
      <c r="V231" s="17">
        <f t="shared" si="41"/>
        <v>53.509960159362542</v>
      </c>
    </row>
    <row r="232" spans="1:22" x14ac:dyDescent="0.25">
      <c r="A232" s="2">
        <f>'Raw Data'!A232</f>
        <v>42935.583333333336</v>
      </c>
      <c r="B232">
        <f>'Raw Data'!B232</f>
        <v>136</v>
      </c>
      <c r="C232">
        <f>'Raw Data'!C232</f>
        <v>145</v>
      </c>
      <c r="D232" s="8">
        <f>IF(M232=0,0,'Raw Data'!D232)</f>
        <v>2690.9</v>
      </c>
      <c r="E232" s="9" t="str">
        <f>IF('Raw Data'!E232,"NO","YES")</f>
        <v>YES</v>
      </c>
      <c r="F232" s="8">
        <f>IF(M232=0,0,'Raw Data'!F232)</f>
        <v>0.42599999999999999</v>
      </c>
      <c r="G232" s="9" t="str">
        <f>IF('Raw Data'!G232,"NO","YES")</f>
        <v>YES</v>
      </c>
      <c r="H232" s="10">
        <f>ROUND('Raw Data'!I232/'Raw Data'!D232,3)</f>
        <v>1.702</v>
      </c>
      <c r="I232" s="9" t="str">
        <f>IF('Raw Data'!J232,"NO","YES")</f>
        <v>YES</v>
      </c>
      <c r="J232" s="4">
        <v>9.1999999999999993</v>
      </c>
      <c r="K232" s="24">
        <f>'Raw Data'!L232*('Calculated Data'!M232/60)</f>
        <v>276.10000000000002</v>
      </c>
      <c r="L232" s="9" t="str">
        <f>IF('Raw Data'!M232,"NO","YES")</f>
        <v>YES</v>
      </c>
      <c r="M232">
        <f>'Raw Data'!N232</f>
        <v>60</v>
      </c>
      <c r="N232" s="17">
        <f t="shared" si="40"/>
        <v>107.20717131474103</v>
      </c>
      <c r="O232">
        <v>1.6799999999999999E-2</v>
      </c>
      <c r="P232" s="32">
        <f t="shared" si="42"/>
        <v>4.5027011952191234E-2</v>
      </c>
      <c r="Q232" s="17">
        <f t="shared" si="43"/>
        <v>3.3067729083665336</v>
      </c>
      <c r="R232">
        <f t="shared" si="37"/>
        <v>8.8981952191235052E-3</v>
      </c>
      <c r="S232">
        <f t="shared" si="44"/>
        <v>4.7808764940239043E-2</v>
      </c>
      <c r="T232" s="17">
        <f t="shared" si="38"/>
        <v>128.64860557768924</v>
      </c>
      <c r="U232" s="17">
        <f t="shared" si="39"/>
        <v>16.081075697211155</v>
      </c>
      <c r="V232" s="17">
        <f t="shared" si="41"/>
        <v>53.603585657370516</v>
      </c>
    </row>
    <row r="233" spans="1:22" x14ac:dyDescent="0.25">
      <c r="A233" s="2">
        <f>'Raw Data'!A233</f>
        <v>42935.625</v>
      </c>
      <c r="B233">
        <f>'Raw Data'!B233</f>
        <v>136</v>
      </c>
      <c r="C233">
        <f>'Raw Data'!C233</f>
        <v>145</v>
      </c>
      <c r="D233" s="8">
        <f>IF(M233=0,0,'Raw Data'!D233)</f>
        <v>2664.4</v>
      </c>
      <c r="E233" s="9" t="str">
        <f>IF('Raw Data'!E233,"NO","YES")</f>
        <v>YES</v>
      </c>
      <c r="F233" s="8">
        <f>IF(M233=0,0,'Raw Data'!F233)</f>
        <v>0.436</v>
      </c>
      <c r="G233" s="9" t="str">
        <f>IF('Raw Data'!G233,"NO","YES")</f>
        <v>YES</v>
      </c>
      <c r="H233" s="10">
        <f>ROUND('Raw Data'!I233/'Raw Data'!D233,3)</f>
        <v>1.714</v>
      </c>
      <c r="I233" s="9" t="str">
        <f>IF('Raw Data'!J233,"NO","YES")</f>
        <v>YES</v>
      </c>
      <c r="J233" s="4">
        <v>9.1</v>
      </c>
      <c r="K233" s="24">
        <f>'Raw Data'!L233*('Calculated Data'!M233/60)</f>
        <v>273.39999999999998</v>
      </c>
      <c r="L233" s="9" t="str">
        <f>IF('Raw Data'!M233,"NO","YES")</f>
        <v>YES</v>
      </c>
      <c r="M233">
        <f>'Raw Data'!N233</f>
        <v>60</v>
      </c>
      <c r="N233" s="17">
        <f t="shared" si="40"/>
        <v>106.15139442231076</v>
      </c>
      <c r="O233">
        <v>1.6799999999999999E-2</v>
      </c>
      <c r="P233" s="32">
        <f t="shared" si="42"/>
        <v>4.4583585657370521E-2</v>
      </c>
      <c r="Q233" s="17">
        <f t="shared" si="43"/>
        <v>3.3067729083665336</v>
      </c>
      <c r="R233">
        <f t="shared" si="37"/>
        <v>8.8105657370517922E-3</v>
      </c>
      <c r="S233">
        <f t="shared" si="44"/>
        <v>4.7808764940239043E-2</v>
      </c>
      <c r="T233" s="17">
        <f t="shared" si="38"/>
        <v>127.38167330677291</v>
      </c>
      <c r="U233" s="17">
        <f t="shared" si="39"/>
        <v>15.922709163346614</v>
      </c>
      <c r="V233" s="17">
        <f t="shared" si="41"/>
        <v>53.075697211155379</v>
      </c>
    </row>
    <row r="234" spans="1:22" x14ac:dyDescent="0.25">
      <c r="A234" s="2">
        <f>'Raw Data'!A234</f>
        <v>42935.666666666664</v>
      </c>
      <c r="B234">
        <f>'Raw Data'!B234</f>
        <v>136</v>
      </c>
      <c r="C234">
        <f>'Raw Data'!C234</f>
        <v>145</v>
      </c>
      <c r="D234" s="8">
        <f>IF(M234=0,0,'Raw Data'!D234)</f>
        <v>2653.5</v>
      </c>
      <c r="E234" s="9" t="str">
        <f>IF('Raw Data'!E234,"NO","YES")</f>
        <v>YES</v>
      </c>
      <c r="F234" s="8">
        <f>IF(M234=0,0,'Raw Data'!F234)</f>
        <v>0.432</v>
      </c>
      <c r="G234" s="9" t="str">
        <f>IF('Raw Data'!G234,"NO","YES")</f>
        <v>YES</v>
      </c>
      <c r="H234" s="10">
        <f>ROUND('Raw Data'!I234/'Raw Data'!D234,3)</f>
        <v>1.7110000000000001</v>
      </c>
      <c r="I234" s="9" t="str">
        <f>IF('Raw Data'!J234,"NO","YES")</f>
        <v>YES</v>
      </c>
      <c r="J234" s="4">
        <v>9.1</v>
      </c>
      <c r="K234" s="24">
        <f>'Raw Data'!L234*('Calculated Data'!M234/60)</f>
        <v>272.2</v>
      </c>
      <c r="L234" s="9" t="str">
        <f>IF('Raw Data'!M234,"NO","YES")</f>
        <v>YES</v>
      </c>
      <c r="M234">
        <f>'Raw Data'!N234</f>
        <v>60</v>
      </c>
      <c r="N234" s="17">
        <f t="shared" si="40"/>
        <v>105.71713147410358</v>
      </c>
      <c r="O234">
        <v>1.6799999999999999E-2</v>
      </c>
      <c r="P234" s="32">
        <f t="shared" si="42"/>
        <v>4.4401195219123508E-2</v>
      </c>
      <c r="Q234" s="17">
        <f t="shared" si="43"/>
        <v>3.3067729083665336</v>
      </c>
      <c r="R234">
        <f t="shared" si="37"/>
        <v>8.7745219123505965E-3</v>
      </c>
      <c r="S234">
        <f t="shared" si="44"/>
        <v>4.7808764940239043E-2</v>
      </c>
      <c r="T234" s="17">
        <f t="shared" si="38"/>
        <v>126.86055776892429</v>
      </c>
      <c r="U234" s="17">
        <f t="shared" si="39"/>
        <v>15.857569721115537</v>
      </c>
      <c r="V234" s="17">
        <f t="shared" si="41"/>
        <v>52.858565737051791</v>
      </c>
    </row>
    <row r="235" spans="1:22" x14ac:dyDescent="0.25">
      <c r="A235" s="2">
        <f>'Raw Data'!A235</f>
        <v>42935.708333333336</v>
      </c>
      <c r="B235">
        <f>'Raw Data'!B235</f>
        <v>137</v>
      </c>
      <c r="C235">
        <f>'Raw Data'!C235</f>
        <v>145</v>
      </c>
      <c r="D235" s="8">
        <f>IF(M235=0,0,'Raw Data'!D235)</f>
        <v>2651.4</v>
      </c>
      <c r="E235" s="9" t="str">
        <f>IF('Raw Data'!E235,"NO","YES")</f>
        <v>YES</v>
      </c>
      <c r="F235" s="8">
        <f>IF(M235=0,0,'Raw Data'!F235)</f>
        <v>0.43099999999999999</v>
      </c>
      <c r="G235" s="9" t="str">
        <f>IF('Raw Data'!G235,"NO","YES")</f>
        <v>YES</v>
      </c>
      <c r="H235" s="10">
        <f>ROUND('Raw Data'!I235/'Raw Data'!D235,3)</f>
        <v>1.7090000000000001</v>
      </c>
      <c r="I235" s="9" t="str">
        <f>IF('Raw Data'!J235,"NO","YES")</f>
        <v>YES</v>
      </c>
      <c r="J235" s="4">
        <v>9.1</v>
      </c>
      <c r="K235" s="24">
        <f>'Raw Data'!L235*('Calculated Data'!M235/60)</f>
        <v>272</v>
      </c>
      <c r="L235" s="9" t="str">
        <f>IF('Raw Data'!M235,"NO","YES")</f>
        <v>YES</v>
      </c>
      <c r="M235">
        <f>'Raw Data'!N235</f>
        <v>60</v>
      </c>
      <c r="N235" s="17">
        <f t="shared" si="40"/>
        <v>105.63346613545816</v>
      </c>
      <c r="O235">
        <v>1.6799999999999999E-2</v>
      </c>
      <c r="P235" s="32">
        <f t="shared" si="42"/>
        <v>4.4366055776892434E-2</v>
      </c>
      <c r="Q235" s="17">
        <f t="shared" si="43"/>
        <v>3.306772908366534</v>
      </c>
      <c r="R235">
        <f t="shared" si="37"/>
        <v>8.7675776892430276E-3</v>
      </c>
      <c r="S235">
        <f t="shared" si="44"/>
        <v>4.7808764940239036E-2</v>
      </c>
      <c r="T235" s="17">
        <f t="shared" si="38"/>
        <v>126.76015936254979</v>
      </c>
      <c r="U235" s="17">
        <f t="shared" si="39"/>
        <v>15.845019920318723</v>
      </c>
      <c r="V235" s="17">
        <f t="shared" si="41"/>
        <v>52.816733067729082</v>
      </c>
    </row>
    <row r="236" spans="1:22" x14ac:dyDescent="0.25">
      <c r="A236" s="2">
        <f>'Raw Data'!A236</f>
        <v>42935.75</v>
      </c>
      <c r="B236">
        <f>'Raw Data'!B236</f>
        <v>137</v>
      </c>
      <c r="C236">
        <f>'Raw Data'!C236</f>
        <v>145</v>
      </c>
      <c r="D236" s="8">
        <f>IF(M236=0,0,'Raw Data'!D236)</f>
        <v>2642.6</v>
      </c>
      <c r="E236" s="9" t="str">
        <f>IF('Raw Data'!E236,"NO","YES")</f>
        <v>YES</v>
      </c>
      <c r="F236" s="8">
        <f>IF(M236=0,0,'Raw Data'!F236)</f>
        <v>0.437</v>
      </c>
      <c r="G236" s="9" t="str">
        <f>IF('Raw Data'!G236,"NO","YES")</f>
        <v>YES</v>
      </c>
      <c r="H236" s="10">
        <f>ROUND('Raw Data'!I236/'Raw Data'!D236,3)</f>
        <v>1.7050000000000001</v>
      </c>
      <c r="I236" s="9" t="str">
        <f>IF('Raw Data'!J236,"NO","YES")</f>
        <v>YES</v>
      </c>
      <c r="J236" s="4">
        <v>9</v>
      </c>
      <c r="K236" s="24">
        <f>'Raw Data'!L236*('Calculated Data'!M236/60)</f>
        <v>271.10000000000002</v>
      </c>
      <c r="L236" s="9" t="str">
        <f>IF('Raw Data'!M236,"NO","YES")</f>
        <v>YES</v>
      </c>
      <c r="M236">
        <f>'Raw Data'!N236</f>
        <v>60</v>
      </c>
      <c r="N236" s="17">
        <f t="shared" si="40"/>
        <v>105.2828685258964</v>
      </c>
      <c r="O236">
        <v>1.6799999999999999E-2</v>
      </c>
      <c r="P236" s="32">
        <f t="shared" si="42"/>
        <v>4.4218804780876489E-2</v>
      </c>
      <c r="Q236" s="17">
        <f t="shared" si="43"/>
        <v>3.3067729083665336</v>
      </c>
      <c r="R236">
        <f t="shared" si="37"/>
        <v>8.7384780876494008E-3</v>
      </c>
      <c r="S236">
        <f t="shared" si="44"/>
        <v>4.7808764940239036E-2</v>
      </c>
      <c r="T236" s="17">
        <f t="shared" si="38"/>
        <v>126.33944223107568</v>
      </c>
      <c r="U236" s="17">
        <f t="shared" si="39"/>
        <v>15.79243027888446</v>
      </c>
      <c r="V236" s="17">
        <f t="shared" si="41"/>
        <v>52.641434262948202</v>
      </c>
    </row>
    <row r="237" spans="1:22" x14ac:dyDescent="0.25">
      <c r="A237" s="2">
        <f>'Raw Data'!A237</f>
        <v>42935.791666666664</v>
      </c>
      <c r="B237">
        <f>'Raw Data'!B237</f>
        <v>137</v>
      </c>
      <c r="C237">
        <f>'Raw Data'!C237</f>
        <v>146</v>
      </c>
      <c r="D237" s="8">
        <f>IF(M237=0,0,'Raw Data'!D237)</f>
        <v>2636.3</v>
      </c>
      <c r="E237" s="9" t="str">
        <f>IF('Raw Data'!E237,"NO","YES")</f>
        <v>YES</v>
      </c>
      <c r="F237" s="8">
        <f>IF(M237=0,0,'Raw Data'!F237)</f>
        <v>0.434</v>
      </c>
      <c r="G237" s="9" t="str">
        <f>IF('Raw Data'!G237,"NO","YES")</f>
        <v>YES</v>
      </c>
      <c r="H237" s="10">
        <f>ROUND('Raw Data'!I237/'Raw Data'!D237,3)</f>
        <v>1.7</v>
      </c>
      <c r="I237" s="9" t="str">
        <f>IF('Raw Data'!J237,"NO","YES")</f>
        <v>YES</v>
      </c>
      <c r="J237" s="4">
        <v>9</v>
      </c>
      <c r="K237" s="24">
        <f>'Raw Data'!L237*('Calculated Data'!M237/60)</f>
        <v>270.5</v>
      </c>
      <c r="L237" s="9" t="str">
        <f>IF('Raw Data'!M237,"NO","YES")</f>
        <v>YES</v>
      </c>
      <c r="M237">
        <f>'Raw Data'!N237</f>
        <v>60</v>
      </c>
      <c r="N237" s="17">
        <f t="shared" si="40"/>
        <v>105.03187250996017</v>
      </c>
      <c r="O237">
        <v>1.6799999999999999E-2</v>
      </c>
      <c r="P237" s="32">
        <f t="shared" si="42"/>
        <v>4.4113386454183272E-2</v>
      </c>
      <c r="Q237" s="17">
        <f t="shared" si="43"/>
        <v>3.306772908366534</v>
      </c>
      <c r="R237">
        <f t="shared" si="37"/>
        <v>8.717645418326694E-3</v>
      </c>
      <c r="S237">
        <f t="shared" si="44"/>
        <v>4.7808764940239043E-2</v>
      </c>
      <c r="T237" s="17">
        <f t="shared" si="38"/>
        <v>126.03824701195219</v>
      </c>
      <c r="U237" s="17">
        <f t="shared" si="39"/>
        <v>15.754780876494024</v>
      </c>
      <c r="V237" s="17">
        <f t="shared" si="41"/>
        <v>52.515936254980083</v>
      </c>
    </row>
    <row r="238" spans="1:22" x14ac:dyDescent="0.25">
      <c r="A238" s="2">
        <f>'Raw Data'!A238</f>
        <v>42935.833333333336</v>
      </c>
      <c r="B238">
        <f>'Raw Data'!B238</f>
        <v>136</v>
      </c>
      <c r="C238">
        <f>'Raw Data'!C238</f>
        <v>145</v>
      </c>
      <c r="D238" s="8">
        <f>IF(M238=0,0,'Raw Data'!D238)</f>
        <v>2624.2</v>
      </c>
      <c r="E238" s="9" t="str">
        <f>IF('Raw Data'!E238,"NO","YES")</f>
        <v>YES</v>
      </c>
      <c r="F238" s="8">
        <f>IF(M238=0,0,'Raw Data'!F238)</f>
        <v>0.42799999999999999</v>
      </c>
      <c r="G238" s="9" t="str">
        <f>IF('Raw Data'!G238,"NO","YES")</f>
        <v>YES</v>
      </c>
      <c r="H238" s="10">
        <f>ROUND('Raw Data'!I238/'Raw Data'!D238,3)</f>
        <v>1.7010000000000001</v>
      </c>
      <c r="I238" s="9" t="str">
        <f>IF('Raw Data'!J238,"NO","YES")</f>
        <v>YES</v>
      </c>
      <c r="J238" s="4">
        <v>9</v>
      </c>
      <c r="K238" s="24">
        <f>'Raw Data'!L238*('Calculated Data'!M238/60)</f>
        <v>269.2</v>
      </c>
      <c r="L238" s="9" t="str">
        <f>IF('Raw Data'!M238,"NO","YES")</f>
        <v>YES</v>
      </c>
      <c r="M238">
        <f>'Raw Data'!N238</f>
        <v>60</v>
      </c>
      <c r="N238" s="17">
        <f t="shared" si="40"/>
        <v>104.54980079681273</v>
      </c>
      <c r="O238">
        <v>1.6799999999999999E-2</v>
      </c>
      <c r="P238" s="32">
        <f t="shared" si="42"/>
        <v>4.3910916334661348E-2</v>
      </c>
      <c r="Q238" s="17">
        <f t="shared" ref="Q238:Q269" si="45">(R238/D238)*1000000</f>
        <v>3.306772908366534</v>
      </c>
      <c r="R238">
        <f t="shared" si="37"/>
        <v>8.6776334661354572E-3</v>
      </c>
      <c r="S238">
        <f t="shared" ref="S238:S269" si="46">+T238/D238</f>
        <v>4.7808764940239036E-2</v>
      </c>
      <c r="T238" s="17">
        <f t="shared" si="38"/>
        <v>125.45976095617527</v>
      </c>
      <c r="U238" s="17">
        <f t="shared" si="39"/>
        <v>15.682470119521909</v>
      </c>
      <c r="V238" s="17">
        <f t="shared" si="41"/>
        <v>52.274900398406366</v>
      </c>
    </row>
    <row r="239" spans="1:22" x14ac:dyDescent="0.25">
      <c r="A239" s="2">
        <f>'Raw Data'!A239</f>
        <v>42935.875</v>
      </c>
      <c r="B239">
        <f>'Raw Data'!B239</f>
        <v>136</v>
      </c>
      <c r="C239">
        <f>'Raw Data'!C239</f>
        <v>145</v>
      </c>
      <c r="D239" s="8">
        <f>IF(M239=0,0,'Raw Data'!D239)</f>
        <v>2628.8</v>
      </c>
      <c r="E239" s="9" t="str">
        <f>IF('Raw Data'!E239,"NO","YES")</f>
        <v>YES</v>
      </c>
      <c r="F239" s="8">
        <f>IF(M239=0,0,'Raw Data'!F239)</f>
        <v>0.42799999999999999</v>
      </c>
      <c r="G239" s="9" t="str">
        <f>IF('Raw Data'!G239,"NO","YES")</f>
        <v>YES</v>
      </c>
      <c r="H239" s="10">
        <f>ROUND('Raw Data'!I239/'Raw Data'!D239,3)</f>
        <v>1.694</v>
      </c>
      <c r="I239" s="9" t="str">
        <f>IF('Raw Data'!J239,"NO","YES")</f>
        <v>YES</v>
      </c>
      <c r="J239" s="4">
        <v>9</v>
      </c>
      <c r="K239" s="24">
        <f>'Raw Data'!L239*('Calculated Data'!M239/60)</f>
        <v>269.7</v>
      </c>
      <c r="L239" s="9" t="str">
        <f>IF('Raw Data'!M239,"NO","YES")</f>
        <v>YES</v>
      </c>
      <c r="M239">
        <f>'Raw Data'!N239</f>
        <v>60</v>
      </c>
      <c r="N239" s="17">
        <f t="shared" si="40"/>
        <v>104.73306772908367</v>
      </c>
      <c r="O239">
        <v>1.6799999999999999E-2</v>
      </c>
      <c r="P239" s="32">
        <f t="shared" si="42"/>
        <v>4.3987888446215144E-2</v>
      </c>
      <c r="Q239" s="17">
        <f t="shared" si="45"/>
        <v>3.306772908366534</v>
      </c>
      <c r="R239">
        <f t="shared" si="37"/>
        <v>8.6928446215139444E-3</v>
      </c>
      <c r="S239">
        <f t="shared" si="46"/>
        <v>4.7808764940239043E-2</v>
      </c>
      <c r="T239" s="17">
        <f t="shared" si="38"/>
        <v>125.6796812749004</v>
      </c>
      <c r="U239" s="17">
        <f t="shared" si="39"/>
        <v>15.70996015936255</v>
      </c>
      <c r="V239" s="17">
        <f t="shared" si="41"/>
        <v>52.366533864541836</v>
      </c>
    </row>
    <row r="240" spans="1:22" x14ac:dyDescent="0.25">
      <c r="A240" s="2">
        <f>'Raw Data'!A240</f>
        <v>42935.916666666664</v>
      </c>
      <c r="B240">
        <f>'Raw Data'!B240</f>
        <v>135</v>
      </c>
      <c r="C240">
        <f>'Raw Data'!C240</f>
        <v>145</v>
      </c>
      <c r="D240" s="8">
        <f>IF(M240=0,0,'Raw Data'!D240)</f>
        <v>2622.2</v>
      </c>
      <c r="E240" s="9" t="str">
        <f>IF('Raw Data'!E240,"NO","YES")</f>
        <v>YES</v>
      </c>
      <c r="F240" s="8">
        <f>IF(M240=0,0,'Raw Data'!F240)</f>
        <v>0.42599999999999999</v>
      </c>
      <c r="G240" s="9" t="str">
        <f>IF('Raw Data'!G240,"NO","YES")</f>
        <v>YES</v>
      </c>
      <c r="H240" s="10">
        <f>ROUND('Raw Data'!I240/'Raw Data'!D240,3)</f>
        <v>1.6879999999999999</v>
      </c>
      <c r="I240" s="9" t="str">
        <f>IF('Raw Data'!J240,"NO","YES")</f>
        <v>YES</v>
      </c>
      <c r="J240" s="4">
        <v>9</v>
      </c>
      <c r="K240" s="24">
        <f>'Raw Data'!L240*('Calculated Data'!M240/60)</f>
        <v>269</v>
      </c>
      <c r="L240" s="9" t="str">
        <f>IF('Raw Data'!M240,"NO","YES")</f>
        <v>YES</v>
      </c>
      <c r="M240">
        <f>'Raw Data'!N240</f>
        <v>60</v>
      </c>
      <c r="N240" s="17">
        <f t="shared" si="40"/>
        <v>104.47011952191234</v>
      </c>
      <c r="O240">
        <v>1.6799999999999999E-2</v>
      </c>
      <c r="P240" s="32">
        <f t="shared" si="42"/>
        <v>4.3877450199203187E-2</v>
      </c>
      <c r="Q240" s="17">
        <f t="shared" si="45"/>
        <v>3.306772908366534</v>
      </c>
      <c r="R240">
        <f t="shared" si="37"/>
        <v>8.6710199203187243E-3</v>
      </c>
      <c r="S240">
        <f t="shared" si="46"/>
        <v>4.7808764940239043E-2</v>
      </c>
      <c r="T240" s="17">
        <f t="shared" si="38"/>
        <v>125.3641434262948</v>
      </c>
      <c r="U240" s="17">
        <f t="shared" si="39"/>
        <v>15.67051792828685</v>
      </c>
      <c r="V240" s="17">
        <f t="shared" si="41"/>
        <v>52.235059760956169</v>
      </c>
    </row>
    <row r="241" spans="1:22" x14ac:dyDescent="0.25">
      <c r="A241" s="2">
        <f>'Raw Data'!A241</f>
        <v>42935.958333333336</v>
      </c>
      <c r="B241">
        <f>'Raw Data'!B241</f>
        <v>119</v>
      </c>
      <c r="C241">
        <f>'Raw Data'!C241</f>
        <v>120</v>
      </c>
      <c r="D241" s="8">
        <f>IF(M241=0,0,'Raw Data'!D241)</f>
        <v>2265.8000000000002</v>
      </c>
      <c r="E241" s="9" t="str">
        <f>IF('Raw Data'!E241,"NO","YES")</f>
        <v>YES</v>
      </c>
      <c r="F241" s="8">
        <f>IF(M241=0,0,'Raw Data'!F241)</f>
        <v>0.41499999999999998</v>
      </c>
      <c r="G241" s="9" t="str">
        <f>IF('Raw Data'!G241,"NO","YES")</f>
        <v>YES</v>
      </c>
      <c r="H241" s="10">
        <f>ROUND('Raw Data'!I241/'Raw Data'!D241,3)</f>
        <v>1.6679999999999999</v>
      </c>
      <c r="I241" s="9" t="str">
        <f>IF('Raw Data'!J241,"NO","YES")</f>
        <v>YES</v>
      </c>
      <c r="J241" s="4">
        <v>8.6999999999999993</v>
      </c>
      <c r="K241" s="24">
        <f>'Raw Data'!L241*('Calculated Data'!M241/60)</f>
        <v>232.5</v>
      </c>
      <c r="L241" s="9" t="str">
        <f>IF('Raw Data'!M241,"NO","YES")</f>
        <v>YES</v>
      </c>
      <c r="M241">
        <f>'Raw Data'!N241</f>
        <v>60</v>
      </c>
      <c r="N241" s="17">
        <f t="shared" si="40"/>
        <v>90.270916334661351</v>
      </c>
      <c r="O241">
        <v>1.6799999999999999E-2</v>
      </c>
      <c r="P241" s="32">
        <f t="shared" si="42"/>
        <v>3.791378486055777E-2</v>
      </c>
      <c r="Q241" s="17">
        <f t="shared" si="45"/>
        <v>3.3067729083665336</v>
      </c>
      <c r="R241">
        <f t="shared" si="37"/>
        <v>7.4924860557768922E-3</v>
      </c>
      <c r="S241">
        <f t="shared" si="46"/>
        <v>4.7808764940239036E-2</v>
      </c>
      <c r="T241" s="17">
        <f t="shared" si="38"/>
        <v>108.32509960159362</v>
      </c>
      <c r="U241" s="17">
        <f t="shared" si="39"/>
        <v>13.540637450199203</v>
      </c>
      <c r="V241" s="17">
        <f t="shared" si="41"/>
        <v>45.135458167330675</v>
      </c>
    </row>
    <row r="242" spans="1:22" x14ac:dyDescent="0.25">
      <c r="A242" s="2">
        <f>'Raw Data'!A242</f>
        <v>42936</v>
      </c>
      <c r="B242">
        <f>'Raw Data'!B242</f>
        <v>96</v>
      </c>
      <c r="C242">
        <f>'Raw Data'!C242</f>
        <v>98</v>
      </c>
      <c r="D242" s="8">
        <f>IF(M242=0,0,'Raw Data'!D242)</f>
        <v>1905.6</v>
      </c>
      <c r="E242" s="9" t="str">
        <f>IF('Raw Data'!E242,"NO","YES")</f>
        <v>YES</v>
      </c>
      <c r="F242" s="8">
        <f>IF(M242=0,0,'Raw Data'!F242)</f>
        <v>0.39500000000000002</v>
      </c>
      <c r="G242" s="9" t="str">
        <f>IF('Raw Data'!G242,"NO","YES")</f>
        <v>YES</v>
      </c>
      <c r="H242" s="10">
        <f>ROUND('Raw Data'!I242/'Raw Data'!D242,3)</f>
        <v>1.6679999999999999</v>
      </c>
      <c r="I242" s="9" t="str">
        <f>IF('Raw Data'!J242,"NO","YES")</f>
        <v>YES</v>
      </c>
      <c r="J242" s="4">
        <v>8.4</v>
      </c>
      <c r="K242" s="24">
        <f>'Raw Data'!L242*('Calculated Data'!M242/60)</f>
        <v>195.5</v>
      </c>
      <c r="L242" s="9" t="str">
        <f>IF('Raw Data'!M242,"NO","YES")</f>
        <v>YES</v>
      </c>
      <c r="M242">
        <f>'Raw Data'!N242</f>
        <v>60</v>
      </c>
      <c r="N242" s="17">
        <f t="shared" si="40"/>
        <v>75.920318725099591</v>
      </c>
      <c r="O242">
        <v>1.6799999999999999E-2</v>
      </c>
      <c r="P242" s="32">
        <f t="shared" si="42"/>
        <v>3.1886533864541829E-2</v>
      </c>
      <c r="Q242" s="17">
        <f t="shared" si="45"/>
        <v>3.3067729083665336</v>
      </c>
      <c r="R242">
        <f t="shared" si="37"/>
        <v>6.3013864541832656E-3</v>
      </c>
      <c r="S242">
        <f t="shared" si="46"/>
        <v>4.7808764940239036E-2</v>
      </c>
      <c r="T242" s="17">
        <f t="shared" si="38"/>
        <v>91.104382470119504</v>
      </c>
      <c r="U242" s="17">
        <f t="shared" si="39"/>
        <v>11.388047808764938</v>
      </c>
      <c r="V242" s="17">
        <f t="shared" si="41"/>
        <v>37.960159362549796</v>
      </c>
    </row>
    <row r="243" spans="1:22" x14ac:dyDescent="0.25">
      <c r="A243" s="2">
        <f>'Raw Data'!A243</f>
        <v>42936.041666666664</v>
      </c>
      <c r="B243">
        <f>'Raw Data'!B243</f>
        <v>95</v>
      </c>
      <c r="C243">
        <f>'Raw Data'!C243</f>
        <v>98</v>
      </c>
      <c r="D243" s="8">
        <f>IF(M243=0,0,'Raw Data'!D243)</f>
        <v>1927.5</v>
      </c>
      <c r="E243" s="9" t="str">
        <f>IF('Raw Data'!E243,"NO","YES")</f>
        <v>YES</v>
      </c>
      <c r="F243" s="8">
        <f>IF(M243=0,0,'Raw Data'!F243)</f>
        <v>0.39800000000000002</v>
      </c>
      <c r="G243" s="9" t="str">
        <f>IF('Raw Data'!G243,"NO","YES")</f>
        <v>YES</v>
      </c>
      <c r="H243" s="10">
        <f>ROUND('Raw Data'!I243/'Raw Data'!D243,3)</f>
        <v>1.649</v>
      </c>
      <c r="I243" s="9" t="str">
        <f>IF('Raw Data'!J243,"NO","YES")</f>
        <v>YES</v>
      </c>
      <c r="J243" s="4">
        <v>8.5</v>
      </c>
      <c r="K243" s="24">
        <f>'Raw Data'!L243*('Calculated Data'!M243/60)</f>
        <v>197.8</v>
      </c>
      <c r="L243" s="9" t="str">
        <f>IF('Raw Data'!M243,"NO","YES")</f>
        <v>YES</v>
      </c>
      <c r="M243">
        <f>'Raw Data'!N243</f>
        <v>60</v>
      </c>
      <c r="N243" s="17">
        <f t="shared" si="40"/>
        <v>76.792828685258954</v>
      </c>
      <c r="O243">
        <v>1.6799999999999999E-2</v>
      </c>
      <c r="P243" s="32">
        <f t="shared" si="42"/>
        <v>3.225298804780876E-2</v>
      </c>
      <c r="Q243" s="17">
        <f t="shared" si="45"/>
        <v>3.3067729083665336</v>
      </c>
      <c r="R243">
        <f t="shared" si="37"/>
        <v>6.3738047808764931E-3</v>
      </c>
      <c r="S243">
        <f t="shared" si="46"/>
        <v>4.7808764940239036E-2</v>
      </c>
      <c r="T243" s="17">
        <f t="shared" si="38"/>
        <v>92.151394422310744</v>
      </c>
      <c r="U243" s="17">
        <f t="shared" si="39"/>
        <v>11.518924302788843</v>
      </c>
      <c r="V243" s="17">
        <f t="shared" si="41"/>
        <v>38.396414342629477</v>
      </c>
    </row>
    <row r="244" spans="1:22" x14ac:dyDescent="0.25">
      <c r="A244" s="2">
        <f>'Raw Data'!A244</f>
        <v>42936.083333333336</v>
      </c>
      <c r="B244">
        <f>'Raw Data'!B244</f>
        <v>98</v>
      </c>
      <c r="C244">
        <f>'Raw Data'!C244</f>
        <v>96</v>
      </c>
      <c r="D244" s="8">
        <f>IF(M244=0,0,'Raw Data'!D244)</f>
        <v>1906.8</v>
      </c>
      <c r="E244" s="9" t="str">
        <f>IF('Raw Data'!E244,"NO","YES")</f>
        <v>YES</v>
      </c>
      <c r="F244" s="8">
        <f>IF(M244=0,0,'Raw Data'!F244)</f>
        <v>0.41</v>
      </c>
      <c r="G244" s="9" t="str">
        <f>IF('Raw Data'!G244,"NO","YES")</f>
        <v>YES</v>
      </c>
      <c r="H244" s="10">
        <f>ROUND('Raw Data'!I244/'Raw Data'!D244,3)</f>
        <v>1.649</v>
      </c>
      <c r="I244" s="9" t="str">
        <f>IF('Raw Data'!J244,"NO","YES")</f>
        <v>YES</v>
      </c>
      <c r="J244" s="4">
        <v>8.4</v>
      </c>
      <c r="K244" s="24">
        <f>'Raw Data'!L244*('Calculated Data'!M244/60)</f>
        <v>195.6</v>
      </c>
      <c r="L244" s="9" t="str">
        <f>IF('Raw Data'!M244,"NO","YES")</f>
        <v>YES</v>
      </c>
      <c r="M244">
        <f>'Raw Data'!N244</f>
        <v>60</v>
      </c>
      <c r="N244" s="17">
        <f t="shared" si="40"/>
        <v>75.968127490039834</v>
      </c>
      <c r="O244">
        <v>1.6799999999999999E-2</v>
      </c>
      <c r="P244" s="32">
        <f t="shared" si="42"/>
        <v>3.1906613545816732E-2</v>
      </c>
      <c r="Q244" s="17">
        <f t="shared" si="45"/>
        <v>3.3067729083665336</v>
      </c>
      <c r="R244">
        <f t="shared" si="37"/>
        <v>6.3053545816733059E-3</v>
      </c>
      <c r="S244">
        <f t="shared" si="46"/>
        <v>4.7808764940239036E-2</v>
      </c>
      <c r="T244" s="17">
        <f t="shared" si="38"/>
        <v>91.161752988047795</v>
      </c>
      <c r="U244" s="17">
        <f t="shared" si="39"/>
        <v>11.395219123505974</v>
      </c>
      <c r="V244" s="17">
        <f t="shared" si="41"/>
        <v>37.984063745019917</v>
      </c>
    </row>
    <row r="245" spans="1:22" x14ac:dyDescent="0.25">
      <c r="A245" s="2">
        <f>'Raw Data'!A245</f>
        <v>42936.125</v>
      </c>
      <c r="B245">
        <f>'Raw Data'!B245</f>
        <v>98</v>
      </c>
      <c r="C245">
        <f>'Raw Data'!C245</f>
        <v>93</v>
      </c>
      <c r="D245" s="8">
        <f>IF(M245=0,0,'Raw Data'!D245)</f>
        <v>1869.5</v>
      </c>
      <c r="E245" s="9" t="str">
        <f>IF('Raw Data'!E245,"NO","YES")</f>
        <v>YES</v>
      </c>
      <c r="F245" s="8">
        <f>IF(M245=0,0,'Raw Data'!F245)</f>
        <v>0.41899999999999998</v>
      </c>
      <c r="G245" s="9" t="str">
        <f>IF('Raw Data'!G245,"NO","YES")</f>
        <v>YES</v>
      </c>
      <c r="H245" s="10">
        <f>ROUND('Raw Data'!I245/'Raw Data'!D245,3)</f>
        <v>1.649</v>
      </c>
      <c r="I245" s="9" t="str">
        <f>IF('Raw Data'!J245,"NO","YES")</f>
        <v>YES</v>
      </c>
      <c r="J245" s="4">
        <v>8.3000000000000007</v>
      </c>
      <c r="K245" s="24">
        <f>'Raw Data'!L245*('Calculated Data'!M245/60)</f>
        <v>191.8</v>
      </c>
      <c r="L245" s="9" t="str">
        <f>IF('Raw Data'!M245,"NO","YES")</f>
        <v>YES</v>
      </c>
      <c r="M245">
        <f>'Raw Data'!N245</f>
        <v>60</v>
      </c>
      <c r="N245" s="17">
        <f t="shared" si="40"/>
        <v>74.482071713147405</v>
      </c>
      <c r="O245">
        <v>1.6799999999999999E-2</v>
      </c>
      <c r="P245" s="32">
        <f t="shared" si="42"/>
        <v>3.1282470119521913E-2</v>
      </c>
      <c r="Q245" s="17">
        <f t="shared" si="45"/>
        <v>3.3067729083665336</v>
      </c>
      <c r="R245">
        <f t="shared" si="37"/>
        <v>6.1820119521912341E-3</v>
      </c>
      <c r="S245">
        <f t="shared" si="46"/>
        <v>4.7808764940239043E-2</v>
      </c>
      <c r="T245" s="17">
        <f t="shared" si="38"/>
        <v>89.378486055776889</v>
      </c>
      <c r="U245" s="17">
        <f t="shared" si="39"/>
        <v>11.172310756972111</v>
      </c>
      <c r="V245" s="17">
        <f t="shared" si="41"/>
        <v>37.241035856573703</v>
      </c>
    </row>
    <row r="246" spans="1:22" x14ac:dyDescent="0.25">
      <c r="A246" s="2">
        <f>'Raw Data'!A246</f>
        <v>42936.166666666664</v>
      </c>
      <c r="B246">
        <f>'Raw Data'!B246</f>
        <v>98</v>
      </c>
      <c r="C246">
        <f>'Raw Data'!C246</f>
        <v>96</v>
      </c>
      <c r="D246" s="8">
        <f>IF(M246=0,0,'Raw Data'!D246)</f>
        <v>1918.7</v>
      </c>
      <c r="E246" s="9" t="str">
        <f>IF('Raw Data'!E246,"NO","YES")</f>
        <v>YES</v>
      </c>
      <c r="F246" s="8">
        <f>IF(M246=0,0,'Raw Data'!F246)</f>
        <v>0.41799999999999998</v>
      </c>
      <c r="G246" s="9" t="str">
        <f>IF('Raw Data'!G246,"NO","YES")</f>
        <v>YES</v>
      </c>
      <c r="H246" s="10">
        <f>ROUND('Raw Data'!I246/'Raw Data'!D246,3)</f>
        <v>1.6359999999999999</v>
      </c>
      <c r="I246" s="9" t="str">
        <f>IF('Raw Data'!J246,"NO","YES")</f>
        <v>YES</v>
      </c>
      <c r="J246" s="4">
        <v>8.4</v>
      </c>
      <c r="K246" s="24">
        <f>'Raw Data'!L246*('Calculated Data'!M246/60)</f>
        <v>196.9</v>
      </c>
      <c r="L246" s="9" t="str">
        <f>IF('Raw Data'!M246,"NO","YES")</f>
        <v>YES</v>
      </c>
      <c r="M246">
        <f>'Raw Data'!N246</f>
        <v>60</v>
      </c>
      <c r="N246" s="17">
        <f t="shared" si="40"/>
        <v>76.442231075697208</v>
      </c>
      <c r="O246">
        <v>1.6799999999999999E-2</v>
      </c>
      <c r="P246" s="32">
        <f t="shared" si="42"/>
        <v>3.2105737051792829E-2</v>
      </c>
      <c r="Q246" s="17">
        <f t="shared" si="45"/>
        <v>3.3067729083665336</v>
      </c>
      <c r="R246">
        <f t="shared" si="37"/>
        <v>6.344705179282868E-3</v>
      </c>
      <c r="S246">
        <f t="shared" si="46"/>
        <v>4.7808764940239043E-2</v>
      </c>
      <c r="T246" s="17">
        <f t="shared" si="38"/>
        <v>91.730677290836653</v>
      </c>
      <c r="U246" s="17">
        <f t="shared" si="39"/>
        <v>11.466334661354582</v>
      </c>
      <c r="V246" s="17">
        <f t="shared" si="41"/>
        <v>38.221115537848604</v>
      </c>
    </row>
    <row r="247" spans="1:22" x14ac:dyDescent="0.25">
      <c r="A247" s="2">
        <f>'Raw Data'!A247</f>
        <v>42936.208333333336</v>
      </c>
      <c r="B247">
        <f>'Raw Data'!B247</f>
        <v>98</v>
      </c>
      <c r="C247">
        <f>'Raw Data'!C247</f>
        <v>99</v>
      </c>
      <c r="D247" s="8">
        <f>IF(M247=0,0,'Raw Data'!D247)</f>
        <v>1879.5</v>
      </c>
      <c r="E247" s="9" t="str">
        <f>IF('Raw Data'!E247,"NO","YES")</f>
        <v>YES</v>
      </c>
      <c r="F247" s="8">
        <f>IF(M247=0,0,'Raw Data'!F247)</f>
        <v>0.42599999999999999</v>
      </c>
      <c r="G247" s="9" t="str">
        <f>IF('Raw Data'!G247,"NO","YES")</f>
        <v>YES</v>
      </c>
      <c r="H247" s="10">
        <f>ROUND('Raw Data'!I247/'Raw Data'!D247,3)</f>
        <v>1.68</v>
      </c>
      <c r="I247" s="9" t="str">
        <f>IF('Raw Data'!J247,"NO","YES")</f>
        <v>YES</v>
      </c>
      <c r="J247" s="4">
        <v>8.1999999999999993</v>
      </c>
      <c r="K247" s="24">
        <f>'Raw Data'!L247*('Calculated Data'!M247/60)</f>
        <v>192.8</v>
      </c>
      <c r="L247" s="9" t="str">
        <f>IF('Raw Data'!M247,"NO","YES")</f>
        <v>YES</v>
      </c>
      <c r="M247">
        <f>'Raw Data'!N247</f>
        <v>60</v>
      </c>
      <c r="N247" s="17">
        <f t="shared" si="40"/>
        <v>74.880478087649394</v>
      </c>
      <c r="O247">
        <v>1.6799999999999999E-2</v>
      </c>
      <c r="P247" s="32">
        <f t="shared" si="42"/>
        <v>3.1449800796812748E-2</v>
      </c>
      <c r="Q247" s="17">
        <f t="shared" si="45"/>
        <v>3.3067729083665336</v>
      </c>
      <c r="R247">
        <f t="shared" si="37"/>
        <v>6.2150796812748994E-3</v>
      </c>
      <c r="S247">
        <f t="shared" si="46"/>
        <v>4.7808764940239036E-2</v>
      </c>
      <c r="T247" s="17">
        <f t="shared" si="38"/>
        <v>89.856573705179272</v>
      </c>
      <c r="U247" s="17">
        <f t="shared" si="39"/>
        <v>11.232071713147409</v>
      </c>
      <c r="V247" s="17">
        <f t="shared" si="41"/>
        <v>37.440239043824697</v>
      </c>
    </row>
    <row r="248" spans="1:22" x14ac:dyDescent="0.25">
      <c r="A248" s="2">
        <f>'Raw Data'!A248</f>
        <v>42936.25</v>
      </c>
      <c r="B248">
        <f>'Raw Data'!B248</f>
        <v>114</v>
      </c>
      <c r="C248">
        <f>'Raw Data'!C248</f>
        <v>114</v>
      </c>
      <c r="D248" s="8">
        <f>IF(M248=0,0,'Raw Data'!D248)</f>
        <v>2136</v>
      </c>
      <c r="E248" s="9" t="str">
        <f>IF('Raw Data'!E248,"NO","YES")</f>
        <v>YES</v>
      </c>
      <c r="F248" s="8">
        <f>IF(M248=0,0,'Raw Data'!F248)</f>
        <v>0.42699999999999999</v>
      </c>
      <c r="G248" s="9" t="str">
        <f>IF('Raw Data'!G248,"NO","YES")</f>
        <v>YES</v>
      </c>
      <c r="H248" s="10">
        <f>ROUND('Raw Data'!I248/'Raw Data'!D248,3)</f>
        <v>1.698</v>
      </c>
      <c r="I248" s="9" t="str">
        <f>IF('Raw Data'!J248,"NO","YES")</f>
        <v>YES</v>
      </c>
      <c r="J248" s="4">
        <v>8.5</v>
      </c>
      <c r="K248" s="24">
        <f>'Raw Data'!L248*('Calculated Data'!M248/60)</f>
        <v>219.2</v>
      </c>
      <c r="L248" s="9" t="str">
        <f>IF('Raw Data'!M248,"NO","YES")</f>
        <v>YES</v>
      </c>
      <c r="M248">
        <f>'Raw Data'!N248</f>
        <v>60</v>
      </c>
      <c r="N248" s="17">
        <f t="shared" si="40"/>
        <v>85.099601593625493</v>
      </c>
      <c r="O248">
        <v>1.6799999999999999E-2</v>
      </c>
      <c r="P248" s="32">
        <f t="shared" si="42"/>
        <v>3.574183266932271E-2</v>
      </c>
      <c r="Q248" s="17">
        <f t="shared" si="45"/>
        <v>3.306772908366534</v>
      </c>
      <c r="R248">
        <f t="shared" si="37"/>
        <v>7.0632669322709162E-3</v>
      </c>
      <c r="S248">
        <f t="shared" si="46"/>
        <v>4.7808764940239043E-2</v>
      </c>
      <c r="T248" s="17">
        <f t="shared" si="38"/>
        <v>102.11952191235059</v>
      </c>
      <c r="U248" s="17">
        <f t="shared" si="39"/>
        <v>12.764940239043824</v>
      </c>
      <c r="V248" s="17">
        <f t="shared" si="41"/>
        <v>42.549800796812747</v>
      </c>
    </row>
    <row r="249" spans="1:22" x14ac:dyDescent="0.25">
      <c r="A249" s="2">
        <f>'Raw Data'!A249</f>
        <v>42936.291666666664</v>
      </c>
      <c r="B249">
        <f>'Raw Data'!B249</f>
        <v>135</v>
      </c>
      <c r="C249">
        <f>'Raw Data'!C249</f>
        <v>137</v>
      </c>
      <c r="D249" s="8">
        <f>IF(M249=0,0,'Raw Data'!D249)</f>
        <v>2541.3000000000002</v>
      </c>
      <c r="E249" s="9" t="str">
        <f>IF('Raw Data'!E249,"NO","YES")</f>
        <v>YES</v>
      </c>
      <c r="F249" s="8">
        <f>IF(M249=0,0,'Raw Data'!F249)</f>
        <v>0.44700000000000001</v>
      </c>
      <c r="G249" s="9" t="str">
        <f>IF('Raw Data'!G249,"NO","YES")</f>
        <v>YES</v>
      </c>
      <c r="H249" s="10">
        <f>ROUND('Raw Data'!I249/'Raw Data'!D249,3)</f>
        <v>1.673</v>
      </c>
      <c r="I249" s="9" t="str">
        <f>IF('Raw Data'!J249,"NO","YES")</f>
        <v>YES</v>
      </c>
      <c r="J249" s="4">
        <v>8.8000000000000007</v>
      </c>
      <c r="K249" s="24">
        <f>'Raw Data'!L249*('Calculated Data'!M249/60)</f>
        <v>260.7</v>
      </c>
      <c r="L249" s="9" t="str">
        <f>IF('Raw Data'!M249,"NO","YES")</f>
        <v>YES</v>
      </c>
      <c r="M249">
        <f>'Raw Data'!N249</f>
        <v>60</v>
      </c>
      <c r="N249" s="17">
        <f t="shared" si="40"/>
        <v>101.24701195219123</v>
      </c>
      <c r="O249">
        <v>1.6799999999999999E-2</v>
      </c>
      <c r="P249" s="32">
        <f t="shared" si="42"/>
        <v>4.2523745019920317E-2</v>
      </c>
      <c r="Q249" s="17">
        <f t="shared" si="45"/>
        <v>3.3067729083665336</v>
      </c>
      <c r="R249">
        <f t="shared" si="37"/>
        <v>8.4035019920318723E-3</v>
      </c>
      <c r="S249">
        <f t="shared" si="46"/>
        <v>4.7808764940239036E-2</v>
      </c>
      <c r="T249" s="17">
        <f t="shared" si="38"/>
        <v>121.49641434262946</v>
      </c>
      <c r="U249" s="17">
        <f t="shared" si="39"/>
        <v>15.187051792828683</v>
      </c>
      <c r="V249" s="17">
        <f t="shared" si="41"/>
        <v>50.623505976095615</v>
      </c>
    </row>
    <row r="250" spans="1:22" x14ac:dyDescent="0.25">
      <c r="A250" s="2">
        <f>'Raw Data'!A250</f>
        <v>42936.333333333336</v>
      </c>
      <c r="B250">
        <f>'Raw Data'!B250</f>
        <v>135</v>
      </c>
      <c r="C250">
        <f>'Raw Data'!C250</f>
        <v>144</v>
      </c>
      <c r="D250" s="8">
        <f>IF(M250=0,0,'Raw Data'!D250)</f>
        <v>2564.4</v>
      </c>
      <c r="E250" s="9" t="str">
        <f>IF('Raw Data'!E250,"NO","YES")</f>
        <v>YES</v>
      </c>
      <c r="F250" s="8">
        <f>IF(M250=0,0,'Raw Data'!F250)</f>
        <v>0.45800000000000002</v>
      </c>
      <c r="G250" s="9" t="str">
        <f>IF('Raw Data'!G250,"NO","YES")</f>
        <v>YES</v>
      </c>
      <c r="H250" s="10">
        <f>ROUND('Raw Data'!I250/'Raw Data'!D250,3)</f>
        <v>1.7030000000000001</v>
      </c>
      <c r="I250" s="9" t="str">
        <f>IF('Raw Data'!J250,"NO","YES")</f>
        <v>YES</v>
      </c>
      <c r="J250" s="4">
        <v>8.8000000000000007</v>
      </c>
      <c r="K250" s="24">
        <f>'Raw Data'!L250*('Calculated Data'!M250/60)</f>
        <v>263.10000000000002</v>
      </c>
      <c r="L250" s="9" t="str">
        <f>IF('Raw Data'!M250,"NO","YES")</f>
        <v>YES</v>
      </c>
      <c r="M250">
        <f>'Raw Data'!N250</f>
        <v>60</v>
      </c>
      <c r="N250" s="17">
        <f t="shared" si="40"/>
        <v>102.16733067729083</v>
      </c>
      <c r="O250">
        <v>1.6799999999999999E-2</v>
      </c>
      <c r="P250" s="32">
        <f t="shared" si="42"/>
        <v>4.2910278884462152E-2</v>
      </c>
      <c r="Q250" s="17">
        <f t="shared" si="45"/>
        <v>3.306772908366534</v>
      </c>
      <c r="R250">
        <f t="shared" si="37"/>
        <v>8.4798884462151392E-3</v>
      </c>
      <c r="S250">
        <f t="shared" si="46"/>
        <v>4.7808764940239036E-2</v>
      </c>
      <c r="T250" s="17">
        <f t="shared" si="38"/>
        <v>122.600796812749</v>
      </c>
      <c r="U250" s="17">
        <f t="shared" si="39"/>
        <v>15.325099601593624</v>
      </c>
      <c r="V250" s="17">
        <f t="shared" si="41"/>
        <v>51.083665338645417</v>
      </c>
    </row>
    <row r="251" spans="1:22" x14ac:dyDescent="0.25">
      <c r="A251" s="2">
        <f>'Raw Data'!A251</f>
        <v>42936.375</v>
      </c>
      <c r="B251">
        <f>'Raw Data'!B251</f>
        <v>135</v>
      </c>
      <c r="C251">
        <f>'Raw Data'!C251</f>
        <v>145</v>
      </c>
      <c r="D251" s="8">
        <f>IF(M251=0,0,'Raw Data'!D251)</f>
        <v>2572.4</v>
      </c>
      <c r="E251" s="9" t="str">
        <f>IF('Raw Data'!E251,"NO","YES")</f>
        <v>YES</v>
      </c>
      <c r="F251" s="8">
        <f>IF(M251=0,0,'Raw Data'!F251)</f>
        <v>0.46899999999999997</v>
      </c>
      <c r="G251" s="9" t="str">
        <f>IF('Raw Data'!G251,"NO","YES")</f>
        <v>YES</v>
      </c>
      <c r="H251" s="10">
        <f>ROUND('Raw Data'!I251/'Raw Data'!D251,3)</f>
        <v>1.704</v>
      </c>
      <c r="I251" s="9" t="str">
        <f>IF('Raw Data'!J251,"NO","YES")</f>
        <v>YES</v>
      </c>
      <c r="J251" s="4">
        <v>8.8000000000000007</v>
      </c>
      <c r="K251" s="24">
        <f>'Raw Data'!L251*('Calculated Data'!M251/60)</f>
        <v>263.89999999999998</v>
      </c>
      <c r="L251" s="9" t="str">
        <f>IF('Raw Data'!M251,"NO","YES")</f>
        <v>YES</v>
      </c>
      <c r="M251">
        <f>'Raw Data'!N251</f>
        <v>60</v>
      </c>
      <c r="N251" s="17">
        <f t="shared" si="40"/>
        <v>102.48605577689243</v>
      </c>
      <c r="O251">
        <v>1.6799999999999999E-2</v>
      </c>
      <c r="P251" s="32">
        <f t="shared" si="42"/>
        <v>4.3044143426294819E-2</v>
      </c>
      <c r="Q251" s="17">
        <f t="shared" si="45"/>
        <v>3.3067729083665336</v>
      </c>
      <c r="R251">
        <f t="shared" si="37"/>
        <v>8.5063426294820707E-3</v>
      </c>
      <c r="S251">
        <f t="shared" si="46"/>
        <v>4.7808764940239036E-2</v>
      </c>
      <c r="T251" s="17">
        <f t="shared" si="38"/>
        <v>122.98326693227091</v>
      </c>
      <c r="U251" s="17">
        <f t="shared" si="39"/>
        <v>15.372908366533864</v>
      </c>
      <c r="V251" s="17">
        <f t="shared" si="41"/>
        <v>51.243027888446214</v>
      </c>
    </row>
    <row r="252" spans="1:22" x14ac:dyDescent="0.25">
      <c r="A252" s="2">
        <f>'Raw Data'!A252</f>
        <v>42936.416666666664</v>
      </c>
      <c r="B252">
        <f>'Raw Data'!B252</f>
        <v>135</v>
      </c>
      <c r="C252">
        <f>'Raw Data'!C252</f>
        <v>144</v>
      </c>
      <c r="D252" s="8">
        <f>IF(M252=0,0,'Raw Data'!D252)</f>
        <v>2584.3000000000002</v>
      </c>
      <c r="E252" s="9" t="str">
        <f>IF('Raw Data'!E252,"NO","YES")</f>
        <v>YES</v>
      </c>
      <c r="F252" s="8">
        <f>IF(M252=0,0,'Raw Data'!F252)</f>
        <v>0.45800000000000002</v>
      </c>
      <c r="G252" s="9" t="str">
        <f>IF('Raw Data'!G252,"NO","YES")</f>
        <v>YES</v>
      </c>
      <c r="H252" s="10">
        <f>ROUND('Raw Data'!I252/'Raw Data'!D252,3)</f>
        <v>1.7050000000000001</v>
      </c>
      <c r="I252" s="9" t="str">
        <f>IF('Raw Data'!J252,"NO","YES")</f>
        <v>YES</v>
      </c>
      <c r="J252" s="4">
        <v>8.9</v>
      </c>
      <c r="K252" s="24">
        <f>'Raw Data'!L252*('Calculated Data'!M252/60)</f>
        <v>265.2</v>
      </c>
      <c r="L252" s="9" t="str">
        <f>IF('Raw Data'!M252,"NO","YES")</f>
        <v>YES</v>
      </c>
      <c r="M252">
        <f>'Raw Data'!N252</f>
        <v>60</v>
      </c>
      <c r="N252" s="17">
        <f t="shared" si="40"/>
        <v>102.9601593625498</v>
      </c>
      <c r="O252">
        <v>1.6799999999999999E-2</v>
      </c>
      <c r="P252" s="32">
        <f t="shared" si="42"/>
        <v>4.3243266932270916E-2</v>
      </c>
      <c r="Q252" s="17">
        <f t="shared" si="45"/>
        <v>3.306772908366534</v>
      </c>
      <c r="R252">
        <f t="shared" si="37"/>
        <v>8.5456932270916337E-3</v>
      </c>
      <c r="S252">
        <f t="shared" si="46"/>
        <v>4.7808764940239036E-2</v>
      </c>
      <c r="T252" s="17">
        <f t="shared" si="38"/>
        <v>123.55219123505975</v>
      </c>
      <c r="U252" s="17">
        <f t="shared" si="39"/>
        <v>15.444023904382469</v>
      </c>
      <c r="V252" s="17">
        <f t="shared" si="41"/>
        <v>51.480079681274901</v>
      </c>
    </row>
    <row r="253" spans="1:22" x14ac:dyDescent="0.25">
      <c r="A253" s="2">
        <f>'Raw Data'!A253</f>
        <v>42936.458333333336</v>
      </c>
      <c r="B253">
        <f>'Raw Data'!B253</f>
        <v>134</v>
      </c>
      <c r="C253">
        <f>'Raw Data'!C253</f>
        <v>144</v>
      </c>
      <c r="D253" s="8">
        <f>IF(M253=0,0,'Raw Data'!D253)</f>
        <v>2583.6999999999998</v>
      </c>
      <c r="E253" s="9" t="str">
        <f>IF('Raw Data'!E253,"NO","YES")</f>
        <v>YES</v>
      </c>
      <c r="F253" s="8">
        <f>IF(M253=0,0,'Raw Data'!F253)</f>
        <v>0.46100000000000002</v>
      </c>
      <c r="G253" s="9" t="str">
        <f>IF('Raw Data'!G253,"NO","YES")</f>
        <v>YES</v>
      </c>
      <c r="H253" s="10">
        <f>ROUND('Raw Data'!I253/'Raw Data'!D253,3)</f>
        <v>1.714</v>
      </c>
      <c r="I253" s="9" t="str">
        <f>IF('Raw Data'!J253,"NO","YES")</f>
        <v>YES</v>
      </c>
      <c r="J253" s="4">
        <v>8.9</v>
      </c>
      <c r="K253" s="24">
        <f>'Raw Data'!L253*('Calculated Data'!M253/60)</f>
        <v>265.10000000000002</v>
      </c>
      <c r="L253" s="9" t="str">
        <f>IF('Raw Data'!M253,"NO","YES")</f>
        <v>YES</v>
      </c>
      <c r="M253">
        <f>'Raw Data'!N253</f>
        <v>60</v>
      </c>
      <c r="N253" s="17">
        <f t="shared" si="40"/>
        <v>102.93625498007967</v>
      </c>
      <c r="O253">
        <v>1.6799999999999999E-2</v>
      </c>
      <c r="P253" s="32">
        <f t="shared" si="42"/>
        <v>4.3233227091633464E-2</v>
      </c>
      <c r="Q253" s="17">
        <f t="shared" si="45"/>
        <v>3.3067729083665336</v>
      </c>
      <c r="R253">
        <f t="shared" si="37"/>
        <v>8.5437091633466123E-3</v>
      </c>
      <c r="S253">
        <f t="shared" si="46"/>
        <v>4.7808764940239036E-2</v>
      </c>
      <c r="T253" s="17">
        <f t="shared" si="38"/>
        <v>123.52350597609559</v>
      </c>
      <c r="U253" s="17">
        <f t="shared" si="39"/>
        <v>15.440438247011949</v>
      </c>
      <c r="V253" s="17">
        <f t="shared" si="41"/>
        <v>51.468127490039834</v>
      </c>
    </row>
    <row r="254" spans="1:22" x14ac:dyDescent="0.25">
      <c r="A254" s="2">
        <f>'Raw Data'!A254</f>
        <v>42936.5</v>
      </c>
      <c r="B254">
        <f>'Raw Data'!B254</f>
        <v>134</v>
      </c>
      <c r="C254">
        <f>'Raw Data'!C254</f>
        <v>144</v>
      </c>
      <c r="D254" s="8">
        <f>IF(M254=0,0,'Raw Data'!D254)</f>
        <v>2576.6999999999998</v>
      </c>
      <c r="E254" s="9" t="str">
        <f>IF('Raw Data'!E254,"NO","YES")</f>
        <v>YES</v>
      </c>
      <c r="F254" s="8">
        <f>IF(M254=0,0,'Raw Data'!F254)</f>
        <v>0.46400000000000002</v>
      </c>
      <c r="G254" s="9" t="str">
        <f>IF('Raw Data'!G254,"NO","YES")</f>
        <v>YES</v>
      </c>
      <c r="H254" s="10">
        <f>ROUND('Raw Data'!I254/'Raw Data'!D254,3)</f>
        <v>1.71</v>
      </c>
      <c r="I254" s="9" t="str">
        <f>IF('Raw Data'!J254,"NO","YES")</f>
        <v>YES</v>
      </c>
      <c r="J254" s="4">
        <v>8.9</v>
      </c>
      <c r="K254" s="24">
        <f>'Raw Data'!L254*('Calculated Data'!M254/60)</f>
        <v>264.39999999999998</v>
      </c>
      <c r="L254" s="9" t="str">
        <f>IF('Raw Data'!M254,"NO","YES")</f>
        <v>YES</v>
      </c>
      <c r="M254">
        <f>'Raw Data'!N254</f>
        <v>60</v>
      </c>
      <c r="N254" s="17">
        <f t="shared" si="40"/>
        <v>102.65737051792827</v>
      </c>
      <c r="O254">
        <v>1.6799999999999999E-2</v>
      </c>
      <c r="P254" s="32">
        <f t="shared" si="42"/>
        <v>4.3116095617529875E-2</v>
      </c>
      <c r="Q254" s="17">
        <f t="shared" si="45"/>
        <v>3.3067729083665336</v>
      </c>
      <c r="R254">
        <f t="shared" si="37"/>
        <v>8.5205617529880463E-3</v>
      </c>
      <c r="S254">
        <f t="shared" si="46"/>
        <v>4.7808764940239036E-2</v>
      </c>
      <c r="T254" s="17">
        <f t="shared" si="38"/>
        <v>123.18884462151392</v>
      </c>
      <c r="U254" s="17">
        <f t="shared" si="39"/>
        <v>15.39860557768924</v>
      </c>
      <c r="V254" s="17">
        <f t="shared" si="41"/>
        <v>51.328685258964136</v>
      </c>
    </row>
    <row r="255" spans="1:22" x14ac:dyDescent="0.25">
      <c r="A255" s="2">
        <f>'Raw Data'!A255</f>
        <v>42936.541666666664</v>
      </c>
      <c r="B255">
        <f>'Raw Data'!B255</f>
        <v>135</v>
      </c>
      <c r="C255">
        <f>'Raw Data'!C255</f>
        <v>144</v>
      </c>
      <c r="D255" s="8">
        <f>IF(M255=0,0,'Raw Data'!D255)</f>
        <v>2584</v>
      </c>
      <c r="E255" s="9" t="str">
        <f>IF('Raw Data'!E255,"NO","YES")</f>
        <v>YES</v>
      </c>
      <c r="F255" s="8">
        <f>IF(M255=0,0,'Raw Data'!F255)</f>
        <v>0.46800000000000003</v>
      </c>
      <c r="G255" s="9" t="str">
        <f>IF('Raw Data'!G255,"NO","YES")</f>
        <v>YES</v>
      </c>
      <c r="H255" s="10">
        <f>ROUND('Raw Data'!I255/'Raw Data'!D255,3)</f>
        <v>1.7090000000000001</v>
      </c>
      <c r="I255" s="9" t="str">
        <f>IF('Raw Data'!J255,"NO","YES")</f>
        <v>YES</v>
      </c>
      <c r="J255" s="4">
        <v>8.9</v>
      </c>
      <c r="K255" s="24">
        <f>'Raw Data'!L255*('Calculated Data'!M255/60)</f>
        <v>265.10000000000002</v>
      </c>
      <c r="L255" s="9" t="str">
        <f>IF('Raw Data'!M255,"NO","YES")</f>
        <v>YES</v>
      </c>
      <c r="M255">
        <f>'Raw Data'!N255</f>
        <v>60</v>
      </c>
      <c r="N255" s="17">
        <f t="shared" si="40"/>
        <v>102.94820717131473</v>
      </c>
      <c r="O255">
        <v>1.6799999999999999E-2</v>
      </c>
      <c r="P255" s="32">
        <f t="shared" si="42"/>
        <v>4.323824701195219E-2</v>
      </c>
      <c r="Q255" s="17">
        <f t="shared" si="45"/>
        <v>3.3067729083665336</v>
      </c>
      <c r="R255">
        <f t="shared" si="37"/>
        <v>8.5447011952191222E-3</v>
      </c>
      <c r="S255">
        <f t="shared" si="46"/>
        <v>4.7808764940239043E-2</v>
      </c>
      <c r="T255" s="17">
        <f t="shared" si="38"/>
        <v>123.53784860557768</v>
      </c>
      <c r="U255" s="17">
        <f t="shared" si="39"/>
        <v>15.44223107569721</v>
      </c>
      <c r="V255" s="17">
        <f t="shared" si="41"/>
        <v>51.474103585657367</v>
      </c>
    </row>
    <row r="256" spans="1:22" x14ac:dyDescent="0.25">
      <c r="A256" s="2">
        <f>'Raw Data'!A256</f>
        <v>42936.583333333336</v>
      </c>
      <c r="B256">
        <f>'Raw Data'!B256</f>
        <v>132</v>
      </c>
      <c r="C256">
        <f>'Raw Data'!C256</f>
        <v>148</v>
      </c>
      <c r="D256" s="8">
        <f>IF(M256=0,0,'Raw Data'!D256)</f>
        <v>2595.5</v>
      </c>
      <c r="E256" s="9" t="str">
        <f>IF('Raw Data'!E256,"NO","YES")</f>
        <v>YES</v>
      </c>
      <c r="F256" s="8">
        <f>IF(M256=0,0,'Raw Data'!F256)</f>
        <v>0.47</v>
      </c>
      <c r="G256" s="9" t="str">
        <f>IF('Raw Data'!G256,"NO","YES")</f>
        <v>YES</v>
      </c>
      <c r="H256" s="10">
        <f>ROUND('Raw Data'!I256/'Raw Data'!D256,3)</f>
        <v>1.6990000000000001</v>
      </c>
      <c r="I256" s="9" t="str">
        <f>IF('Raw Data'!J256,"NO","YES")</f>
        <v>YES</v>
      </c>
      <c r="J256" s="4">
        <v>8.9</v>
      </c>
      <c r="K256" s="24">
        <f>'Raw Data'!L256*('Calculated Data'!M256/60)</f>
        <v>266.3</v>
      </c>
      <c r="L256" s="9" t="str">
        <f>IF('Raw Data'!M256,"NO","YES")</f>
        <v>YES</v>
      </c>
      <c r="M256">
        <f>'Raw Data'!N256</f>
        <v>60</v>
      </c>
      <c r="N256" s="17">
        <f t="shared" si="40"/>
        <v>103.40637450199202</v>
      </c>
      <c r="O256">
        <v>1.6799999999999999E-2</v>
      </c>
      <c r="P256" s="32">
        <f t="shared" si="42"/>
        <v>4.3430677290836647E-2</v>
      </c>
      <c r="Q256" s="17">
        <f t="shared" si="45"/>
        <v>3.3067729083665336</v>
      </c>
      <c r="R256">
        <f t="shared" si="37"/>
        <v>8.5827290836653376E-3</v>
      </c>
      <c r="S256">
        <f t="shared" si="46"/>
        <v>4.7808764940239036E-2</v>
      </c>
      <c r="T256" s="17">
        <f t="shared" si="38"/>
        <v>124.08764940239041</v>
      </c>
      <c r="U256" s="17">
        <f t="shared" si="39"/>
        <v>15.510956175298801</v>
      </c>
      <c r="V256" s="17">
        <f t="shared" si="41"/>
        <v>51.70318725099601</v>
      </c>
    </row>
    <row r="257" spans="1:22" x14ac:dyDescent="0.25">
      <c r="A257" s="2">
        <f>'Raw Data'!A257</f>
        <v>42936.625</v>
      </c>
      <c r="B257">
        <f>'Raw Data'!B257</f>
        <v>116</v>
      </c>
      <c r="C257">
        <f>'Raw Data'!C257</f>
        <v>145</v>
      </c>
      <c r="D257" s="8">
        <f>IF(M257=0,0,'Raw Data'!D257)</f>
        <v>2407.6</v>
      </c>
      <c r="E257" s="9" t="str">
        <f>IF('Raw Data'!E257,"NO","YES")</f>
        <v>YES</v>
      </c>
      <c r="F257" s="8">
        <f>IF(M257=0,0,'Raw Data'!F257)</f>
        <v>0.48199999999999998</v>
      </c>
      <c r="G257" s="9" t="str">
        <f>IF('Raw Data'!G257,"NO","YES")</f>
        <v>YES</v>
      </c>
      <c r="H257" s="10">
        <f>ROUND('Raw Data'!I257/'Raw Data'!D257,3)</f>
        <v>1.7150000000000001</v>
      </c>
      <c r="I257" s="9" t="str">
        <f>IF('Raw Data'!J257,"NO","YES")</f>
        <v>YES</v>
      </c>
      <c r="J257" s="4">
        <v>8.6999999999999993</v>
      </c>
      <c r="K257" s="24">
        <f>'Raw Data'!L257*('Calculated Data'!M257/60)</f>
        <v>247</v>
      </c>
      <c r="L257" s="9" t="str">
        <f>IF('Raw Data'!M257,"NO","YES")</f>
        <v>YES</v>
      </c>
      <c r="M257">
        <f>'Raw Data'!N257</f>
        <v>60</v>
      </c>
      <c r="N257" s="17">
        <f t="shared" si="40"/>
        <v>95.920318725099591</v>
      </c>
      <c r="O257">
        <v>1.6799999999999999E-2</v>
      </c>
      <c r="P257" s="32">
        <f t="shared" si="42"/>
        <v>4.0286533864541833E-2</v>
      </c>
      <c r="Q257" s="17">
        <f t="shared" si="45"/>
        <v>3.306772908366534</v>
      </c>
      <c r="R257">
        <f t="shared" si="37"/>
        <v>7.9613864541832665E-3</v>
      </c>
      <c r="S257">
        <f t="shared" si="46"/>
        <v>4.7808764940239036E-2</v>
      </c>
      <c r="T257" s="17">
        <f t="shared" si="38"/>
        <v>115.1043824701195</v>
      </c>
      <c r="U257" s="17">
        <f t="shared" si="39"/>
        <v>14.388047808764938</v>
      </c>
      <c r="V257" s="17">
        <f t="shared" si="41"/>
        <v>47.960159362549796</v>
      </c>
    </row>
    <row r="258" spans="1:22" x14ac:dyDescent="0.25">
      <c r="A258" s="2">
        <f>'Raw Data'!A258</f>
        <v>42936.666666666664</v>
      </c>
      <c r="B258">
        <f>'Raw Data'!B258</f>
        <v>125</v>
      </c>
      <c r="C258">
        <f>'Raw Data'!C258</f>
        <v>145</v>
      </c>
      <c r="D258" s="8">
        <f>IF(M258=0,0,'Raw Data'!D258)</f>
        <v>2525.9</v>
      </c>
      <c r="E258" s="9" t="str">
        <f>IF('Raw Data'!E258,"NO","YES")</f>
        <v>YES</v>
      </c>
      <c r="F258" s="8">
        <f>IF(M258=0,0,'Raw Data'!F258)</f>
        <v>0.46600000000000003</v>
      </c>
      <c r="G258" s="9" t="str">
        <f>IF('Raw Data'!G258,"NO","YES")</f>
        <v>YES</v>
      </c>
      <c r="H258" s="10">
        <f>ROUND('Raw Data'!I258/'Raw Data'!D258,3)</f>
        <v>1.7110000000000001</v>
      </c>
      <c r="I258" s="9" t="str">
        <f>IF('Raw Data'!J258,"NO","YES")</f>
        <v>YES</v>
      </c>
      <c r="J258" s="4">
        <v>8.9</v>
      </c>
      <c r="K258" s="24">
        <f>'Raw Data'!L258*('Calculated Data'!M258/60)</f>
        <v>259.2</v>
      </c>
      <c r="L258" s="9" t="str">
        <f>IF('Raw Data'!M258,"NO","YES")</f>
        <v>YES</v>
      </c>
      <c r="M258">
        <f>'Raw Data'!N258</f>
        <v>60</v>
      </c>
      <c r="N258" s="17">
        <f t="shared" si="40"/>
        <v>100.63346613545816</v>
      </c>
      <c r="O258">
        <v>1.6799999999999999E-2</v>
      </c>
      <c r="P258" s="32">
        <f t="shared" si="42"/>
        <v>4.2266055776892429E-2</v>
      </c>
      <c r="Q258" s="17">
        <f t="shared" si="45"/>
        <v>3.3067729083665336</v>
      </c>
      <c r="R258">
        <f t="shared" ref="R258:R321" si="47">+$Y$2*$N258</f>
        <v>8.3525776892430272E-3</v>
      </c>
      <c r="S258">
        <f t="shared" si="46"/>
        <v>4.7808764940239036E-2</v>
      </c>
      <c r="T258" s="17">
        <f t="shared" ref="T258:T321" si="48">+$Z$2*$N258</f>
        <v>120.76015936254979</v>
      </c>
      <c r="U258" s="17">
        <f t="shared" ref="U258:U321" si="49">+$AA$2*$N258</f>
        <v>15.095019920318723</v>
      </c>
      <c r="V258" s="17">
        <f t="shared" si="41"/>
        <v>50.316733067729082</v>
      </c>
    </row>
    <row r="259" spans="1:22" x14ac:dyDescent="0.25">
      <c r="A259" s="2">
        <f>'Raw Data'!A259</f>
        <v>42936.708333333336</v>
      </c>
      <c r="B259">
        <f>'Raw Data'!B259</f>
        <v>136</v>
      </c>
      <c r="C259">
        <f>'Raw Data'!C259</f>
        <v>146</v>
      </c>
      <c r="D259" s="8">
        <f>IF(M259=0,0,'Raw Data'!D259)</f>
        <v>2592.6</v>
      </c>
      <c r="E259" s="9" t="str">
        <f>IF('Raw Data'!E259,"NO","YES")</f>
        <v>YES</v>
      </c>
      <c r="F259" s="8">
        <f>IF(M259=0,0,'Raw Data'!F259)</f>
        <v>0.47</v>
      </c>
      <c r="G259" s="9" t="str">
        <f>IF('Raw Data'!G259,"NO","YES")</f>
        <v>YES</v>
      </c>
      <c r="H259" s="10">
        <f>ROUND('Raw Data'!I259/'Raw Data'!D259,3)</f>
        <v>1.7370000000000001</v>
      </c>
      <c r="I259" s="9" t="str">
        <f>IF('Raw Data'!J259,"NO","YES")</f>
        <v>YES</v>
      </c>
      <c r="J259" s="4">
        <v>8.9</v>
      </c>
      <c r="K259" s="24">
        <f>'Raw Data'!L259*('Calculated Data'!M259/60)</f>
        <v>266</v>
      </c>
      <c r="L259" s="9" t="str">
        <f>IF('Raw Data'!M259,"NO","YES")</f>
        <v>YES</v>
      </c>
      <c r="M259">
        <f>'Raw Data'!N259</f>
        <v>60</v>
      </c>
      <c r="N259" s="17">
        <f t="shared" ref="N259:N322" si="50">+D259/25.1</f>
        <v>103.29083665338645</v>
      </c>
      <c r="O259">
        <v>1.6799999999999999E-2</v>
      </c>
      <c r="P259" s="32">
        <f t="shared" si="42"/>
        <v>4.3382151394422308E-2</v>
      </c>
      <c r="Q259" s="17">
        <f t="shared" si="45"/>
        <v>3.306772908366534</v>
      </c>
      <c r="R259">
        <f t="shared" si="47"/>
        <v>8.5731394422310751E-3</v>
      </c>
      <c r="S259">
        <f t="shared" si="46"/>
        <v>4.7808764940239043E-2</v>
      </c>
      <c r="T259" s="17">
        <f t="shared" si="48"/>
        <v>123.94900398406374</v>
      </c>
      <c r="U259" s="17">
        <f t="shared" si="49"/>
        <v>15.493625498007967</v>
      </c>
      <c r="V259" s="17">
        <f t="shared" ref="V259:V322" si="51">+$AB$2*N259</f>
        <v>51.645418326693225</v>
      </c>
    </row>
    <row r="260" spans="1:22" x14ac:dyDescent="0.25">
      <c r="A260" s="2">
        <f>'Raw Data'!A260</f>
        <v>42936.75</v>
      </c>
      <c r="B260">
        <f>'Raw Data'!B260</f>
        <v>136</v>
      </c>
      <c r="C260">
        <f>'Raw Data'!C260</f>
        <v>146</v>
      </c>
      <c r="D260" s="8">
        <f>IF(M260=0,0,'Raw Data'!D260)</f>
        <v>2609.6</v>
      </c>
      <c r="E260" s="9" t="str">
        <f>IF('Raw Data'!E260,"NO","YES")</f>
        <v>YES</v>
      </c>
      <c r="F260" s="8">
        <f>IF(M260=0,0,'Raw Data'!F260)</f>
        <v>0.47299999999999998</v>
      </c>
      <c r="G260" s="9" t="str">
        <f>IF('Raw Data'!G260,"NO","YES")</f>
        <v>YES</v>
      </c>
      <c r="H260" s="10">
        <f>ROUND('Raw Data'!I260/'Raw Data'!D260,3)</f>
        <v>1.73</v>
      </c>
      <c r="I260" s="9" t="str">
        <f>IF('Raw Data'!J260,"NO","YES")</f>
        <v>YES</v>
      </c>
      <c r="J260" s="4">
        <v>8.9</v>
      </c>
      <c r="K260" s="24">
        <f>'Raw Data'!L260*('Calculated Data'!M260/60)</f>
        <v>267.7</v>
      </c>
      <c r="L260" s="9" t="str">
        <f>IF('Raw Data'!M260,"NO","YES")</f>
        <v>YES</v>
      </c>
      <c r="M260">
        <f>'Raw Data'!N260</f>
        <v>60</v>
      </c>
      <c r="N260" s="17">
        <f t="shared" si="50"/>
        <v>103.96812749003983</v>
      </c>
      <c r="O260">
        <v>1.6799999999999999E-2</v>
      </c>
      <c r="P260" s="32">
        <f t="shared" si="42"/>
        <v>4.3666613545816732E-2</v>
      </c>
      <c r="Q260" s="17">
        <f t="shared" si="45"/>
        <v>3.3067729083665336</v>
      </c>
      <c r="R260">
        <f t="shared" si="47"/>
        <v>8.6293545816733055E-3</v>
      </c>
      <c r="S260">
        <f t="shared" si="46"/>
        <v>4.7808764940239036E-2</v>
      </c>
      <c r="T260" s="17">
        <f t="shared" si="48"/>
        <v>124.76175298804779</v>
      </c>
      <c r="U260" s="17">
        <f t="shared" si="49"/>
        <v>15.595219123505974</v>
      </c>
      <c r="V260" s="17">
        <f t="shared" si="51"/>
        <v>51.984063745019917</v>
      </c>
    </row>
    <row r="261" spans="1:22" x14ac:dyDescent="0.25">
      <c r="A261" s="2">
        <f>'Raw Data'!A261</f>
        <v>42936.791666666664</v>
      </c>
      <c r="B261">
        <f>'Raw Data'!B261</f>
        <v>137</v>
      </c>
      <c r="C261">
        <f>'Raw Data'!C261</f>
        <v>146</v>
      </c>
      <c r="D261" s="8">
        <f>IF(M261=0,0,'Raw Data'!D261)</f>
        <v>2613.9</v>
      </c>
      <c r="E261" s="9" t="str">
        <f>IF('Raw Data'!E261,"NO","YES")</f>
        <v>YES</v>
      </c>
      <c r="F261" s="8">
        <f>IF(M261=0,0,'Raw Data'!F261)</f>
        <v>0.47199999999999998</v>
      </c>
      <c r="G261" s="9" t="str">
        <f>IF('Raw Data'!G261,"NO","YES")</f>
        <v>YES</v>
      </c>
      <c r="H261" s="10">
        <f>ROUND('Raw Data'!I261/'Raw Data'!D261,3)</f>
        <v>1.724</v>
      </c>
      <c r="I261" s="9" t="str">
        <f>IF('Raw Data'!J261,"NO","YES")</f>
        <v>YES</v>
      </c>
      <c r="J261" s="4">
        <v>8.9</v>
      </c>
      <c r="K261" s="24">
        <f>'Raw Data'!L261*('Calculated Data'!M261/60)</f>
        <v>268.2</v>
      </c>
      <c r="L261" s="9" t="str">
        <f>IF('Raw Data'!M261,"NO","YES")</f>
        <v>YES</v>
      </c>
      <c r="M261">
        <f>'Raw Data'!N261</f>
        <v>60</v>
      </c>
      <c r="N261" s="17">
        <f t="shared" si="50"/>
        <v>104.13944223107569</v>
      </c>
      <c r="O261">
        <v>1.6799999999999999E-2</v>
      </c>
      <c r="P261" s="32">
        <f t="shared" si="42"/>
        <v>4.3738565737051795E-2</v>
      </c>
      <c r="Q261" s="17">
        <f t="shared" si="45"/>
        <v>3.306772908366534</v>
      </c>
      <c r="R261">
        <f t="shared" si="47"/>
        <v>8.6435737051792829E-3</v>
      </c>
      <c r="S261">
        <f t="shared" si="46"/>
        <v>4.7808764940239036E-2</v>
      </c>
      <c r="T261" s="17">
        <f t="shared" si="48"/>
        <v>124.96733067729082</v>
      </c>
      <c r="U261" s="17">
        <f t="shared" si="49"/>
        <v>15.620916334661352</v>
      </c>
      <c r="V261" s="17">
        <f t="shared" si="51"/>
        <v>52.069721115537845</v>
      </c>
    </row>
    <row r="262" spans="1:22" x14ac:dyDescent="0.25">
      <c r="A262" s="2">
        <f>'Raw Data'!A262</f>
        <v>42936.833333333336</v>
      </c>
      <c r="B262">
        <f>'Raw Data'!B262</f>
        <v>137</v>
      </c>
      <c r="C262">
        <f>'Raw Data'!C262</f>
        <v>146</v>
      </c>
      <c r="D262" s="8">
        <f>IF(M262=0,0,'Raw Data'!D262)</f>
        <v>2615.9</v>
      </c>
      <c r="E262" s="9" t="str">
        <f>IF('Raw Data'!E262,"NO","YES")</f>
        <v>YES</v>
      </c>
      <c r="F262" s="8">
        <f>IF(M262=0,0,'Raw Data'!F262)</f>
        <v>0.47099999999999997</v>
      </c>
      <c r="G262" s="9" t="str">
        <f>IF('Raw Data'!G262,"NO","YES")</f>
        <v>YES</v>
      </c>
      <c r="H262" s="10">
        <f>ROUND('Raw Data'!I262/'Raw Data'!D262,3)</f>
        <v>1.73</v>
      </c>
      <c r="I262" s="9" t="str">
        <f>IF('Raw Data'!J262,"NO","YES")</f>
        <v>YES</v>
      </c>
      <c r="J262" s="4">
        <v>8.9</v>
      </c>
      <c r="K262" s="24">
        <f>'Raw Data'!L262*('Calculated Data'!M262/60)</f>
        <v>268.39999999999998</v>
      </c>
      <c r="L262" s="9" t="str">
        <f>IF('Raw Data'!M262,"NO","YES")</f>
        <v>YES</v>
      </c>
      <c r="M262">
        <f>'Raw Data'!N262</f>
        <v>60</v>
      </c>
      <c r="N262" s="17">
        <f t="shared" si="50"/>
        <v>104.2191235059761</v>
      </c>
      <c r="O262">
        <v>1.6799999999999999E-2</v>
      </c>
      <c r="P262" s="32">
        <f t="shared" si="42"/>
        <v>4.3772031872509963E-2</v>
      </c>
      <c r="Q262" s="17">
        <f t="shared" si="45"/>
        <v>3.306772908366534</v>
      </c>
      <c r="R262">
        <f t="shared" si="47"/>
        <v>8.6501872509960158E-3</v>
      </c>
      <c r="S262">
        <f t="shared" si="46"/>
        <v>4.7808764940239043E-2</v>
      </c>
      <c r="T262" s="17">
        <f t="shared" si="48"/>
        <v>125.06294820717132</v>
      </c>
      <c r="U262" s="17">
        <f t="shared" si="49"/>
        <v>15.632868525896415</v>
      </c>
      <c r="V262" s="17">
        <f t="shared" si="51"/>
        <v>52.10956175298805</v>
      </c>
    </row>
    <row r="263" spans="1:22" x14ac:dyDescent="0.25">
      <c r="A263" s="2">
        <f>'Raw Data'!A263</f>
        <v>42936.875</v>
      </c>
      <c r="B263">
        <f>'Raw Data'!B263</f>
        <v>137</v>
      </c>
      <c r="C263">
        <f>'Raw Data'!C263</f>
        <v>146</v>
      </c>
      <c r="D263" s="8">
        <f>IF(M263=0,0,'Raw Data'!D263)</f>
        <v>2616.5</v>
      </c>
      <c r="E263" s="9" t="str">
        <f>IF('Raw Data'!E263,"NO","YES")</f>
        <v>YES</v>
      </c>
      <c r="F263" s="8">
        <f>IF(M263=0,0,'Raw Data'!F263)</f>
        <v>0.46700000000000003</v>
      </c>
      <c r="G263" s="9" t="str">
        <f>IF('Raw Data'!G263,"NO","YES")</f>
        <v>YES</v>
      </c>
      <c r="H263" s="10">
        <f>ROUND('Raw Data'!I263/'Raw Data'!D263,3)</f>
        <v>1.7470000000000001</v>
      </c>
      <c r="I263" s="9" t="str">
        <f>IF('Raw Data'!J263,"NO","YES")</f>
        <v>YES</v>
      </c>
      <c r="J263" s="4">
        <v>8.9</v>
      </c>
      <c r="K263" s="24">
        <f>'Raw Data'!L263*('Calculated Data'!M263/60)</f>
        <v>268.5</v>
      </c>
      <c r="L263" s="9" t="str">
        <f>IF('Raw Data'!M263,"NO","YES")</f>
        <v>YES</v>
      </c>
      <c r="M263">
        <f>'Raw Data'!N263</f>
        <v>60</v>
      </c>
      <c r="N263" s="17">
        <f t="shared" si="50"/>
        <v>104.24302788844621</v>
      </c>
      <c r="O263">
        <v>1.6799999999999999E-2</v>
      </c>
      <c r="P263" s="32">
        <f t="shared" si="42"/>
        <v>4.3782071713147408E-2</v>
      </c>
      <c r="Q263" s="17">
        <f t="shared" si="45"/>
        <v>3.306772908366534</v>
      </c>
      <c r="R263">
        <f t="shared" si="47"/>
        <v>8.6521713147410355E-3</v>
      </c>
      <c r="S263">
        <f t="shared" si="46"/>
        <v>4.7808764940239043E-2</v>
      </c>
      <c r="T263" s="17">
        <f t="shared" si="48"/>
        <v>125.09163346613545</v>
      </c>
      <c r="U263" s="17">
        <f t="shared" si="49"/>
        <v>15.636454183266931</v>
      </c>
      <c r="V263" s="17">
        <f t="shared" si="51"/>
        <v>52.121513944223103</v>
      </c>
    </row>
    <row r="264" spans="1:22" x14ac:dyDescent="0.25">
      <c r="A264" s="2">
        <f>'Raw Data'!A264</f>
        <v>42936.916666666664</v>
      </c>
      <c r="B264">
        <f>'Raw Data'!B264</f>
        <v>113</v>
      </c>
      <c r="C264">
        <f>'Raw Data'!C264</f>
        <v>113</v>
      </c>
      <c r="D264" s="8">
        <f>IF(M264=0,0,'Raw Data'!D264)</f>
        <v>2124.9</v>
      </c>
      <c r="E264" s="9" t="str">
        <f>IF('Raw Data'!E264,"NO","YES")</f>
        <v>YES</v>
      </c>
      <c r="F264" s="8">
        <f>IF(M264=0,0,'Raw Data'!F264)</f>
        <v>0.437</v>
      </c>
      <c r="G264" s="9" t="str">
        <f>IF('Raw Data'!G264,"NO","YES")</f>
        <v>YES</v>
      </c>
      <c r="H264" s="10">
        <f>ROUND('Raw Data'!I264/'Raw Data'!D264,3)</f>
        <v>1.76</v>
      </c>
      <c r="I264" s="9" t="str">
        <f>IF('Raw Data'!J264,"NO","YES")</f>
        <v>YES</v>
      </c>
      <c r="J264" s="4">
        <v>8.5</v>
      </c>
      <c r="K264" s="24">
        <f>'Raw Data'!L264*('Calculated Data'!M264/60)</f>
        <v>218</v>
      </c>
      <c r="L264" s="9" t="str">
        <f>IF('Raw Data'!M264,"NO","YES")</f>
        <v>YES</v>
      </c>
      <c r="M264">
        <f>'Raw Data'!N264</f>
        <v>60</v>
      </c>
      <c r="N264" s="17">
        <f t="shared" si="50"/>
        <v>84.657370517928285</v>
      </c>
      <c r="O264">
        <v>1.6799999999999999E-2</v>
      </c>
      <c r="P264" s="32">
        <f t="shared" si="42"/>
        <v>3.5556095617529884E-2</v>
      </c>
      <c r="Q264" s="17">
        <f t="shared" si="45"/>
        <v>3.3067729083665336</v>
      </c>
      <c r="R264">
        <f t="shared" si="47"/>
        <v>7.0265617529880475E-3</v>
      </c>
      <c r="S264">
        <f t="shared" si="46"/>
        <v>4.7808764940239043E-2</v>
      </c>
      <c r="T264" s="17">
        <f t="shared" si="48"/>
        <v>101.58884462151394</v>
      </c>
      <c r="U264" s="17">
        <f t="shared" si="49"/>
        <v>12.698605577689243</v>
      </c>
      <c r="V264" s="17">
        <f t="shared" si="51"/>
        <v>42.328685258964143</v>
      </c>
    </row>
    <row r="265" spans="1:22" x14ac:dyDescent="0.25">
      <c r="A265" s="2">
        <f>'Raw Data'!A265</f>
        <v>42936.958333333336</v>
      </c>
      <c r="B265">
        <f>'Raw Data'!B265</f>
        <v>96</v>
      </c>
      <c r="C265">
        <f>'Raw Data'!C265</f>
        <v>97</v>
      </c>
      <c r="D265" s="8">
        <f>IF(M265=0,0,'Raw Data'!D265)</f>
        <v>1877.8</v>
      </c>
      <c r="E265" s="9" t="str">
        <f>IF('Raw Data'!E265,"NO","YES")</f>
        <v>YES</v>
      </c>
      <c r="F265" s="8">
        <f>IF(M265=0,0,'Raw Data'!F265)</f>
        <v>0.4</v>
      </c>
      <c r="G265" s="9" t="str">
        <f>IF('Raw Data'!G265,"NO","YES")</f>
        <v>YES</v>
      </c>
      <c r="H265" s="10">
        <f>ROUND('Raw Data'!I265/'Raw Data'!D265,3)</f>
        <v>1.782</v>
      </c>
      <c r="I265" s="9" t="str">
        <f>IF('Raw Data'!J265,"NO","YES")</f>
        <v>YES</v>
      </c>
      <c r="J265" s="4">
        <v>8.3000000000000007</v>
      </c>
      <c r="K265" s="24">
        <f>'Raw Data'!L265*('Calculated Data'!M265/60)</f>
        <v>192.7</v>
      </c>
      <c r="L265" s="9" t="str">
        <f>IF('Raw Data'!M265,"NO","YES")</f>
        <v>YES</v>
      </c>
      <c r="M265">
        <f>'Raw Data'!N265</f>
        <v>60</v>
      </c>
      <c r="N265" s="17">
        <f t="shared" si="50"/>
        <v>74.812749003984052</v>
      </c>
      <c r="O265">
        <v>1.6799999999999999E-2</v>
      </c>
      <c r="P265" s="32">
        <f t="shared" si="42"/>
        <v>3.1421354581673305E-2</v>
      </c>
      <c r="Q265" s="17">
        <f t="shared" si="45"/>
        <v>3.3067729083665336</v>
      </c>
      <c r="R265">
        <f t="shared" si="47"/>
        <v>6.2094581673306764E-3</v>
      </c>
      <c r="S265">
        <f t="shared" si="46"/>
        <v>4.7808764940239036E-2</v>
      </c>
      <c r="T265" s="17">
        <f t="shared" si="48"/>
        <v>89.77529880478086</v>
      </c>
      <c r="U265" s="17">
        <f t="shared" si="49"/>
        <v>11.221912350597607</v>
      </c>
      <c r="V265" s="17">
        <f t="shared" si="51"/>
        <v>37.406374501992026</v>
      </c>
    </row>
    <row r="266" spans="1:22" x14ac:dyDescent="0.25">
      <c r="A266" s="2">
        <f>'Raw Data'!A266</f>
        <v>42937</v>
      </c>
      <c r="B266">
        <f>'Raw Data'!B266</f>
        <v>96</v>
      </c>
      <c r="C266">
        <f>'Raw Data'!C266</f>
        <v>98</v>
      </c>
      <c r="D266" s="8">
        <f>IF(M266=0,0,'Raw Data'!D266)</f>
        <v>1908.5</v>
      </c>
      <c r="E266" s="9" t="str">
        <f>IF('Raw Data'!E266,"NO","YES")</f>
        <v>YES</v>
      </c>
      <c r="F266" s="8">
        <f>IF(M266=0,0,'Raw Data'!F266)</f>
        <v>0.39600000000000002</v>
      </c>
      <c r="G266" s="9" t="str">
        <f>IF('Raw Data'!G266,"NO","YES")</f>
        <v>YES</v>
      </c>
      <c r="H266" s="10">
        <f>ROUND('Raw Data'!I266/'Raw Data'!D266,3)</f>
        <v>1.7709999999999999</v>
      </c>
      <c r="I266" s="9" t="str">
        <f>IF('Raw Data'!J266,"NO","YES")</f>
        <v>YES</v>
      </c>
      <c r="J266" s="4">
        <v>8.4</v>
      </c>
      <c r="K266" s="24">
        <f>'Raw Data'!L266*('Calculated Data'!M266/60)</f>
        <v>195.8</v>
      </c>
      <c r="L266" s="9" t="str">
        <f>IF('Raw Data'!M266,"NO","YES")</f>
        <v>YES</v>
      </c>
      <c r="M266">
        <f>'Raw Data'!N266</f>
        <v>60</v>
      </c>
      <c r="N266" s="17">
        <f t="shared" si="50"/>
        <v>76.035856573705175</v>
      </c>
      <c r="O266">
        <v>1.6799999999999999E-2</v>
      </c>
      <c r="P266" s="32">
        <f t="shared" si="42"/>
        <v>3.1935059760956175E-2</v>
      </c>
      <c r="Q266" s="17">
        <f t="shared" si="45"/>
        <v>3.306772908366534</v>
      </c>
      <c r="R266">
        <f t="shared" si="47"/>
        <v>6.3109760956175298E-3</v>
      </c>
      <c r="S266">
        <f t="shared" si="46"/>
        <v>4.7808764940239036E-2</v>
      </c>
      <c r="T266" s="17">
        <f t="shared" si="48"/>
        <v>91.243027888446207</v>
      </c>
      <c r="U266" s="17">
        <f t="shared" si="49"/>
        <v>11.405378486055776</v>
      </c>
      <c r="V266" s="17">
        <f t="shared" si="51"/>
        <v>38.017928286852587</v>
      </c>
    </row>
    <row r="267" spans="1:22" x14ac:dyDescent="0.25">
      <c r="A267" s="2">
        <f>'Raw Data'!A267</f>
        <v>42937.041666666664</v>
      </c>
      <c r="B267">
        <f>'Raw Data'!B267</f>
        <v>98</v>
      </c>
      <c r="C267">
        <f>'Raw Data'!C267</f>
        <v>96</v>
      </c>
      <c r="D267" s="8">
        <f>IF(M267=0,0,'Raw Data'!D267)</f>
        <v>1894.8</v>
      </c>
      <c r="E267" s="9" t="str">
        <f>IF('Raw Data'!E267,"NO","YES")</f>
        <v>YES</v>
      </c>
      <c r="F267" s="8">
        <f>IF(M267=0,0,'Raw Data'!F267)</f>
        <v>0.40899999999999997</v>
      </c>
      <c r="G267" s="9" t="str">
        <f>IF('Raw Data'!G267,"NO","YES")</f>
        <v>YES</v>
      </c>
      <c r="H267" s="10">
        <f>ROUND('Raw Data'!I267/'Raw Data'!D267,3)</f>
        <v>1.772</v>
      </c>
      <c r="I267" s="9" t="str">
        <f>IF('Raw Data'!J267,"NO","YES")</f>
        <v>YES</v>
      </c>
      <c r="J267" s="4">
        <v>8.3000000000000007</v>
      </c>
      <c r="K267" s="24">
        <f>'Raw Data'!L267*('Calculated Data'!M267/60)</f>
        <v>194.4</v>
      </c>
      <c r="L267" s="9" t="str">
        <f>IF('Raw Data'!M267,"NO","YES")</f>
        <v>YES</v>
      </c>
      <c r="M267">
        <f>'Raw Data'!N267</f>
        <v>60</v>
      </c>
      <c r="N267" s="17">
        <f t="shared" si="50"/>
        <v>75.490039840637451</v>
      </c>
      <c r="O267">
        <v>1.6799999999999999E-2</v>
      </c>
      <c r="P267" s="32">
        <f t="shared" si="42"/>
        <v>3.1705816733067729E-2</v>
      </c>
      <c r="Q267" s="17">
        <f t="shared" si="45"/>
        <v>3.306772908366534</v>
      </c>
      <c r="R267">
        <f t="shared" si="47"/>
        <v>6.2656733067729085E-3</v>
      </c>
      <c r="S267">
        <f t="shared" si="46"/>
        <v>4.7808764940239043E-2</v>
      </c>
      <c r="T267" s="17">
        <f t="shared" si="48"/>
        <v>90.588047808764941</v>
      </c>
      <c r="U267" s="17">
        <f t="shared" si="49"/>
        <v>11.323505976095618</v>
      </c>
      <c r="V267" s="17">
        <f t="shared" si="51"/>
        <v>37.745019920318725</v>
      </c>
    </row>
    <row r="268" spans="1:22" x14ac:dyDescent="0.25">
      <c r="A268" s="2">
        <f>'Raw Data'!A268</f>
        <v>42937.083333333336</v>
      </c>
      <c r="B268">
        <f>'Raw Data'!B268</f>
        <v>98</v>
      </c>
      <c r="C268">
        <f>'Raw Data'!C268</f>
        <v>97</v>
      </c>
      <c r="D268" s="8">
        <f>IF(M268=0,0,'Raw Data'!D268)</f>
        <v>1886</v>
      </c>
      <c r="E268" s="9" t="str">
        <f>IF('Raw Data'!E268,"NO","YES")</f>
        <v>YES</v>
      </c>
      <c r="F268" s="8">
        <f>IF(M268=0,0,'Raw Data'!F268)</f>
        <v>0.41899999999999998</v>
      </c>
      <c r="G268" s="9" t="str">
        <f>IF('Raw Data'!G268,"NO","YES")</f>
        <v>YES</v>
      </c>
      <c r="H268" s="10">
        <f>ROUND('Raw Data'!I268/'Raw Data'!D268,3)</f>
        <v>1.7789999999999999</v>
      </c>
      <c r="I268" s="9" t="str">
        <f>IF('Raw Data'!J268,"NO","YES")</f>
        <v>YES</v>
      </c>
      <c r="J268" s="4">
        <v>8.1999999999999993</v>
      </c>
      <c r="K268" s="24">
        <f>'Raw Data'!L268*('Calculated Data'!M268/60)</f>
        <v>193.5</v>
      </c>
      <c r="L268" s="9" t="str">
        <f>IF('Raw Data'!M268,"NO","YES")</f>
        <v>YES</v>
      </c>
      <c r="M268">
        <f>'Raw Data'!N268</f>
        <v>60</v>
      </c>
      <c r="N268" s="17">
        <f t="shared" si="50"/>
        <v>75.139442231075691</v>
      </c>
      <c r="O268">
        <v>1.6799999999999999E-2</v>
      </c>
      <c r="P268" s="32">
        <f t="shared" si="42"/>
        <v>3.1558565737051791E-2</v>
      </c>
      <c r="Q268" s="17">
        <f t="shared" si="45"/>
        <v>3.306772908366534</v>
      </c>
      <c r="R268">
        <f t="shared" si="47"/>
        <v>6.2365737051792826E-3</v>
      </c>
      <c r="S268">
        <f t="shared" si="46"/>
        <v>4.7808764940239036E-2</v>
      </c>
      <c r="T268" s="17">
        <f t="shared" si="48"/>
        <v>90.167330677290821</v>
      </c>
      <c r="U268" s="17">
        <f t="shared" si="49"/>
        <v>11.270916334661353</v>
      </c>
      <c r="V268" s="17">
        <f t="shared" si="51"/>
        <v>37.569721115537845</v>
      </c>
    </row>
    <row r="269" spans="1:22" x14ac:dyDescent="0.25">
      <c r="A269" s="2">
        <f>'Raw Data'!A269</f>
        <v>42937.125</v>
      </c>
      <c r="B269">
        <f>'Raw Data'!B269</f>
        <v>99</v>
      </c>
      <c r="C269">
        <f>'Raw Data'!C269</f>
        <v>97</v>
      </c>
      <c r="D269" s="8">
        <f>IF(M269=0,0,'Raw Data'!D269)</f>
        <v>1890.5</v>
      </c>
      <c r="E269" s="9" t="str">
        <f>IF('Raw Data'!E269,"NO","YES")</f>
        <v>YES</v>
      </c>
      <c r="F269" s="8">
        <f>IF(M269=0,0,'Raw Data'!F269)</f>
        <v>0.42399999999999999</v>
      </c>
      <c r="G269" s="9" t="str">
        <f>IF('Raw Data'!G269,"NO","YES")</f>
        <v>YES</v>
      </c>
      <c r="H269" s="10">
        <f>ROUND('Raw Data'!I269/'Raw Data'!D269,3)</f>
        <v>1.772</v>
      </c>
      <c r="I269" s="9" t="str">
        <f>IF('Raw Data'!J269,"NO","YES")</f>
        <v>YES</v>
      </c>
      <c r="J269" s="4">
        <v>8.1999999999999993</v>
      </c>
      <c r="K269" s="24">
        <f>'Raw Data'!L269*('Calculated Data'!M269/60)</f>
        <v>194</v>
      </c>
      <c r="L269" s="9" t="str">
        <f>IF('Raw Data'!M269,"NO","YES")</f>
        <v>YES</v>
      </c>
      <c r="M269">
        <f>'Raw Data'!N269</f>
        <v>60</v>
      </c>
      <c r="N269" s="17">
        <f t="shared" si="50"/>
        <v>75.318725099601593</v>
      </c>
      <c r="O269">
        <v>1.6799999999999999E-2</v>
      </c>
      <c r="P269" s="32">
        <f t="shared" si="42"/>
        <v>3.1633864541832674E-2</v>
      </c>
      <c r="Q269" s="17">
        <f t="shared" si="45"/>
        <v>3.306772908366534</v>
      </c>
      <c r="R269">
        <f t="shared" si="47"/>
        <v>6.2514541832669321E-3</v>
      </c>
      <c r="S269">
        <f t="shared" si="46"/>
        <v>4.7808764940239043E-2</v>
      </c>
      <c r="T269" s="17">
        <f t="shared" si="48"/>
        <v>90.382470119521912</v>
      </c>
      <c r="U269" s="17">
        <f t="shared" si="49"/>
        <v>11.297808764940239</v>
      </c>
      <c r="V269" s="17">
        <f t="shared" si="51"/>
        <v>37.659362549800797</v>
      </c>
    </row>
    <row r="270" spans="1:22" x14ac:dyDescent="0.25">
      <c r="A270" s="2">
        <f>'Raw Data'!A270</f>
        <v>42937.166666666664</v>
      </c>
      <c r="B270">
        <f>'Raw Data'!B270</f>
        <v>98</v>
      </c>
      <c r="C270">
        <f>'Raw Data'!C270</f>
        <v>98</v>
      </c>
      <c r="D270" s="8">
        <f>IF(M270=0,0,'Raw Data'!D270)</f>
        <v>1898.9</v>
      </c>
      <c r="E270" s="9" t="str">
        <f>IF('Raw Data'!E270,"NO","YES")</f>
        <v>YES</v>
      </c>
      <c r="F270" s="8">
        <f>IF(M270=0,0,'Raw Data'!F270)</f>
        <v>0.433</v>
      </c>
      <c r="G270" s="9" t="str">
        <f>IF('Raw Data'!G270,"NO","YES")</f>
        <v>YES</v>
      </c>
      <c r="H270" s="10">
        <f>ROUND('Raw Data'!I270/'Raw Data'!D270,3)</f>
        <v>1.7509999999999999</v>
      </c>
      <c r="I270" s="9" t="str">
        <f>IF('Raw Data'!J270,"NO","YES")</f>
        <v>YES</v>
      </c>
      <c r="J270" s="4">
        <v>8.1999999999999993</v>
      </c>
      <c r="K270" s="24">
        <f>'Raw Data'!L270*('Calculated Data'!M270/60)</f>
        <v>194.8</v>
      </c>
      <c r="L270" s="9" t="str">
        <f>IF('Raw Data'!M270,"NO","YES")</f>
        <v>YES</v>
      </c>
      <c r="M270">
        <f>'Raw Data'!N270</f>
        <v>60</v>
      </c>
      <c r="N270" s="17">
        <f t="shared" si="50"/>
        <v>75.653386454183263</v>
      </c>
      <c r="O270">
        <v>1.6799999999999999E-2</v>
      </c>
      <c r="P270" s="32">
        <f t="shared" ref="P270:P333" si="52">+$X$2*N270</f>
        <v>3.1774422310756972E-2</v>
      </c>
      <c r="Q270" s="17">
        <f t="shared" ref="Q270:Q301" si="53">(R270/D270)*1000000</f>
        <v>3.3067729083665336</v>
      </c>
      <c r="R270">
        <f t="shared" si="47"/>
        <v>6.2792310756972104E-3</v>
      </c>
      <c r="S270">
        <f t="shared" ref="S270:S301" si="54">+T270/D270</f>
        <v>4.7808764940239036E-2</v>
      </c>
      <c r="T270" s="17">
        <f t="shared" si="48"/>
        <v>90.784063745019907</v>
      </c>
      <c r="U270" s="17">
        <f t="shared" si="49"/>
        <v>11.348007968127488</v>
      </c>
      <c r="V270" s="17">
        <f t="shared" si="51"/>
        <v>37.826693227091631</v>
      </c>
    </row>
    <row r="271" spans="1:22" x14ac:dyDescent="0.25">
      <c r="A271" s="2">
        <f>'Raw Data'!A271</f>
        <v>42937.208333333336</v>
      </c>
      <c r="B271">
        <f>'Raw Data'!B271</f>
        <v>110</v>
      </c>
      <c r="C271">
        <f>'Raw Data'!C271</f>
        <v>111</v>
      </c>
      <c r="D271" s="8">
        <f>IF(M271=0,0,'Raw Data'!D271)</f>
        <v>2094.6</v>
      </c>
      <c r="E271" s="9" t="str">
        <f>IF('Raw Data'!E271,"NO","YES")</f>
        <v>YES</v>
      </c>
      <c r="F271" s="8">
        <f>IF(M271=0,0,'Raw Data'!F271)</f>
        <v>0.46300000000000002</v>
      </c>
      <c r="G271" s="9" t="str">
        <f>IF('Raw Data'!G271,"NO","YES")</f>
        <v>YES</v>
      </c>
      <c r="H271" s="10">
        <f>ROUND('Raw Data'!I271/'Raw Data'!D271,3)</f>
        <v>1.7529999999999999</v>
      </c>
      <c r="I271" s="9" t="str">
        <f>IF('Raw Data'!J271,"NO","YES")</f>
        <v>YES</v>
      </c>
      <c r="J271" s="4">
        <v>8.3000000000000007</v>
      </c>
      <c r="K271" s="24">
        <f>'Raw Data'!L271*('Calculated Data'!M271/60)</f>
        <v>214.9</v>
      </c>
      <c r="L271" s="9" t="str">
        <f>IF('Raw Data'!M271,"NO","YES")</f>
        <v>YES</v>
      </c>
      <c r="M271">
        <f>'Raw Data'!N271</f>
        <v>60</v>
      </c>
      <c r="N271" s="17">
        <f t="shared" si="50"/>
        <v>83.450199203187239</v>
      </c>
      <c r="O271">
        <v>1.6799999999999999E-2</v>
      </c>
      <c r="P271" s="32">
        <f t="shared" si="52"/>
        <v>3.504908366533864E-2</v>
      </c>
      <c r="Q271" s="17">
        <f t="shared" si="53"/>
        <v>3.3067729083665336</v>
      </c>
      <c r="R271">
        <f t="shared" si="47"/>
        <v>6.9263665338645409E-3</v>
      </c>
      <c r="S271">
        <f t="shared" si="54"/>
        <v>4.7808764940239036E-2</v>
      </c>
      <c r="T271" s="17">
        <f t="shared" si="48"/>
        <v>100.14023904382468</v>
      </c>
      <c r="U271" s="17">
        <f t="shared" si="49"/>
        <v>12.517529880478085</v>
      </c>
      <c r="V271" s="17">
        <f t="shared" si="51"/>
        <v>41.72509960159362</v>
      </c>
    </row>
    <row r="272" spans="1:22" x14ac:dyDescent="0.25">
      <c r="A272" s="2">
        <f>'Raw Data'!A272</f>
        <v>42937.25</v>
      </c>
      <c r="B272">
        <f>'Raw Data'!B272</f>
        <v>134</v>
      </c>
      <c r="C272">
        <f>'Raw Data'!C272</f>
        <v>142</v>
      </c>
      <c r="D272" s="8">
        <f>IF(M272=0,0,'Raw Data'!D272)</f>
        <v>2562.9</v>
      </c>
      <c r="E272" s="9" t="str">
        <f>IF('Raw Data'!E272,"NO","YES")</f>
        <v>YES</v>
      </c>
      <c r="F272" s="8">
        <f>IF(M272=0,0,'Raw Data'!F272)</f>
        <v>0.47099999999999997</v>
      </c>
      <c r="G272" s="9" t="str">
        <f>IF('Raw Data'!G272,"NO","YES")</f>
        <v>YES</v>
      </c>
      <c r="H272" s="10">
        <f>ROUND('Raw Data'!I272/'Raw Data'!D272,3)</f>
        <v>1.756</v>
      </c>
      <c r="I272" s="9" t="str">
        <f>IF('Raw Data'!J272,"NO","YES")</f>
        <v>YES</v>
      </c>
      <c r="J272" s="4">
        <v>8.6999999999999993</v>
      </c>
      <c r="K272" s="24">
        <f>'Raw Data'!L272*('Calculated Data'!M272/60)</f>
        <v>263</v>
      </c>
      <c r="L272" s="9" t="str">
        <f>IF('Raw Data'!M272,"NO","YES")</f>
        <v>YES</v>
      </c>
      <c r="M272">
        <f>'Raw Data'!N272</f>
        <v>60</v>
      </c>
      <c r="N272" s="17">
        <f t="shared" si="50"/>
        <v>102.10756972111554</v>
      </c>
      <c r="O272">
        <v>1.6799999999999999E-2</v>
      </c>
      <c r="P272" s="32">
        <f t="shared" si="52"/>
        <v>4.288517928286853E-2</v>
      </c>
      <c r="Q272" s="17">
        <f t="shared" si="53"/>
        <v>3.306772908366534</v>
      </c>
      <c r="R272">
        <f t="shared" si="47"/>
        <v>8.4749282868525899E-3</v>
      </c>
      <c r="S272">
        <f t="shared" si="54"/>
        <v>4.7808764940239043E-2</v>
      </c>
      <c r="T272" s="17">
        <f t="shared" si="48"/>
        <v>122.52908366533865</v>
      </c>
      <c r="U272" s="17">
        <f t="shared" si="49"/>
        <v>15.316135458167331</v>
      </c>
      <c r="V272" s="17">
        <f t="shared" si="51"/>
        <v>51.053784860557769</v>
      </c>
    </row>
    <row r="273" spans="1:22" x14ac:dyDescent="0.25">
      <c r="A273" s="2">
        <f>'Raw Data'!A273</f>
        <v>42937.291666666664</v>
      </c>
      <c r="B273">
        <f>'Raw Data'!B273</f>
        <v>136</v>
      </c>
      <c r="C273">
        <f>'Raw Data'!C273</f>
        <v>145</v>
      </c>
      <c r="D273" s="8">
        <f>IF(M273=0,0,'Raw Data'!D273)</f>
        <v>2589.3000000000002</v>
      </c>
      <c r="E273" s="9" t="str">
        <f>IF('Raw Data'!E273,"NO","YES")</f>
        <v>YES</v>
      </c>
      <c r="F273" s="8">
        <f>IF(M273=0,0,'Raw Data'!F273)</f>
        <v>0.46200000000000002</v>
      </c>
      <c r="G273" s="9" t="str">
        <f>IF('Raw Data'!G273,"NO","YES")</f>
        <v>YES</v>
      </c>
      <c r="H273" s="10">
        <f>ROUND('Raw Data'!I273/'Raw Data'!D273,3)</f>
        <v>1.768</v>
      </c>
      <c r="I273" s="9" t="str">
        <f>IF('Raw Data'!J273,"NO","YES")</f>
        <v>YES</v>
      </c>
      <c r="J273" s="4">
        <v>8.6999999999999993</v>
      </c>
      <c r="K273" s="24">
        <f>'Raw Data'!L273*('Calculated Data'!M273/60)</f>
        <v>265.7</v>
      </c>
      <c r="L273" s="9" t="str">
        <f>IF('Raw Data'!M273,"NO","YES")</f>
        <v>YES</v>
      </c>
      <c r="M273">
        <f>'Raw Data'!N273</f>
        <v>60</v>
      </c>
      <c r="N273" s="17">
        <f t="shared" si="50"/>
        <v>103.1593625498008</v>
      </c>
      <c r="O273">
        <v>1.6799999999999999E-2</v>
      </c>
      <c r="P273" s="32">
        <f t="shared" si="52"/>
        <v>4.3326932270916337E-2</v>
      </c>
      <c r="Q273" s="17">
        <f t="shared" si="53"/>
        <v>3.306772908366534</v>
      </c>
      <c r="R273">
        <f t="shared" si="47"/>
        <v>8.5622270916334668E-3</v>
      </c>
      <c r="S273">
        <f t="shared" si="54"/>
        <v>4.7808764940239043E-2</v>
      </c>
      <c r="T273" s="17">
        <f t="shared" si="48"/>
        <v>123.79123505976096</v>
      </c>
      <c r="U273" s="17">
        <f t="shared" si="49"/>
        <v>15.473904382470121</v>
      </c>
      <c r="V273" s="17">
        <f t="shared" si="51"/>
        <v>51.579681274900402</v>
      </c>
    </row>
    <row r="274" spans="1:22" x14ac:dyDescent="0.25">
      <c r="A274" s="2">
        <f>'Raw Data'!A274</f>
        <v>42937.333333333336</v>
      </c>
      <c r="B274">
        <f>'Raw Data'!B274</f>
        <v>136</v>
      </c>
      <c r="C274">
        <f>'Raw Data'!C274</f>
        <v>145</v>
      </c>
      <c r="D274" s="8">
        <f>IF(M274=0,0,'Raw Data'!D274)</f>
        <v>2610.1999999999998</v>
      </c>
      <c r="E274" s="9" t="str">
        <f>IF('Raw Data'!E274,"NO","YES")</f>
        <v>YES</v>
      </c>
      <c r="F274" s="8">
        <f>IF(M274=0,0,'Raw Data'!F274)</f>
        <v>0.45300000000000001</v>
      </c>
      <c r="G274" s="9" t="str">
        <f>IF('Raw Data'!G274,"NO","YES")</f>
        <v>YES</v>
      </c>
      <c r="H274" s="10">
        <f>ROUND('Raw Data'!I274/'Raw Data'!D274,3)</f>
        <v>1.7589999999999999</v>
      </c>
      <c r="I274" s="9" t="str">
        <f>IF('Raw Data'!J274,"NO","YES")</f>
        <v>YES</v>
      </c>
      <c r="J274" s="4">
        <v>8.8000000000000007</v>
      </c>
      <c r="K274" s="24">
        <f>'Raw Data'!L274*('Calculated Data'!M274/60)</f>
        <v>267.8</v>
      </c>
      <c r="L274" s="9" t="str">
        <f>IF('Raw Data'!M274,"NO","YES")</f>
        <v>YES</v>
      </c>
      <c r="M274">
        <f>'Raw Data'!N274</f>
        <v>60</v>
      </c>
      <c r="N274" s="17">
        <f t="shared" si="50"/>
        <v>103.99203187250994</v>
      </c>
      <c r="O274">
        <v>1.6799999999999999E-2</v>
      </c>
      <c r="P274" s="32">
        <f t="shared" si="52"/>
        <v>4.3676653386454177E-2</v>
      </c>
      <c r="Q274" s="17">
        <f t="shared" si="53"/>
        <v>3.3067729083665336</v>
      </c>
      <c r="R274">
        <f t="shared" si="47"/>
        <v>8.6313386454183252E-3</v>
      </c>
      <c r="S274">
        <f t="shared" si="54"/>
        <v>4.7808764940239036E-2</v>
      </c>
      <c r="T274" s="17">
        <f t="shared" si="48"/>
        <v>124.79043824701192</v>
      </c>
      <c r="U274" s="17">
        <f t="shared" si="49"/>
        <v>15.59880478087649</v>
      </c>
      <c r="V274" s="17">
        <f t="shared" si="51"/>
        <v>51.99601593625497</v>
      </c>
    </row>
    <row r="275" spans="1:22" x14ac:dyDescent="0.25">
      <c r="A275" s="2">
        <f>'Raw Data'!A275</f>
        <v>42937.375</v>
      </c>
      <c r="B275">
        <f>'Raw Data'!B275</f>
        <v>135</v>
      </c>
      <c r="C275">
        <f>'Raw Data'!C275</f>
        <v>144</v>
      </c>
      <c r="D275" s="8">
        <f>IF(M275=0,0,'Raw Data'!D275)</f>
        <v>2593.4</v>
      </c>
      <c r="E275" s="9" t="str">
        <f>IF('Raw Data'!E275,"NO","YES")</f>
        <v>YES</v>
      </c>
      <c r="F275" s="8">
        <f>IF(M275=0,0,'Raw Data'!F275)</f>
        <v>0.44800000000000001</v>
      </c>
      <c r="G275" s="9" t="str">
        <f>IF('Raw Data'!G275,"NO","YES")</f>
        <v>YES</v>
      </c>
      <c r="H275" s="10">
        <f>ROUND('Raw Data'!I275/'Raw Data'!D275,3)</f>
        <v>1.778</v>
      </c>
      <c r="I275" s="9" t="str">
        <f>IF('Raw Data'!J275,"NO","YES")</f>
        <v>YES</v>
      </c>
      <c r="J275" s="4">
        <v>8.8000000000000007</v>
      </c>
      <c r="K275" s="24">
        <f>'Raw Data'!L275*('Calculated Data'!M275/60)</f>
        <v>266.10000000000002</v>
      </c>
      <c r="L275" s="9" t="str">
        <f>IF('Raw Data'!M275,"NO","YES")</f>
        <v>YES</v>
      </c>
      <c r="M275">
        <f>'Raw Data'!N275</f>
        <v>60</v>
      </c>
      <c r="N275" s="17">
        <f t="shared" si="50"/>
        <v>103.32270916334662</v>
      </c>
      <c r="O275">
        <v>1.6799999999999999E-2</v>
      </c>
      <c r="P275" s="32">
        <f t="shared" si="52"/>
        <v>4.339553784860558E-2</v>
      </c>
      <c r="Q275" s="17">
        <f t="shared" si="53"/>
        <v>3.306772908366534</v>
      </c>
      <c r="R275">
        <f t="shared" si="47"/>
        <v>8.5757848605577686E-3</v>
      </c>
      <c r="S275">
        <f t="shared" si="54"/>
        <v>4.7808764940239043E-2</v>
      </c>
      <c r="T275" s="17">
        <f t="shared" si="48"/>
        <v>123.98725099601593</v>
      </c>
      <c r="U275" s="17">
        <f t="shared" si="49"/>
        <v>15.498406374501991</v>
      </c>
      <c r="V275" s="17">
        <f t="shared" si="51"/>
        <v>51.661354581673308</v>
      </c>
    </row>
    <row r="276" spans="1:22" x14ac:dyDescent="0.25">
      <c r="A276" s="2">
        <f>'Raw Data'!A276</f>
        <v>42937.416666666664</v>
      </c>
      <c r="B276">
        <f>'Raw Data'!B276</f>
        <v>136</v>
      </c>
      <c r="C276">
        <f>'Raw Data'!C276</f>
        <v>144</v>
      </c>
      <c r="D276" s="8">
        <f>IF(M276=0,0,'Raw Data'!D276)</f>
        <v>2613.9</v>
      </c>
      <c r="E276" s="9" t="str">
        <f>IF('Raw Data'!E276,"NO","YES")</f>
        <v>YES</v>
      </c>
      <c r="F276" s="8">
        <f>IF(M276=0,0,'Raw Data'!F276)</f>
        <v>0.441</v>
      </c>
      <c r="G276" s="9" t="str">
        <f>IF('Raw Data'!G276,"NO","YES")</f>
        <v>YES</v>
      </c>
      <c r="H276" s="10">
        <f>ROUND('Raw Data'!I276/'Raw Data'!D276,3)</f>
        <v>1.7689999999999999</v>
      </c>
      <c r="I276" s="9" t="str">
        <f>IF('Raw Data'!J276,"NO","YES")</f>
        <v>YES</v>
      </c>
      <c r="J276" s="4">
        <v>8.9</v>
      </c>
      <c r="K276" s="24">
        <f>'Raw Data'!L276*('Calculated Data'!M276/60)</f>
        <v>268.2</v>
      </c>
      <c r="L276" s="9" t="str">
        <f>IF('Raw Data'!M276,"NO","YES")</f>
        <v>YES</v>
      </c>
      <c r="M276">
        <f>'Raw Data'!N276</f>
        <v>60</v>
      </c>
      <c r="N276" s="17">
        <f t="shared" si="50"/>
        <v>104.13944223107569</v>
      </c>
      <c r="O276">
        <v>1.6799999999999999E-2</v>
      </c>
      <c r="P276" s="32">
        <f t="shared" si="52"/>
        <v>4.3738565737051795E-2</v>
      </c>
      <c r="Q276" s="17">
        <f t="shared" si="53"/>
        <v>3.306772908366534</v>
      </c>
      <c r="R276">
        <f t="shared" si="47"/>
        <v>8.6435737051792829E-3</v>
      </c>
      <c r="S276">
        <f t="shared" si="54"/>
        <v>4.7808764940239036E-2</v>
      </c>
      <c r="T276" s="17">
        <f t="shared" si="48"/>
        <v>124.96733067729082</v>
      </c>
      <c r="U276" s="17">
        <f t="shared" si="49"/>
        <v>15.620916334661352</v>
      </c>
      <c r="V276" s="17">
        <f t="shared" si="51"/>
        <v>52.069721115537845</v>
      </c>
    </row>
    <row r="277" spans="1:22" x14ac:dyDescent="0.25">
      <c r="A277" s="2">
        <f>'Raw Data'!A277</f>
        <v>42937.458333333336</v>
      </c>
      <c r="B277">
        <f>'Raw Data'!B277</f>
        <v>135</v>
      </c>
      <c r="C277">
        <f>'Raw Data'!C277</f>
        <v>144</v>
      </c>
      <c r="D277" s="8">
        <f>IF(M277=0,0,'Raw Data'!D277)</f>
        <v>2589.4</v>
      </c>
      <c r="E277" s="9" t="str">
        <f>IF('Raw Data'!E277,"NO","YES")</f>
        <v>YES</v>
      </c>
      <c r="F277" s="8">
        <f>IF(M277=0,0,'Raw Data'!F277)</f>
        <v>0.45300000000000001</v>
      </c>
      <c r="G277" s="9" t="str">
        <f>IF('Raw Data'!G277,"NO","YES")</f>
        <v>YES</v>
      </c>
      <c r="H277" s="10">
        <f>ROUND('Raw Data'!I277/'Raw Data'!D277,3)</f>
        <v>1.79</v>
      </c>
      <c r="I277" s="9" t="str">
        <f>IF('Raw Data'!J277,"NO","YES")</f>
        <v>YES</v>
      </c>
      <c r="J277" s="4">
        <v>8.8000000000000007</v>
      </c>
      <c r="K277" s="24">
        <f>'Raw Data'!L277*('Calculated Data'!M277/60)</f>
        <v>265.7</v>
      </c>
      <c r="L277" s="9" t="str">
        <f>IF('Raw Data'!M277,"NO","YES")</f>
        <v>YES</v>
      </c>
      <c r="M277">
        <f>'Raw Data'!N277</f>
        <v>60</v>
      </c>
      <c r="N277" s="17">
        <f t="shared" si="50"/>
        <v>103.16334661354581</v>
      </c>
      <c r="O277">
        <v>1.6799999999999999E-2</v>
      </c>
      <c r="P277" s="32">
        <f t="shared" si="52"/>
        <v>4.3328605577689243E-2</v>
      </c>
      <c r="Q277" s="17">
        <f t="shared" si="53"/>
        <v>3.306772908366534</v>
      </c>
      <c r="R277">
        <f t="shared" si="47"/>
        <v>8.5625577689243029E-3</v>
      </c>
      <c r="S277">
        <f t="shared" si="54"/>
        <v>4.7808764940239043E-2</v>
      </c>
      <c r="T277" s="17">
        <f t="shared" si="48"/>
        <v>123.79601593625497</v>
      </c>
      <c r="U277" s="17">
        <f t="shared" si="49"/>
        <v>15.474501992031872</v>
      </c>
      <c r="V277" s="17">
        <f t="shared" si="51"/>
        <v>51.581673306772906</v>
      </c>
    </row>
    <row r="278" spans="1:22" x14ac:dyDescent="0.25">
      <c r="A278" s="2">
        <f>'Raw Data'!A278</f>
        <v>42937.5</v>
      </c>
      <c r="B278">
        <f>'Raw Data'!B278</f>
        <v>135</v>
      </c>
      <c r="C278">
        <f>'Raw Data'!C278</f>
        <v>144</v>
      </c>
      <c r="D278" s="8">
        <f>IF(M278=0,0,'Raw Data'!D278)</f>
        <v>2597</v>
      </c>
      <c r="E278" s="9" t="str">
        <f>IF('Raw Data'!E278,"NO","YES")</f>
        <v>YES</v>
      </c>
      <c r="F278" s="8">
        <f>IF(M278=0,0,'Raw Data'!F278)</f>
        <v>0.45400000000000001</v>
      </c>
      <c r="G278" s="9" t="str">
        <f>IF('Raw Data'!G278,"NO","YES")</f>
        <v>YES</v>
      </c>
      <c r="H278" s="10">
        <f>ROUND('Raw Data'!I278/'Raw Data'!D278,3)</f>
        <v>1.788</v>
      </c>
      <c r="I278" s="9" t="str">
        <f>IF('Raw Data'!J278,"NO","YES")</f>
        <v>YES</v>
      </c>
      <c r="J278" s="4">
        <v>8.8000000000000007</v>
      </c>
      <c r="K278" s="24">
        <f>'Raw Data'!L278*('Calculated Data'!M278/60)</f>
        <v>266.5</v>
      </c>
      <c r="L278" s="9" t="str">
        <f>IF('Raw Data'!M278,"NO","YES")</f>
        <v>YES</v>
      </c>
      <c r="M278">
        <f>'Raw Data'!N278</f>
        <v>60</v>
      </c>
      <c r="N278" s="17">
        <f t="shared" si="50"/>
        <v>103.46613545816733</v>
      </c>
      <c r="O278">
        <v>1.6799999999999999E-2</v>
      </c>
      <c r="P278" s="32">
        <f t="shared" si="52"/>
        <v>4.3455776892430277E-2</v>
      </c>
      <c r="Q278" s="17">
        <f t="shared" si="53"/>
        <v>3.306772908366534</v>
      </c>
      <c r="R278">
        <f t="shared" si="47"/>
        <v>8.5876892430278885E-3</v>
      </c>
      <c r="S278">
        <f t="shared" si="54"/>
        <v>4.7808764940239043E-2</v>
      </c>
      <c r="T278" s="17">
        <f t="shared" si="48"/>
        <v>124.15936254980079</v>
      </c>
      <c r="U278" s="17">
        <f t="shared" si="49"/>
        <v>15.519920318725099</v>
      </c>
      <c r="V278" s="17">
        <f t="shared" si="51"/>
        <v>51.733067729083665</v>
      </c>
    </row>
    <row r="279" spans="1:22" x14ac:dyDescent="0.25">
      <c r="A279" s="2">
        <f>'Raw Data'!A279</f>
        <v>42937.541666666664</v>
      </c>
      <c r="B279">
        <f>'Raw Data'!B279</f>
        <v>136</v>
      </c>
      <c r="C279">
        <f>'Raw Data'!C279</f>
        <v>144</v>
      </c>
      <c r="D279" s="8">
        <f>IF(M279=0,0,'Raw Data'!D279)</f>
        <v>2600</v>
      </c>
      <c r="E279" s="9" t="str">
        <f>IF('Raw Data'!E279,"NO","YES")</f>
        <v>YES</v>
      </c>
      <c r="F279" s="8">
        <f>IF(M279=0,0,'Raw Data'!F279)</f>
        <v>0.45500000000000002</v>
      </c>
      <c r="G279" s="9" t="str">
        <f>IF('Raw Data'!G279,"NO","YES")</f>
        <v>YES</v>
      </c>
      <c r="H279" s="10">
        <f>ROUND('Raw Data'!I279/'Raw Data'!D279,3)</f>
        <v>1.796</v>
      </c>
      <c r="I279" s="9" t="str">
        <f>IF('Raw Data'!J279,"NO","YES")</f>
        <v>YES</v>
      </c>
      <c r="J279" s="4">
        <v>8.8000000000000007</v>
      </c>
      <c r="K279" s="24">
        <f>'Raw Data'!L279*('Calculated Data'!M279/60)</f>
        <v>266.8</v>
      </c>
      <c r="L279" s="9" t="str">
        <f>IF('Raw Data'!M279,"NO","YES")</f>
        <v>YES</v>
      </c>
      <c r="M279">
        <f>'Raw Data'!N279</f>
        <v>60</v>
      </c>
      <c r="N279" s="17">
        <f t="shared" si="50"/>
        <v>103.58565737051792</v>
      </c>
      <c r="O279">
        <v>1.6799999999999999E-2</v>
      </c>
      <c r="P279" s="32">
        <f t="shared" si="52"/>
        <v>4.350597609561753E-2</v>
      </c>
      <c r="Q279" s="17">
        <f t="shared" si="53"/>
        <v>3.3067729083665336</v>
      </c>
      <c r="R279">
        <f t="shared" si="47"/>
        <v>8.597609561752987E-3</v>
      </c>
      <c r="S279">
        <f t="shared" si="54"/>
        <v>4.7808764940239043E-2</v>
      </c>
      <c r="T279" s="17">
        <f t="shared" si="48"/>
        <v>124.3027888446215</v>
      </c>
      <c r="U279" s="17">
        <f t="shared" si="49"/>
        <v>15.537848605577688</v>
      </c>
      <c r="V279" s="17">
        <f t="shared" si="51"/>
        <v>51.792828685258961</v>
      </c>
    </row>
    <row r="280" spans="1:22" x14ac:dyDescent="0.25">
      <c r="A280" s="2">
        <f>'Raw Data'!A280</f>
        <v>42937.583333333336</v>
      </c>
      <c r="B280">
        <f>'Raw Data'!B280</f>
        <v>137</v>
      </c>
      <c r="C280">
        <f>'Raw Data'!C280</f>
        <v>144</v>
      </c>
      <c r="D280" s="8">
        <f>IF(M280=0,0,'Raw Data'!D280)</f>
        <v>2604.5</v>
      </c>
      <c r="E280" s="9" t="str">
        <f>IF('Raw Data'!E280,"NO","YES")</f>
        <v>YES</v>
      </c>
      <c r="F280" s="8">
        <f>IF(M280=0,0,'Raw Data'!F280)</f>
        <v>0.45800000000000002</v>
      </c>
      <c r="G280" s="9" t="str">
        <f>IF('Raw Data'!G280,"NO","YES")</f>
        <v>YES</v>
      </c>
      <c r="H280" s="10">
        <f>ROUND('Raw Data'!I280/'Raw Data'!D280,3)</f>
        <v>1.794</v>
      </c>
      <c r="I280" s="9" t="str">
        <f>IF('Raw Data'!J280,"NO","YES")</f>
        <v>YES</v>
      </c>
      <c r="J280" s="4">
        <v>8.8000000000000007</v>
      </c>
      <c r="K280" s="24">
        <f>'Raw Data'!L280*('Calculated Data'!M280/60)</f>
        <v>267.2</v>
      </c>
      <c r="L280" s="9" t="str">
        <f>IF('Raw Data'!M280,"NO","YES")</f>
        <v>YES</v>
      </c>
      <c r="M280">
        <f>'Raw Data'!N280</f>
        <v>60</v>
      </c>
      <c r="N280" s="17">
        <f t="shared" si="50"/>
        <v>103.76494023904382</v>
      </c>
      <c r="O280">
        <v>1.6799999999999999E-2</v>
      </c>
      <c r="P280" s="32">
        <f t="shared" si="52"/>
        <v>4.3581274900398405E-2</v>
      </c>
      <c r="Q280" s="17">
        <f t="shared" si="53"/>
        <v>3.3067729083665336</v>
      </c>
      <c r="R280">
        <f t="shared" si="47"/>
        <v>8.6124900398406364E-3</v>
      </c>
      <c r="S280">
        <f t="shared" si="54"/>
        <v>4.7808764940239043E-2</v>
      </c>
      <c r="T280" s="17">
        <f t="shared" si="48"/>
        <v>124.51792828685258</v>
      </c>
      <c r="U280" s="17">
        <f t="shared" si="49"/>
        <v>15.564741035856573</v>
      </c>
      <c r="V280" s="17">
        <f t="shared" si="51"/>
        <v>51.882470119521912</v>
      </c>
    </row>
    <row r="281" spans="1:22" x14ac:dyDescent="0.25">
      <c r="A281" s="2">
        <f>'Raw Data'!A281</f>
        <v>42937.625</v>
      </c>
      <c r="B281">
        <f>'Raw Data'!B281</f>
        <v>136</v>
      </c>
      <c r="C281">
        <f>'Raw Data'!C281</f>
        <v>144</v>
      </c>
      <c r="D281" s="8">
        <f>IF(M281=0,0,'Raw Data'!D281)</f>
        <v>2619.6999999999998</v>
      </c>
      <c r="E281" s="9" t="str">
        <f>IF('Raw Data'!E281,"NO","YES")</f>
        <v>YES</v>
      </c>
      <c r="F281" s="8">
        <f>IF(M281=0,0,'Raw Data'!F281)</f>
        <v>0.45</v>
      </c>
      <c r="G281" s="9" t="str">
        <f>IF('Raw Data'!G281,"NO","YES")</f>
        <v>YES</v>
      </c>
      <c r="H281" s="10">
        <f>ROUND('Raw Data'!I281/'Raw Data'!D281,3)</f>
        <v>1.7809999999999999</v>
      </c>
      <c r="I281" s="9" t="str">
        <f>IF('Raw Data'!J281,"NO","YES")</f>
        <v>YES</v>
      </c>
      <c r="J281" s="4">
        <v>8.9</v>
      </c>
      <c r="K281" s="24">
        <f>'Raw Data'!L281*('Calculated Data'!M281/60)</f>
        <v>268.8</v>
      </c>
      <c r="L281" s="9" t="str">
        <f>IF('Raw Data'!M281,"NO","YES")</f>
        <v>YES</v>
      </c>
      <c r="M281">
        <f>'Raw Data'!N281</f>
        <v>60</v>
      </c>
      <c r="N281" s="17">
        <f t="shared" si="50"/>
        <v>104.37051792828684</v>
      </c>
      <c r="O281">
        <v>1.6799999999999999E-2</v>
      </c>
      <c r="P281" s="32">
        <f t="shared" si="52"/>
        <v>4.3835617529880473E-2</v>
      </c>
      <c r="Q281" s="17">
        <f t="shared" si="53"/>
        <v>3.306772908366534</v>
      </c>
      <c r="R281">
        <f t="shared" si="47"/>
        <v>8.6627529880478078E-3</v>
      </c>
      <c r="S281">
        <f t="shared" si="54"/>
        <v>4.7808764940239043E-2</v>
      </c>
      <c r="T281" s="17">
        <f t="shared" si="48"/>
        <v>125.24462151394421</v>
      </c>
      <c r="U281" s="17">
        <f t="shared" si="49"/>
        <v>15.655577689243026</v>
      </c>
      <c r="V281" s="17">
        <f t="shared" si="51"/>
        <v>52.185258964143422</v>
      </c>
    </row>
    <row r="282" spans="1:22" x14ac:dyDescent="0.25">
      <c r="A282" s="2">
        <f>'Raw Data'!A282</f>
        <v>42937.666666666664</v>
      </c>
      <c r="B282">
        <f>'Raw Data'!B282</f>
        <v>136</v>
      </c>
      <c r="C282">
        <f>'Raw Data'!C282</f>
        <v>145</v>
      </c>
      <c r="D282" s="8">
        <f>IF(M282=0,0,'Raw Data'!D282)</f>
        <v>2628.2</v>
      </c>
      <c r="E282" s="9" t="str">
        <f>IF('Raw Data'!E282,"NO","YES")</f>
        <v>YES</v>
      </c>
      <c r="F282" s="8">
        <f>IF(M282=0,0,'Raw Data'!F282)</f>
        <v>0.45800000000000002</v>
      </c>
      <c r="G282" s="9" t="str">
        <f>IF('Raw Data'!G282,"NO","YES")</f>
        <v>YES</v>
      </c>
      <c r="H282" s="10">
        <f>ROUND('Raw Data'!I282/'Raw Data'!D282,3)</f>
        <v>1.7849999999999999</v>
      </c>
      <c r="I282" s="9" t="str">
        <f>IF('Raw Data'!J282,"NO","YES")</f>
        <v>YES</v>
      </c>
      <c r="J282" s="4">
        <v>8.9</v>
      </c>
      <c r="K282" s="24">
        <f>'Raw Data'!L282*('Calculated Data'!M282/60)</f>
        <v>269.7</v>
      </c>
      <c r="L282" s="9" t="str">
        <f>IF('Raw Data'!M282,"NO","YES")</f>
        <v>YES</v>
      </c>
      <c r="M282">
        <f>'Raw Data'!N282</f>
        <v>60</v>
      </c>
      <c r="N282" s="17">
        <f t="shared" si="50"/>
        <v>104.70916334661354</v>
      </c>
      <c r="O282">
        <v>1.6799999999999999E-2</v>
      </c>
      <c r="P282" s="32">
        <f t="shared" si="52"/>
        <v>4.3977848605577685E-2</v>
      </c>
      <c r="Q282" s="17">
        <f t="shared" si="53"/>
        <v>3.3067729083665336</v>
      </c>
      <c r="R282">
        <f t="shared" si="47"/>
        <v>8.690860557768923E-3</v>
      </c>
      <c r="S282">
        <f t="shared" si="54"/>
        <v>4.7808764940239043E-2</v>
      </c>
      <c r="T282" s="17">
        <f t="shared" si="48"/>
        <v>125.65099601593624</v>
      </c>
      <c r="U282" s="17">
        <f t="shared" si="49"/>
        <v>15.70637450199203</v>
      </c>
      <c r="V282" s="17">
        <f t="shared" si="51"/>
        <v>52.354581673306768</v>
      </c>
    </row>
    <row r="283" spans="1:22" x14ac:dyDescent="0.25">
      <c r="A283" s="2">
        <f>'Raw Data'!A283</f>
        <v>42937.708333333336</v>
      </c>
      <c r="B283">
        <f>'Raw Data'!B283</f>
        <v>137</v>
      </c>
      <c r="C283">
        <f>'Raw Data'!C283</f>
        <v>146</v>
      </c>
      <c r="D283" s="8">
        <f>IF(M283=0,0,'Raw Data'!D283)</f>
        <v>2610.4</v>
      </c>
      <c r="E283" s="9" t="str">
        <f>IF('Raw Data'!E283,"NO","YES")</f>
        <v>YES</v>
      </c>
      <c r="F283" s="8">
        <f>IF(M283=0,0,'Raw Data'!F283)</f>
        <v>0.46500000000000002</v>
      </c>
      <c r="G283" s="9" t="str">
        <f>IF('Raw Data'!G283,"NO","YES")</f>
        <v>YES</v>
      </c>
      <c r="H283" s="10">
        <f>ROUND('Raw Data'!I283/'Raw Data'!D283,3)</f>
        <v>1.7989999999999999</v>
      </c>
      <c r="I283" s="9" t="str">
        <f>IF('Raw Data'!J283,"NO","YES")</f>
        <v>YES</v>
      </c>
      <c r="J283" s="4">
        <v>8.8000000000000007</v>
      </c>
      <c r="K283" s="24">
        <f>'Raw Data'!L283*('Calculated Data'!M283/60)</f>
        <v>267.8</v>
      </c>
      <c r="L283" s="9" t="str">
        <f>IF('Raw Data'!M283,"NO","YES")</f>
        <v>YES</v>
      </c>
      <c r="M283">
        <f>'Raw Data'!N283</f>
        <v>60</v>
      </c>
      <c r="N283" s="17">
        <f t="shared" si="50"/>
        <v>104</v>
      </c>
      <c r="O283">
        <v>1.6799999999999999E-2</v>
      </c>
      <c r="P283" s="32">
        <f t="shared" si="52"/>
        <v>4.3680000000000004E-2</v>
      </c>
      <c r="Q283" s="17">
        <f t="shared" si="53"/>
        <v>3.3067729083665336</v>
      </c>
      <c r="R283">
        <f t="shared" si="47"/>
        <v>8.631999999999999E-3</v>
      </c>
      <c r="S283">
        <f t="shared" si="54"/>
        <v>4.7808764940239043E-2</v>
      </c>
      <c r="T283" s="17">
        <f t="shared" si="48"/>
        <v>124.8</v>
      </c>
      <c r="U283" s="17">
        <f t="shared" si="49"/>
        <v>15.6</v>
      </c>
      <c r="V283" s="17">
        <f t="shared" si="51"/>
        <v>52</v>
      </c>
    </row>
    <row r="284" spans="1:22" x14ac:dyDescent="0.25">
      <c r="A284" s="2">
        <f>'Raw Data'!A284</f>
        <v>42937.75</v>
      </c>
      <c r="B284">
        <f>'Raw Data'!B284</f>
        <v>137</v>
      </c>
      <c r="C284">
        <f>'Raw Data'!C284</f>
        <v>146</v>
      </c>
      <c r="D284" s="8">
        <f>IF(M284=0,0,'Raw Data'!D284)</f>
        <v>2615.8000000000002</v>
      </c>
      <c r="E284" s="9" t="str">
        <f>IF('Raw Data'!E284,"NO","YES")</f>
        <v>YES</v>
      </c>
      <c r="F284" s="8">
        <f>IF(M284=0,0,'Raw Data'!F284)</f>
        <v>0.46700000000000003</v>
      </c>
      <c r="G284" s="9" t="str">
        <f>IF('Raw Data'!G284,"NO","YES")</f>
        <v>YES</v>
      </c>
      <c r="H284" s="10">
        <f>ROUND('Raw Data'!I284/'Raw Data'!D284,3)</f>
        <v>1.794</v>
      </c>
      <c r="I284" s="9" t="str">
        <f>IF('Raw Data'!J284,"NO","YES")</f>
        <v>YES</v>
      </c>
      <c r="J284" s="4">
        <v>8.8000000000000007</v>
      </c>
      <c r="K284" s="24">
        <f>'Raw Data'!L284*('Calculated Data'!M284/60)</f>
        <v>268.39999999999998</v>
      </c>
      <c r="L284" s="9" t="str">
        <f>IF('Raw Data'!M284,"NO","YES")</f>
        <v>YES</v>
      </c>
      <c r="M284">
        <f>'Raw Data'!N284</f>
        <v>60</v>
      </c>
      <c r="N284" s="17">
        <f t="shared" si="50"/>
        <v>104.21513944223108</v>
      </c>
      <c r="O284">
        <v>1.6799999999999999E-2</v>
      </c>
      <c r="P284" s="32">
        <f t="shared" si="52"/>
        <v>4.3770358565737057E-2</v>
      </c>
      <c r="Q284" s="17">
        <f t="shared" si="53"/>
        <v>3.306772908366534</v>
      </c>
      <c r="R284">
        <f t="shared" si="47"/>
        <v>8.6498565737051798E-3</v>
      </c>
      <c r="S284">
        <f t="shared" si="54"/>
        <v>4.7808764940239043E-2</v>
      </c>
      <c r="T284" s="17">
        <f t="shared" si="48"/>
        <v>125.05816733067729</v>
      </c>
      <c r="U284" s="17">
        <f t="shared" si="49"/>
        <v>15.632270916334662</v>
      </c>
      <c r="V284" s="17">
        <f t="shared" si="51"/>
        <v>52.107569721115539</v>
      </c>
    </row>
    <row r="285" spans="1:22" x14ac:dyDescent="0.25">
      <c r="A285" s="2">
        <f>'Raw Data'!A285</f>
        <v>42937.791666666664</v>
      </c>
      <c r="B285">
        <f>'Raw Data'!B285</f>
        <v>138</v>
      </c>
      <c r="C285">
        <f>'Raw Data'!C285</f>
        <v>146</v>
      </c>
      <c r="D285" s="8">
        <f>IF(M285=0,0,'Raw Data'!D285)</f>
        <v>2627.8</v>
      </c>
      <c r="E285" s="9" t="str">
        <f>IF('Raw Data'!E285,"NO","YES")</f>
        <v>YES</v>
      </c>
      <c r="F285" s="8">
        <f>IF(M285=0,0,'Raw Data'!F285)</f>
        <v>0.47</v>
      </c>
      <c r="G285" s="9" t="str">
        <f>IF('Raw Data'!G285,"NO","YES")</f>
        <v>YES</v>
      </c>
      <c r="H285" s="10">
        <f>ROUND('Raw Data'!I285/'Raw Data'!D285,3)</f>
        <v>1.7849999999999999</v>
      </c>
      <c r="I285" s="9" t="str">
        <f>IF('Raw Data'!J285,"NO","YES")</f>
        <v>YES</v>
      </c>
      <c r="J285" s="4">
        <v>8.8000000000000007</v>
      </c>
      <c r="K285" s="24">
        <f>'Raw Data'!L285*('Calculated Data'!M285/60)</f>
        <v>269.60000000000002</v>
      </c>
      <c r="L285" s="9" t="str">
        <f>IF('Raw Data'!M285,"NO","YES")</f>
        <v>YES</v>
      </c>
      <c r="M285">
        <f>'Raw Data'!N285</f>
        <v>60</v>
      </c>
      <c r="N285" s="17">
        <f t="shared" si="50"/>
        <v>104.69322709163347</v>
      </c>
      <c r="O285">
        <v>1.6799999999999999E-2</v>
      </c>
      <c r="P285" s="32">
        <f t="shared" si="52"/>
        <v>4.397115537848606E-2</v>
      </c>
      <c r="Q285" s="17">
        <f t="shared" si="53"/>
        <v>3.3067729083665345</v>
      </c>
      <c r="R285">
        <f t="shared" si="47"/>
        <v>8.6895378486055788E-3</v>
      </c>
      <c r="S285">
        <f t="shared" si="54"/>
        <v>4.7808764940239043E-2</v>
      </c>
      <c r="T285" s="17">
        <f t="shared" si="48"/>
        <v>125.63187250996016</v>
      </c>
      <c r="U285" s="17">
        <f t="shared" si="49"/>
        <v>15.70398406374502</v>
      </c>
      <c r="V285" s="17">
        <f t="shared" si="51"/>
        <v>52.346613545816737</v>
      </c>
    </row>
    <row r="286" spans="1:22" x14ac:dyDescent="0.25">
      <c r="A286" s="2">
        <f>'Raw Data'!A286</f>
        <v>42937.833333333336</v>
      </c>
      <c r="B286">
        <f>'Raw Data'!B286</f>
        <v>138</v>
      </c>
      <c r="C286">
        <f>'Raw Data'!C286</f>
        <v>147</v>
      </c>
      <c r="D286" s="8">
        <f>IF(M286=0,0,'Raw Data'!D286)</f>
        <v>2626</v>
      </c>
      <c r="E286" s="9" t="str">
        <f>IF('Raw Data'!E286,"NO","YES")</f>
        <v>YES</v>
      </c>
      <c r="F286" s="8">
        <f>IF(M286=0,0,'Raw Data'!F286)</f>
        <v>0.47199999999999998</v>
      </c>
      <c r="G286" s="9" t="str">
        <f>IF('Raw Data'!G286,"NO","YES")</f>
        <v>YES</v>
      </c>
      <c r="H286" s="10">
        <f>ROUND('Raw Data'!I286/'Raw Data'!D286,3)</f>
        <v>1.79</v>
      </c>
      <c r="I286" s="9" t="str">
        <f>IF('Raw Data'!J286,"NO","YES")</f>
        <v>YES</v>
      </c>
      <c r="J286" s="4">
        <v>8.8000000000000007</v>
      </c>
      <c r="K286" s="24">
        <f>'Raw Data'!L286*('Calculated Data'!M286/60)</f>
        <v>269.39999999999998</v>
      </c>
      <c r="L286" s="9" t="str">
        <f>IF('Raw Data'!M286,"NO","YES")</f>
        <v>YES</v>
      </c>
      <c r="M286">
        <f>'Raw Data'!N286</f>
        <v>60</v>
      </c>
      <c r="N286" s="17">
        <f t="shared" si="50"/>
        <v>104.6215139442231</v>
      </c>
      <c r="O286">
        <v>1.6799999999999999E-2</v>
      </c>
      <c r="P286" s="32">
        <f t="shared" si="52"/>
        <v>4.3941035856573704E-2</v>
      </c>
      <c r="Q286" s="17">
        <f t="shared" si="53"/>
        <v>3.3067729083665336</v>
      </c>
      <c r="R286">
        <f t="shared" si="47"/>
        <v>8.6835856573705163E-3</v>
      </c>
      <c r="S286">
        <f t="shared" si="54"/>
        <v>4.7808764940239036E-2</v>
      </c>
      <c r="T286" s="17">
        <f t="shared" si="48"/>
        <v>125.54581673306771</v>
      </c>
      <c r="U286" s="17">
        <f t="shared" si="49"/>
        <v>15.693227091633464</v>
      </c>
      <c r="V286" s="17">
        <f t="shared" si="51"/>
        <v>52.310756972111548</v>
      </c>
    </row>
    <row r="287" spans="1:22" x14ac:dyDescent="0.25">
      <c r="A287" s="2">
        <f>'Raw Data'!A287</f>
        <v>42937.875</v>
      </c>
      <c r="B287">
        <f>'Raw Data'!B287</f>
        <v>138</v>
      </c>
      <c r="C287">
        <f>'Raw Data'!C287</f>
        <v>146</v>
      </c>
      <c r="D287" s="8">
        <f>IF(M287=0,0,'Raw Data'!D287)</f>
        <v>2626.9</v>
      </c>
      <c r="E287" s="9" t="str">
        <f>IF('Raw Data'!E287,"NO","YES")</f>
        <v>YES</v>
      </c>
      <c r="F287" s="8">
        <f>IF(M287=0,0,'Raw Data'!F287)</f>
        <v>0.46700000000000003</v>
      </c>
      <c r="G287" s="9" t="str">
        <f>IF('Raw Data'!G287,"NO","YES")</f>
        <v>YES</v>
      </c>
      <c r="H287" s="10">
        <f>ROUND('Raw Data'!I287/'Raw Data'!D287,3)</f>
        <v>1.7909999999999999</v>
      </c>
      <c r="I287" s="9" t="str">
        <f>IF('Raw Data'!J287,"NO","YES")</f>
        <v>YES</v>
      </c>
      <c r="J287" s="4">
        <v>8.8000000000000007</v>
      </c>
      <c r="K287" s="24">
        <f>'Raw Data'!L287*('Calculated Data'!M287/60)</f>
        <v>269.5</v>
      </c>
      <c r="L287" s="9" t="str">
        <f>IF('Raw Data'!M287,"NO","YES")</f>
        <v>YES</v>
      </c>
      <c r="M287">
        <f>'Raw Data'!N287</f>
        <v>60</v>
      </c>
      <c r="N287" s="17">
        <f t="shared" si="50"/>
        <v>104.65737051792829</v>
      </c>
      <c r="O287">
        <v>1.6799999999999999E-2</v>
      </c>
      <c r="P287" s="32">
        <f t="shared" si="52"/>
        <v>4.3956095617529882E-2</v>
      </c>
      <c r="Q287" s="17">
        <f t="shared" si="53"/>
        <v>3.306772908366534</v>
      </c>
      <c r="R287">
        <f t="shared" si="47"/>
        <v>8.6865617529880475E-3</v>
      </c>
      <c r="S287">
        <f t="shared" si="54"/>
        <v>4.7808764940239043E-2</v>
      </c>
      <c r="T287" s="17">
        <f t="shared" si="48"/>
        <v>125.58884462151394</v>
      </c>
      <c r="U287" s="17">
        <f t="shared" si="49"/>
        <v>15.698605577689243</v>
      </c>
      <c r="V287" s="17">
        <f t="shared" si="51"/>
        <v>52.328685258964143</v>
      </c>
    </row>
    <row r="288" spans="1:22" x14ac:dyDescent="0.25">
      <c r="A288" s="2">
        <f>'Raw Data'!A288</f>
        <v>42937.916666666664</v>
      </c>
      <c r="B288">
        <f>'Raw Data'!B288</f>
        <v>112</v>
      </c>
      <c r="C288">
        <f>'Raw Data'!C288</f>
        <v>115</v>
      </c>
      <c r="D288" s="8">
        <f>IF(M288=0,0,'Raw Data'!D288)</f>
        <v>2108.8000000000002</v>
      </c>
      <c r="E288" s="9" t="str">
        <f>IF('Raw Data'!E288,"NO","YES")</f>
        <v>YES</v>
      </c>
      <c r="F288" s="8">
        <f>IF(M288=0,0,'Raw Data'!F288)</f>
        <v>0.45300000000000001</v>
      </c>
      <c r="G288" s="9" t="str">
        <f>IF('Raw Data'!G288,"NO","YES")</f>
        <v>YES</v>
      </c>
      <c r="H288" s="10">
        <f>ROUND('Raw Data'!I288/'Raw Data'!D288,3)</f>
        <v>1.7769999999999999</v>
      </c>
      <c r="I288" s="9" t="str">
        <f>IF('Raw Data'!J288,"NO","YES")</f>
        <v>YES</v>
      </c>
      <c r="J288" s="4">
        <v>8.3000000000000007</v>
      </c>
      <c r="K288" s="24">
        <f>'Raw Data'!L288*('Calculated Data'!M288/60)</f>
        <v>216.4</v>
      </c>
      <c r="L288" s="9" t="str">
        <f>IF('Raw Data'!M288,"NO","YES")</f>
        <v>YES</v>
      </c>
      <c r="M288">
        <f>'Raw Data'!N288</f>
        <v>60</v>
      </c>
      <c r="N288" s="17">
        <f t="shared" si="50"/>
        <v>84.015936254980076</v>
      </c>
      <c r="O288">
        <v>1.6799999999999999E-2</v>
      </c>
      <c r="P288" s="32">
        <f t="shared" si="52"/>
        <v>3.5286693227091631E-2</v>
      </c>
      <c r="Q288" s="17">
        <f t="shared" si="53"/>
        <v>3.3067729083665331</v>
      </c>
      <c r="R288">
        <f t="shared" si="47"/>
        <v>6.9733227091633458E-3</v>
      </c>
      <c r="S288">
        <f t="shared" si="54"/>
        <v>4.7808764940239036E-2</v>
      </c>
      <c r="T288" s="17">
        <f t="shared" si="48"/>
        <v>100.81912350597609</v>
      </c>
      <c r="U288" s="17">
        <f t="shared" si="49"/>
        <v>12.602390438247012</v>
      </c>
      <c r="V288" s="17">
        <f t="shared" si="51"/>
        <v>42.007968127490038</v>
      </c>
    </row>
    <row r="289" spans="1:22" x14ac:dyDescent="0.25">
      <c r="A289" s="2">
        <f>'Raw Data'!A289</f>
        <v>42937.958333333336</v>
      </c>
      <c r="B289">
        <f>'Raw Data'!B289</f>
        <v>96</v>
      </c>
      <c r="C289">
        <f>'Raw Data'!C289</f>
        <v>99</v>
      </c>
      <c r="D289" s="8">
        <f>IF(M289=0,0,'Raw Data'!D289)</f>
        <v>1875.1</v>
      </c>
      <c r="E289" s="9" t="str">
        <f>IF('Raw Data'!E289,"NO","YES")</f>
        <v>YES</v>
      </c>
      <c r="F289" s="8">
        <f>IF(M289=0,0,'Raw Data'!F289)</f>
        <v>0.41299999999999998</v>
      </c>
      <c r="G289" s="9" t="str">
        <f>IF('Raw Data'!G289,"NO","YES")</f>
        <v>YES</v>
      </c>
      <c r="H289" s="10">
        <f>ROUND('Raw Data'!I289/'Raw Data'!D289,3)</f>
        <v>1.7729999999999999</v>
      </c>
      <c r="I289" s="9" t="str">
        <f>IF('Raw Data'!J289,"NO","YES")</f>
        <v>YES</v>
      </c>
      <c r="J289" s="4">
        <v>8.1999999999999993</v>
      </c>
      <c r="K289" s="24">
        <f>'Raw Data'!L289*('Calculated Data'!M289/60)</f>
        <v>192.4</v>
      </c>
      <c r="L289" s="9" t="str">
        <f>IF('Raw Data'!M289,"NO","YES")</f>
        <v>YES</v>
      </c>
      <c r="M289">
        <f>'Raw Data'!N289</f>
        <v>60</v>
      </c>
      <c r="N289" s="17">
        <f t="shared" si="50"/>
        <v>74.705179282868514</v>
      </c>
      <c r="O289">
        <v>1.6799999999999999E-2</v>
      </c>
      <c r="P289" s="32">
        <f t="shared" si="52"/>
        <v>3.1376175298804779E-2</v>
      </c>
      <c r="Q289" s="17">
        <f t="shared" si="53"/>
        <v>3.306772908366534</v>
      </c>
      <c r="R289">
        <f t="shared" si="47"/>
        <v>6.2005298804780869E-3</v>
      </c>
      <c r="S289">
        <f t="shared" si="54"/>
        <v>4.7808764940239043E-2</v>
      </c>
      <c r="T289" s="17">
        <f t="shared" si="48"/>
        <v>89.646215139442219</v>
      </c>
      <c r="U289" s="17">
        <f t="shared" si="49"/>
        <v>11.205776892430277</v>
      </c>
      <c r="V289" s="17">
        <f t="shared" si="51"/>
        <v>37.352589641434257</v>
      </c>
    </row>
    <row r="290" spans="1:22" x14ac:dyDescent="0.25">
      <c r="A290" s="2">
        <f>'Raw Data'!A290</f>
        <v>42938</v>
      </c>
      <c r="B290">
        <f>'Raw Data'!B290</f>
        <v>96</v>
      </c>
      <c r="C290">
        <f>'Raw Data'!C290</f>
        <v>97</v>
      </c>
      <c r="D290" s="8">
        <f>IF(M290=0,0,'Raw Data'!D290)</f>
        <v>1894.8</v>
      </c>
      <c r="E290" s="9" t="str">
        <f>IF('Raw Data'!E290,"NO","YES")</f>
        <v>YES</v>
      </c>
      <c r="F290" s="8">
        <f>IF(M290=0,0,'Raw Data'!F290)</f>
        <v>0.41</v>
      </c>
      <c r="G290" s="9" t="str">
        <f>IF('Raw Data'!G290,"NO","YES")</f>
        <v>YES</v>
      </c>
      <c r="H290" s="10">
        <f>ROUND('Raw Data'!I290/'Raw Data'!D290,3)</f>
        <v>1.7609999999999999</v>
      </c>
      <c r="I290" s="9" t="str">
        <f>IF('Raw Data'!J290,"NO","YES")</f>
        <v>YES</v>
      </c>
      <c r="J290" s="4">
        <v>8.3000000000000007</v>
      </c>
      <c r="K290" s="24">
        <f>'Raw Data'!L290*('Calculated Data'!M290/60)</f>
        <v>194.4</v>
      </c>
      <c r="L290" s="9" t="str">
        <f>IF('Raw Data'!M290,"NO","YES")</f>
        <v>YES</v>
      </c>
      <c r="M290">
        <f>'Raw Data'!N290</f>
        <v>60</v>
      </c>
      <c r="N290" s="17">
        <f t="shared" si="50"/>
        <v>75.490039840637451</v>
      </c>
      <c r="O290">
        <v>1.6799999999999999E-2</v>
      </c>
      <c r="P290" s="32">
        <f t="shared" si="52"/>
        <v>3.1705816733067729E-2</v>
      </c>
      <c r="Q290" s="17">
        <f t="shared" si="53"/>
        <v>3.306772908366534</v>
      </c>
      <c r="R290">
        <f t="shared" si="47"/>
        <v>6.2656733067729085E-3</v>
      </c>
      <c r="S290">
        <f t="shared" si="54"/>
        <v>4.7808764940239043E-2</v>
      </c>
      <c r="T290" s="17">
        <f t="shared" si="48"/>
        <v>90.588047808764941</v>
      </c>
      <c r="U290" s="17">
        <f t="shared" si="49"/>
        <v>11.323505976095618</v>
      </c>
      <c r="V290" s="17">
        <f t="shared" si="51"/>
        <v>37.745019920318725</v>
      </c>
    </row>
    <row r="291" spans="1:22" x14ac:dyDescent="0.25">
      <c r="A291" s="2">
        <f>'Raw Data'!A291</f>
        <v>42938.041666666664</v>
      </c>
      <c r="B291">
        <f>'Raw Data'!B291</f>
        <v>98</v>
      </c>
      <c r="C291">
        <f>'Raw Data'!C291</f>
        <v>95</v>
      </c>
      <c r="D291" s="8">
        <f>IF(M291=0,0,'Raw Data'!D291)</f>
        <v>1878.8</v>
      </c>
      <c r="E291" s="9" t="str">
        <f>IF('Raw Data'!E291,"NO","YES")</f>
        <v>YES</v>
      </c>
      <c r="F291" s="8">
        <f>IF(M291=0,0,'Raw Data'!F291)</f>
        <v>0.42099999999999999</v>
      </c>
      <c r="G291" s="9" t="str">
        <f>IF('Raw Data'!G291,"NO","YES")</f>
        <v>YES</v>
      </c>
      <c r="H291" s="10">
        <f>ROUND('Raw Data'!I291/'Raw Data'!D291,3)</f>
        <v>1.7729999999999999</v>
      </c>
      <c r="I291" s="9" t="str">
        <f>IF('Raw Data'!J291,"NO","YES")</f>
        <v>YES</v>
      </c>
      <c r="J291" s="4">
        <v>8.1999999999999993</v>
      </c>
      <c r="K291" s="24">
        <f>'Raw Data'!L291*('Calculated Data'!M291/60)</f>
        <v>192.8</v>
      </c>
      <c r="L291" s="9" t="str">
        <f>IF('Raw Data'!M291,"NO","YES")</f>
        <v>YES</v>
      </c>
      <c r="M291">
        <f>'Raw Data'!N291</f>
        <v>60</v>
      </c>
      <c r="N291" s="17">
        <f t="shared" si="50"/>
        <v>74.852589641434264</v>
      </c>
      <c r="O291">
        <v>1.6799999999999999E-2</v>
      </c>
      <c r="P291" s="32">
        <f t="shared" si="52"/>
        <v>3.1438087649402389E-2</v>
      </c>
      <c r="Q291" s="17">
        <f t="shared" si="53"/>
        <v>3.306772908366534</v>
      </c>
      <c r="R291">
        <f t="shared" si="47"/>
        <v>6.2127649402390437E-3</v>
      </c>
      <c r="S291">
        <f t="shared" si="54"/>
        <v>4.7808764940239043E-2</v>
      </c>
      <c r="T291" s="17">
        <f t="shared" si="48"/>
        <v>89.823107569721117</v>
      </c>
      <c r="U291" s="17">
        <f t="shared" si="49"/>
        <v>11.22788844621514</v>
      </c>
      <c r="V291" s="17">
        <f t="shared" si="51"/>
        <v>37.426294820717132</v>
      </c>
    </row>
    <row r="292" spans="1:22" x14ac:dyDescent="0.25">
      <c r="A292" s="2">
        <f>'Raw Data'!A292</f>
        <v>42938.083333333336</v>
      </c>
      <c r="B292">
        <f>'Raw Data'!B292</f>
        <v>98</v>
      </c>
      <c r="C292">
        <f>'Raw Data'!C292</f>
        <v>96</v>
      </c>
      <c r="D292" s="8">
        <f>IF(M292=0,0,'Raw Data'!D292)</f>
        <v>1892.7</v>
      </c>
      <c r="E292" s="9" t="str">
        <f>IF('Raw Data'!E292,"NO","YES")</f>
        <v>YES</v>
      </c>
      <c r="F292" s="8">
        <f>IF(M292=0,0,'Raw Data'!F292)</f>
        <v>0.42599999999999999</v>
      </c>
      <c r="G292" s="9" t="str">
        <f>IF('Raw Data'!G292,"NO","YES")</f>
        <v>YES</v>
      </c>
      <c r="H292" s="10">
        <f>ROUND('Raw Data'!I292/'Raw Data'!D292,3)</f>
        <v>1.764</v>
      </c>
      <c r="I292" s="9" t="str">
        <f>IF('Raw Data'!J292,"NO","YES")</f>
        <v>YES</v>
      </c>
      <c r="J292" s="4">
        <v>8.1999999999999993</v>
      </c>
      <c r="K292" s="24">
        <f>'Raw Data'!L292*('Calculated Data'!M292/60)</f>
        <v>194.2</v>
      </c>
      <c r="L292" s="9" t="str">
        <f>IF('Raw Data'!M292,"NO","YES")</f>
        <v>YES</v>
      </c>
      <c r="M292">
        <f>'Raw Data'!N292</f>
        <v>60</v>
      </c>
      <c r="N292" s="17">
        <f t="shared" si="50"/>
        <v>75.406374501992033</v>
      </c>
      <c r="O292">
        <v>1.6799999999999999E-2</v>
      </c>
      <c r="P292" s="32">
        <f t="shared" si="52"/>
        <v>3.1670677290836655E-2</v>
      </c>
      <c r="Q292" s="17">
        <f t="shared" si="53"/>
        <v>3.306772908366534</v>
      </c>
      <c r="R292">
        <f t="shared" si="47"/>
        <v>6.2587290836653387E-3</v>
      </c>
      <c r="S292">
        <f t="shared" si="54"/>
        <v>4.7808764940239036E-2</v>
      </c>
      <c r="T292" s="17">
        <f t="shared" si="48"/>
        <v>90.487649402390431</v>
      </c>
      <c r="U292" s="17">
        <f t="shared" si="49"/>
        <v>11.310956175298804</v>
      </c>
      <c r="V292" s="17">
        <f t="shared" si="51"/>
        <v>37.703187250996017</v>
      </c>
    </row>
    <row r="293" spans="1:22" x14ac:dyDescent="0.25">
      <c r="A293" s="2">
        <f>'Raw Data'!A293</f>
        <v>42938.125</v>
      </c>
      <c r="B293">
        <f>'Raw Data'!B293</f>
        <v>99</v>
      </c>
      <c r="C293">
        <f>'Raw Data'!C293</f>
        <v>98</v>
      </c>
      <c r="D293" s="8">
        <f>IF(M293=0,0,'Raw Data'!D293)</f>
        <v>1898.2</v>
      </c>
      <c r="E293" s="9" t="str">
        <f>IF('Raw Data'!E293,"NO","YES")</f>
        <v>YES</v>
      </c>
      <c r="F293" s="8">
        <f>IF(M293=0,0,'Raw Data'!F293)</f>
        <v>0.44700000000000001</v>
      </c>
      <c r="G293" s="9" t="str">
        <f>IF('Raw Data'!G293,"NO","YES")</f>
        <v>YES</v>
      </c>
      <c r="H293" s="10">
        <f>ROUND('Raw Data'!I293/'Raw Data'!D293,3)</f>
        <v>1.7589999999999999</v>
      </c>
      <c r="I293" s="9" t="str">
        <f>IF('Raw Data'!J293,"NO","YES")</f>
        <v>YES</v>
      </c>
      <c r="J293" s="4">
        <v>8.1</v>
      </c>
      <c r="K293" s="24">
        <f>'Raw Data'!L293*('Calculated Data'!M293/60)</f>
        <v>194.8</v>
      </c>
      <c r="L293" s="9" t="str">
        <f>IF('Raw Data'!M293,"NO","YES")</f>
        <v>YES</v>
      </c>
      <c r="M293">
        <f>'Raw Data'!N293</f>
        <v>60</v>
      </c>
      <c r="N293" s="17">
        <f t="shared" si="50"/>
        <v>75.625498007968119</v>
      </c>
      <c r="O293">
        <v>1.6799999999999999E-2</v>
      </c>
      <c r="P293" s="32">
        <f t="shared" si="52"/>
        <v>3.1762709163346614E-2</v>
      </c>
      <c r="Q293" s="17">
        <f t="shared" si="53"/>
        <v>3.3067729083665336</v>
      </c>
      <c r="R293">
        <f t="shared" si="47"/>
        <v>6.2769163346613538E-3</v>
      </c>
      <c r="S293">
        <f t="shared" si="54"/>
        <v>4.7808764940239036E-2</v>
      </c>
      <c r="T293" s="17">
        <f t="shared" si="48"/>
        <v>90.750597609561737</v>
      </c>
      <c r="U293" s="17">
        <f t="shared" si="49"/>
        <v>11.343824701195217</v>
      </c>
      <c r="V293" s="17">
        <f t="shared" si="51"/>
        <v>37.812749003984059</v>
      </c>
    </row>
    <row r="294" spans="1:22" x14ac:dyDescent="0.25">
      <c r="A294" s="2">
        <f>'Raw Data'!A294</f>
        <v>42938.166666666664</v>
      </c>
      <c r="B294">
        <f>'Raw Data'!B294</f>
        <v>100</v>
      </c>
      <c r="C294">
        <f>'Raw Data'!C294</f>
        <v>98</v>
      </c>
      <c r="D294" s="8">
        <f>IF(M294=0,0,'Raw Data'!D294)</f>
        <v>1909.9</v>
      </c>
      <c r="E294" s="9" t="str">
        <f>IF('Raw Data'!E294,"NO","YES")</f>
        <v>YES</v>
      </c>
      <c r="F294" s="8">
        <f>IF(M294=0,0,'Raw Data'!F294)</f>
        <v>0.45400000000000001</v>
      </c>
      <c r="G294" s="9" t="str">
        <f>IF('Raw Data'!G294,"NO","YES")</f>
        <v>YES</v>
      </c>
      <c r="H294" s="10">
        <f>ROUND('Raw Data'!I294/'Raw Data'!D294,3)</f>
        <v>1.7430000000000001</v>
      </c>
      <c r="I294" s="9" t="str">
        <f>IF('Raw Data'!J294,"NO","YES")</f>
        <v>YES</v>
      </c>
      <c r="J294" s="4">
        <v>8.1</v>
      </c>
      <c r="K294" s="24">
        <f>'Raw Data'!L294*('Calculated Data'!M294/60)</f>
        <v>196</v>
      </c>
      <c r="L294" s="9" t="str">
        <f>IF('Raw Data'!M294,"NO","YES")</f>
        <v>YES</v>
      </c>
      <c r="M294">
        <f>'Raw Data'!N294</f>
        <v>60</v>
      </c>
      <c r="N294" s="17">
        <f t="shared" si="50"/>
        <v>76.091633466135463</v>
      </c>
      <c r="O294">
        <v>1.6799999999999999E-2</v>
      </c>
      <c r="P294" s="32">
        <f t="shared" si="52"/>
        <v>3.1958486055776898E-2</v>
      </c>
      <c r="Q294" s="17">
        <f t="shared" si="53"/>
        <v>3.306772908366534</v>
      </c>
      <c r="R294">
        <f t="shared" si="47"/>
        <v>6.315605577689243E-3</v>
      </c>
      <c r="S294">
        <f t="shared" si="54"/>
        <v>4.7808764940239043E-2</v>
      </c>
      <c r="T294" s="17">
        <f t="shared" si="48"/>
        <v>91.309960159362547</v>
      </c>
      <c r="U294" s="17">
        <f t="shared" si="49"/>
        <v>11.413745019920318</v>
      </c>
      <c r="V294" s="17">
        <f t="shared" si="51"/>
        <v>38.045816733067731</v>
      </c>
    </row>
    <row r="295" spans="1:22" x14ac:dyDescent="0.25">
      <c r="A295" s="2">
        <f>'Raw Data'!A295</f>
        <v>42938.208333333336</v>
      </c>
      <c r="B295">
        <f>'Raw Data'!B295</f>
        <v>100</v>
      </c>
      <c r="C295">
        <f>'Raw Data'!C295</f>
        <v>98</v>
      </c>
      <c r="D295" s="8">
        <f>IF(M295=0,0,'Raw Data'!D295)</f>
        <v>1889.4</v>
      </c>
      <c r="E295" s="9" t="str">
        <f>IF('Raw Data'!E295,"NO","YES")</f>
        <v>YES</v>
      </c>
      <c r="F295" s="8">
        <f>IF(M295=0,0,'Raw Data'!F295)</f>
        <v>0.45300000000000001</v>
      </c>
      <c r="G295" s="9" t="str">
        <f>IF('Raw Data'!G295,"NO","YES")</f>
        <v>YES</v>
      </c>
      <c r="H295" s="10">
        <f>ROUND('Raw Data'!I295/'Raw Data'!D295,3)</f>
        <v>1.7529999999999999</v>
      </c>
      <c r="I295" s="9" t="str">
        <f>IF('Raw Data'!J295,"NO","YES")</f>
        <v>YES</v>
      </c>
      <c r="J295" s="4">
        <v>8</v>
      </c>
      <c r="K295" s="24">
        <f>'Raw Data'!L295*('Calculated Data'!M295/60)</f>
        <v>193.9</v>
      </c>
      <c r="L295" s="9" t="str">
        <f>IF('Raw Data'!M295,"NO","YES")</f>
        <v>YES</v>
      </c>
      <c r="M295">
        <f>'Raw Data'!N295</f>
        <v>60</v>
      </c>
      <c r="N295" s="17">
        <f t="shared" si="50"/>
        <v>75.274900398406373</v>
      </c>
      <c r="O295">
        <v>1.6799999999999999E-2</v>
      </c>
      <c r="P295" s="32">
        <f t="shared" si="52"/>
        <v>3.1615458167330676E-2</v>
      </c>
      <c r="Q295" s="17">
        <f t="shared" si="53"/>
        <v>3.3067729083665336</v>
      </c>
      <c r="R295">
        <f t="shared" si="47"/>
        <v>6.2478167330677287E-3</v>
      </c>
      <c r="S295">
        <f t="shared" si="54"/>
        <v>4.7808764940239036E-2</v>
      </c>
      <c r="T295" s="17">
        <f t="shared" si="48"/>
        <v>90.329880478087645</v>
      </c>
      <c r="U295" s="17">
        <f t="shared" si="49"/>
        <v>11.291235059760956</v>
      </c>
      <c r="V295" s="17">
        <f t="shared" si="51"/>
        <v>37.637450199203187</v>
      </c>
    </row>
    <row r="296" spans="1:22" x14ac:dyDescent="0.25">
      <c r="A296" s="2">
        <f>'Raw Data'!A296</f>
        <v>42938.25</v>
      </c>
      <c r="B296">
        <f>'Raw Data'!B296</f>
        <v>99</v>
      </c>
      <c r="C296">
        <f>'Raw Data'!C296</f>
        <v>98</v>
      </c>
      <c r="D296" s="8">
        <f>IF(M296=0,0,'Raw Data'!D296)</f>
        <v>1893.4</v>
      </c>
      <c r="E296" s="9" t="str">
        <f>IF('Raw Data'!E296,"NO","YES")</f>
        <v>YES</v>
      </c>
      <c r="F296" s="8">
        <f>IF(M296=0,0,'Raw Data'!F296)</f>
        <v>0.44700000000000001</v>
      </c>
      <c r="G296" s="9" t="str">
        <f>IF('Raw Data'!G296,"NO","YES")</f>
        <v>YES</v>
      </c>
      <c r="H296" s="10">
        <f>ROUND('Raw Data'!I296/'Raw Data'!D296,3)</f>
        <v>1.748</v>
      </c>
      <c r="I296" s="9" t="str">
        <f>IF('Raw Data'!J296,"NO","YES")</f>
        <v>YES</v>
      </c>
      <c r="J296" s="4">
        <v>8.1</v>
      </c>
      <c r="K296" s="24">
        <f>'Raw Data'!L296*('Calculated Data'!M296/60)</f>
        <v>194.3</v>
      </c>
      <c r="L296" s="9" t="str">
        <f>IF('Raw Data'!M296,"NO","YES")</f>
        <v>YES</v>
      </c>
      <c r="M296">
        <f>'Raw Data'!N296</f>
        <v>60</v>
      </c>
      <c r="N296" s="17">
        <f t="shared" si="50"/>
        <v>75.434262948207177</v>
      </c>
      <c r="O296">
        <v>1.6799999999999999E-2</v>
      </c>
      <c r="P296" s="32">
        <f t="shared" si="52"/>
        <v>3.1682390438247013E-2</v>
      </c>
      <c r="Q296" s="17">
        <f t="shared" si="53"/>
        <v>3.306772908366534</v>
      </c>
      <c r="R296">
        <f t="shared" si="47"/>
        <v>6.2610438247011953E-3</v>
      </c>
      <c r="S296">
        <f t="shared" si="54"/>
        <v>4.780876494023905E-2</v>
      </c>
      <c r="T296" s="17">
        <f t="shared" si="48"/>
        <v>90.521115537848615</v>
      </c>
      <c r="U296" s="17">
        <f t="shared" si="49"/>
        <v>11.315139442231077</v>
      </c>
      <c r="V296" s="17">
        <f t="shared" si="51"/>
        <v>37.717131474103589</v>
      </c>
    </row>
    <row r="297" spans="1:22" x14ac:dyDescent="0.25">
      <c r="A297" s="2">
        <f>'Raw Data'!A297</f>
        <v>42938.291666666664</v>
      </c>
      <c r="B297">
        <f>'Raw Data'!B297</f>
        <v>98</v>
      </c>
      <c r="C297">
        <f>'Raw Data'!C297</f>
        <v>98</v>
      </c>
      <c r="D297" s="8">
        <f>IF(M297=0,0,'Raw Data'!D297)</f>
        <v>1881.5</v>
      </c>
      <c r="E297" s="9" t="str">
        <f>IF('Raw Data'!E297,"NO","YES")</f>
        <v>YES</v>
      </c>
      <c r="F297" s="8">
        <f>IF(M297=0,0,'Raw Data'!F297)</f>
        <v>0.44400000000000001</v>
      </c>
      <c r="G297" s="9" t="str">
        <f>IF('Raw Data'!G297,"NO","YES")</f>
        <v>YES</v>
      </c>
      <c r="H297" s="10">
        <f>ROUND('Raw Data'!I297/'Raw Data'!D297,3)</f>
        <v>1.752</v>
      </c>
      <c r="I297" s="9" t="str">
        <f>IF('Raw Data'!J297,"NO","YES")</f>
        <v>YES</v>
      </c>
      <c r="J297" s="4">
        <v>8.1</v>
      </c>
      <c r="K297" s="24">
        <f>'Raw Data'!L297*('Calculated Data'!M297/60)</f>
        <v>193</v>
      </c>
      <c r="L297" s="9" t="str">
        <f>IF('Raw Data'!M297,"NO","YES")</f>
        <v>YES</v>
      </c>
      <c r="M297">
        <f>'Raw Data'!N297</f>
        <v>60</v>
      </c>
      <c r="N297" s="17">
        <f t="shared" si="50"/>
        <v>74.960159362549803</v>
      </c>
      <c r="O297">
        <v>1.6799999999999999E-2</v>
      </c>
      <c r="P297" s="32">
        <f t="shared" si="52"/>
        <v>3.1483266932270916E-2</v>
      </c>
      <c r="Q297" s="17">
        <f t="shared" si="53"/>
        <v>3.306772908366534</v>
      </c>
      <c r="R297">
        <f t="shared" si="47"/>
        <v>6.2216932270916332E-3</v>
      </c>
      <c r="S297">
        <f t="shared" si="54"/>
        <v>4.7808764940239043E-2</v>
      </c>
      <c r="T297" s="17">
        <f t="shared" si="48"/>
        <v>89.952191235059757</v>
      </c>
      <c r="U297" s="17">
        <f t="shared" si="49"/>
        <v>11.24402390438247</v>
      </c>
      <c r="V297" s="17">
        <f t="shared" si="51"/>
        <v>37.480079681274901</v>
      </c>
    </row>
    <row r="298" spans="1:22" x14ac:dyDescent="0.25">
      <c r="A298" s="2">
        <f>'Raw Data'!A298</f>
        <v>42938.333333333336</v>
      </c>
      <c r="B298">
        <f>'Raw Data'!B298</f>
        <v>99</v>
      </c>
      <c r="C298">
        <f>'Raw Data'!C298</f>
        <v>98</v>
      </c>
      <c r="D298" s="8">
        <f>IF(M298=0,0,'Raw Data'!D298)</f>
        <v>1874.5</v>
      </c>
      <c r="E298" s="9" t="str">
        <f>IF('Raw Data'!E298,"NO","YES")</f>
        <v>YES</v>
      </c>
      <c r="F298" s="8">
        <f>IF(M298=0,0,'Raw Data'!F298)</f>
        <v>0.441</v>
      </c>
      <c r="G298" s="9" t="str">
        <f>IF('Raw Data'!G298,"NO","YES")</f>
        <v>YES</v>
      </c>
      <c r="H298" s="10">
        <f>ROUND('Raw Data'!I298/'Raw Data'!D298,3)</f>
        <v>1.7589999999999999</v>
      </c>
      <c r="I298" s="9" t="str">
        <f>IF('Raw Data'!J298,"NO","YES")</f>
        <v>YES</v>
      </c>
      <c r="J298" s="4">
        <v>8.1</v>
      </c>
      <c r="K298" s="24">
        <f>'Raw Data'!L298*('Calculated Data'!M298/60)</f>
        <v>192.3</v>
      </c>
      <c r="L298" s="9" t="str">
        <f>IF('Raw Data'!M298,"NO","YES")</f>
        <v>YES</v>
      </c>
      <c r="M298">
        <f>'Raw Data'!N298</f>
        <v>60</v>
      </c>
      <c r="N298" s="17">
        <f t="shared" si="50"/>
        <v>74.681274900398407</v>
      </c>
      <c r="O298">
        <v>1.6799999999999999E-2</v>
      </c>
      <c r="P298" s="32">
        <f t="shared" si="52"/>
        <v>3.1366135458167334E-2</v>
      </c>
      <c r="Q298" s="17">
        <f t="shared" si="53"/>
        <v>3.3067729083665336</v>
      </c>
      <c r="R298">
        <f t="shared" si="47"/>
        <v>6.1985458167330672E-3</v>
      </c>
      <c r="S298">
        <f t="shared" si="54"/>
        <v>4.7808764940239043E-2</v>
      </c>
      <c r="T298" s="17">
        <f t="shared" si="48"/>
        <v>89.617529880478088</v>
      </c>
      <c r="U298" s="17">
        <f t="shared" si="49"/>
        <v>11.202191235059761</v>
      </c>
      <c r="V298" s="17">
        <f t="shared" si="51"/>
        <v>37.340637450199203</v>
      </c>
    </row>
    <row r="299" spans="1:22" x14ac:dyDescent="0.25">
      <c r="A299" s="2">
        <f>'Raw Data'!A299</f>
        <v>42938.375</v>
      </c>
      <c r="B299">
        <f>'Raw Data'!B299</f>
        <v>110</v>
      </c>
      <c r="C299">
        <f>'Raw Data'!C299</f>
        <v>106</v>
      </c>
      <c r="D299" s="8">
        <f>IF(M299=0,0,'Raw Data'!D299)</f>
        <v>2036.3</v>
      </c>
      <c r="E299" s="9" t="str">
        <f>IF('Raw Data'!E299,"NO","YES")</f>
        <v>YES</v>
      </c>
      <c r="F299" s="8">
        <f>IF(M299=0,0,'Raw Data'!F299)</f>
        <v>0.435</v>
      </c>
      <c r="G299" s="9" t="str">
        <f>IF('Raw Data'!G299,"NO","YES")</f>
        <v>YES</v>
      </c>
      <c r="H299" s="10">
        <f>ROUND('Raw Data'!I299/'Raw Data'!D299,3)</f>
        <v>1.7729999999999999</v>
      </c>
      <c r="I299" s="9" t="str">
        <f>IF('Raw Data'!J299,"NO","YES")</f>
        <v>YES</v>
      </c>
      <c r="J299" s="4">
        <v>8.3000000000000007</v>
      </c>
      <c r="K299" s="24">
        <f>'Raw Data'!L299*('Calculated Data'!M299/60)</f>
        <v>208.9</v>
      </c>
      <c r="L299" s="9" t="str">
        <f>IF('Raw Data'!M299,"NO","YES")</f>
        <v>YES</v>
      </c>
      <c r="M299">
        <f>'Raw Data'!N299</f>
        <v>60</v>
      </c>
      <c r="N299" s="17">
        <f t="shared" si="50"/>
        <v>81.127490039840637</v>
      </c>
      <c r="O299">
        <v>1.6799999999999999E-2</v>
      </c>
      <c r="P299" s="32">
        <f t="shared" si="52"/>
        <v>3.4073545816733067E-2</v>
      </c>
      <c r="Q299" s="17">
        <f t="shared" si="53"/>
        <v>3.306772908366534</v>
      </c>
      <c r="R299">
        <f t="shared" si="47"/>
        <v>6.733581673306773E-3</v>
      </c>
      <c r="S299">
        <f t="shared" si="54"/>
        <v>4.7808764940239043E-2</v>
      </c>
      <c r="T299" s="17">
        <f t="shared" si="48"/>
        <v>97.352988047808765</v>
      </c>
      <c r="U299" s="17">
        <f t="shared" si="49"/>
        <v>12.169123505976096</v>
      </c>
      <c r="V299" s="17">
        <f t="shared" si="51"/>
        <v>40.563745019920319</v>
      </c>
    </row>
    <row r="300" spans="1:22" x14ac:dyDescent="0.25">
      <c r="A300" s="2">
        <f>'Raw Data'!A300</f>
        <v>42938.416666666664</v>
      </c>
      <c r="B300">
        <f>'Raw Data'!B300</f>
        <v>119</v>
      </c>
      <c r="C300">
        <f>'Raw Data'!C300</f>
        <v>120</v>
      </c>
      <c r="D300" s="8">
        <f>IF(M300=0,0,'Raw Data'!D300)</f>
        <v>2256.6999999999998</v>
      </c>
      <c r="E300" s="9" t="str">
        <f>IF('Raw Data'!E300,"NO","YES")</f>
        <v>YES</v>
      </c>
      <c r="F300" s="8">
        <f>IF(M300=0,0,'Raw Data'!F300)</f>
        <v>0.46800000000000003</v>
      </c>
      <c r="G300" s="9" t="str">
        <f>IF('Raw Data'!G300,"NO","YES")</f>
        <v>YES</v>
      </c>
      <c r="H300" s="10">
        <f>ROUND('Raw Data'!I300/'Raw Data'!D300,3)</f>
        <v>1.7669999999999999</v>
      </c>
      <c r="I300" s="9" t="str">
        <f>IF('Raw Data'!J300,"NO","YES")</f>
        <v>YES</v>
      </c>
      <c r="J300" s="4">
        <v>8.5</v>
      </c>
      <c r="K300" s="24">
        <f>'Raw Data'!L300*('Calculated Data'!M300/60)</f>
        <v>231.5</v>
      </c>
      <c r="L300" s="9" t="str">
        <f>IF('Raw Data'!M300,"NO","YES")</f>
        <v>YES</v>
      </c>
      <c r="M300">
        <f>'Raw Data'!N300</f>
        <v>60</v>
      </c>
      <c r="N300" s="17">
        <f t="shared" si="50"/>
        <v>89.908366533864523</v>
      </c>
      <c r="O300">
        <v>1.6799999999999999E-2</v>
      </c>
      <c r="P300" s="32">
        <f t="shared" si="52"/>
        <v>3.7761513944223099E-2</v>
      </c>
      <c r="Q300" s="17">
        <f t="shared" si="53"/>
        <v>3.3067729083665336</v>
      </c>
      <c r="R300">
        <f t="shared" si="47"/>
        <v>7.4623944223107556E-3</v>
      </c>
      <c r="S300">
        <f t="shared" si="54"/>
        <v>4.7808764940239036E-2</v>
      </c>
      <c r="T300" s="17">
        <f t="shared" si="48"/>
        <v>107.89003984063743</v>
      </c>
      <c r="U300" s="17">
        <f t="shared" si="49"/>
        <v>13.486254980079678</v>
      </c>
      <c r="V300" s="17">
        <f t="shared" si="51"/>
        <v>44.954183266932262</v>
      </c>
    </row>
    <row r="301" spans="1:22" x14ac:dyDescent="0.25">
      <c r="A301" s="2">
        <f>'Raw Data'!A301</f>
        <v>42938.458333333336</v>
      </c>
      <c r="B301">
        <f>'Raw Data'!B301</f>
        <v>136</v>
      </c>
      <c r="C301">
        <f>'Raw Data'!C301</f>
        <v>143</v>
      </c>
      <c r="D301" s="8">
        <f>IF(M301=0,0,'Raw Data'!D301)</f>
        <v>2587.6</v>
      </c>
      <c r="E301" s="9" t="str">
        <f>IF('Raw Data'!E301,"NO","YES")</f>
        <v>YES</v>
      </c>
      <c r="F301" s="8">
        <f>IF(M301=0,0,'Raw Data'!F301)</f>
        <v>0.48099999999999998</v>
      </c>
      <c r="G301" s="9" t="str">
        <f>IF('Raw Data'!G301,"NO","YES")</f>
        <v>YES</v>
      </c>
      <c r="H301" s="10">
        <f>ROUND('Raw Data'!I301/'Raw Data'!D301,3)</f>
        <v>1.7749999999999999</v>
      </c>
      <c r="I301" s="9" t="str">
        <f>IF('Raw Data'!J301,"NO","YES")</f>
        <v>YES</v>
      </c>
      <c r="J301" s="4">
        <v>8.6999999999999993</v>
      </c>
      <c r="K301" s="24">
        <f>'Raw Data'!L301*('Calculated Data'!M301/60)</f>
        <v>265.5</v>
      </c>
      <c r="L301" s="9" t="str">
        <f>IF('Raw Data'!M301,"NO","YES")</f>
        <v>YES</v>
      </c>
      <c r="M301">
        <f>'Raw Data'!N301</f>
        <v>60</v>
      </c>
      <c r="N301" s="17">
        <f t="shared" si="50"/>
        <v>103.09163346613545</v>
      </c>
      <c r="O301">
        <v>1.6799999999999999E-2</v>
      </c>
      <c r="P301" s="32">
        <f t="shared" si="52"/>
        <v>4.3298486055776887E-2</v>
      </c>
      <c r="Q301" s="17">
        <f t="shared" si="53"/>
        <v>3.3067729083665336</v>
      </c>
      <c r="R301">
        <f t="shared" si="47"/>
        <v>8.556605577689242E-3</v>
      </c>
      <c r="S301">
        <f t="shared" si="54"/>
        <v>4.7808764940239043E-2</v>
      </c>
      <c r="T301" s="17">
        <f t="shared" si="48"/>
        <v>123.70996015936254</v>
      </c>
      <c r="U301" s="17">
        <f t="shared" si="49"/>
        <v>15.463745019920317</v>
      </c>
      <c r="V301" s="17">
        <f t="shared" si="51"/>
        <v>51.545816733067724</v>
      </c>
    </row>
    <row r="302" spans="1:22" x14ac:dyDescent="0.25">
      <c r="A302" s="2">
        <f>'Raw Data'!A302</f>
        <v>42938.5</v>
      </c>
      <c r="B302">
        <f>'Raw Data'!B302</f>
        <v>136</v>
      </c>
      <c r="C302">
        <f>'Raw Data'!C302</f>
        <v>145</v>
      </c>
      <c r="D302" s="8">
        <f>IF(M302=0,0,'Raw Data'!D302)</f>
        <v>2592.8000000000002</v>
      </c>
      <c r="E302" s="9" t="str">
        <f>IF('Raw Data'!E302,"NO","YES")</f>
        <v>YES</v>
      </c>
      <c r="F302" s="8">
        <f>IF(M302=0,0,'Raw Data'!F302)</f>
        <v>0.47299999999999998</v>
      </c>
      <c r="G302" s="9" t="str">
        <f>IF('Raw Data'!G302,"NO","YES")</f>
        <v>YES</v>
      </c>
      <c r="H302" s="10">
        <f>ROUND('Raw Data'!I302/'Raw Data'!D302,3)</f>
        <v>1.7749999999999999</v>
      </c>
      <c r="I302" s="9" t="str">
        <f>IF('Raw Data'!J302,"NO","YES")</f>
        <v>YES</v>
      </c>
      <c r="J302" s="4">
        <v>8.8000000000000007</v>
      </c>
      <c r="K302" s="24">
        <f>'Raw Data'!L302*('Calculated Data'!M302/60)</f>
        <v>266</v>
      </c>
      <c r="L302" s="9" t="str">
        <f>IF('Raw Data'!M302,"NO","YES")</f>
        <v>YES</v>
      </c>
      <c r="M302">
        <f>'Raw Data'!N302</f>
        <v>60</v>
      </c>
      <c r="N302" s="17">
        <f t="shared" si="50"/>
        <v>103.29880478087649</v>
      </c>
      <c r="O302">
        <v>1.6799999999999999E-2</v>
      </c>
      <c r="P302" s="32">
        <f t="shared" si="52"/>
        <v>4.3385498007968128E-2</v>
      </c>
      <c r="Q302" s="17">
        <f t="shared" ref="Q302:Q333" si="55">(R302/D302)*1000000</f>
        <v>3.3067729083665336</v>
      </c>
      <c r="R302">
        <f t="shared" si="47"/>
        <v>8.5738007968127489E-3</v>
      </c>
      <c r="S302">
        <f t="shared" ref="S302:S333" si="56">+T302/D302</f>
        <v>4.7808764940239036E-2</v>
      </c>
      <c r="T302" s="17">
        <f t="shared" si="48"/>
        <v>123.95856573705179</v>
      </c>
      <c r="U302" s="17">
        <f t="shared" si="49"/>
        <v>15.494820717131473</v>
      </c>
      <c r="V302" s="17">
        <f t="shared" si="51"/>
        <v>51.649402390438247</v>
      </c>
    </row>
    <row r="303" spans="1:22" x14ac:dyDescent="0.25">
      <c r="A303" s="2">
        <f>'Raw Data'!A303</f>
        <v>42938.541666666664</v>
      </c>
      <c r="B303">
        <f>'Raw Data'!B303</f>
        <v>135</v>
      </c>
      <c r="C303">
        <f>'Raw Data'!C303</f>
        <v>145</v>
      </c>
      <c r="D303" s="8">
        <f>IF(M303=0,0,'Raw Data'!D303)</f>
        <v>2594.5</v>
      </c>
      <c r="E303" s="9" t="str">
        <f>IF('Raw Data'!E303,"NO","YES")</f>
        <v>YES</v>
      </c>
      <c r="F303" s="8">
        <f>IF(M303=0,0,'Raw Data'!F303)</f>
        <v>0.45900000000000002</v>
      </c>
      <c r="G303" s="9" t="str">
        <f>IF('Raw Data'!G303,"NO","YES")</f>
        <v>YES</v>
      </c>
      <c r="H303" s="10">
        <f>ROUND('Raw Data'!I303/'Raw Data'!D303,3)</f>
        <v>1.776</v>
      </c>
      <c r="I303" s="9" t="str">
        <f>IF('Raw Data'!J303,"NO","YES")</f>
        <v>YES</v>
      </c>
      <c r="J303" s="4">
        <v>8.9</v>
      </c>
      <c r="K303" s="24">
        <f>'Raw Data'!L303*('Calculated Data'!M303/60)</f>
        <v>266.2</v>
      </c>
      <c r="L303" s="9" t="str">
        <f>IF('Raw Data'!M303,"NO","YES")</f>
        <v>YES</v>
      </c>
      <c r="M303">
        <f>'Raw Data'!N303</f>
        <v>60</v>
      </c>
      <c r="N303" s="17">
        <f t="shared" si="50"/>
        <v>103.36653386454182</v>
      </c>
      <c r="O303">
        <v>1.6799999999999999E-2</v>
      </c>
      <c r="P303" s="32">
        <f t="shared" si="52"/>
        <v>4.341394422310757E-2</v>
      </c>
      <c r="Q303" s="17">
        <f t="shared" si="55"/>
        <v>3.3067729083665331</v>
      </c>
      <c r="R303">
        <f t="shared" si="47"/>
        <v>8.5794223107569702E-3</v>
      </c>
      <c r="S303">
        <f t="shared" si="56"/>
        <v>4.7808764940239036E-2</v>
      </c>
      <c r="T303" s="17">
        <f t="shared" si="48"/>
        <v>124.03984063745018</v>
      </c>
      <c r="U303" s="17">
        <f t="shared" si="49"/>
        <v>15.504980079681273</v>
      </c>
      <c r="V303" s="17">
        <f t="shared" si="51"/>
        <v>51.683266932270911</v>
      </c>
    </row>
    <row r="304" spans="1:22" x14ac:dyDescent="0.25">
      <c r="A304" s="2">
        <f>'Raw Data'!A304</f>
        <v>42938.583333333336</v>
      </c>
      <c r="B304">
        <f>'Raw Data'!B304</f>
        <v>135</v>
      </c>
      <c r="C304">
        <f>'Raw Data'!C304</f>
        <v>145</v>
      </c>
      <c r="D304" s="8">
        <f>IF(M304=0,0,'Raw Data'!D304)</f>
        <v>2587.3000000000002</v>
      </c>
      <c r="E304" s="9" t="str">
        <f>IF('Raw Data'!E304,"NO","YES")</f>
        <v>YES</v>
      </c>
      <c r="F304" s="8">
        <f>IF(M304=0,0,'Raw Data'!F304)</f>
        <v>0.45100000000000001</v>
      </c>
      <c r="G304" s="9" t="str">
        <f>IF('Raw Data'!G304,"NO","YES")</f>
        <v>YES</v>
      </c>
      <c r="H304" s="10">
        <f>ROUND('Raw Data'!I304/'Raw Data'!D304,3)</f>
        <v>1.786</v>
      </c>
      <c r="I304" s="9" t="str">
        <f>IF('Raw Data'!J304,"NO","YES")</f>
        <v>YES</v>
      </c>
      <c r="J304" s="4">
        <v>8.9</v>
      </c>
      <c r="K304" s="24">
        <f>'Raw Data'!L304*('Calculated Data'!M304/60)</f>
        <v>265.5</v>
      </c>
      <c r="L304" s="9" t="str">
        <f>IF('Raw Data'!M304,"NO","YES")</f>
        <v>YES</v>
      </c>
      <c r="M304">
        <f>'Raw Data'!N304</f>
        <v>60</v>
      </c>
      <c r="N304" s="17">
        <f t="shared" si="50"/>
        <v>103.07968127490039</v>
      </c>
      <c r="O304">
        <v>1.6799999999999999E-2</v>
      </c>
      <c r="P304" s="32">
        <f t="shared" si="52"/>
        <v>4.3293466135458168E-2</v>
      </c>
      <c r="Q304" s="17">
        <f t="shared" si="55"/>
        <v>3.3067729083665336</v>
      </c>
      <c r="R304">
        <f t="shared" si="47"/>
        <v>8.5556135458167322E-3</v>
      </c>
      <c r="S304">
        <f t="shared" si="56"/>
        <v>4.7808764940239036E-2</v>
      </c>
      <c r="T304" s="17">
        <f t="shared" si="48"/>
        <v>123.69561752988047</v>
      </c>
      <c r="U304" s="17">
        <f t="shared" si="49"/>
        <v>15.461952191235058</v>
      </c>
      <c r="V304" s="17">
        <f t="shared" si="51"/>
        <v>51.539840637450197</v>
      </c>
    </row>
    <row r="305" spans="1:22" x14ac:dyDescent="0.25">
      <c r="A305" s="2">
        <f>'Raw Data'!A305</f>
        <v>42938.625</v>
      </c>
      <c r="B305">
        <f>'Raw Data'!B305</f>
        <v>136</v>
      </c>
      <c r="C305">
        <f>'Raw Data'!C305</f>
        <v>145</v>
      </c>
      <c r="D305" s="8">
        <f>IF(M305=0,0,'Raw Data'!D305)</f>
        <v>2586.9</v>
      </c>
      <c r="E305" s="9" t="str">
        <f>IF('Raw Data'!E305,"NO","YES")</f>
        <v>YES</v>
      </c>
      <c r="F305" s="8">
        <f>IF(M305=0,0,'Raw Data'!F305)</f>
        <v>0.44700000000000001</v>
      </c>
      <c r="G305" s="9" t="str">
        <f>IF('Raw Data'!G305,"NO","YES")</f>
        <v>YES</v>
      </c>
      <c r="H305" s="10">
        <f>ROUND('Raw Data'!I305/'Raw Data'!D305,3)</f>
        <v>1.786</v>
      </c>
      <c r="I305" s="9" t="str">
        <f>IF('Raw Data'!J305,"NO","YES")</f>
        <v>YES</v>
      </c>
      <c r="J305" s="4">
        <v>8.9</v>
      </c>
      <c r="K305" s="24">
        <f>'Raw Data'!L305*('Calculated Data'!M305/60)</f>
        <v>265.39999999999998</v>
      </c>
      <c r="L305" s="9" t="str">
        <f>IF('Raw Data'!M305,"NO","YES")</f>
        <v>YES</v>
      </c>
      <c r="M305">
        <f>'Raw Data'!N305</f>
        <v>60</v>
      </c>
      <c r="N305" s="17">
        <f t="shared" si="50"/>
        <v>103.06374501992032</v>
      </c>
      <c r="O305">
        <v>1.6799999999999999E-2</v>
      </c>
      <c r="P305" s="32">
        <f t="shared" si="52"/>
        <v>4.3286772908366536E-2</v>
      </c>
      <c r="Q305" s="17">
        <f t="shared" si="55"/>
        <v>3.306772908366534</v>
      </c>
      <c r="R305">
        <f t="shared" si="47"/>
        <v>8.5542908366533863E-3</v>
      </c>
      <c r="S305">
        <f t="shared" si="56"/>
        <v>4.7808764940239043E-2</v>
      </c>
      <c r="T305" s="17">
        <f t="shared" si="48"/>
        <v>123.67649402390438</v>
      </c>
      <c r="U305" s="17">
        <f t="shared" si="49"/>
        <v>15.459561752988048</v>
      </c>
      <c r="V305" s="17">
        <f t="shared" si="51"/>
        <v>51.531872509960159</v>
      </c>
    </row>
    <row r="306" spans="1:22" x14ac:dyDescent="0.25">
      <c r="A306" s="2">
        <f>'Raw Data'!A306</f>
        <v>42938.666666666664</v>
      </c>
      <c r="B306">
        <f>'Raw Data'!B306</f>
        <v>136</v>
      </c>
      <c r="C306">
        <f>'Raw Data'!C306</f>
        <v>145</v>
      </c>
      <c r="D306" s="8">
        <f>IF(M306=0,0,'Raw Data'!D306)</f>
        <v>2595.5</v>
      </c>
      <c r="E306" s="9" t="str">
        <f>IF('Raw Data'!E306,"NO","YES")</f>
        <v>YES</v>
      </c>
      <c r="F306" s="8">
        <f>IF(M306=0,0,'Raw Data'!F306)</f>
        <v>0.44700000000000001</v>
      </c>
      <c r="G306" s="9" t="str">
        <f>IF('Raw Data'!G306,"NO","YES")</f>
        <v>YES</v>
      </c>
      <c r="H306" s="10">
        <f>ROUND('Raw Data'!I306/'Raw Data'!D306,3)</f>
        <v>1.78</v>
      </c>
      <c r="I306" s="9" t="str">
        <f>IF('Raw Data'!J306,"NO","YES")</f>
        <v>YES</v>
      </c>
      <c r="J306" s="4">
        <v>8.9</v>
      </c>
      <c r="K306" s="24">
        <f>'Raw Data'!L306*('Calculated Data'!M306/60)</f>
        <v>266.3</v>
      </c>
      <c r="L306" s="9" t="str">
        <f>IF('Raw Data'!M306,"NO","YES")</f>
        <v>YES</v>
      </c>
      <c r="M306">
        <f>'Raw Data'!N306</f>
        <v>60</v>
      </c>
      <c r="N306" s="17">
        <f t="shared" si="50"/>
        <v>103.40637450199202</v>
      </c>
      <c r="O306">
        <v>1.6799999999999999E-2</v>
      </c>
      <c r="P306" s="32">
        <f t="shared" si="52"/>
        <v>4.3430677290836647E-2</v>
      </c>
      <c r="Q306" s="17">
        <f t="shared" si="55"/>
        <v>3.3067729083665336</v>
      </c>
      <c r="R306">
        <f t="shared" si="47"/>
        <v>8.5827290836653376E-3</v>
      </c>
      <c r="S306">
        <f t="shared" si="56"/>
        <v>4.7808764940239036E-2</v>
      </c>
      <c r="T306" s="17">
        <f t="shared" si="48"/>
        <v>124.08764940239041</v>
      </c>
      <c r="U306" s="17">
        <f t="shared" si="49"/>
        <v>15.510956175298801</v>
      </c>
      <c r="V306" s="17">
        <f t="shared" si="51"/>
        <v>51.70318725099601</v>
      </c>
    </row>
    <row r="307" spans="1:22" x14ac:dyDescent="0.25">
      <c r="A307" s="2">
        <f>'Raw Data'!A307</f>
        <v>42938.708333333336</v>
      </c>
      <c r="B307">
        <f>'Raw Data'!B307</f>
        <v>137</v>
      </c>
      <c r="C307">
        <f>'Raw Data'!C307</f>
        <v>145</v>
      </c>
      <c r="D307" s="8">
        <f>IF(M307=0,0,'Raw Data'!D307)</f>
        <v>2629.7</v>
      </c>
      <c r="E307" s="9" t="str">
        <f>IF('Raw Data'!E307,"NO","YES")</f>
        <v>YES</v>
      </c>
      <c r="F307" s="8">
        <f>IF(M307=0,0,'Raw Data'!F307)</f>
        <v>0.45200000000000001</v>
      </c>
      <c r="G307" s="9" t="str">
        <f>IF('Raw Data'!G307,"NO","YES")</f>
        <v>YES</v>
      </c>
      <c r="H307" s="10">
        <f>ROUND('Raw Data'!I307/'Raw Data'!D307,3)</f>
        <v>1.776</v>
      </c>
      <c r="I307" s="9" t="str">
        <f>IF('Raw Data'!J307,"NO","YES")</f>
        <v>YES</v>
      </c>
      <c r="J307" s="4">
        <v>8.9</v>
      </c>
      <c r="K307" s="24">
        <f>'Raw Data'!L307*('Calculated Data'!M307/60)</f>
        <v>269.8</v>
      </c>
      <c r="L307" s="9" t="str">
        <f>IF('Raw Data'!M307,"NO","YES")</f>
        <v>YES</v>
      </c>
      <c r="M307">
        <f>'Raw Data'!N307</f>
        <v>60</v>
      </c>
      <c r="N307" s="17">
        <f t="shared" si="50"/>
        <v>104.76892430278883</v>
      </c>
      <c r="O307">
        <v>1.6799999999999999E-2</v>
      </c>
      <c r="P307" s="32">
        <f t="shared" si="52"/>
        <v>4.4002948207171315E-2</v>
      </c>
      <c r="Q307" s="17">
        <f t="shared" si="55"/>
        <v>3.3067729083665336</v>
      </c>
      <c r="R307">
        <f t="shared" si="47"/>
        <v>8.6958207171314722E-3</v>
      </c>
      <c r="S307">
        <f t="shared" si="56"/>
        <v>4.7808764940239036E-2</v>
      </c>
      <c r="T307" s="17">
        <f t="shared" si="48"/>
        <v>125.72270916334659</v>
      </c>
      <c r="U307" s="17">
        <f t="shared" si="49"/>
        <v>15.715338645418324</v>
      </c>
      <c r="V307" s="17">
        <f t="shared" si="51"/>
        <v>52.384462151394416</v>
      </c>
    </row>
    <row r="308" spans="1:22" x14ac:dyDescent="0.25">
      <c r="A308" s="2">
        <f>'Raw Data'!A308</f>
        <v>42938.75</v>
      </c>
      <c r="B308">
        <f>'Raw Data'!B308</f>
        <v>138</v>
      </c>
      <c r="C308">
        <f>'Raw Data'!C308</f>
        <v>146</v>
      </c>
      <c r="D308" s="8">
        <f>IF(M308=0,0,'Raw Data'!D308)</f>
        <v>2614.6999999999998</v>
      </c>
      <c r="E308" s="9" t="str">
        <f>IF('Raw Data'!E308,"NO","YES")</f>
        <v>YES</v>
      </c>
      <c r="F308" s="8">
        <f>IF(M308=0,0,'Raw Data'!F308)</f>
        <v>0.46200000000000002</v>
      </c>
      <c r="G308" s="9" t="str">
        <f>IF('Raw Data'!G308,"NO","YES")</f>
        <v>YES</v>
      </c>
      <c r="H308" s="10">
        <f>ROUND('Raw Data'!I308/'Raw Data'!D308,3)</f>
        <v>1.7949999999999999</v>
      </c>
      <c r="I308" s="9" t="str">
        <f>IF('Raw Data'!J308,"NO","YES")</f>
        <v>YES</v>
      </c>
      <c r="J308" s="4">
        <v>8.8000000000000007</v>
      </c>
      <c r="K308" s="24">
        <f>'Raw Data'!L308*('Calculated Data'!M308/60)</f>
        <v>268.3</v>
      </c>
      <c r="L308" s="9" t="str">
        <f>IF('Raw Data'!M308,"NO","YES")</f>
        <v>YES</v>
      </c>
      <c r="M308">
        <f>'Raw Data'!N308</f>
        <v>60</v>
      </c>
      <c r="N308" s="17">
        <f t="shared" si="50"/>
        <v>104.17131474103584</v>
      </c>
      <c r="O308">
        <v>1.6799999999999999E-2</v>
      </c>
      <c r="P308" s="32">
        <f t="shared" si="52"/>
        <v>4.3751952191235059E-2</v>
      </c>
      <c r="Q308" s="17">
        <f t="shared" si="55"/>
        <v>3.3067729083665336</v>
      </c>
      <c r="R308">
        <f t="shared" si="47"/>
        <v>8.6462191235059747E-3</v>
      </c>
      <c r="S308">
        <f t="shared" si="56"/>
        <v>4.7808764940239043E-2</v>
      </c>
      <c r="T308" s="17">
        <f t="shared" si="48"/>
        <v>125.00557768924301</v>
      </c>
      <c r="U308" s="17">
        <f t="shared" si="49"/>
        <v>15.625697211155376</v>
      </c>
      <c r="V308" s="17">
        <f t="shared" si="51"/>
        <v>52.085657370517922</v>
      </c>
    </row>
    <row r="309" spans="1:22" x14ac:dyDescent="0.25">
      <c r="A309" s="2">
        <f>'Raw Data'!A309</f>
        <v>42938.791666666664</v>
      </c>
      <c r="B309">
        <f>'Raw Data'!B309</f>
        <v>138</v>
      </c>
      <c r="C309">
        <f>'Raw Data'!C309</f>
        <v>146</v>
      </c>
      <c r="D309" s="8">
        <f>IF(M309=0,0,'Raw Data'!D309)</f>
        <v>2639.9</v>
      </c>
      <c r="E309" s="9" t="str">
        <f>IF('Raw Data'!E309,"NO","YES")</f>
        <v>YES</v>
      </c>
      <c r="F309" s="8">
        <f>IF(M309=0,0,'Raw Data'!F309)</f>
        <v>0.45100000000000001</v>
      </c>
      <c r="G309" s="9" t="str">
        <f>IF('Raw Data'!G309,"NO","YES")</f>
        <v>YES</v>
      </c>
      <c r="H309" s="10">
        <f>ROUND('Raw Data'!I309/'Raw Data'!D309,3)</f>
        <v>1.802</v>
      </c>
      <c r="I309" s="9" t="str">
        <f>IF('Raw Data'!J309,"NO","YES")</f>
        <v>YES</v>
      </c>
      <c r="J309" s="4">
        <v>8.9</v>
      </c>
      <c r="K309" s="24">
        <f>'Raw Data'!L309*('Calculated Data'!M309/60)</f>
        <v>270.89999999999998</v>
      </c>
      <c r="L309" s="9" t="str">
        <f>IF('Raw Data'!M309,"NO","YES")</f>
        <v>YES</v>
      </c>
      <c r="M309">
        <f>'Raw Data'!N309</f>
        <v>60</v>
      </c>
      <c r="N309" s="17">
        <f t="shared" si="50"/>
        <v>105.17529880478088</v>
      </c>
      <c r="O309">
        <v>1.6799999999999999E-2</v>
      </c>
      <c r="P309" s="32">
        <f t="shared" si="52"/>
        <v>4.4173625498007969E-2</v>
      </c>
      <c r="Q309" s="17">
        <f t="shared" si="55"/>
        <v>3.3067729083665336</v>
      </c>
      <c r="R309">
        <f t="shared" si="47"/>
        <v>8.7295498007968122E-3</v>
      </c>
      <c r="S309">
        <f t="shared" si="56"/>
        <v>4.7808764940239043E-2</v>
      </c>
      <c r="T309" s="17">
        <f t="shared" si="48"/>
        <v>126.21035856573705</v>
      </c>
      <c r="U309" s="17">
        <f t="shared" si="49"/>
        <v>15.776294820717132</v>
      </c>
      <c r="V309" s="17">
        <f t="shared" si="51"/>
        <v>52.58764940239044</v>
      </c>
    </row>
    <row r="310" spans="1:22" x14ac:dyDescent="0.25">
      <c r="A310" s="2">
        <f>'Raw Data'!A310</f>
        <v>42938.833333333336</v>
      </c>
      <c r="B310">
        <f>'Raw Data'!B310</f>
        <v>139</v>
      </c>
      <c r="C310">
        <f>'Raw Data'!C310</f>
        <v>146</v>
      </c>
      <c r="D310" s="8">
        <f>IF(M310=0,0,'Raw Data'!D310)</f>
        <v>2640.4</v>
      </c>
      <c r="E310" s="9" t="str">
        <f>IF('Raw Data'!E310,"NO","YES")</f>
        <v>YES</v>
      </c>
      <c r="F310" s="8">
        <f>IF(M310=0,0,'Raw Data'!F310)</f>
        <v>0.45300000000000001</v>
      </c>
      <c r="G310" s="9" t="str">
        <f>IF('Raw Data'!G310,"NO","YES")</f>
        <v>YES</v>
      </c>
      <c r="H310" s="10">
        <f>ROUND('Raw Data'!I310/'Raw Data'!D310,3)</f>
        <v>1.8149999999999999</v>
      </c>
      <c r="I310" s="9" t="str">
        <f>IF('Raw Data'!J310,"NO","YES")</f>
        <v>YES</v>
      </c>
      <c r="J310" s="4">
        <v>8.9</v>
      </c>
      <c r="K310" s="24">
        <f>'Raw Data'!L310*('Calculated Data'!M310/60)</f>
        <v>270.89999999999998</v>
      </c>
      <c r="L310" s="9" t="str">
        <f>IF('Raw Data'!M310,"NO","YES")</f>
        <v>YES</v>
      </c>
      <c r="M310">
        <f>'Raw Data'!N310</f>
        <v>60</v>
      </c>
      <c r="N310" s="17">
        <f t="shared" si="50"/>
        <v>105.19521912350598</v>
      </c>
      <c r="O310">
        <v>1.6799999999999999E-2</v>
      </c>
      <c r="P310" s="32">
        <f t="shared" si="52"/>
        <v>4.4181992031872515E-2</v>
      </c>
      <c r="Q310" s="17">
        <f t="shared" si="55"/>
        <v>3.306772908366534</v>
      </c>
      <c r="R310">
        <f t="shared" si="47"/>
        <v>8.7312031872509958E-3</v>
      </c>
      <c r="S310">
        <f t="shared" si="56"/>
        <v>4.7808764940239043E-2</v>
      </c>
      <c r="T310" s="17">
        <f t="shared" si="48"/>
        <v>126.23426294820717</v>
      </c>
      <c r="U310" s="17">
        <f t="shared" si="49"/>
        <v>15.779282868525897</v>
      </c>
      <c r="V310" s="17">
        <f t="shared" si="51"/>
        <v>52.597609561752989</v>
      </c>
    </row>
    <row r="311" spans="1:22" x14ac:dyDescent="0.25">
      <c r="A311" s="2">
        <f>'Raw Data'!A311</f>
        <v>42938.875</v>
      </c>
      <c r="B311">
        <f>'Raw Data'!B311</f>
        <v>104</v>
      </c>
      <c r="C311">
        <f>'Raw Data'!C311</f>
        <v>114</v>
      </c>
      <c r="D311" s="8">
        <f>IF(M311=0,0,'Raw Data'!D311)</f>
        <v>2024.5</v>
      </c>
      <c r="E311" s="9" t="str">
        <f>IF('Raw Data'!E311,"NO","YES")</f>
        <v>YES</v>
      </c>
      <c r="F311" s="8">
        <f>IF(M311=0,0,'Raw Data'!F311)</f>
        <v>0.43</v>
      </c>
      <c r="G311" s="9" t="str">
        <f>IF('Raw Data'!G311,"NO","YES")</f>
        <v>YES</v>
      </c>
      <c r="H311" s="10">
        <f>ROUND('Raw Data'!I311/'Raw Data'!D311,3)</f>
        <v>1.8129999999999999</v>
      </c>
      <c r="I311" s="9" t="str">
        <f>IF('Raw Data'!J311,"NO","YES")</f>
        <v>YES</v>
      </c>
      <c r="J311" s="4">
        <v>8.3000000000000007</v>
      </c>
      <c r="K311" s="24">
        <f>'Raw Data'!L311*('Calculated Data'!M311/60)</f>
        <v>207.7</v>
      </c>
      <c r="L311" s="9" t="str">
        <f>IF('Raw Data'!M311,"NO","YES")</f>
        <v>YES</v>
      </c>
      <c r="M311">
        <f>'Raw Data'!N311</f>
        <v>60</v>
      </c>
      <c r="N311" s="17">
        <f t="shared" si="50"/>
        <v>80.657370517928285</v>
      </c>
      <c r="O311">
        <v>1.6799999999999999E-2</v>
      </c>
      <c r="P311" s="32">
        <f t="shared" si="52"/>
        <v>3.3876095617529883E-2</v>
      </c>
      <c r="Q311" s="17">
        <f t="shared" si="55"/>
        <v>3.306772908366534</v>
      </c>
      <c r="R311">
        <f t="shared" si="47"/>
        <v>6.6945617529880477E-3</v>
      </c>
      <c r="S311">
        <f t="shared" si="56"/>
        <v>4.7808764940239043E-2</v>
      </c>
      <c r="T311" s="17">
        <f t="shared" si="48"/>
        <v>96.788844621513945</v>
      </c>
      <c r="U311" s="17">
        <f t="shared" si="49"/>
        <v>12.098605577689243</v>
      </c>
      <c r="V311" s="17">
        <f t="shared" si="51"/>
        <v>40.328685258964143</v>
      </c>
    </row>
    <row r="312" spans="1:22" x14ac:dyDescent="0.25">
      <c r="A312" s="2">
        <f>'Raw Data'!A312</f>
        <v>42938.916666666664</v>
      </c>
      <c r="B312">
        <f>'Raw Data'!B312</f>
        <v>99</v>
      </c>
      <c r="C312">
        <f>'Raw Data'!C312</f>
        <v>98</v>
      </c>
      <c r="D312" s="8">
        <f>IF(M312=0,0,'Raw Data'!D312)</f>
        <v>1896.5</v>
      </c>
      <c r="E312" s="9" t="str">
        <f>IF('Raw Data'!E312,"NO","YES")</f>
        <v>YES</v>
      </c>
      <c r="F312" s="8">
        <f>IF(M312=0,0,'Raw Data'!F312)</f>
        <v>0.39200000000000002</v>
      </c>
      <c r="G312" s="9" t="str">
        <f>IF('Raw Data'!G312,"NO","YES")</f>
        <v>YES</v>
      </c>
      <c r="H312" s="10">
        <f>ROUND('Raw Data'!I312/'Raw Data'!D312,3)</f>
        <v>1.82</v>
      </c>
      <c r="I312" s="9" t="str">
        <f>IF('Raw Data'!J312,"NO","YES")</f>
        <v>YES</v>
      </c>
      <c r="J312" s="4">
        <v>8.3000000000000007</v>
      </c>
      <c r="K312" s="24">
        <f>'Raw Data'!L312*('Calculated Data'!M312/60)</f>
        <v>194.6</v>
      </c>
      <c r="L312" s="9" t="str">
        <f>IF('Raw Data'!M312,"NO","YES")</f>
        <v>YES</v>
      </c>
      <c r="M312">
        <f>'Raw Data'!N312</f>
        <v>60</v>
      </c>
      <c r="N312" s="17">
        <f t="shared" si="50"/>
        <v>75.557768924302778</v>
      </c>
      <c r="O312">
        <v>1.6799999999999999E-2</v>
      </c>
      <c r="P312" s="32">
        <f t="shared" si="52"/>
        <v>3.1734262948207165E-2</v>
      </c>
      <c r="Q312" s="17">
        <f t="shared" si="55"/>
        <v>3.3067729083665336</v>
      </c>
      <c r="R312">
        <f t="shared" si="47"/>
        <v>6.2712948207171307E-3</v>
      </c>
      <c r="S312">
        <f t="shared" si="56"/>
        <v>4.7808764940239029E-2</v>
      </c>
      <c r="T312" s="17">
        <f t="shared" si="48"/>
        <v>90.669322709163325</v>
      </c>
      <c r="U312" s="17">
        <f t="shared" si="49"/>
        <v>11.333665338645416</v>
      </c>
      <c r="V312" s="17">
        <f t="shared" si="51"/>
        <v>37.778884462151389</v>
      </c>
    </row>
    <row r="313" spans="1:22" x14ac:dyDescent="0.25">
      <c r="A313" s="2">
        <f>'Raw Data'!A313</f>
        <v>42938.958333333336</v>
      </c>
      <c r="B313">
        <f>'Raw Data'!B313</f>
        <v>99</v>
      </c>
      <c r="C313">
        <f>'Raw Data'!C313</f>
        <v>97</v>
      </c>
      <c r="D313" s="8">
        <f>IF(M313=0,0,'Raw Data'!D313)</f>
        <v>1900</v>
      </c>
      <c r="E313" s="9" t="str">
        <f>IF('Raw Data'!E313,"NO","YES")</f>
        <v>YES</v>
      </c>
      <c r="F313" s="8">
        <f>IF(M313=0,0,'Raw Data'!F313)</f>
        <v>0.40500000000000003</v>
      </c>
      <c r="G313" s="9" t="str">
        <f>IF('Raw Data'!G313,"NO","YES")</f>
        <v>YES</v>
      </c>
      <c r="H313" s="10">
        <f>ROUND('Raw Data'!I313/'Raw Data'!D313,3)</f>
        <v>1.829</v>
      </c>
      <c r="I313" s="9" t="str">
        <f>IF('Raw Data'!J313,"NO","YES")</f>
        <v>YES</v>
      </c>
      <c r="J313" s="4">
        <v>8.3000000000000007</v>
      </c>
      <c r="K313" s="24">
        <f>'Raw Data'!L313*('Calculated Data'!M313/60)</f>
        <v>194.9</v>
      </c>
      <c r="L313" s="9" t="str">
        <f>IF('Raw Data'!M313,"NO","YES")</f>
        <v>YES</v>
      </c>
      <c r="M313">
        <f>'Raw Data'!N313</f>
        <v>60</v>
      </c>
      <c r="N313" s="17">
        <f t="shared" si="50"/>
        <v>75.697211155378483</v>
      </c>
      <c r="O313">
        <v>1.6799999999999999E-2</v>
      </c>
      <c r="P313" s="32">
        <f t="shared" si="52"/>
        <v>3.1792828685258963E-2</v>
      </c>
      <c r="Q313" s="17">
        <f t="shared" si="55"/>
        <v>3.3067729083665336</v>
      </c>
      <c r="R313">
        <f t="shared" si="47"/>
        <v>6.2828685258964137E-3</v>
      </c>
      <c r="S313">
        <f t="shared" si="56"/>
        <v>4.7808764940239036E-2</v>
      </c>
      <c r="T313" s="17">
        <f t="shared" si="48"/>
        <v>90.836653386454174</v>
      </c>
      <c r="U313" s="17">
        <f t="shared" si="49"/>
        <v>11.354581673306772</v>
      </c>
      <c r="V313" s="17">
        <f t="shared" si="51"/>
        <v>37.848605577689241</v>
      </c>
    </row>
    <row r="314" spans="1:22" x14ac:dyDescent="0.25">
      <c r="A314" s="2">
        <f>'Raw Data'!A314</f>
        <v>42939</v>
      </c>
      <c r="B314">
        <f>'Raw Data'!B314</f>
        <v>99</v>
      </c>
      <c r="C314">
        <f>'Raw Data'!C314</f>
        <v>97</v>
      </c>
      <c r="D314" s="8">
        <f>IF(M314=0,0,'Raw Data'!D314)</f>
        <v>1883.4</v>
      </c>
      <c r="E314" s="9" t="str">
        <f>IF('Raw Data'!E314,"NO","YES")</f>
        <v>YES</v>
      </c>
      <c r="F314" s="8">
        <f>IF(M314=0,0,'Raw Data'!F314)</f>
        <v>0.42299999999999999</v>
      </c>
      <c r="G314" s="9" t="str">
        <f>IF('Raw Data'!G314,"NO","YES")</f>
        <v>YES</v>
      </c>
      <c r="H314" s="10">
        <f>ROUND('Raw Data'!I314/'Raw Data'!D314,3)</f>
        <v>1.847</v>
      </c>
      <c r="I314" s="9" t="str">
        <f>IF('Raw Data'!J314,"NO","YES")</f>
        <v>YES</v>
      </c>
      <c r="J314" s="4">
        <v>8.1999999999999993</v>
      </c>
      <c r="K314" s="24">
        <f>'Raw Data'!L314*('Calculated Data'!M314/60)</f>
        <v>193.2</v>
      </c>
      <c r="L314" s="9" t="str">
        <f>IF('Raw Data'!M314,"NO","YES")</f>
        <v>YES</v>
      </c>
      <c r="M314">
        <f>'Raw Data'!N314</f>
        <v>60</v>
      </c>
      <c r="N314" s="17">
        <f t="shared" si="50"/>
        <v>75.035856573705175</v>
      </c>
      <c r="O314">
        <v>1.6799999999999999E-2</v>
      </c>
      <c r="P314" s="32">
        <f t="shared" si="52"/>
        <v>3.1515059760956178E-2</v>
      </c>
      <c r="Q314" s="17">
        <f t="shared" si="55"/>
        <v>3.3067729083665336</v>
      </c>
      <c r="R314">
        <f t="shared" si="47"/>
        <v>6.2279760956175292E-3</v>
      </c>
      <c r="S314">
        <f t="shared" si="56"/>
        <v>4.7808764940239036E-2</v>
      </c>
      <c r="T314" s="17">
        <f t="shared" si="48"/>
        <v>90.043027888446204</v>
      </c>
      <c r="U314" s="17">
        <f t="shared" si="49"/>
        <v>11.255378486055776</v>
      </c>
      <c r="V314" s="17">
        <f t="shared" si="51"/>
        <v>37.517928286852587</v>
      </c>
    </row>
    <row r="315" spans="1:22" x14ac:dyDescent="0.25">
      <c r="A315" s="2">
        <f>'Raw Data'!A315</f>
        <v>42939.041666666664</v>
      </c>
      <c r="B315">
        <f>'Raw Data'!B315</f>
        <v>98</v>
      </c>
      <c r="C315">
        <f>'Raw Data'!C315</f>
        <v>97</v>
      </c>
      <c r="D315" s="8">
        <f>IF(M315=0,0,'Raw Data'!D315)</f>
        <v>1888.6</v>
      </c>
      <c r="E315" s="9" t="str">
        <f>IF('Raw Data'!E315,"NO","YES")</f>
        <v>YES</v>
      </c>
      <c r="F315" s="8">
        <f>IF(M315=0,0,'Raw Data'!F315)</f>
        <v>0.42799999999999999</v>
      </c>
      <c r="G315" s="9" t="str">
        <f>IF('Raw Data'!G315,"NO","YES")</f>
        <v>YES</v>
      </c>
      <c r="H315" s="10">
        <f>ROUND('Raw Data'!I315/'Raw Data'!D315,3)</f>
        <v>1.845</v>
      </c>
      <c r="I315" s="9" t="str">
        <f>IF('Raw Data'!J315,"NO","YES")</f>
        <v>YES</v>
      </c>
      <c r="J315" s="4">
        <v>8.1999999999999993</v>
      </c>
      <c r="K315" s="24">
        <f>'Raw Data'!L315*('Calculated Data'!M315/60)</f>
        <v>193.8</v>
      </c>
      <c r="L315" s="9" t="str">
        <f>IF('Raw Data'!M315,"NO","YES")</f>
        <v>YES</v>
      </c>
      <c r="M315">
        <f>'Raw Data'!N315</f>
        <v>60</v>
      </c>
      <c r="N315" s="17">
        <f t="shared" si="50"/>
        <v>75.243027888446207</v>
      </c>
      <c r="O315">
        <v>1.6799999999999999E-2</v>
      </c>
      <c r="P315" s="32">
        <f t="shared" si="52"/>
        <v>3.1602071713147412E-2</v>
      </c>
      <c r="Q315" s="17">
        <f t="shared" si="55"/>
        <v>3.306772908366534</v>
      </c>
      <c r="R315">
        <f t="shared" si="47"/>
        <v>6.2451713147410352E-3</v>
      </c>
      <c r="S315">
        <f t="shared" si="56"/>
        <v>4.7808764940239043E-2</v>
      </c>
      <c r="T315" s="17">
        <f t="shared" si="48"/>
        <v>90.291633466135451</v>
      </c>
      <c r="U315" s="17">
        <f t="shared" si="49"/>
        <v>11.286454183266931</v>
      </c>
      <c r="V315" s="17">
        <f t="shared" si="51"/>
        <v>37.621513944223103</v>
      </c>
    </row>
    <row r="316" spans="1:22" x14ac:dyDescent="0.25">
      <c r="A316" s="2">
        <f>'Raw Data'!A316</f>
        <v>42939.083333333336</v>
      </c>
      <c r="B316">
        <f>'Raw Data'!B316</f>
        <v>97</v>
      </c>
      <c r="C316">
        <f>'Raw Data'!C316</f>
        <v>98</v>
      </c>
      <c r="D316" s="8">
        <f>IF(M316=0,0,'Raw Data'!D316)</f>
        <v>1861.5</v>
      </c>
      <c r="E316" s="9" t="str">
        <f>IF('Raw Data'!E316,"NO","YES")</f>
        <v>YES</v>
      </c>
      <c r="F316" s="8">
        <f>IF(M316=0,0,'Raw Data'!F316)</f>
        <v>0.437</v>
      </c>
      <c r="G316" s="9" t="str">
        <f>IF('Raw Data'!G316,"NO","YES")</f>
        <v>YES</v>
      </c>
      <c r="H316" s="10">
        <f>ROUND('Raw Data'!I316/'Raw Data'!D316,3)</f>
        <v>1.8779999999999999</v>
      </c>
      <c r="I316" s="9" t="str">
        <f>IF('Raw Data'!J316,"NO","YES")</f>
        <v>YES</v>
      </c>
      <c r="J316" s="4">
        <v>8.1</v>
      </c>
      <c r="K316" s="24">
        <f>'Raw Data'!L316*('Calculated Data'!M316/60)</f>
        <v>191</v>
      </c>
      <c r="L316" s="9" t="str">
        <f>IF('Raw Data'!M316,"NO","YES")</f>
        <v>YES</v>
      </c>
      <c r="M316">
        <f>'Raw Data'!N316</f>
        <v>60</v>
      </c>
      <c r="N316" s="17">
        <f t="shared" si="50"/>
        <v>74.163346613545812</v>
      </c>
      <c r="O316">
        <v>1.6799999999999999E-2</v>
      </c>
      <c r="P316" s="32">
        <f t="shared" si="52"/>
        <v>3.1148605577689243E-2</v>
      </c>
      <c r="Q316" s="17">
        <f t="shared" si="55"/>
        <v>3.306772908366534</v>
      </c>
      <c r="R316">
        <f t="shared" si="47"/>
        <v>6.1555577689243026E-3</v>
      </c>
      <c r="S316">
        <f t="shared" si="56"/>
        <v>4.7808764940239043E-2</v>
      </c>
      <c r="T316" s="17">
        <f t="shared" si="48"/>
        <v>88.996015936254977</v>
      </c>
      <c r="U316" s="17">
        <f t="shared" si="49"/>
        <v>11.124501992031872</v>
      </c>
      <c r="V316" s="17">
        <f t="shared" si="51"/>
        <v>37.081673306772906</v>
      </c>
    </row>
    <row r="317" spans="1:22" x14ac:dyDescent="0.25">
      <c r="A317" s="2">
        <f>'Raw Data'!A317</f>
        <v>42939.125</v>
      </c>
      <c r="B317">
        <f>'Raw Data'!B317</f>
        <v>96</v>
      </c>
      <c r="C317">
        <f>'Raw Data'!C317</f>
        <v>98</v>
      </c>
      <c r="D317" s="8">
        <f>IF(M317=0,0,'Raw Data'!D317)</f>
        <v>1856.4</v>
      </c>
      <c r="E317" s="9" t="str">
        <f>IF('Raw Data'!E317,"NO","YES")</f>
        <v>YES</v>
      </c>
      <c r="F317" s="8">
        <f>IF(M317=0,0,'Raw Data'!F317)</f>
        <v>0.441</v>
      </c>
      <c r="G317" s="9" t="str">
        <f>IF('Raw Data'!G317,"NO","YES")</f>
        <v>YES</v>
      </c>
      <c r="H317" s="10">
        <f>ROUND('Raw Data'!I317/'Raw Data'!D317,3)</f>
        <v>1.901</v>
      </c>
      <c r="I317" s="9" t="str">
        <f>IF('Raw Data'!J317,"NO","YES")</f>
        <v>YES</v>
      </c>
      <c r="J317" s="4">
        <v>8.1</v>
      </c>
      <c r="K317" s="24">
        <f>'Raw Data'!L317*('Calculated Data'!M317/60)</f>
        <v>190.5</v>
      </c>
      <c r="L317" s="9" t="str">
        <f>IF('Raw Data'!M317,"NO","YES")</f>
        <v>YES</v>
      </c>
      <c r="M317">
        <f>'Raw Data'!N317</f>
        <v>60</v>
      </c>
      <c r="N317" s="17">
        <f t="shared" si="50"/>
        <v>73.960159362549803</v>
      </c>
      <c r="O317">
        <v>1.6799999999999999E-2</v>
      </c>
      <c r="P317" s="32">
        <f t="shared" si="52"/>
        <v>3.1063266932270919E-2</v>
      </c>
      <c r="Q317" s="17">
        <f t="shared" si="55"/>
        <v>3.306772908366534</v>
      </c>
      <c r="R317">
        <f t="shared" si="47"/>
        <v>6.1386932270916334E-3</v>
      </c>
      <c r="S317">
        <f t="shared" si="56"/>
        <v>4.7808764940239036E-2</v>
      </c>
      <c r="T317" s="17">
        <f t="shared" si="48"/>
        <v>88.752191235059755</v>
      </c>
      <c r="U317" s="17">
        <f t="shared" si="49"/>
        <v>11.094023904382469</v>
      </c>
      <c r="V317" s="17">
        <f t="shared" si="51"/>
        <v>36.980079681274901</v>
      </c>
    </row>
    <row r="318" spans="1:22" x14ac:dyDescent="0.25">
      <c r="A318" s="2">
        <f>'Raw Data'!A318</f>
        <v>42939.166666666664</v>
      </c>
      <c r="B318">
        <f>'Raw Data'!B318</f>
        <v>97</v>
      </c>
      <c r="C318">
        <f>'Raw Data'!C318</f>
        <v>98</v>
      </c>
      <c r="D318" s="8">
        <f>IF(M318=0,0,'Raw Data'!D318)</f>
        <v>1860.5</v>
      </c>
      <c r="E318" s="9" t="str">
        <f>IF('Raw Data'!E318,"NO","YES")</f>
        <v>YES</v>
      </c>
      <c r="F318" s="8">
        <f>IF(M318=0,0,'Raw Data'!F318)</f>
        <v>0.443</v>
      </c>
      <c r="G318" s="9" t="str">
        <f>IF('Raw Data'!G318,"NO","YES")</f>
        <v>YES</v>
      </c>
      <c r="H318" s="10">
        <f>ROUND('Raw Data'!I318/'Raw Data'!D318,3)</f>
        <v>1.92</v>
      </c>
      <c r="I318" s="9" t="str">
        <f>IF('Raw Data'!J318,"NO","YES")</f>
        <v>YES</v>
      </c>
      <c r="J318" s="4">
        <v>8.1</v>
      </c>
      <c r="K318" s="24">
        <f>'Raw Data'!L318*('Calculated Data'!M318/60)</f>
        <v>190.9</v>
      </c>
      <c r="L318" s="9" t="str">
        <f>IF('Raw Data'!M318,"NO","YES")</f>
        <v>YES</v>
      </c>
      <c r="M318">
        <f>'Raw Data'!N318</f>
        <v>60</v>
      </c>
      <c r="N318" s="17">
        <f t="shared" si="50"/>
        <v>74.123505976095615</v>
      </c>
      <c r="O318">
        <v>1.6799999999999999E-2</v>
      </c>
      <c r="P318" s="32">
        <f t="shared" si="52"/>
        <v>3.1131872509960159E-2</v>
      </c>
      <c r="Q318" s="17">
        <f t="shared" si="55"/>
        <v>3.306772908366534</v>
      </c>
      <c r="R318">
        <f t="shared" si="47"/>
        <v>6.1522509960159361E-3</v>
      </c>
      <c r="S318">
        <f t="shared" si="56"/>
        <v>4.7808764940239043E-2</v>
      </c>
      <c r="T318" s="17">
        <f t="shared" si="48"/>
        <v>88.948207171314735</v>
      </c>
      <c r="U318" s="17">
        <f t="shared" si="49"/>
        <v>11.118525896414342</v>
      </c>
      <c r="V318" s="17">
        <f t="shared" si="51"/>
        <v>37.061752988047807</v>
      </c>
    </row>
    <row r="319" spans="1:22" x14ac:dyDescent="0.25">
      <c r="A319" s="2">
        <f>'Raw Data'!A319</f>
        <v>42939.208333333336</v>
      </c>
      <c r="B319">
        <f>'Raw Data'!B319</f>
        <v>98</v>
      </c>
      <c r="C319">
        <f>'Raw Data'!C319</f>
        <v>98</v>
      </c>
      <c r="D319" s="8">
        <f>IF(M319=0,0,'Raw Data'!D319)</f>
        <v>1865.7</v>
      </c>
      <c r="E319" s="9" t="str">
        <f>IF('Raw Data'!E319,"NO","YES")</f>
        <v>YES</v>
      </c>
      <c r="F319" s="8">
        <f>IF(M319=0,0,'Raw Data'!F319)</f>
        <v>0.439</v>
      </c>
      <c r="G319" s="9" t="str">
        <f>IF('Raw Data'!G319,"NO","YES")</f>
        <v>YES</v>
      </c>
      <c r="H319" s="10">
        <f>ROUND('Raw Data'!I319/'Raw Data'!D319,3)</f>
        <v>1.9530000000000001</v>
      </c>
      <c r="I319" s="9" t="str">
        <f>IF('Raw Data'!J319,"NO","YES")</f>
        <v>YES</v>
      </c>
      <c r="J319" s="4">
        <v>8.1</v>
      </c>
      <c r="K319" s="24">
        <f>'Raw Data'!L319*('Calculated Data'!M319/60)</f>
        <v>191.4</v>
      </c>
      <c r="L319" s="9" t="str">
        <f>IF('Raw Data'!M319,"NO","YES")</f>
        <v>YES</v>
      </c>
      <c r="M319">
        <f>'Raw Data'!N319</f>
        <v>60</v>
      </c>
      <c r="N319" s="17">
        <f t="shared" si="50"/>
        <v>74.330677290836647</v>
      </c>
      <c r="O319">
        <v>1.6799999999999999E-2</v>
      </c>
      <c r="P319" s="32">
        <f t="shared" si="52"/>
        <v>3.1218884462151392E-2</v>
      </c>
      <c r="Q319" s="17">
        <f t="shared" si="55"/>
        <v>3.3067729083665336</v>
      </c>
      <c r="R319">
        <f t="shared" si="47"/>
        <v>6.1694462151394413E-3</v>
      </c>
      <c r="S319">
        <f t="shared" si="56"/>
        <v>4.7808764940239036E-2</v>
      </c>
      <c r="T319" s="17">
        <f t="shared" si="48"/>
        <v>89.196812749003968</v>
      </c>
      <c r="U319" s="17">
        <f t="shared" si="49"/>
        <v>11.149601593625496</v>
      </c>
      <c r="V319" s="17">
        <f t="shared" si="51"/>
        <v>37.165338645418323</v>
      </c>
    </row>
    <row r="320" spans="1:22" x14ac:dyDescent="0.25">
      <c r="A320" s="2">
        <f>'Raw Data'!A320</f>
        <v>42939.25</v>
      </c>
      <c r="B320">
        <f>'Raw Data'!B320</f>
        <v>98</v>
      </c>
      <c r="C320">
        <f>'Raw Data'!C320</f>
        <v>98</v>
      </c>
      <c r="D320" s="8">
        <f>IF(M320=0,0,'Raw Data'!D320)</f>
        <v>1872</v>
      </c>
      <c r="E320" s="9" t="str">
        <f>IF('Raw Data'!E320,"NO","YES")</f>
        <v>YES</v>
      </c>
      <c r="F320" s="8">
        <f>IF(M320=0,0,'Raw Data'!F320)</f>
        <v>0.44</v>
      </c>
      <c r="G320" s="9" t="str">
        <f>IF('Raw Data'!G320,"NO","YES")</f>
        <v>YES</v>
      </c>
      <c r="H320" s="10">
        <f>ROUND('Raw Data'!I320/'Raw Data'!D320,3)</f>
        <v>1.956</v>
      </c>
      <c r="I320" s="9" t="str">
        <f>IF('Raw Data'!J320,"NO","YES")</f>
        <v>YES</v>
      </c>
      <c r="J320" s="4">
        <v>8.1</v>
      </c>
      <c r="K320" s="24">
        <f>'Raw Data'!L320*('Calculated Data'!M320/60)</f>
        <v>192.1</v>
      </c>
      <c r="L320" s="9" t="str">
        <f>IF('Raw Data'!M320,"NO","YES")</f>
        <v>YES</v>
      </c>
      <c r="M320">
        <f>'Raw Data'!N320</f>
        <v>60</v>
      </c>
      <c r="N320" s="17">
        <f t="shared" si="50"/>
        <v>74.581673306772899</v>
      </c>
      <c r="O320">
        <v>1.6799999999999999E-2</v>
      </c>
      <c r="P320" s="32">
        <f t="shared" si="52"/>
        <v>3.132430278884462E-2</v>
      </c>
      <c r="Q320" s="17">
        <f t="shared" si="55"/>
        <v>3.3067729083665336</v>
      </c>
      <c r="R320">
        <f t="shared" si="47"/>
        <v>6.1902788844621507E-3</v>
      </c>
      <c r="S320">
        <f t="shared" si="56"/>
        <v>4.7808764940239036E-2</v>
      </c>
      <c r="T320" s="17">
        <f t="shared" si="48"/>
        <v>89.498007968127482</v>
      </c>
      <c r="U320" s="17">
        <f t="shared" si="49"/>
        <v>11.187250996015935</v>
      </c>
      <c r="V320" s="17">
        <f t="shared" si="51"/>
        <v>37.290836653386449</v>
      </c>
    </row>
    <row r="321" spans="1:22" x14ac:dyDescent="0.25">
      <c r="A321" s="2">
        <f>'Raw Data'!A321</f>
        <v>42939.291666666664</v>
      </c>
      <c r="B321">
        <f>'Raw Data'!B321</f>
        <v>98</v>
      </c>
      <c r="C321">
        <f>'Raw Data'!C321</f>
        <v>98</v>
      </c>
      <c r="D321" s="8">
        <f>IF(M321=0,0,'Raw Data'!D321)</f>
        <v>1885.3</v>
      </c>
      <c r="E321" s="9" t="str">
        <f>IF('Raw Data'!E321,"NO","YES")</f>
        <v>YES</v>
      </c>
      <c r="F321" s="8">
        <f>IF(M321=0,0,'Raw Data'!F321)</f>
        <v>0.434</v>
      </c>
      <c r="G321" s="9" t="str">
        <f>IF('Raw Data'!G321,"NO","YES")</f>
        <v>YES</v>
      </c>
      <c r="H321" s="10">
        <f>ROUND('Raw Data'!I321/'Raw Data'!D321,3)</f>
        <v>1.9470000000000001</v>
      </c>
      <c r="I321" s="9" t="str">
        <f>IF('Raw Data'!J321,"NO","YES")</f>
        <v>YES</v>
      </c>
      <c r="J321" s="4">
        <v>8.1999999999999993</v>
      </c>
      <c r="K321" s="24">
        <f>'Raw Data'!L321*('Calculated Data'!M321/60)</f>
        <v>193.4</v>
      </c>
      <c r="L321" s="9" t="str">
        <f>IF('Raw Data'!M321,"NO","YES")</f>
        <v>YES</v>
      </c>
      <c r="M321">
        <f>'Raw Data'!N321</f>
        <v>60</v>
      </c>
      <c r="N321" s="17">
        <f t="shared" si="50"/>
        <v>75.111553784860547</v>
      </c>
      <c r="O321">
        <v>1.6799999999999999E-2</v>
      </c>
      <c r="P321" s="32">
        <f t="shared" si="52"/>
        <v>3.1546852589641433E-2</v>
      </c>
      <c r="Q321" s="17">
        <f t="shared" si="55"/>
        <v>3.3067729083665336</v>
      </c>
      <c r="R321">
        <f t="shared" si="47"/>
        <v>6.2342589641434252E-3</v>
      </c>
      <c r="S321">
        <f t="shared" si="56"/>
        <v>4.7808764940239036E-2</v>
      </c>
      <c r="T321" s="17">
        <f t="shared" si="48"/>
        <v>90.133864541832651</v>
      </c>
      <c r="U321" s="17">
        <f t="shared" si="49"/>
        <v>11.266733067729081</v>
      </c>
      <c r="V321" s="17">
        <f t="shared" si="51"/>
        <v>37.555776892430274</v>
      </c>
    </row>
    <row r="322" spans="1:22" x14ac:dyDescent="0.25">
      <c r="A322" s="2">
        <f>'Raw Data'!A322</f>
        <v>42939.333333333336</v>
      </c>
      <c r="B322">
        <f>'Raw Data'!B322</f>
        <v>98</v>
      </c>
      <c r="C322">
        <f>'Raw Data'!C322</f>
        <v>98</v>
      </c>
      <c r="D322" s="8">
        <f>IF(M322=0,0,'Raw Data'!D322)</f>
        <v>1885.3</v>
      </c>
      <c r="E322" s="9" t="str">
        <f>IF('Raw Data'!E322,"NO","YES")</f>
        <v>YES</v>
      </c>
      <c r="F322" s="8">
        <f>IF(M322=0,0,'Raw Data'!F322)</f>
        <v>0.434</v>
      </c>
      <c r="G322" s="9" t="str">
        <f>IF('Raw Data'!G322,"NO","YES")</f>
        <v>YES</v>
      </c>
      <c r="H322" s="10">
        <f>ROUND('Raw Data'!I322/'Raw Data'!D322,3)</f>
        <v>1.97</v>
      </c>
      <c r="I322" s="9" t="str">
        <f>IF('Raw Data'!J322,"NO","YES")</f>
        <v>YES</v>
      </c>
      <c r="J322" s="4">
        <v>8.1999999999999993</v>
      </c>
      <c r="K322" s="24">
        <f>'Raw Data'!L322*('Calculated Data'!M322/60)</f>
        <v>193.4</v>
      </c>
      <c r="L322" s="9" t="str">
        <f>IF('Raw Data'!M322,"NO","YES")</f>
        <v>YES</v>
      </c>
      <c r="M322">
        <f>'Raw Data'!N322</f>
        <v>60</v>
      </c>
      <c r="N322" s="17">
        <f t="shared" si="50"/>
        <v>75.111553784860547</v>
      </c>
      <c r="O322">
        <v>1.6799999999999999E-2</v>
      </c>
      <c r="P322" s="32">
        <f t="shared" si="52"/>
        <v>3.1546852589641433E-2</v>
      </c>
      <c r="Q322" s="17">
        <f t="shared" si="55"/>
        <v>3.3067729083665336</v>
      </c>
      <c r="R322">
        <f t="shared" ref="R322:R385" si="57">+$Y$2*$N322</f>
        <v>6.2342589641434252E-3</v>
      </c>
      <c r="S322">
        <f t="shared" si="56"/>
        <v>4.7808764940239036E-2</v>
      </c>
      <c r="T322" s="17">
        <f t="shared" ref="T322:T385" si="58">+$Z$2*$N322</f>
        <v>90.133864541832651</v>
      </c>
      <c r="U322" s="17">
        <f t="shared" ref="U322:U385" si="59">+$AA$2*$N322</f>
        <v>11.266733067729081</v>
      </c>
      <c r="V322" s="17">
        <f t="shared" si="51"/>
        <v>37.555776892430274</v>
      </c>
    </row>
    <row r="323" spans="1:22" x14ac:dyDescent="0.25">
      <c r="A323" s="2">
        <f>'Raw Data'!A323</f>
        <v>42939.375</v>
      </c>
      <c r="B323">
        <f>'Raw Data'!B323</f>
        <v>99</v>
      </c>
      <c r="C323">
        <f>'Raw Data'!C323</f>
        <v>98</v>
      </c>
      <c r="D323" s="8">
        <f>IF(M323=0,0,'Raw Data'!D323)</f>
        <v>1886.3</v>
      </c>
      <c r="E323" s="9" t="str">
        <f>IF('Raw Data'!E323,"NO","YES")</f>
        <v>YES</v>
      </c>
      <c r="F323" s="8">
        <f>IF(M323=0,0,'Raw Data'!F323)</f>
        <v>0.43</v>
      </c>
      <c r="G323" s="9" t="str">
        <f>IF('Raw Data'!G323,"NO","YES")</f>
        <v>YES</v>
      </c>
      <c r="H323" s="10">
        <f>ROUND('Raw Data'!I323/'Raw Data'!D323,3)</f>
        <v>1.9810000000000001</v>
      </c>
      <c r="I323" s="9" t="str">
        <f>IF('Raw Data'!J323,"NO","YES")</f>
        <v>YES</v>
      </c>
      <c r="J323" s="4">
        <v>8.1999999999999993</v>
      </c>
      <c r="K323" s="24">
        <f>'Raw Data'!L323*('Calculated Data'!M323/60)</f>
        <v>193.5</v>
      </c>
      <c r="L323" s="9" t="str">
        <f>IF('Raw Data'!M323,"NO","YES")</f>
        <v>YES</v>
      </c>
      <c r="M323">
        <f>'Raw Data'!N323</f>
        <v>60</v>
      </c>
      <c r="N323" s="17">
        <f t="shared" ref="N323:N386" si="60">+D323/25.1</f>
        <v>75.151394422310744</v>
      </c>
      <c r="O323">
        <v>1.6799999999999999E-2</v>
      </c>
      <c r="P323" s="32">
        <f t="shared" si="52"/>
        <v>3.1563585657370517E-2</v>
      </c>
      <c r="Q323" s="17">
        <f t="shared" si="55"/>
        <v>3.3067729083665336</v>
      </c>
      <c r="R323">
        <f t="shared" si="57"/>
        <v>6.2375657370517916E-3</v>
      </c>
      <c r="S323">
        <f t="shared" si="56"/>
        <v>4.7808764940239036E-2</v>
      </c>
      <c r="T323" s="17">
        <f t="shared" si="58"/>
        <v>90.181673306772893</v>
      </c>
      <c r="U323" s="17">
        <f t="shared" si="59"/>
        <v>11.272709163346612</v>
      </c>
      <c r="V323" s="17">
        <f t="shared" ref="V323:V386" si="61">+$AB$2*N323</f>
        <v>37.575697211155372</v>
      </c>
    </row>
    <row r="324" spans="1:22" x14ac:dyDescent="0.25">
      <c r="A324" s="2">
        <f>'Raw Data'!A324</f>
        <v>42939.416666666664</v>
      </c>
      <c r="B324">
        <f>'Raw Data'!B324</f>
        <v>113</v>
      </c>
      <c r="C324">
        <f>'Raw Data'!C324</f>
        <v>114</v>
      </c>
      <c r="D324" s="8">
        <f>IF(M324=0,0,'Raw Data'!D324)</f>
        <v>2128.8000000000002</v>
      </c>
      <c r="E324" s="9" t="str">
        <f>IF('Raw Data'!E324,"NO","YES")</f>
        <v>YES</v>
      </c>
      <c r="F324" s="8">
        <f>IF(M324=0,0,'Raw Data'!F324)</f>
        <v>0.44</v>
      </c>
      <c r="G324" s="9" t="str">
        <f>IF('Raw Data'!G324,"NO","YES")</f>
        <v>YES</v>
      </c>
      <c r="H324" s="10">
        <f>ROUND('Raw Data'!I324/'Raw Data'!D324,3)</f>
        <v>2.0150000000000001</v>
      </c>
      <c r="I324" s="9" t="str">
        <f>IF('Raw Data'!J324,"NO","YES")</f>
        <v>YES</v>
      </c>
      <c r="J324" s="4">
        <v>8.4</v>
      </c>
      <c r="K324" s="24">
        <f>'Raw Data'!L324*('Calculated Data'!M324/60)</f>
        <v>218.4</v>
      </c>
      <c r="L324" s="9" t="str">
        <f>IF('Raw Data'!M324,"NO","YES")</f>
        <v>YES</v>
      </c>
      <c r="M324">
        <f>'Raw Data'!N324</f>
        <v>60</v>
      </c>
      <c r="N324" s="17">
        <f t="shared" si="60"/>
        <v>84.812749003984067</v>
      </c>
      <c r="O324">
        <v>1.6799999999999999E-2</v>
      </c>
      <c r="P324" s="32">
        <f t="shared" si="52"/>
        <v>3.5621354581673308E-2</v>
      </c>
      <c r="Q324" s="17">
        <f t="shared" si="55"/>
        <v>3.3067729083665336</v>
      </c>
      <c r="R324">
        <f t="shared" si="57"/>
        <v>7.0394581673306773E-3</v>
      </c>
      <c r="S324">
        <f t="shared" si="56"/>
        <v>4.7808764940239036E-2</v>
      </c>
      <c r="T324" s="17">
        <f t="shared" si="58"/>
        <v>101.77529880478087</v>
      </c>
      <c r="U324" s="17">
        <f t="shared" si="59"/>
        <v>12.721912350597609</v>
      </c>
      <c r="V324" s="17">
        <f t="shared" si="61"/>
        <v>42.406374501992033</v>
      </c>
    </row>
    <row r="325" spans="1:22" x14ac:dyDescent="0.25">
      <c r="A325" s="2">
        <f>'Raw Data'!A325</f>
        <v>42939.458333333336</v>
      </c>
      <c r="B325">
        <f>'Raw Data'!B325</f>
        <v>133</v>
      </c>
      <c r="C325">
        <f>'Raw Data'!C325</f>
        <v>140</v>
      </c>
      <c r="D325" s="8">
        <f>IF(M325=0,0,'Raw Data'!D325)</f>
        <v>2521.6999999999998</v>
      </c>
      <c r="E325" s="9" t="str">
        <f>IF('Raw Data'!E325,"NO","YES")</f>
        <v>YES</v>
      </c>
      <c r="F325" s="8">
        <f>IF(M325=0,0,'Raw Data'!F325)</f>
        <v>0.49099999999999999</v>
      </c>
      <c r="G325" s="9" t="str">
        <f>IF('Raw Data'!G325,"NO","YES")</f>
        <v>YES</v>
      </c>
      <c r="H325" s="10">
        <f>ROUND('Raw Data'!I325/'Raw Data'!D325,3)</f>
        <v>2</v>
      </c>
      <c r="I325" s="9" t="str">
        <f>IF('Raw Data'!J325,"NO","YES")</f>
        <v>YES</v>
      </c>
      <c r="J325" s="4">
        <v>8.6</v>
      </c>
      <c r="K325" s="24">
        <f>'Raw Data'!L325*('Calculated Data'!M325/60)</f>
        <v>258.7</v>
      </c>
      <c r="L325" s="9" t="str">
        <f>IF('Raw Data'!M325,"NO","YES")</f>
        <v>YES</v>
      </c>
      <c r="M325">
        <f>'Raw Data'!N325</f>
        <v>60</v>
      </c>
      <c r="N325" s="17">
        <f t="shared" si="60"/>
        <v>100.46613545816732</v>
      </c>
      <c r="O325">
        <v>1.6799999999999999E-2</v>
      </c>
      <c r="P325" s="32">
        <f t="shared" si="52"/>
        <v>4.2195776892430273E-2</v>
      </c>
      <c r="Q325" s="17">
        <f t="shared" si="55"/>
        <v>3.306772908366534</v>
      </c>
      <c r="R325">
        <f t="shared" si="57"/>
        <v>8.3386892430278876E-3</v>
      </c>
      <c r="S325">
        <f t="shared" si="56"/>
        <v>4.7808764940239036E-2</v>
      </c>
      <c r="T325" s="17">
        <f t="shared" si="58"/>
        <v>120.55936254980077</v>
      </c>
      <c r="U325" s="17">
        <f t="shared" si="59"/>
        <v>15.069920318725096</v>
      </c>
      <c r="V325" s="17">
        <f t="shared" si="61"/>
        <v>50.233067729083658</v>
      </c>
    </row>
    <row r="326" spans="1:22" x14ac:dyDescent="0.25">
      <c r="A326" s="2">
        <f>'Raw Data'!A326</f>
        <v>42939.5</v>
      </c>
      <c r="B326">
        <f>'Raw Data'!B326</f>
        <v>135</v>
      </c>
      <c r="C326">
        <f>'Raw Data'!C326</f>
        <v>147</v>
      </c>
      <c r="D326" s="8">
        <f>IF(M326=0,0,'Raw Data'!D326)</f>
        <v>2583.9</v>
      </c>
      <c r="E326" s="9" t="str">
        <f>IF('Raw Data'!E326,"NO","YES")</f>
        <v>YES</v>
      </c>
      <c r="F326" s="8">
        <f>IF(M326=0,0,'Raw Data'!F326)</f>
        <v>0.48899999999999999</v>
      </c>
      <c r="G326" s="9" t="str">
        <f>IF('Raw Data'!G326,"NO","YES")</f>
        <v>YES</v>
      </c>
      <c r="H326" s="10">
        <f>ROUND('Raw Data'!I326/'Raw Data'!D326,3)</f>
        <v>1.998</v>
      </c>
      <c r="I326" s="9" t="str">
        <f>IF('Raw Data'!J326,"NO","YES")</f>
        <v>YES</v>
      </c>
      <c r="J326" s="4">
        <v>8.6999999999999993</v>
      </c>
      <c r="K326" s="24">
        <f>'Raw Data'!L326*('Calculated Data'!M326/60)</f>
        <v>265.10000000000002</v>
      </c>
      <c r="L326" s="9" t="str">
        <f>IF('Raw Data'!M326,"NO","YES")</f>
        <v>YES</v>
      </c>
      <c r="M326">
        <f>'Raw Data'!N326</f>
        <v>60</v>
      </c>
      <c r="N326" s="17">
        <f t="shared" si="60"/>
        <v>102.94422310756971</v>
      </c>
      <c r="O326">
        <v>1.6799999999999999E-2</v>
      </c>
      <c r="P326" s="32">
        <f t="shared" si="52"/>
        <v>4.3236573705179283E-2</v>
      </c>
      <c r="Q326" s="17">
        <f t="shared" si="55"/>
        <v>3.3067729083665336</v>
      </c>
      <c r="R326">
        <f t="shared" si="57"/>
        <v>8.5443705179282861E-3</v>
      </c>
      <c r="S326">
        <f t="shared" si="56"/>
        <v>4.7808764940239036E-2</v>
      </c>
      <c r="T326" s="17">
        <f t="shared" si="58"/>
        <v>123.53306772908365</v>
      </c>
      <c r="U326" s="17">
        <f t="shared" si="59"/>
        <v>15.441633466135457</v>
      </c>
      <c r="V326" s="17">
        <f t="shared" si="61"/>
        <v>51.472111553784856</v>
      </c>
    </row>
    <row r="327" spans="1:22" x14ac:dyDescent="0.25">
      <c r="A327" s="2">
        <f>'Raw Data'!A327</f>
        <v>42939.541666666664</v>
      </c>
      <c r="B327">
        <f>'Raw Data'!B327</f>
        <v>135</v>
      </c>
      <c r="C327">
        <f>'Raw Data'!C327</f>
        <v>144</v>
      </c>
      <c r="D327" s="8">
        <f>IF(M327=0,0,'Raw Data'!D327)</f>
        <v>2549.9</v>
      </c>
      <c r="E327" s="9" t="str">
        <f>IF('Raw Data'!E327,"NO","YES")</f>
        <v>YES</v>
      </c>
      <c r="F327" s="8">
        <f>IF(M327=0,0,'Raw Data'!F327)</f>
        <v>0.48099999999999998</v>
      </c>
      <c r="G327" s="9" t="str">
        <f>IF('Raw Data'!G327,"NO","YES")</f>
        <v>YES</v>
      </c>
      <c r="H327" s="10">
        <f>ROUND('Raw Data'!I327/'Raw Data'!D327,3)</f>
        <v>2.0129999999999999</v>
      </c>
      <c r="I327" s="9" t="str">
        <f>IF('Raw Data'!J327,"NO","YES")</f>
        <v>YES</v>
      </c>
      <c r="J327" s="4">
        <v>8.6999999999999993</v>
      </c>
      <c r="K327" s="24">
        <f>'Raw Data'!L327*('Calculated Data'!M327/60)</f>
        <v>261.60000000000002</v>
      </c>
      <c r="L327" s="9" t="str">
        <f>IF('Raw Data'!M327,"NO","YES")</f>
        <v>YES</v>
      </c>
      <c r="M327">
        <f>'Raw Data'!N327</f>
        <v>60</v>
      </c>
      <c r="N327" s="17">
        <f t="shared" si="60"/>
        <v>101.58964143426294</v>
      </c>
      <c r="O327">
        <v>1.6799999999999999E-2</v>
      </c>
      <c r="P327" s="32">
        <f t="shared" si="52"/>
        <v>4.2667649402390435E-2</v>
      </c>
      <c r="Q327" s="17">
        <f t="shared" si="55"/>
        <v>3.3067729083665336</v>
      </c>
      <c r="R327">
        <f t="shared" si="57"/>
        <v>8.4319402390438235E-3</v>
      </c>
      <c r="S327">
        <f t="shared" si="56"/>
        <v>4.7808764940239036E-2</v>
      </c>
      <c r="T327" s="17">
        <f t="shared" si="58"/>
        <v>121.90756972111552</v>
      </c>
      <c r="U327" s="17">
        <f t="shared" si="59"/>
        <v>15.23844621513944</v>
      </c>
      <c r="V327" s="17">
        <f t="shared" si="61"/>
        <v>50.794820717131472</v>
      </c>
    </row>
    <row r="328" spans="1:22" x14ac:dyDescent="0.25">
      <c r="A328" s="2">
        <f>'Raw Data'!A328</f>
        <v>42939.583333333336</v>
      </c>
      <c r="B328">
        <f>'Raw Data'!B328</f>
        <v>135</v>
      </c>
      <c r="C328">
        <f>'Raw Data'!C328</f>
        <v>144</v>
      </c>
      <c r="D328" s="8">
        <f>IF(M328=0,0,'Raw Data'!D328)</f>
        <v>2533.6</v>
      </c>
      <c r="E328" s="9" t="str">
        <f>IF('Raw Data'!E328,"NO","YES")</f>
        <v>YES</v>
      </c>
      <c r="F328" s="8">
        <f>IF(M328=0,0,'Raw Data'!F328)</f>
        <v>0.47899999999999998</v>
      </c>
      <c r="G328" s="9" t="str">
        <f>IF('Raw Data'!G328,"NO","YES")</f>
        <v>YES</v>
      </c>
      <c r="H328" s="10">
        <f>ROUND('Raw Data'!I328/'Raw Data'!D328,3)</f>
        <v>2.0219999999999998</v>
      </c>
      <c r="I328" s="9" t="str">
        <f>IF('Raw Data'!J328,"NO","YES")</f>
        <v>YES</v>
      </c>
      <c r="J328" s="4">
        <v>8.6999999999999993</v>
      </c>
      <c r="K328" s="24">
        <f>'Raw Data'!L328*('Calculated Data'!M328/60)</f>
        <v>260</v>
      </c>
      <c r="L328" s="9" t="str">
        <f>IF('Raw Data'!M328,"NO","YES")</f>
        <v>YES</v>
      </c>
      <c r="M328">
        <f>'Raw Data'!N328</f>
        <v>60</v>
      </c>
      <c r="N328" s="17">
        <f t="shared" si="60"/>
        <v>100.94023904382469</v>
      </c>
      <c r="O328">
        <v>1.6799999999999999E-2</v>
      </c>
      <c r="P328" s="32">
        <f t="shared" si="52"/>
        <v>4.239490039840637E-2</v>
      </c>
      <c r="Q328" s="17">
        <f t="shared" si="55"/>
        <v>3.3067729083665336</v>
      </c>
      <c r="R328">
        <f t="shared" si="57"/>
        <v>8.3780398406374489E-3</v>
      </c>
      <c r="S328">
        <f t="shared" si="56"/>
        <v>4.7808764940239036E-2</v>
      </c>
      <c r="T328" s="17">
        <f t="shared" si="58"/>
        <v>121.12828685258962</v>
      </c>
      <c r="U328" s="17">
        <f t="shared" si="59"/>
        <v>15.141035856573703</v>
      </c>
      <c r="V328" s="17">
        <f t="shared" si="61"/>
        <v>50.470119521912345</v>
      </c>
    </row>
    <row r="329" spans="1:22" x14ac:dyDescent="0.25">
      <c r="A329" s="2">
        <f>'Raw Data'!A329</f>
        <v>42939.625</v>
      </c>
      <c r="B329">
        <f>'Raw Data'!B329</f>
        <v>135</v>
      </c>
      <c r="C329">
        <f>'Raw Data'!C329</f>
        <v>144</v>
      </c>
      <c r="D329" s="8">
        <f>IF(M329=0,0,'Raw Data'!D329)</f>
        <v>2558.6</v>
      </c>
      <c r="E329" s="9" t="str">
        <f>IF('Raw Data'!E329,"NO","YES")</f>
        <v>YES</v>
      </c>
      <c r="F329" s="8">
        <f>IF(M329=0,0,'Raw Data'!F329)</f>
        <v>0.47099999999999997</v>
      </c>
      <c r="G329" s="9" t="str">
        <f>IF('Raw Data'!G329,"NO","YES")</f>
        <v>YES</v>
      </c>
      <c r="H329" s="10">
        <f>ROUND('Raw Data'!I329/'Raw Data'!D329,3)</f>
        <v>2.0099999999999998</v>
      </c>
      <c r="I329" s="9" t="str">
        <f>IF('Raw Data'!J329,"NO","YES")</f>
        <v>YES</v>
      </c>
      <c r="J329" s="4">
        <v>8.8000000000000007</v>
      </c>
      <c r="K329" s="24">
        <f>'Raw Data'!L329*('Calculated Data'!M329/60)</f>
        <v>262.5</v>
      </c>
      <c r="L329" s="9" t="str">
        <f>IF('Raw Data'!M329,"NO","YES")</f>
        <v>YES</v>
      </c>
      <c r="M329">
        <f>'Raw Data'!N329</f>
        <v>60</v>
      </c>
      <c r="N329" s="17">
        <f t="shared" si="60"/>
        <v>101.93625498007967</v>
      </c>
      <c r="O329">
        <v>1.6799999999999999E-2</v>
      </c>
      <c r="P329" s="32">
        <f t="shared" si="52"/>
        <v>4.281322709163346E-2</v>
      </c>
      <c r="Q329" s="17">
        <f t="shared" si="55"/>
        <v>3.3067729083665336</v>
      </c>
      <c r="R329">
        <f t="shared" si="57"/>
        <v>8.4607091633466126E-3</v>
      </c>
      <c r="S329">
        <f t="shared" si="56"/>
        <v>4.7808764940239036E-2</v>
      </c>
      <c r="T329" s="17">
        <f t="shared" si="58"/>
        <v>122.32350597609559</v>
      </c>
      <c r="U329" s="17">
        <f t="shared" si="59"/>
        <v>15.290438247011949</v>
      </c>
      <c r="V329" s="17">
        <f t="shared" si="61"/>
        <v>50.968127490039834</v>
      </c>
    </row>
    <row r="330" spans="1:22" x14ac:dyDescent="0.25">
      <c r="A330" s="2">
        <f>'Raw Data'!A330</f>
        <v>42939.666666666664</v>
      </c>
      <c r="B330">
        <f>'Raw Data'!B330</f>
        <v>128</v>
      </c>
      <c r="C330">
        <f>'Raw Data'!C330</f>
        <v>128</v>
      </c>
      <c r="D330" s="8">
        <f>IF(M330=0,0,'Raw Data'!D330)</f>
        <v>2356.8000000000002</v>
      </c>
      <c r="E330" s="9" t="str">
        <f>IF('Raw Data'!E330,"NO","YES")</f>
        <v>YES</v>
      </c>
      <c r="F330" s="8">
        <f>IF(M330=0,0,'Raw Data'!F330)</f>
        <v>0.45400000000000001</v>
      </c>
      <c r="G330" s="9" t="str">
        <f>IF('Raw Data'!G330,"NO","YES")</f>
        <v>YES</v>
      </c>
      <c r="H330" s="10">
        <f>ROUND('Raw Data'!I330/'Raw Data'!D330,3)</f>
        <v>2.0059999999999998</v>
      </c>
      <c r="I330" s="9" t="str">
        <f>IF('Raw Data'!J330,"NO","YES")</f>
        <v>YES</v>
      </c>
      <c r="J330" s="4">
        <v>8.6999999999999993</v>
      </c>
      <c r="K330" s="24">
        <f>'Raw Data'!L330*('Calculated Data'!M330/60)</f>
        <v>241.8</v>
      </c>
      <c r="L330" s="9" t="str">
        <f>IF('Raw Data'!M330,"NO","YES")</f>
        <v>YES</v>
      </c>
      <c r="M330">
        <f>'Raw Data'!N330</f>
        <v>60</v>
      </c>
      <c r="N330" s="17">
        <f t="shared" si="60"/>
        <v>93.896414342629484</v>
      </c>
      <c r="O330">
        <v>1.6799999999999999E-2</v>
      </c>
      <c r="P330" s="32">
        <f t="shared" si="52"/>
        <v>3.9436494023904388E-2</v>
      </c>
      <c r="Q330" s="17">
        <f t="shared" si="55"/>
        <v>3.306772908366534</v>
      </c>
      <c r="R330">
        <f t="shared" si="57"/>
        <v>7.7934023904382473E-3</v>
      </c>
      <c r="S330">
        <f t="shared" si="56"/>
        <v>4.7808764940239043E-2</v>
      </c>
      <c r="T330" s="17">
        <f t="shared" si="58"/>
        <v>112.67569721115538</v>
      </c>
      <c r="U330" s="17">
        <f t="shared" si="59"/>
        <v>14.084462151394423</v>
      </c>
      <c r="V330" s="17">
        <f t="shared" si="61"/>
        <v>46.948207171314742</v>
      </c>
    </row>
    <row r="331" spans="1:22" x14ac:dyDescent="0.25">
      <c r="A331" s="2">
        <f>'Raw Data'!A331</f>
        <v>42939.708333333336</v>
      </c>
      <c r="B331">
        <f>'Raw Data'!B331</f>
        <v>125</v>
      </c>
      <c r="C331">
        <f>'Raw Data'!C331</f>
        <v>119</v>
      </c>
      <c r="D331" s="8">
        <f>IF(M331=0,0,'Raw Data'!D331)</f>
        <v>2260.4</v>
      </c>
      <c r="E331" s="9" t="str">
        <f>IF('Raw Data'!E331,"NO","YES")</f>
        <v>YES</v>
      </c>
      <c r="F331" s="8">
        <f>IF(M331=0,0,'Raw Data'!F331)</f>
        <v>0.45200000000000001</v>
      </c>
      <c r="G331" s="9" t="str">
        <f>IF('Raw Data'!G331,"NO","YES")</f>
        <v>YES</v>
      </c>
      <c r="H331" s="10">
        <f>ROUND('Raw Data'!I331/'Raw Data'!D331,3)</f>
        <v>2.0219999999999998</v>
      </c>
      <c r="I331" s="9" t="str">
        <f>IF('Raw Data'!J331,"NO","YES")</f>
        <v>YES</v>
      </c>
      <c r="J331" s="4">
        <v>8.6</v>
      </c>
      <c r="K331" s="24">
        <f>'Raw Data'!L331*('Calculated Data'!M331/60)</f>
        <v>231.9</v>
      </c>
      <c r="L331" s="9" t="str">
        <f>IF('Raw Data'!M331,"NO","YES")</f>
        <v>YES</v>
      </c>
      <c r="M331">
        <f>'Raw Data'!N331</f>
        <v>60</v>
      </c>
      <c r="N331" s="17">
        <f t="shared" si="60"/>
        <v>90.055776892430274</v>
      </c>
      <c r="O331">
        <v>1.6799999999999999E-2</v>
      </c>
      <c r="P331" s="32">
        <f t="shared" si="52"/>
        <v>3.7823426294820717E-2</v>
      </c>
      <c r="Q331" s="17">
        <f t="shared" si="55"/>
        <v>3.3067729083665336</v>
      </c>
      <c r="R331">
        <f t="shared" si="57"/>
        <v>7.4746294820717124E-3</v>
      </c>
      <c r="S331">
        <f t="shared" si="56"/>
        <v>4.7808764940239036E-2</v>
      </c>
      <c r="T331" s="17">
        <f t="shared" si="58"/>
        <v>108.06693227091633</v>
      </c>
      <c r="U331" s="17">
        <f t="shared" si="59"/>
        <v>13.508366533864541</v>
      </c>
      <c r="V331" s="17">
        <f t="shared" si="61"/>
        <v>45.027888446215137</v>
      </c>
    </row>
    <row r="332" spans="1:22" x14ac:dyDescent="0.25">
      <c r="A332" s="2">
        <f>'Raw Data'!A332</f>
        <v>42939.75</v>
      </c>
      <c r="B332">
        <f>'Raw Data'!B332</f>
        <v>125</v>
      </c>
      <c r="C332">
        <f>'Raw Data'!C332</f>
        <v>118</v>
      </c>
      <c r="D332" s="8">
        <f>IF(M332=0,0,'Raw Data'!D332)</f>
        <v>2260.6999999999998</v>
      </c>
      <c r="E332" s="9" t="str">
        <f>IF('Raw Data'!E332,"NO","YES")</f>
        <v>YES</v>
      </c>
      <c r="F332" s="8">
        <f>IF(M332=0,0,'Raw Data'!F332)</f>
        <v>0.45100000000000001</v>
      </c>
      <c r="G332" s="9" t="str">
        <f>IF('Raw Data'!G332,"NO","YES")</f>
        <v>YES</v>
      </c>
      <c r="H332" s="10">
        <f>ROUND('Raw Data'!I332/'Raw Data'!D332,3)</f>
        <v>2.0169999999999999</v>
      </c>
      <c r="I332" s="9" t="str">
        <f>IF('Raw Data'!J332,"NO","YES")</f>
        <v>YES</v>
      </c>
      <c r="J332" s="4">
        <v>8.6</v>
      </c>
      <c r="K332" s="24">
        <f>'Raw Data'!L332*('Calculated Data'!M332/60)</f>
        <v>231.9</v>
      </c>
      <c r="L332" s="9" t="str">
        <f>IF('Raw Data'!M332,"NO","YES")</f>
        <v>YES</v>
      </c>
      <c r="M332">
        <f>'Raw Data'!N332</f>
        <v>60</v>
      </c>
      <c r="N332" s="17">
        <f t="shared" si="60"/>
        <v>90.067729083665327</v>
      </c>
      <c r="O332">
        <v>1.6799999999999999E-2</v>
      </c>
      <c r="P332" s="32">
        <f t="shared" si="52"/>
        <v>3.7828446215139436E-2</v>
      </c>
      <c r="Q332" s="17">
        <f t="shared" si="55"/>
        <v>3.306772908366534</v>
      </c>
      <c r="R332">
        <f t="shared" si="57"/>
        <v>7.4756215139442223E-3</v>
      </c>
      <c r="S332">
        <f t="shared" si="56"/>
        <v>4.7808764940239036E-2</v>
      </c>
      <c r="T332" s="17">
        <f t="shared" si="58"/>
        <v>108.08127490039838</v>
      </c>
      <c r="U332" s="17">
        <f t="shared" si="59"/>
        <v>13.510159362549798</v>
      </c>
      <c r="V332" s="17">
        <f t="shared" si="61"/>
        <v>45.033864541832664</v>
      </c>
    </row>
    <row r="333" spans="1:22" x14ac:dyDescent="0.25">
      <c r="A333" s="2">
        <f>'Raw Data'!A333</f>
        <v>42939.791666666664</v>
      </c>
      <c r="B333">
        <f>'Raw Data'!B333</f>
        <v>107</v>
      </c>
      <c r="C333">
        <f>'Raw Data'!C333</f>
        <v>102</v>
      </c>
      <c r="D333" s="8">
        <f>IF(M333=0,0,'Raw Data'!D333)</f>
        <v>1955.3</v>
      </c>
      <c r="E333" s="9" t="str">
        <f>IF('Raw Data'!E333,"NO","YES")</f>
        <v>YES</v>
      </c>
      <c r="F333" s="8">
        <f>IF(M333=0,0,'Raw Data'!F333)</f>
        <v>0.45400000000000001</v>
      </c>
      <c r="G333" s="9" t="str">
        <f>IF('Raw Data'!G333,"NO","YES")</f>
        <v>YES</v>
      </c>
      <c r="H333" s="10">
        <f>ROUND('Raw Data'!I333/'Raw Data'!D333,3)</f>
        <v>2.024</v>
      </c>
      <c r="I333" s="9" t="str">
        <f>IF('Raw Data'!J333,"NO","YES")</f>
        <v>YES</v>
      </c>
      <c r="J333" s="4">
        <v>8.1999999999999993</v>
      </c>
      <c r="K333" s="24">
        <f>'Raw Data'!L333*('Calculated Data'!M333/60)</f>
        <v>200.6</v>
      </c>
      <c r="L333" s="9" t="str">
        <f>IF('Raw Data'!M333,"NO","YES")</f>
        <v>YES</v>
      </c>
      <c r="M333">
        <f>'Raw Data'!N333</f>
        <v>60</v>
      </c>
      <c r="N333" s="17">
        <f t="shared" si="60"/>
        <v>77.900398406374492</v>
      </c>
      <c r="O333">
        <v>1.6799999999999999E-2</v>
      </c>
      <c r="P333" s="32">
        <f t="shared" si="52"/>
        <v>3.271816733067729E-2</v>
      </c>
      <c r="Q333" s="17">
        <f t="shared" si="55"/>
        <v>3.3067729083665336</v>
      </c>
      <c r="R333">
        <f t="shared" si="57"/>
        <v>6.4657330677290823E-3</v>
      </c>
      <c r="S333">
        <f t="shared" si="56"/>
        <v>4.7808764940239036E-2</v>
      </c>
      <c r="T333" s="17">
        <f t="shared" si="58"/>
        <v>93.480478087649388</v>
      </c>
      <c r="U333" s="17">
        <f t="shared" si="59"/>
        <v>11.685059760956173</v>
      </c>
      <c r="V333" s="17">
        <f t="shared" si="61"/>
        <v>38.950199203187246</v>
      </c>
    </row>
    <row r="334" spans="1:22" x14ac:dyDescent="0.25">
      <c r="A334" s="2">
        <f>'Raw Data'!A334</f>
        <v>42939.833333333336</v>
      </c>
      <c r="B334">
        <f>'Raw Data'!B334</f>
        <v>98</v>
      </c>
      <c r="C334">
        <f>'Raw Data'!C334</f>
        <v>98</v>
      </c>
      <c r="D334" s="8">
        <f>IF(M334=0,0,'Raw Data'!D334)</f>
        <v>1873.5</v>
      </c>
      <c r="E334" s="9" t="str">
        <f>IF('Raw Data'!E334,"NO","YES")</f>
        <v>YES</v>
      </c>
      <c r="F334" s="8">
        <f>IF(M334=0,0,'Raw Data'!F334)</f>
        <v>0.42399999999999999</v>
      </c>
      <c r="G334" s="9" t="str">
        <f>IF('Raw Data'!G334,"NO","YES")</f>
        <v>YES</v>
      </c>
      <c r="H334" s="10">
        <f>ROUND('Raw Data'!I334/'Raw Data'!D334,3)</f>
        <v>2.0139999999999998</v>
      </c>
      <c r="I334" s="9" t="str">
        <f>IF('Raw Data'!J334,"NO","YES")</f>
        <v>YES</v>
      </c>
      <c r="J334" s="4">
        <v>8.1999999999999993</v>
      </c>
      <c r="K334" s="24">
        <f>'Raw Data'!L334*('Calculated Data'!M334/60)</f>
        <v>192.2</v>
      </c>
      <c r="L334" s="9" t="str">
        <f>IF('Raw Data'!M334,"NO","YES")</f>
        <v>YES</v>
      </c>
      <c r="M334">
        <f>'Raw Data'!N334</f>
        <v>60</v>
      </c>
      <c r="N334" s="17">
        <f t="shared" si="60"/>
        <v>74.641434262948209</v>
      </c>
      <c r="O334">
        <v>1.6799999999999999E-2</v>
      </c>
      <c r="P334" s="32">
        <f t="shared" ref="P334:P376" si="62">+$X$2*N334</f>
        <v>3.134940239043825E-2</v>
      </c>
      <c r="Q334" s="17">
        <f t="shared" ref="Q334:Q365" si="63">(R334/D334)*1000000</f>
        <v>3.3067729083665345</v>
      </c>
      <c r="R334">
        <f t="shared" si="57"/>
        <v>6.1952390438247016E-3</v>
      </c>
      <c r="S334">
        <f t="shared" ref="S334:S365" si="64">+T334/D334</f>
        <v>4.7808764940239043E-2</v>
      </c>
      <c r="T334" s="17">
        <f t="shared" si="58"/>
        <v>89.569721115537845</v>
      </c>
      <c r="U334" s="17">
        <f t="shared" si="59"/>
        <v>11.196215139442231</v>
      </c>
      <c r="V334" s="17">
        <f t="shared" si="61"/>
        <v>37.320717131474105</v>
      </c>
    </row>
    <row r="335" spans="1:22" x14ac:dyDescent="0.25">
      <c r="A335" s="2">
        <f>'Raw Data'!A335</f>
        <v>42939.875</v>
      </c>
      <c r="B335">
        <f>'Raw Data'!B335</f>
        <v>99</v>
      </c>
      <c r="C335">
        <f>'Raw Data'!C335</f>
        <v>98</v>
      </c>
      <c r="D335" s="8">
        <f>IF(M335=0,0,'Raw Data'!D335)</f>
        <v>1878.2</v>
      </c>
      <c r="E335" s="9" t="str">
        <f>IF('Raw Data'!E335,"NO","YES")</f>
        <v>YES</v>
      </c>
      <c r="F335" s="8">
        <f>IF(M335=0,0,'Raw Data'!F335)</f>
        <v>0.42599999999999999</v>
      </c>
      <c r="G335" s="9" t="str">
        <f>IF('Raw Data'!G335,"NO","YES")</f>
        <v>YES</v>
      </c>
      <c r="H335" s="10">
        <f>ROUND('Raw Data'!I335/'Raw Data'!D335,3)</f>
        <v>2.0139999999999998</v>
      </c>
      <c r="I335" s="9" t="str">
        <f>IF('Raw Data'!J335,"NO","YES")</f>
        <v>YES</v>
      </c>
      <c r="J335" s="4">
        <v>8.1999999999999993</v>
      </c>
      <c r="K335" s="24">
        <f>'Raw Data'!L335*('Calculated Data'!M335/60)</f>
        <v>192.7</v>
      </c>
      <c r="L335" s="9" t="str">
        <f>IF('Raw Data'!M335,"NO","YES")</f>
        <v>YES</v>
      </c>
      <c r="M335">
        <f>'Raw Data'!N335</f>
        <v>60</v>
      </c>
      <c r="N335" s="17">
        <f t="shared" si="60"/>
        <v>74.828685258964143</v>
      </c>
      <c r="O335">
        <v>1.6799999999999999E-2</v>
      </c>
      <c r="P335" s="32">
        <f t="shared" si="62"/>
        <v>3.1428047808764945E-2</v>
      </c>
      <c r="Q335" s="17">
        <f t="shared" si="63"/>
        <v>3.306772908366534</v>
      </c>
      <c r="R335">
        <f t="shared" si="57"/>
        <v>6.210780876494024E-3</v>
      </c>
      <c r="S335">
        <f t="shared" si="64"/>
        <v>4.7808764940239043E-2</v>
      </c>
      <c r="T335" s="17">
        <f t="shared" si="58"/>
        <v>89.794422310756971</v>
      </c>
      <c r="U335" s="17">
        <f t="shared" si="59"/>
        <v>11.224302788844621</v>
      </c>
      <c r="V335" s="17">
        <f t="shared" si="61"/>
        <v>37.414342629482071</v>
      </c>
    </row>
    <row r="336" spans="1:22" x14ac:dyDescent="0.25">
      <c r="A336" s="2">
        <f>'Raw Data'!A336</f>
        <v>42939.916666666664</v>
      </c>
      <c r="B336">
        <f>'Raw Data'!B336</f>
        <v>99</v>
      </c>
      <c r="C336">
        <f>'Raw Data'!C336</f>
        <v>98</v>
      </c>
      <c r="D336" s="8">
        <f>IF(M336=0,0,'Raw Data'!D336)</f>
        <v>1883.1</v>
      </c>
      <c r="E336" s="9" t="str">
        <f>IF('Raw Data'!E336,"NO","YES")</f>
        <v>YES</v>
      </c>
      <c r="F336" s="8">
        <f>IF(M336=0,0,'Raw Data'!F336)</f>
        <v>0.42699999999999999</v>
      </c>
      <c r="G336" s="9" t="str">
        <f>IF('Raw Data'!G336,"NO","YES")</f>
        <v>YES</v>
      </c>
      <c r="H336" s="10">
        <f>ROUND('Raw Data'!I336/'Raw Data'!D336,3)</f>
        <v>2.0150000000000001</v>
      </c>
      <c r="I336" s="9" t="str">
        <f>IF('Raw Data'!J336,"NO","YES")</f>
        <v>YES</v>
      </c>
      <c r="J336" s="4">
        <v>8.1999999999999993</v>
      </c>
      <c r="K336" s="24">
        <f>'Raw Data'!L336*('Calculated Data'!M336/60)</f>
        <v>193.2</v>
      </c>
      <c r="L336" s="9" t="str">
        <f>IF('Raw Data'!M336,"NO","YES")</f>
        <v>YES</v>
      </c>
      <c r="M336">
        <f>'Raw Data'!N336</f>
        <v>60</v>
      </c>
      <c r="N336" s="17">
        <f t="shared" si="60"/>
        <v>75.023904382470107</v>
      </c>
      <c r="O336">
        <v>1.6799999999999999E-2</v>
      </c>
      <c r="P336" s="32">
        <f t="shared" si="62"/>
        <v>3.1510039840637445E-2</v>
      </c>
      <c r="Q336" s="17">
        <f t="shared" si="63"/>
        <v>3.3067729083665336</v>
      </c>
      <c r="R336">
        <f t="shared" si="57"/>
        <v>6.2269840637450185E-3</v>
      </c>
      <c r="S336">
        <f t="shared" si="64"/>
        <v>4.7808764940239043E-2</v>
      </c>
      <c r="T336" s="17">
        <f t="shared" si="58"/>
        <v>90.028685258964131</v>
      </c>
      <c r="U336" s="17">
        <f t="shared" si="59"/>
        <v>11.253585657370516</v>
      </c>
      <c r="V336" s="17">
        <f t="shared" si="61"/>
        <v>37.511952191235054</v>
      </c>
    </row>
    <row r="337" spans="1:22" x14ac:dyDescent="0.25">
      <c r="A337" s="2">
        <f>'Raw Data'!A337</f>
        <v>42939.958333333336</v>
      </c>
      <c r="B337">
        <f>'Raw Data'!B337</f>
        <v>97</v>
      </c>
      <c r="C337">
        <f>'Raw Data'!C337</f>
        <v>98</v>
      </c>
      <c r="D337" s="8">
        <f>IF(M337=0,0,'Raw Data'!D337)</f>
        <v>1890.4</v>
      </c>
      <c r="E337" s="9" t="str">
        <f>IF('Raw Data'!E337,"NO","YES")</f>
        <v>YES</v>
      </c>
      <c r="F337" s="8">
        <f>IF(M337=0,0,'Raw Data'!F337)</f>
        <v>0.42899999999999999</v>
      </c>
      <c r="G337" s="9" t="str">
        <f>IF('Raw Data'!G337,"NO","YES")</f>
        <v>YES</v>
      </c>
      <c r="H337" s="10">
        <f>ROUND('Raw Data'!I337/'Raw Data'!D337,3)</f>
        <v>2.0099999999999998</v>
      </c>
      <c r="I337" s="9" t="str">
        <f>IF('Raw Data'!J337,"NO","YES")</f>
        <v>YES</v>
      </c>
      <c r="J337" s="4">
        <v>8.1999999999999993</v>
      </c>
      <c r="K337" s="24">
        <f>'Raw Data'!L337*('Calculated Data'!M337/60)</f>
        <v>194</v>
      </c>
      <c r="L337" s="9" t="str">
        <f>IF('Raw Data'!M337,"NO","YES")</f>
        <v>YES</v>
      </c>
      <c r="M337">
        <f>'Raw Data'!N337</f>
        <v>60</v>
      </c>
      <c r="N337" s="17">
        <f t="shared" si="60"/>
        <v>75.314741035856571</v>
      </c>
      <c r="O337">
        <v>1.6799999999999999E-2</v>
      </c>
      <c r="P337" s="32">
        <f t="shared" si="62"/>
        <v>3.163219123505976E-2</v>
      </c>
      <c r="Q337" s="17">
        <f t="shared" si="63"/>
        <v>3.3067729083665336</v>
      </c>
      <c r="R337">
        <f t="shared" si="57"/>
        <v>6.2511235059760951E-3</v>
      </c>
      <c r="S337">
        <f t="shared" si="64"/>
        <v>4.7808764940239043E-2</v>
      </c>
      <c r="T337" s="17">
        <f t="shared" si="58"/>
        <v>90.377689243027888</v>
      </c>
      <c r="U337" s="17">
        <f t="shared" si="59"/>
        <v>11.297211155378486</v>
      </c>
      <c r="V337" s="17">
        <f t="shared" si="61"/>
        <v>37.657370517928285</v>
      </c>
    </row>
    <row r="338" spans="1:22" x14ac:dyDescent="0.25">
      <c r="A338" s="2">
        <f>'Raw Data'!A338</f>
        <v>42940</v>
      </c>
      <c r="B338">
        <f>'Raw Data'!B338</f>
        <v>98</v>
      </c>
      <c r="C338">
        <f>'Raw Data'!C338</f>
        <v>98</v>
      </c>
      <c r="D338" s="8">
        <f>IF(M338=0,0,'Raw Data'!D338)</f>
        <v>1888.8</v>
      </c>
      <c r="E338" s="9" t="str">
        <f>IF('Raw Data'!E338,"NO","YES")</f>
        <v>YES</v>
      </c>
      <c r="F338" s="8">
        <f>IF(M338=0,0,'Raw Data'!F338)</f>
        <v>0.43</v>
      </c>
      <c r="G338" s="9" t="str">
        <f>IF('Raw Data'!G338,"NO","YES")</f>
        <v>YES</v>
      </c>
      <c r="H338" s="10">
        <f>ROUND('Raw Data'!I338/'Raw Data'!D338,3)</f>
        <v>2.0129999999999999</v>
      </c>
      <c r="I338" s="9" t="str">
        <f>IF('Raw Data'!J338,"NO","YES")</f>
        <v>YES</v>
      </c>
      <c r="J338" s="4">
        <v>8.1999999999999993</v>
      </c>
      <c r="K338" s="24">
        <f>'Raw Data'!L338*('Calculated Data'!M338/60)</f>
        <v>193.8</v>
      </c>
      <c r="L338" s="9" t="str">
        <f>IF('Raw Data'!M338,"NO","YES")</f>
        <v>YES</v>
      </c>
      <c r="M338">
        <f>'Raw Data'!N338</f>
        <v>60</v>
      </c>
      <c r="N338" s="17">
        <f t="shared" si="60"/>
        <v>75.250996015936252</v>
      </c>
      <c r="O338">
        <v>1.6799999999999999E-2</v>
      </c>
      <c r="P338" s="32">
        <f t="shared" si="62"/>
        <v>3.1605418326693224E-2</v>
      </c>
      <c r="Q338" s="17">
        <f t="shared" si="63"/>
        <v>3.306772908366534</v>
      </c>
      <c r="R338">
        <f t="shared" si="57"/>
        <v>6.245832669322709E-3</v>
      </c>
      <c r="S338">
        <f t="shared" si="64"/>
        <v>4.7808764940239043E-2</v>
      </c>
      <c r="T338" s="17">
        <f t="shared" si="58"/>
        <v>90.3011952191235</v>
      </c>
      <c r="U338" s="17">
        <f t="shared" si="59"/>
        <v>11.287649402390437</v>
      </c>
      <c r="V338" s="17">
        <f t="shared" si="61"/>
        <v>37.625498007968126</v>
      </c>
    </row>
    <row r="339" spans="1:22" x14ac:dyDescent="0.25">
      <c r="A339" s="2">
        <f>'Raw Data'!A339</f>
        <v>42940.041666666664</v>
      </c>
      <c r="B339">
        <f>'Raw Data'!B339</f>
        <v>100</v>
      </c>
      <c r="C339">
        <f>'Raw Data'!C339</f>
        <v>96</v>
      </c>
      <c r="D339" s="8">
        <f>IF(M339=0,0,'Raw Data'!D339)</f>
        <v>1884.4</v>
      </c>
      <c r="E339" s="9" t="str">
        <f>IF('Raw Data'!E339,"NO","YES")</f>
        <v>YES</v>
      </c>
      <c r="F339" s="8">
        <f>IF(M339=0,0,'Raw Data'!F339)</f>
        <v>0.42599999999999999</v>
      </c>
      <c r="G339" s="9" t="str">
        <f>IF('Raw Data'!G339,"NO","YES")</f>
        <v>YES</v>
      </c>
      <c r="H339" s="10">
        <f>ROUND('Raw Data'!I339/'Raw Data'!D339,3)</f>
        <v>2.0209999999999999</v>
      </c>
      <c r="I339" s="9" t="str">
        <f>IF('Raw Data'!J339,"NO","YES")</f>
        <v>YES</v>
      </c>
      <c r="J339" s="4">
        <v>8.1999999999999993</v>
      </c>
      <c r="K339" s="24">
        <f>'Raw Data'!L339*('Calculated Data'!M339/60)</f>
        <v>193.3</v>
      </c>
      <c r="L339" s="9" t="str">
        <f>IF('Raw Data'!M339,"NO","YES")</f>
        <v>YES</v>
      </c>
      <c r="M339">
        <f>'Raw Data'!N339</f>
        <v>60</v>
      </c>
      <c r="N339" s="17">
        <f t="shared" si="60"/>
        <v>75.075697211155372</v>
      </c>
      <c r="O339">
        <v>1.6799999999999999E-2</v>
      </c>
      <c r="P339" s="32">
        <f t="shared" si="62"/>
        <v>3.1531792828685255E-2</v>
      </c>
      <c r="Q339" s="17">
        <f t="shared" si="63"/>
        <v>3.3067729083665336</v>
      </c>
      <c r="R339">
        <f t="shared" si="57"/>
        <v>6.2312828685258956E-3</v>
      </c>
      <c r="S339">
        <f t="shared" si="64"/>
        <v>4.7808764940239036E-2</v>
      </c>
      <c r="T339" s="17">
        <f t="shared" si="58"/>
        <v>90.090836653386447</v>
      </c>
      <c r="U339" s="17">
        <f t="shared" si="59"/>
        <v>11.261354581673306</v>
      </c>
      <c r="V339" s="17">
        <f t="shared" si="61"/>
        <v>37.537848605577686</v>
      </c>
    </row>
    <row r="340" spans="1:22" x14ac:dyDescent="0.25">
      <c r="A340" s="2">
        <f>'Raw Data'!A340</f>
        <v>42940.083333333336</v>
      </c>
      <c r="B340">
        <f>'Raw Data'!B340</f>
        <v>100</v>
      </c>
      <c r="C340">
        <f>'Raw Data'!C340</f>
        <v>96</v>
      </c>
      <c r="D340" s="8">
        <f>IF(M340=0,0,'Raw Data'!D340)</f>
        <v>1890.5</v>
      </c>
      <c r="E340" s="9" t="str">
        <f>IF('Raw Data'!E340,"NO","YES")</f>
        <v>YES</v>
      </c>
      <c r="F340" s="8">
        <f>IF(M340=0,0,'Raw Data'!F340)</f>
        <v>0.42399999999999999</v>
      </c>
      <c r="G340" s="9" t="str">
        <f>IF('Raw Data'!G340,"NO","YES")</f>
        <v>YES</v>
      </c>
      <c r="H340" s="10">
        <f>ROUND('Raw Data'!I340/'Raw Data'!D340,3)</f>
        <v>2.0270000000000001</v>
      </c>
      <c r="I340" s="9" t="str">
        <f>IF('Raw Data'!J340,"NO","YES")</f>
        <v>YES</v>
      </c>
      <c r="J340" s="4">
        <v>8.1999999999999993</v>
      </c>
      <c r="K340" s="24">
        <f>'Raw Data'!L340*('Calculated Data'!M340/60)</f>
        <v>194</v>
      </c>
      <c r="L340" s="9" t="str">
        <f>IF('Raw Data'!M340,"NO","YES")</f>
        <v>YES</v>
      </c>
      <c r="M340">
        <f>'Raw Data'!N340</f>
        <v>60</v>
      </c>
      <c r="N340" s="17">
        <f t="shared" si="60"/>
        <v>75.318725099601593</v>
      </c>
      <c r="O340">
        <v>1.6799999999999999E-2</v>
      </c>
      <c r="P340" s="32">
        <f t="shared" si="62"/>
        <v>3.1633864541832674E-2</v>
      </c>
      <c r="Q340" s="17">
        <f t="shared" si="63"/>
        <v>3.306772908366534</v>
      </c>
      <c r="R340">
        <f t="shared" si="57"/>
        <v>6.2514541832669321E-3</v>
      </c>
      <c r="S340">
        <f t="shared" si="64"/>
        <v>4.7808764940239043E-2</v>
      </c>
      <c r="T340" s="17">
        <f t="shared" si="58"/>
        <v>90.382470119521912</v>
      </c>
      <c r="U340" s="17">
        <f t="shared" si="59"/>
        <v>11.297808764940239</v>
      </c>
      <c r="V340" s="17">
        <f t="shared" si="61"/>
        <v>37.659362549800797</v>
      </c>
    </row>
    <row r="341" spans="1:22" x14ac:dyDescent="0.25">
      <c r="A341" s="2">
        <f>'Raw Data'!A341</f>
        <v>42940.125</v>
      </c>
      <c r="B341">
        <f>'Raw Data'!B341</f>
        <v>100</v>
      </c>
      <c r="C341">
        <f>'Raw Data'!C341</f>
        <v>98</v>
      </c>
      <c r="D341" s="8">
        <f>IF(M341=0,0,'Raw Data'!D341)</f>
        <v>1898.3</v>
      </c>
      <c r="E341" s="9" t="str">
        <f>IF('Raw Data'!E341,"NO","YES")</f>
        <v>YES</v>
      </c>
      <c r="F341" s="8">
        <f>IF(M341=0,0,'Raw Data'!F341)</f>
        <v>0.432</v>
      </c>
      <c r="G341" s="9" t="str">
        <f>IF('Raw Data'!G341,"NO","YES")</f>
        <v>YES</v>
      </c>
      <c r="H341" s="10">
        <f>ROUND('Raw Data'!I341/'Raw Data'!D341,3)</f>
        <v>2.0169999999999999</v>
      </c>
      <c r="I341" s="9" t="str">
        <f>IF('Raw Data'!J341,"NO","YES")</f>
        <v>YES</v>
      </c>
      <c r="J341" s="4">
        <v>8.1999999999999993</v>
      </c>
      <c r="K341" s="24">
        <f>'Raw Data'!L341*('Calculated Data'!M341/60)</f>
        <v>194.8</v>
      </c>
      <c r="L341" s="9" t="str">
        <f>IF('Raw Data'!M341,"NO","YES")</f>
        <v>YES</v>
      </c>
      <c r="M341">
        <f>'Raw Data'!N341</f>
        <v>60</v>
      </c>
      <c r="N341" s="17">
        <f t="shared" si="60"/>
        <v>75.629482071713142</v>
      </c>
      <c r="O341">
        <v>1.6799999999999999E-2</v>
      </c>
      <c r="P341" s="32">
        <f t="shared" si="62"/>
        <v>3.176438247011952E-2</v>
      </c>
      <c r="Q341" s="17">
        <f t="shared" si="63"/>
        <v>3.306772908366534</v>
      </c>
      <c r="R341">
        <f t="shared" si="57"/>
        <v>6.2772470119521907E-3</v>
      </c>
      <c r="S341">
        <f t="shared" si="64"/>
        <v>4.7808764940239036E-2</v>
      </c>
      <c r="T341" s="17">
        <f t="shared" si="58"/>
        <v>90.755378486055761</v>
      </c>
      <c r="U341" s="17">
        <f t="shared" si="59"/>
        <v>11.34442231075697</v>
      </c>
      <c r="V341" s="17">
        <f t="shared" si="61"/>
        <v>37.814741035856571</v>
      </c>
    </row>
    <row r="342" spans="1:22" x14ac:dyDescent="0.25">
      <c r="A342" s="2">
        <f>'Raw Data'!A342</f>
        <v>42940.166666666664</v>
      </c>
      <c r="B342">
        <f>'Raw Data'!B342</f>
        <v>101</v>
      </c>
      <c r="C342">
        <f>'Raw Data'!C342</f>
        <v>98</v>
      </c>
      <c r="D342" s="8">
        <f>IF(M342=0,0,'Raw Data'!D342)</f>
        <v>1902.1</v>
      </c>
      <c r="E342" s="9" t="str">
        <f>IF('Raw Data'!E342,"NO","YES")</f>
        <v>YES</v>
      </c>
      <c r="F342" s="8">
        <f>IF(M342=0,0,'Raw Data'!F342)</f>
        <v>0.435</v>
      </c>
      <c r="G342" s="9" t="str">
        <f>IF('Raw Data'!G342,"NO","YES")</f>
        <v>YES</v>
      </c>
      <c r="H342" s="10">
        <f>ROUND('Raw Data'!I342/'Raw Data'!D342,3)</f>
        <v>2.0129999999999999</v>
      </c>
      <c r="I342" s="9" t="str">
        <f>IF('Raw Data'!J342,"NO","YES")</f>
        <v>YES</v>
      </c>
      <c r="J342" s="4">
        <v>8.1999999999999993</v>
      </c>
      <c r="K342" s="24">
        <f>'Raw Data'!L342*('Calculated Data'!M342/60)</f>
        <v>195.2</v>
      </c>
      <c r="L342" s="9" t="str">
        <f>IF('Raw Data'!M342,"NO","YES")</f>
        <v>YES</v>
      </c>
      <c r="M342">
        <f>'Raw Data'!N342</f>
        <v>60</v>
      </c>
      <c r="N342" s="17">
        <f t="shared" si="60"/>
        <v>75.7808764940239</v>
      </c>
      <c r="O342">
        <v>1.6799999999999999E-2</v>
      </c>
      <c r="P342" s="32">
        <f t="shared" si="62"/>
        <v>3.1827968127490038E-2</v>
      </c>
      <c r="Q342" s="17">
        <f t="shared" si="63"/>
        <v>3.306772908366534</v>
      </c>
      <c r="R342">
        <f t="shared" si="57"/>
        <v>6.2898127490039835E-3</v>
      </c>
      <c r="S342">
        <f t="shared" si="64"/>
        <v>4.7808764940239043E-2</v>
      </c>
      <c r="T342" s="17">
        <f t="shared" si="58"/>
        <v>90.937051792828683</v>
      </c>
      <c r="U342" s="17">
        <f t="shared" si="59"/>
        <v>11.367131474103585</v>
      </c>
      <c r="V342" s="17">
        <f t="shared" si="61"/>
        <v>37.89043824701195</v>
      </c>
    </row>
    <row r="343" spans="1:22" x14ac:dyDescent="0.25">
      <c r="A343" s="2">
        <f>'Raw Data'!A343</f>
        <v>42940.208333333336</v>
      </c>
      <c r="B343">
        <f>'Raw Data'!B343</f>
        <v>101</v>
      </c>
      <c r="C343">
        <f>'Raw Data'!C343</f>
        <v>98</v>
      </c>
      <c r="D343" s="8">
        <f>IF(M343=0,0,'Raw Data'!D343)</f>
        <v>1877.4</v>
      </c>
      <c r="E343" s="9" t="str">
        <f>IF('Raw Data'!E343,"NO","YES")</f>
        <v>YES</v>
      </c>
      <c r="F343" s="8">
        <f>IF(M343=0,0,'Raw Data'!F343)</f>
        <v>0.442</v>
      </c>
      <c r="G343" s="9" t="str">
        <f>IF('Raw Data'!G343,"NO","YES")</f>
        <v>YES</v>
      </c>
      <c r="H343" s="10">
        <f>ROUND('Raw Data'!I343/'Raw Data'!D343,3)</f>
        <v>2.0209999999999999</v>
      </c>
      <c r="I343" s="9" t="str">
        <f>IF('Raw Data'!J343,"NO","YES")</f>
        <v>YES</v>
      </c>
      <c r="J343" s="4">
        <v>8.1</v>
      </c>
      <c r="K343" s="24">
        <f>'Raw Data'!L343*('Calculated Data'!M343/60)</f>
        <v>192.6</v>
      </c>
      <c r="L343" s="9" t="str">
        <f>IF('Raw Data'!M343,"NO","YES")</f>
        <v>YES</v>
      </c>
      <c r="M343">
        <f>'Raw Data'!N343</f>
        <v>60</v>
      </c>
      <c r="N343" s="17">
        <f t="shared" si="60"/>
        <v>74.79681274900399</v>
      </c>
      <c r="O343">
        <v>1.6799999999999999E-2</v>
      </c>
      <c r="P343" s="32">
        <f t="shared" si="62"/>
        <v>3.141466135458168E-2</v>
      </c>
      <c r="Q343" s="17">
        <f t="shared" si="63"/>
        <v>3.3067729083665345</v>
      </c>
      <c r="R343">
        <f t="shared" si="57"/>
        <v>6.2081354581673314E-3</v>
      </c>
      <c r="S343">
        <f t="shared" si="64"/>
        <v>4.780876494023905E-2</v>
      </c>
      <c r="T343" s="17">
        <f t="shared" si="58"/>
        <v>89.756175298804791</v>
      </c>
      <c r="U343" s="17">
        <f t="shared" si="59"/>
        <v>11.219521912350599</v>
      </c>
      <c r="V343" s="17">
        <f t="shared" si="61"/>
        <v>37.398406374501995</v>
      </c>
    </row>
    <row r="344" spans="1:22" x14ac:dyDescent="0.25">
      <c r="A344" s="2">
        <f>'Raw Data'!A344</f>
        <v>42940.25</v>
      </c>
      <c r="B344">
        <f>'Raw Data'!B344</f>
        <v>101</v>
      </c>
      <c r="C344">
        <f>'Raw Data'!C344</f>
        <v>99</v>
      </c>
      <c r="D344" s="8">
        <f>IF(M344=0,0,'Raw Data'!D344)</f>
        <v>1878</v>
      </c>
      <c r="E344" s="9" t="str">
        <f>IF('Raw Data'!E344,"NO","YES")</f>
        <v>YES</v>
      </c>
      <c r="F344" s="8">
        <f>IF(M344=0,0,'Raw Data'!F344)</f>
        <v>0.438</v>
      </c>
      <c r="G344" s="9" t="str">
        <f>IF('Raw Data'!G344,"NO","YES")</f>
        <v>YES</v>
      </c>
      <c r="H344" s="10">
        <f>ROUND('Raw Data'!I344/'Raw Data'!D344,3)</f>
        <v>2.024</v>
      </c>
      <c r="I344" s="9" t="str">
        <f>IF('Raw Data'!J344,"NO","YES")</f>
        <v>YES</v>
      </c>
      <c r="J344" s="4">
        <v>8.1</v>
      </c>
      <c r="K344" s="24">
        <f>'Raw Data'!L344*('Calculated Data'!M344/60)</f>
        <v>192.7</v>
      </c>
      <c r="L344" s="9" t="str">
        <f>IF('Raw Data'!M344,"NO","YES")</f>
        <v>YES</v>
      </c>
      <c r="M344">
        <f>'Raw Data'!N344</f>
        <v>60</v>
      </c>
      <c r="N344" s="17">
        <f t="shared" si="60"/>
        <v>74.820717131474098</v>
      </c>
      <c r="O344">
        <v>1.6799999999999999E-2</v>
      </c>
      <c r="P344" s="32">
        <f t="shared" si="62"/>
        <v>3.1424701195219125E-2</v>
      </c>
      <c r="Q344" s="17">
        <f t="shared" si="63"/>
        <v>3.306772908366534</v>
      </c>
      <c r="R344">
        <f t="shared" si="57"/>
        <v>6.2101195219123502E-3</v>
      </c>
      <c r="S344">
        <f t="shared" si="64"/>
        <v>4.7808764940239036E-2</v>
      </c>
      <c r="T344" s="17">
        <f t="shared" si="58"/>
        <v>89.784860557768909</v>
      </c>
      <c r="U344" s="17">
        <f t="shared" si="59"/>
        <v>11.223107569721114</v>
      </c>
      <c r="V344" s="17">
        <f t="shared" si="61"/>
        <v>37.410358565737049</v>
      </c>
    </row>
    <row r="345" spans="1:22" x14ac:dyDescent="0.25">
      <c r="A345" s="2">
        <f>'Raw Data'!A345</f>
        <v>42940.291666666664</v>
      </c>
      <c r="B345">
        <f>'Raw Data'!B345</f>
        <v>101</v>
      </c>
      <c r="C345">
        <f>'Raw Data'!C345</f>
        <v>99</v>
      </c>
      <c r="D345" s="8">
        <f>IF(M345=0,0,'Raw Data'!D345)</f>
        <v>1898.8</v>
      </c>
      <c r="E345" s="9" t="str">
        <f>IF('Raw Data'!E345,"NO","YES")</f>
        <v>YES</v>
      </c>
      <c r="F345" s="8">
        <f>IF(M345=0,0,'Raw Data'!F345)</f>
        <v>0.433</v>
      </c>
      <c r="G345" s="9" t="str">
        <f>IF('Raw Data'!G345,"NO","YES")</f>
        <v>YES</v>
      </c>
      <c r="H345" s="10">
        <f>ROUND('Raw Data'!I345/'Raw Data'!D345,3)</f>
        <v>2.0129999999999999</v>
      </c>
      <c r="I345" s="9" t="str">
        <f>IF('Raw Data'!J345,"NO","YES")</f>
        <v>YES</v>
      </c>
      <c r="J345" s="4">
        <v>8.1999999999999993</v>
      </c>
      <c r="K345" s="24">
        <f>'Raw Data'!L345*('Calculated Data'!M345/60)</f>
        <v>194.8</v>
      </c>
      <c r="L345" s="9" t="str">
        <f>IF('Raw Data'!M345,"NO","YES")</f>
        <v>YES</v>
      </c>
      <c r="M345">
        <f>'Raw Data'!N345</f>
        <v>60</v>
      </c>
      <c r="N345" s="17">
        <f t="shared" si="60"/>
        <v>75.64940239043824</v>
      </c>
      <c r="O345">
        <v>1.6799999999999999E-2</v>
      </c>
      <c r="P345" s="32">
        <f t="shared" si="62"/>
        <v>3.1772749003984059E-2</v>
      </c>
      <c r="Q345" s="17">
        <f t="shared" si="63"/>
        <v>3.3067729083665336</v>
      </c>
      <c r="R345">
        <f t="shared" si="57"/>
        <v>6.2789003984063734E-3</v>
      </c>
      <c r="S345">
        <f t="shared" si="64"/>
        <v>4.7808764940239036E-2</v>
      </c>
      <c r="T345" s="17">
        <f t="shared" si="58"/>
        <v>90.779282868525883</v>
      </c>
      <c r="U345" s="17">
        <f t="shared" si="59"/>
        <v>11.347410358565735</v>
      </c>
      <c r="V345" s="17">
        <f t="shared" si="61"/>
        <v>37.82470119521912</v>
      </c>
    </row>
    <row r="346" spans="1:22" x14ac:dyDescent="0.25">
      <c r="A346" s="2">
        <f>'Raw Data'!A346</f>
        <v>42940.333333333336</v>
      </c>
      <c r="B346">
        <f>'Raw Data'!B346</f>
        <v>101</v>
      </c>
      <c r="C346">
        <f>'Raw Data'!C346</f>
        <v>99</v>
      </c>
      <c r="D346" s="8">
        <f>IF(M346=0,0,'Raw Data'!D346)</f>
        <v>1897.8</v>
      </c>
      <c r="E346" s="9" t="str">
        <f>IF('Raw Data'!E346,"NO","YES")</f>
        <v>YES</v>
      </c>
      <c r="F346" s="8">
        <f>IF(M346=0,0,'Raw Data'!F346)</f>
        <v>0.43099999999999999</v>
      </c>
      <c r="G346" s="9" t="str">
        <f>IF('Raw Data'!G346,"NO","YES")</f>
        <v>YES</v>
      </c>
      <c r="H346" s="10">
        <f>ROUND('Raw Data'!I346/'Raw Data'!D346,3)</f>
        <v>1.9990000000000001</v>
      </c>
      <c r="I346" s="9" t="str">
        <f>IF('Raw Data'!J346,"NO","YES")</f>
        <v>YES</v>
      </c>
      <c r="J346" s="4">
        <v>8.1999999999999993</v>
      </c>
      <c r="K346" s="24">
        <f>'Raw Data'!L346*('Calculated Data'!M346/60)</f>
        <v>194.7</v>
      </c>
      <c r="L346" s="9" t="str">
        <f>IF('Raw Data'!M346,"NO","YES")</f>
        <v>YES</v>
      </c>
      <c r="M346">
        <f>'Raw Data'!N346</f>
        <v>60</v>
      </c>
      <c r="N346" s="17">
        <f t="shared" si="60"/>
        <v>75.609561752988043</v>
      </c>
      <c r="O346">
        <v>1.6799999999999999E-2</v>
      </c>
      <c r="P346" s="32">
        <f t="shared" si="62"/>
        <v>3.1756015936254982E-2</v>
      </c>
      <c r="Q346" s="17">
        <f t="shared" si="63"/>
        <v>3.3067729083665336</v>
      </c>
      <c r="R346">
        <f t="shared" si="57"/>
        <v>6.275593625498007E-3</v>
      </c>
      <c r="S346">
        <f t="shared" si="64"/>
        <v>4.7808764940239043E-2</v>
      </c>
      <c r="T346" s="17">
        <f t="shared" si="58"/>
        <v>90.731474103585654</v>
      </c>
      <c r="U346" s="17">
        <f t="shared" si="59"/>
        <v>11.341434262948207</v>
      </c>
      <c r="V346" s="17">
        <f t="shared" si="61"/>
        <v>37.804780876494021</v>
      </c>
    </row>
    <row r="347" spans="1:22" x14ac:dyDescent="0.25">
      <c r="A347" s="2">
        <f>'Raw Data'!A347</f>
        <v>42940.375</v>
      </c>
      <c r="B347">
        <f>'Raw Data'!B347</f>
        <v>100</v>
      </c>
      <c r="C347">
        <f>'Raw Data'!C347</f>
        <v>98</v>
      </c>
      <c r="D347" s="8">
        <f>IF(M347=0,0,'Raw Data'!D347)</f>
        <v>1895.6</v>
      </c>
      <c r="E347" s="9" t="str">
        <f>IF('Raw Data'!E347,"NO","YES")</f>
        <v>YES</v>
      </c>
      <c r="F347" s="8">
        <f>IF(M347=0,0,'Raw Data'!F347)</f>
        <v>0.433</v>
      </c>
      <c r="G347" s="9" t="str">
        <f>IF('Raw Data'!G347,"NO","YES")</f>
        <v>YES</v>
      </c>
      <c r="H347" s="10">
        <f>ROUND('Raw Data'!I347/'Raw Data'!D347,3)</f>
        <v>1.9850000000000001</v>
      </c>
      <c r="I347" s="9" t="str">
        <f>IF('Raw Data'!J347,"NO","YES")</f>
        <v>YES</v>
      </c>
      <c r="J347" s="4">
        <v>8.1999999999999993</v>
      </c>
      <c r="K347" s="24">
        <f>'Raw Data'!L347*('Calculated Data'!M347/60)</f>
        <v>194.5</v>
      </c>
      <c r="L347" s="9" t="str">
        <f>IF('Raw Data'!M347,"NO","YES")</f>
        <v>YES</v>
      </c>
      <c r="M347">
        <f>'Raw Data'!N347</f>
        <v>60</v>
      </c>
      <c r="N347" s="17">
        <f t="shared" si="60"/>
        <v>75.521912350597603</v>
      </c>
      <c r="O347">
        <v>1.6799999999999999E-2</v>
      </c>
      <c r="P347" s="32">
        <f t="shared" si="62"/>
        <v>3.1719203187250994E-2</v>
      </c>
      <c r="Q347" s="17">
        <f t="shared" si="63"/>
        <v>3.306772908366534</v>
      </c>
      <c r="R347">
        <f t="shared" si="57"/>
        <v>6.2683187250996012E-3</v>
      </c>
      <c r="S347">
        <f t="shared" si="64"/>
        <v>4.7808764940239043E-2</v>
      </c>
      <c r="T347" s="17">
        <f t="shared" si="58"/>
        <v>90.626294820717121</v>
      </c>
      <c r="U347" s="17">
        <f t="shared" si="59"/>
        <v>11.32828685258964</v>
      </c>
      <c r="V347" s="17">
        <f t="shared" si="61"/>
        <v>37.760956175298801</v>
      </c>
    </row>
    <row r="348" spans="1:22" x14ac:dyDescent="0.25">
      <c r="A348" s="2">
        <f>'Raw Data'!A348</f>
        <v>42940.416666666664</v>
      </c>
      <c r="B348">
        <f>'Raw Data'!B348</f>
        <v>99</v>
      </c>
      <c r="C348">
        <f>'Raw Data'!C348</f>
        <v>98</v>
      </c>
      <c r="D348" s="8">
        <f>IF(M348=0,0,'Raw Data'!D348)</f>
        <v>1897.4</v>
      </c>
      <c r="E348" s="9" t="str">
        <f>IF('Raw Data'!E348,"NO","YES")</f>
        <v>YES</v>
      </c>
      <c r="F348" s="8">
        <f>IF(M348=0,0,'Raw Data'!F348)</f>
        <v>0.436</v>
      </c>
      <c r="G348" s="9" t="str">
        <f>IF('Raw Data'!G348,"NO","YES")</f>
        <v>YES</v>
      </c>
      <c r="H348" s="10">
        <f>ROUND('Raw Data'!I348/'Raw Data'!D348,3)</f>
        <v>1.9770000000000001</v>
      </c>
      <c r="I348" s="9" t="str">
        <f>IF('Raw Data'!J348,"NO","YES")</f>
        <v>YES</v>
      </c>
      <c r="J348" s="4">
        <v>8.1999999999999993</v>
      </c>
      <c r="K348" s="24">
        <f>'Raw Data'!L348*('Calculated Data'!M348/60)</f>
        <v>194.7</v>
      </c>
      <c r="L348" s="9" t="str">
        <f>IF('Raw Data'!M348,"NO","YES")</f>
        <v>YES</v>
      </c>
      <c r="M348">
        <f>'Raw Data'!N348</f>
        <v>60</v>
      </c>
      <c r="N348" s="17">
        <f t="shared" si="60"/>
        <v>75.593625498007967</v>
      </c>
      <c r="O348">
        <v>1.6799999999999999E-2</v>
      </c>
      <c r="P348" s="32">
        <f t="shared" si="62"/>
        <v>3.174932270916335E-2</v>
      </c>
      <c r="Q348" s="17">
        <f t="shared" si="63"/>
        <v>3.3067729083665336</v>
      </c>
      <c r="R348">
        <f t="shared" si="57"/>
        <v>6.2742709163346611E-3</v>
      </c>
      <c r="S348">
        <f t="shared" si="64"/>
        <v>4.7808764940239036E-2</v>
      </c>
      <c r="T348" s="17">
        <f t="shared" si="58"/>
        <v>90.712350597609557</v>
      </c>
      <c r="U348" s="17">
        <f t="shared" si="59"/>
        <v>11.339043824701195</v>
      </c>
      <c r="V348" s="17">
        <f t="shared" si="61"/>
        <v>37.796812749003983</v>
      </c>
    </row>
    <row r="349" spans="1:22" x14ac:dyDescent="0.25">
      <c r="A349" s="2">
        <f>'Raw Data'!A349</f>
        <v>42940.458333333336</v>
      </c>
      <c r="B349">
        <f>'Raw Data'!B349</f>
        <v>100</v>
      </c>
      <c r="C349">
        <f>'Raw Data'!C349</f>
        <v>102</v>
      </c>
      <c r="D349" s="8">
        <f>IF(M349=0,0,'Raw Data'!D349)</f>
        <v>1926.3</v>
      </c>
      <c r="E349" s="9" t="str">
        <f>IF('Raw Data'!E349,"NO","YES")</f>
        <v>YES</v>
      </c>
      <c r="F349" s="8">
        <f>IF(M349=0,0,'Raw Data'!F349)</f>
        <v>0.439</v>
      </c>
      <c r="G349" s="9" t="str">
        <f>IF('Raw Data'!G349,"NO","YES")</f>
        <v>YES</v>
      </c>
      <c r="H349" s="10">
        <f>ROUND('Raw Data'!I349/'Raw Data'!D349,3)</f>
        <v>1.9730000000000001</v>
      </c>
      <c r="I349" s="9" t="str">
        <f>IF('Raw Data'!J349,"NO","YES")</f>
        <v>YES</v>
      </c>
      <c r="J349" s="4">
        <v>8.1999999999999993</v>
      </c>
      <c r="K349" s="24">
        <f>'Raw Data'!L349*('Calculated Data'!M349/60)</f>
        <v>197.6</v>
      </c>
      <c r="L349" s="9" t="str">
        <f>IF('Raw Data'!M349,"NO","YES")</f>
        <v>YES</v>
      </c>
      <c r="M349">
        <f>'Raw Data'!N349</f>
        <v>60</v>
      </c>
      <c r="N349" s="17">
        <f t="shared" si="60"/>
        <v>76.745019920318725</v>
      </c>
      <c r="O349">
        <v>1.6799999999999999E-2</v>
      </c>
      <c r="P349" s="32">
        <f t="shared" si="62"/>
        <v>3.2232908366533863E-2</v>
      </c>
      <c r="Q349" s="17">
        <f t="shared" si="63"/>
        <v>3.306772908366534</v>
      </c>
      <c r="R349">
        <f t="shared" si="57"/>
        <v>6.3698366533864537E-3</v>
      </c>
      <c r="S349">
        <f t="shared" si="64"/>
        <v>4.7808764940239043E-2</v>
      </c>
      <c r="T349" s="17">
        <f t="shared" si="58"/>
        <v>92.094023904382468</v>
      </c>
      <c r="U349" s="17">
        <f t="shared" si="59"/>
        <v>11.511752988047808</v>
      </c>
      <c r="V349" s="17">
        <f t="shared" si="61"/>
        <v>38.372509960159363</v>
      </c>
    </row>
    <row r="350" spans="1:22" x14ac:dyDescent="0.25">
      <c r="A350" s="2">
        <f>'Raw Data'!A350</f>
        <v>42940.5</v>
      </c>
      <c r="B350">
        <f>'Raw Data'!B350</f>
        <v>110</v>
      </c>
      <c r="C350">
        <f>'Raw Data'!C350</f>
        <v>127</v>
      </c>
      <c r="D350" s="8">
        <f>IF(M350=0,0,'Raw Data'!D350)</f>
        <v>2214.9</v>
      </c>
      <c r="E350" s="9" t="str">
        <f>IF('Raw Data'!E350,"NO","YES")</f>
        <v>YES</v>
      </c>
      <c r="F350" s="8">
        <f>IF(M350=0,0,'Raw Data'!F350)</f>
        <v>0.49399999999999999</v>
      </c>
      <c r="G350" s="9" t="str">
        <f>IF('Raw Data'!G350,"NO","YES")</f>
        <v>YES</v>
      </c>
      <c r="H350" s="10">
        <f>ROUND('Raw Data'!I350/'Raw Data'!D350,3)</f>
        <v>1.9390000000000001</v>
      </c>
      <c r="I350" s="9" t="str">
        <f>IF('Raw Data'!J350,"NO","YES")</f>
        <v>YES</v>
      </c>
      <c r="J350" s="4">
        <v>8.4</v>
      </c>
      <c r="K350" s="24">
        <f>'Raw Data'!L350*('Calculated Data'!M350/60)</f>
        <v>227.2</v>
      </c>
      <c r="L350" s="9" t="str">
        <f>IF('Raw Data'!M350,"NO","YES")</f>
        <v>YES</v>
      </c>
      <c r="M350">
        <f>'Raw Data'!N350</f>
        <v>60</v>
      </c>
      <c r="N350" s="17">
        <f t="shared" si="60"/>
        <v>88.243027888446207</v>
      </c>
      <c r="O350">
        <v>1.6799999999999999E-2</v>
      </c>
      <c r="P350" s="32">
        <f t="shared" si="62"/>
        <v>3.7062071713147411E-2</v>
      </c>
      <c r="Q350" s="17">
        <f t="shared" si="63"/>
        <v>3.3067729083665336</v>
      </c>
      <c r="R350">
        <f t="shared" si="57"/>
        <v>7.3241713147410353E-3</v>
      </c>
      <c r="S350">
        <f t="shared" si="64"/>
        <v>4.7808764940239036E-2</v>
      </c>
      <c r="T350" s="17">
        <f t="shared" si="58"/>
        <v>105.89163346613545</v>
      </c>
      <c r="U350" s="17">
        <f t="shared" si="59"/>
        <v>13.236454183266931</v>
      </c>
      <c r="V350" s="17">
        <f t="shared" si="61"/>
        <v>44.121513944223103</v>
      </c>
    </row>
    <row r="351" spans="1:22" x14ac:dyDescent="0.25">
      <c r="A351" s="2">
        <f>'Raw Data'!A351</f>
        <v>42940.541666666664</v>
      </c>
      <c r="B351">
        <f>'Raw Data'!B351</f>
        <v>127</v>
      </c>
      <c r="C351">
        <f>'Raw Data'!C351</f>
        <v>119</v>
      </c>
      <c r="D351" s="8">
        <f>IF(M351=0,0,'Raw Data'!D351)</f>
        <v>2278.8000000000002</v>
      </c>
      <c r="E351" s="9" t="str">
        <f>IF('Raw Data'!E351,"NO","YES")</f>
        <v>YES</v>
      </c>
      <c r="F351" s="8">
        <f>IF(M351=0,0,'Raw Data'!F351)</f>
        <v>0.47</v>
      </c>
      <c r="G351" s="9" t="str">
        <f>IF('Raw Data'!G351,"NO","YES")</f>
        <v>YES</v>
      </c>
      <c r="H351" s="10">
        <f>ROUND('Raw Data'!I351/'Raw Data'!D351,3)</f>
        <v>1.944</v>
      </c>
      <c r="I351" s="9" t="str">
        <f>IF('Raw Data'!J351,"NO","YES")</f>
        <v>YES</v>
      </c>
      <c r="J351" s="4">
        <v>8.5</v>
      </c>
      <c r="K351" s="24">
        <f>'Raw Data'!L351*('Calculated Data'!M351/60)</f>
        <v>233.8</v>
      </c>
      <c r="L351" s="9" t="str">
        <f>IF('Raw Data'!M351,"NO","YES")</f>
        <v>YES</v>
      </c>
      <c r="M351">
        <f>'Raw Data'!N351</f>
        <v>60</v>
      </c>
      <c r="N351" s="17">
        <f t="shared" si="60"/>
        <v>90.788844621513945</v>
      </c>
      <c r="O351">
        <v>1.6799999999999999E-2</v>
      </c>
      <c r="P351" s="32">
        <f t="shared" si="62"/>
        <v>3.8131314741035857E-2</v>
      </c>
      <c r="Q351" s="17">
        <f t="shared" si="63"/>
        <v>3.3067729083665336</v>
      </c>
      <c r="R351">
        <f t="shared" si="57"/>
        <v>7.5354741035856569E-3</v>
      </c>
      <c r="S351">
        <f t="shared" si="64"/>
        <v>4.7808764940239036E-2</v>
      </c>
      <c r="T351" s="17">
        <f t="shared" si="58"/>
        <v>108.94661354581673</v>
      </c>
      <c r="U351" s="17">
        <f t="shared" si="59"/>
        <v>13.618326693227091</v>
      </c>
      <c r="V351" s="17">
        <f t="shared" si="61"/>
        <v>45.394422310756973</v>
      </c>
    </row>
    <row r="352" spans="1:22" x14ac:dyDescent="0.25">
      <c r="A352" s="2">
        <f>'Raw Data'!A352</f>
        <v>42940.583333333336</v>
      </c>
      <c r="B352">
        <f>'Raw Data'!B352</f>
        <v>132</v>
      </c>
      <c r="C352">
        <f>'Raw Data'!C352</f>
        <v>110</v>
      </c>
      <c r="D352" s="8">
        <f>IF(M352=0,0,'Raw Data'!D352)</f>
        <v>2232.9</v>
      </c>
      <c r="E352" s="9" t="str">
        <f>IF('Raw Data'!E352,"NO","YES")</f>
        <v>YES</v>
      </c>
      <c r="F352" s="8">
        <f>IF(M352=0,0,'Raw Data'!F352)</f>
        <v>0.48599999999999999</v>
      </c>
      <c r="G352" s="9" t="str">
        <f>IF('Raw Data'!G352,"NO","YES")</f>
        <v>YES</v>
      </c>
      <c r="H352" s="10">
        <f>ROUND('Raw Data'!I352/'Raw Data'!D352,3)</f>
        <v>1.94</v>
      </c>
      <c r="I352" s="9" t="str">
        <f>IF('Raw Data'!J352,"NO","YES")</f>
        <v>YES</v>
      </c>
      <c r="J352" s="4">
        <v>8.3000000000000007</v>
      </c>
      <c r="K352" s="24">
        <f>'Raw Data'!L352*('Calculated Data'!M352/60)</f>
        <v>229.1</v>
      </c>
      <c r="L352" s="9" t="str">
        <f>IF('Raw Data'!M352,"NO","YES")</f>
        <v>YES</v>
      </c>
      <c r="M352">
        <f>'Raw Data'!N352</f>
        <v>60</v>
      </c>
      <c r="N352" s="17">
        <f t="shared" si="60"/>
        <v>88.960159362549803</v>
      </c>
      <c r="O352">
        <v>1.6799999999999999E-2</v>
      </c>
      <c r="P352" s="32">
        <f t="shared" si="62"/>
        <v>3.7363266932270919E-2</v>
      </c>
      <c r="Q352" s="17">
        <f t="shared" si="63"/>
        <v>3.3067729083665336</v>
      </c>
      <c r="R352">
        <f t="shared" si="57"/>
        <v>7.383693227091633E-3</v>
      </c>
      <c r="S352">
        <f t="shared" si="64"/>
        <v>4.7808764940239036E-2</v>
      </c>
      <c r="T352" s="17">
        <f t="shared" si="58"/>
        <v>106.75219123505975</v>
      </c>
      <c r="U352" s="17">
        <f t="shared" si="59"/>
        <v>13.344023904382469</v>
      </c>
      <c r="V352" s="17">
        <f t="shared" si="61"/>
        <v>44.480079681274901</v>
      </c>
    </row>
    <row r="353" spans="1:22" x14ac:dyDescent="0.25">
      <c r="A353" s="2">
        <f>'Raw Data'!A353</f>
        <v>42940.625</v>
      </c>
      <c r="B353">
        <f>'Raw Data'!B353</f>
        <v>134</v>
      </c>
      <c r="C353">
        <f>'Raw Data'!C353</f>
        <v>136</v>
      </c>
      <c r="D353" s="8">
        <f>IF(M353=0,0,'Raw Data'!D353)</f>
        <v>2465.3000000000002</v>
      </c>
      <c r="E353" s="9" t="str">
        <f>IF('Raw Data'!E353,"NO","YES")</f>
        <v>YES</v>
      </c>
      <c r="F353" s="8">
        <f>IF(M353=0,0,'Raw Data'!F353)</f>
        <v>0.48399999999999999</v>
      </c>
      <c r="G353" s="9" t="str">
        <f>IF('Raw Data'!G353,"NO","YES")</f>
        <v>YES</v>
      </c>
      <c r="H353" s="10">
        <f>ROUND('Raw Data'!I353/'Raw Data'!D353,3)</f>
        <v>1.94</v>
      </c>
      <c r="I353" s="9" t="str">
        <f>IF('Raw Data'!J353,"NO","YES")</f>
        <v>YES</v>
      </c>
      <c r="J353" s="4">
        <v>8.6</v>
      </c>
      <c r="K353" s="24">
        <f>'Raw Data'!L353*('Calculated Data'!M353/60)</f>
        <v>252.9</v>
      </c>
      <c r="L353" s="9" t="str">
        <f>IF('Raw Data'!M353,"NO","YES")</f>
        <v>YES</v>
      </c>
      <c r="M353">
        <f>'Raw Data'!N353</f>
        <v>60</v>
      </c>
      <c r="N353" s="17">
        <f t="shared" si="60"/>
        <v>98.2191235059761</v>
      </c>
      <c r="O353">
        <v>1.6799999999999999E-2</v>
      </c>
      <c r="P353" s="32">
        <f t="shared" si="62"/>
        <v>4.1252031872509962E-2</v>
      </c>
      <c r="Q353" s="17">
        <f t="shared" si="63"/>
        <v>3.3067729083665336</v>
      </c>
      <c r="R353">
        <f t="shared" si="57"/>
        <v>8.1521872509960156E-3</v>
      </c>
      <c r="S353">
        <f t="shared" si="64"/>
        <v>4.7808764940239043E-2</v>
      </c>
      <c r="T353" s="17">
        <f t="shared" si="58"/>
        <v>117.86294820717131</v>
      </c>
      <c r="U353" s="17">
        <f t="shared" si="59"/>
        <v>14.732868525896414</v>
      </c>
      <c r="V353" s="17">
        <f t="shared" si="61"/>
        <v>49.10956175298805</v>
      </c>
    </row>
    <row r="354" spans="1:22" x14ac:dyDescent="0.25">
      <c r="A354" s="2">
        <f>'Raw Data'!A354</f>
        <v>42940.666666666664</v>
      </c>
      <c r="B354">
        <f>'Raw Data'!B354</f>
        <v>130</v>
      </c>
      <c r="C354">
        <f>'Raw Data'!C354</f>
        <v>112</v>
      </c>
      <c r="D354" s="8">
        <f>IF(M354=0,0,'Raw Data'!D354)</f>
        <v>2234.8000000000002</v>
      </c>
      <c r="E354" s="9" t="str">
        <f>IF('Raw Data'!E354,"NO","YES")</f>
        <v>YES</v>
      </c>
      <c r="F354" s="8">
        <f>IF(M354=0,0,'Raw Data'!F354)</f>
        <v>0.42</v>
      </c>
      <c r="G354" s="9" t="str">
        <f>IF('Raw Data'!G354,"NO","YES")</f>
        <v>YES</v>
      </c>
      <c r="H354" s="10">
        <f>ROUND('Raw Data'!I354/'Raw Data'!D354,3)</f>
        <v>1.94</v>
      </c>
      <c r="I354" s="9" t="str">
        <f>IF('Raw Data'!J354,"NO","YES")</f>
        <v>YES</v>
      </c>
      <c r="J354" s="4">
        <v>8.5</v>
      </c>
      <c r="K354" s="24">
        <f>'Raw Data'!L354*('Calculated Data'!M354/60)</f>
        <v>229.3</v>
      </c>
      <c r="L354" s="9" t="str">
        <f>IF('Raw Data'!M354,"NO","YES")</f>
        <v>YES</v>
      </c>
      <c r="M354">
        <f>'Raw Data'!N354</f>
        <v>60</v>
      </c>
      <c r="N354" s="17">
        <f t="shared" si="60"/>
        <v>89.035856573705175</v>
      </c>
      <c r="O354">
        <v>1.6799999999999999E-2</v>
      </c>
      <c r="P354" s="32">
        <f t="shared" si="62"/>
        <v>3.7395059760956174E-2</v>
      </c>
      <c r="Q354" s="17">
        <f t="shared" si="63"/>
        <v>3.3067729083665336</v>
      </c>
      <c r="R354">
        <f t="shared" si="57"/>
        <v>7.389976095617529E-3</v>
      </c>
      <c r="S354">
        <f t="shared" si="64"/>
        <v>4.7808764940239036E-2</v>
      </c>
      <c r="T354" s="17">
        <f t="shared" si="58"/>
        <v>106.8430278884462</v>
      </c>
      <c r="U354" s="17">
        <f t="shared" si="59"/>
        <v>13.355378486055775</v>
      </c>
      <c r="V354" s="17">
        <f t="shared" si="61"/>
        <v>44.517928286852587</v>
      </c>
    </row>
    <row r="355" spans="1:22" x14ac:dyDescent="0.25">
      <c r="A355" s="2">
        <f>'Raw Data'!A355</f>
        <v>42940.708333333336</v>
      </c>
      <c r="B355">
        <f>'Raw Data'!B355</f>
        <v>127</v>
      </c>
      <c r="C355">
        <f>'Raw Data'!C355</f>
        <v>124</v>
      </c>
      <c r="D355" s="8">
        <f>IF(M355=0,0,'Raw Data'!D355)</f>
        <v>2317.3000000000002</v>
      </c>
      <c r="E355" s="9" t="str">
        <f>IF('Raw Data'!E355,"NO","YES")</f>
        <v>YES</v>
      </c>
      <c r="F355" s="8">
        <f>IF(M355=0,0,'Raw Data'!F355)</f>
        <v>0.48199999999999998</v>
      </c>
      <c r="G355" s="9" t="str">
        <f>IF('Raw Data'!G355,"NO","YES")</f>
        <v>YES</v>
      </c>
      <c r="H355" s="10">
        <f>ROUND('Raw Data'!I355/'Raw Data'!D355,3)</f>
        <v>1.919</v>
      </c>
      <c r="I355" s="9" t="str">
        <f>IF('Raw Data'!J355,"NO","YES")</f>
        <v>YES</v>
      </c>
      <c r="J355" s="4">
        <v>8.5</v>
      </c>
      <c r="K355" s="24">
        <f>'Raw Data'!L355*('Calculated Data'!M355/60)</f>
        <v>237.8</v>
      </c>
      <c r="L355" s="9" t="str">
        <f>IF('Raw Data'!M355,"NO","YES")</f>
        <v>YES</v>
      </c>
      <c r="M355">
        <f>'Raw Data'!N355</f>
        <v>60</v>
      </c>
      <c r="N355" s="17">
        <f t="shared" si="60"/>
        <v>92.322709163346616</v>
      </c>
      <c r="O355">
        <v>1.6799999999999999E-2</v>
      </c>
      <c r="P355" s="32">
        <f t="shared" si="62"/>
        <v>3.877553784860558E-2</v>
      </c>
      <c r="Q355" s="17">
        <f t="shared" si="63"/>
        <v>3.3067729083665336</v>
      </c>
      <c r="R355">
        <f t="shared" si="57"/>
        <v>7.6627848605577689E-3</v>
      </c>
      <c r="S355">
        <f t="shared" si="64"/>
        <v>4.7808764940239043E-2</v>
      </c>
      <c r="T355" s="17">
        <f t="shared" si="58"/>
        <v>110.78725099601594</v>
      </c>
      <c r="U355" s="17">
        <f t="shared" si="59"/>
        <v>13.848406374501993</v>
      </c>
      <c r="V355" s="17">
        <f t="shared" si="61"/>
        <v>46.161354581673308</v>
      </c>
    </row>
    <row r="356" spans="1:22" x14ac:dyDescent="0.25">
      <c r="A356" s="2">
        <f>'Raw Data'!A356</f>
        <v>42940.75</v>
      </c>
      <c r="B356">
        <f>'Raw Data'!B356</f>
        <v>126</v>
      </c>
      <c r="C356">
        <f>'Raw Data'!C356</f>
        <v>127</v>
      </c>
      <c r="D356" s="8">
        <f>IF(M356=0,0,'Raw Data'!D356)</f>
        <v>2329.1</v>
      </c>
      <c r="E356" s="9" t="str">
        <f>IF('Raw Data'!E356,"NO","YES")</f>
        <v>YES</v>
      </c>
      <c r="F356" s="8">
        <f>IF(M356=0,0,'Raw Data'!F356)</f>
        <v>0.44800000000000001</v>
      </c>
      <c r="G356" s="9" t="str">
        <f>IF('Raw Data'!G356,"NO","YES")</f>
        <v>YES</v>
      </c>
      <c r="H356" s="10">
        <f>ROUND('Raw Data'!I356/'Raw Data'!D356,3)</f>
        <v>1.9239999999999999</v>
      </c>
      <c r="I356" s="9" t="str">
        <f>IF('Raw Data'!J356,"NO","YES")</f>
        <v>YES</v>
      </c>
      <c r="J356" s="4">
        <v>8.6</v>
      </c>
      <c r="K356" s="24">
        <f>'Raw Data'!L356*('Calculated Data'!M356/60)</f>
        <v>239</v>
      </c>
      <c r="L356" s="9" t="str">
        <f>IF('Raw Data'!M356,"NO","YES")</f>
        <v>YES</v>
      </c>
      <c r="M356">
        <f>'Raw Data'!N356</f>
        <v>60</v>
      </c>
      <c r="N356" s="17">
        <f t="shared" si="60"/>
        <v>92.792828685258954</v>
      </c>
      <c r="O356">
        <v>1.6799999999999999E-2</v>
      </c>
      <c r="P356" s="32">
        <f t="shared" si="62"/>
        <v>3.8972988047808764E-2</v>
      </c>
      <c r="Q356" s="17">
        <f t="shared" si="63"/>
        <v>3.306772908366534</v>
      </c>
      <c r="R356">
        <f t="shared" si="57"/>
        <v>7.7018047808764933E-3</v>
      </c>
      <c r="S356">
        <f t="shared" si="64"/>
        <v>4.7808764940239043E-2</v>
      </c>
      <c r="T356" s="17">
        <f t="shared" si="58"/>
        <v>111.35139442231075</v>
      </c>
      <c r="U356" s="17">
        <f t="shared" si="59"/>
        <v>13.918924302788843</v>
      </c>
      <c r="V356" s="17">
        <f t="shared" si="61"/>
        <v>46.396414342629477</v>
      </c>
    </row>
    <row r="357" spans="1:22" x14ac:dyDescent="0.25">
      <c r="A357" s="2">
        <f>'Raw Data'!A357</f>
        <v>42940.791666666664</v>
      </c>
      <c r="B357">
        <f>'Raw Data'!B357</f>
        <v>120</v>
      </c>
      <c r="C357">
        <f>'Raw Data'!C357</f>
        <v>116</v>
      </c>
      <c r="D357" s="8">
        <f>IF(M357=0,0,'Raw Data'!D357)</f>
        <v>2200.3000000000002</v>
      </c>
      <c r="E357" s="9" t="str">
        <f>IF('Raw Data'!E357,"NO","YES")</f>
        <v>YES</v>
      </c>
      <c r="F357" s="8">
        <f>IF(M357=0,0,'Raw Data'!F357)</f>
        <v>0.45</v>
      </c>
      <c r="G357" s="9" t="str">
        <f>IF('Raw Data'!G357,"NO","YES")</f>
        <v>YES</v>
      </c>
      <c r="H357" s="10">
        <f>ROUND('Raw Data'!I357/'Raw Data'!D357,3)</f>
        <v>1.9259999999999999</v>
      </c>
      <c r="I357" s="9" t="str">
        <f>IF('Raw Data'!J357,"NO","YES")</f>
        <v>YES</v>
      </c>
      <c r="J357" s="4">
        <v>8.5</v>
      </c>
      <c r="K357" s="24">
        <f>'Raw Data'!L357*('Calculated Data'!M357/60)</f>
        <v>225.7</v>
      </c>
      <c r="L357" s="9" t="str">
        <f>IF('Raw Data'!M357,"NO","YES")</f>
        <v>YES</v>
      </c>
      <c r="M357">
        <f>'Raw Data'!N357</f>
        <v>60</v>
      </c>
      <c r="N357" s="17">
        <f t="shared" si="60"/>
        <v>87.661354581673308</v>
      </c>
      <c r="O357">
        <v>1.6799999999999999E-2</v>
      </c>
      <c r="P357" s="32">
        <f t="shared" si="62"/>
        <v>3.6817768924302788E-2</v>
      </c>
      <c r="Q357" s="17">
        <f t="shared" si="63"/>
        <v>3.3067729083665336</v>
      </c>
      <c r="R357">
        <f t="shared" si="57"/>
        <v>7.2758924302788845E-3</v>
      </c>
      <c r="S357">
        <f t="shared" si="64"/>
        <v>4.7808764940239036E-2</v>
      </c>
      <c r="T357" s="17">
        <f t="shared" si="58"/>
        <v>105.19362549800796</v>
      </c>
      <c r="U357" s="17">
        <f t="shared" si="59"/>
        <v>13.149203187250995</v>
      </c>
      <c r="V357" s="17">
        <f t="shared" si="61"/>
        <v>43.830677290836654</v>
      </c>
    </row>
    <row r="358" spans="1:22" x14ac:dyDescent="0.25">
      <c r="A358" s="2">
        <f>'Raw Data'!A358</f>
        <v>42940.833333333336</v>
      </c>
      <c r="B358">
        <f>'Raw Data'!B358</f>
        <v>119</v>
      </c>
      <c r="C358">
        <f>'Raw Data'!C358</f>
        <v>114</v>
      </c>
      <c r="D358" s="8">
        <f>IF(M358=0,0,'Raw Data'!D358)</f>
        <v>2200.4</v>
      </c>
      <c r="E358" s="9" t="str">
        <f>IF('Raw Data'!E358,"NO","YES")</f>
        <v>YES</v>
      </c>
      <c r="F358" s="8">
        <f>IF(M358=0,0,'Raw Data'!F358)</f>
        <v>0.44700000000000001</v>
      </c>
      <c r="G358" s="9" t="str">
        <f>IF('Raw Data'!G358,"NO","YES")</f>
        <v>YES</v>
      </c>
      <c r="H358" s="10">
        <f>ROUND('Raw Data'!I358/'Raw Data'!D358,3)</f>
        <v>1.9259999999999999</v>
      </c>
      <c r="I358" s="9" t="str">
        <f>IF('Raw Data'!J358,"NO","YES")</f>
        <v>YES</v>
      </c>
      <c r="J358" s="4">
        <v>8.5</v>
      </c>
      <c r="K358" s="24">
        <f>'Raw Data'!L358*('Calculated Data'!M358/60)</f>
        <v>225.8</v>
      </c>
      <c r="L358" s="9" t="str">
        <f>IF('Raw Data'!M358,"NO","YES")</f>
        <v>YES</v>
      </c>
      <c r="M358">
        <f>'Raw Data'!N358</f>
        <v>60</v>
      </c>
      <c r="N358" s="17">
        <f t="shared" si="60"/>
        <v>87.665338645418331</v>
      </c>
      <c r="O358">
        <v>1.6799999999999999E-2</v>
      </c>
      <c r="P358" s="32">
        <f t="shared" si="62"/>
        <v>3.6819442231075701E-2</v>
      </c>
      <c r="Q358" s="17">
        <f t="shared" si="63"/>
        <v>3.306772908366534</v>
      </c>
      <c r="R358">
        <f t="shared" si="57"/>
        <v>7.2762231075697214E-3</v>
      </c>
      <c r="S358">
        <f t="shared" si="64"/>
        <v>4.7808764940239043E-2</v>
      </c>
      <c r="T358" s="17">
        <f t="shared" si="58"/>
        <v>105.198406374502</v>
      </c>
      <c r="U358" s="17">
        <f t="shared" si="59"/>
        <v>13.14980079681275</v>
      </c>
      <c r="V358" s="17">
        <f t="shared" si="61"/>
        <v>43.832669322709165</v>
      </c>
    </row>
    <row r="359" spans="1:22" x14ac:dyDescent="0.25">
      <c r="A359" s="2">
        <f>'Raw Data'!A359</f>
        <v>42940.875</v>
      </c>
      <c r="B359">
        <f>'Raw Data'!B359</f>
        <v>119</v>
      </c>
      <c r="C359">
        <f>'Raw Data'!C359</f>
        <v>114</v>
      </c>
      <c r="D359" s="8">
        <f>IF(M359=0,0,'Raw Data'!D359)</f>
        <v>2199.4</v>
      </c>
      <c r="E359" s="9" t="str">
        <f>IF('Raw Data'!E359,"NO","YES")</f>
        <v>YES</v>
      </c>
      <c r="F359" s="8">
        <f>IF(M359=0,0,'Raw Data'!F359)</f>
        <v>0.45400000000000001</v>
      </c>
      <c r="G359" s="9" t="str">
        <f>IF('Raw Data'!G359,"NO","YES")</f>
        <v>YES</v>
      </c>
      <c r="H359" s="10">
        <f>ROUND('Raw Data'!I359/'Raw Data'!D359,3)</f>
        <v>1.9159999999999999</v>
      </c>
      <c r="I359" s="9" t="str">
        <f>IF('Raw Data'!J359,"NO","YES")</f>
        <v>YES</v>
      </c>
      <c r="J359" s="4">
        <v>8.5</v>
      </c>
      <c r="K359" s="24">
        <f>'Raw Data'!L359*('Calculated Data'!M359/60)</f>
        <v>225.7</v>
      </c>
      <c r="L359" s="9" t="str">
        <f>IF('Raw Data'!M359,"NO","YES")</f>
        <v>YES</v>
      </c>
      <c r="M359">
        <f>'Raw Data'!N359</f>
        <v>60</v>
      </c>
      <c r="N359" s="17">
        <f t="shared" si="60"/>
        <v>87.625498007968133</v>
      </c>
      <c r="O359">
        <v>1.6799999999999999E-2</v>
      </c>
      <c r="P359" s="32">
        <f t="shared" si="62"/>
        <v>3.6802709163346617E-2</v>
      </c>
      <c r="Q359" s="17">
        <f t="shared" si="63"/>
        <v>3.306772908366534</v>
      </c>
      <c r="R359">
        <f t="shared" si="57"/>
        <v>7.272916334661355E-3</v>
      </c>
      <c r="S359">
        <f t="shared" si="64"/>
        <v>4.7808764940239043E-2</v>
      </c>
      <c r="T359" s="17">
        <f t="shared" si="58"/>
        <v>105.15059760956176</v>
      </c>
      <c r="U359" s="17">
        <f t="shared" si="59"/>
        <v>13.14382470119522</v>
      </c>
      <c r="V359" s="17">
        <f t="shared" si="61"/>
        <v>43.812749003984067</v>
      </c>
    </row>
    <row r="360" spans="1:22" x14ac:dyDescent="0.25">
      <c r="A360" s="2">
        <f>'Raw Data'!A360</f>
        <v>42940.916666666664</v>
      </c>
      <c r="B360">
        <f>'Raw Data'!B360</f>
        <v>119</v>
      </c>
      <c r="C360">
        <f>'Raw Data'!C360</f>
        <v>114</v>
      </c>
      <c r="D360" s="8">
        <f>IF(M360=0,0,'Raw Data'!D360)</f>
        <v>2196.6999999999998</v>
      </c>
      <c r="E360" s="9" t="str">
        <f>IF('Raw Data'!E360,"NO","YES")</f>
        <v>YES</v>
      </c>
      <c r="F360" s="8">
        <f>IF(M360=0,0,'Raw Data'!F360)</f>
        <v>0.45300000000000001</v>
      </c>
      <c r="G360" s="9" t="str">
        <f>IF('Raw Data'!G360,"NO","YES")</f>
        <v>YES</v>
      </c>
      <c r="H360" s="10">
        <f>ROUND('Raw Data'!I360/'Raw Data'!D360,3)</f>
        <v>1.9079999999999999</v>
      </c>
      <c r="I360" s="9" t="str">
        <f>IF('Raw Data'!J360,"NO","YES")</f>
        <v>YES</v>
      </c>
      <c r="J360" s="4">
        <v>8.5</v>
      </c>
      <c r="K360" s="24">
        <f>'Raw Data'!L360*('Calculated Data'!M360/60)</f>
        <v>225.4</v>
      </c>
      <c r="L360" s="9" t="str">
        <f>IF('Raw Data'!M360,"NO","YES")</f>
        <v>YES</v>
      </c>
      <c r="M360">
        <f>'Raw Data'!N360</f>
        <v>60</v>
      </c>
      <c r="N360" s="17">
        <f t="shared" si="60"/>
        <v>87.51792828685258</v>
      </c>
      <c r="O360">
        <v>1.6799999999999999E-2</v>
      </c>
      <c r="P360" s="32">
        <f t="shared" si="62"/>
        <v>3.6757529880478083E-2</v>
      </c>
      <c r="Q360" s="17">
        <f t="shared" si="63"/>
        <v>3.3067729083665336</v>
      </c>
      <c r="R360">
        <f t="shared" si="57"/>
        <v>7.2639880478087638E-3</v>
      </c>
      <c r="S360">
        <f t="shared" si="64"/>
        <v>4.7808764940239036E-2</v>
      </c>
      <c r="T360" s="17">
        <f t="shared" si="58"/>
        <v>105.02151394422309</v>
      </c>
      <c r="U360" s="17">
        <f t="shared" si="59"/>
        <v>13.127689243027886</v>
      </c>
      <c r="V360" s="17">
        <f t="shared" si="61"/>
        <v>43.75896414342629</v>
      </c>
    </row>
    <row r="361" spans="1:22" x14ac:dyDescent="0.25">
      <c r="A361" s="2">
        <f>'Raw Data'!A361</f>
        <v>42940.958333333336</v>
      </c>
      <c r="B361">
        <f>'Raw Data'!B361</f>
        <v>109</v>
      </c>
      <c r="C361">
        <f>'Raw Data'!C361</f>
        <v>116</v>
      </c>
      <c r="D361" s="8">
        <f>IF(M361=0,0,'Raw Data'!D361)</f>
        <v>2095.9</v>
      </c>
      <c r="E361" s="9" t="str">
        <f>IF('Raw Data'!E361,"NO","YES")</f>
        <v>YES</v>
      </c>
      <c r="F361" s="8">
        <f>IF(M361=0,0,'Raw Data'!F361)</f>
        <v>0.41</v>
      </c>
      <c r="G361" s="9" t="str">
        <f>IF('Raw Data'!G361,"NO","YES")</f>
        <v>YES</v>
      </c>
      <c r="H361" s="10">
        <f>ROUND('Raw Data'!I361/'Raw Data'!D361,3)</f>
        <v>1.8380000000000001</v>
      </c>
      <c r="I361" s="9" t="str">
        <f>IF('Raw Data'!J361,"NO","YES")</f>
        <v>YES</v>
      </c>
      <c r="J361" s="4">
        <v>8.3000000000000007</v>
      </c>
      <c r="K361" s="24">
        <f>'Raw Data'!L361*('Calculated Data'!M361/60)</f>
        <v>215</v>
      </c>
      <c r="L361" s="9" t="str">
        <f>IF('Raw Data'!M361,"NO","YES")</f>
        <v>YES</v>
      </c>
      <c r="M361">
        <f>'Raw Data'!N361</f>
        <v>60</v>
      </c>
      <c r="N361" s="17">
        <f t="shared" si="60"/>
        <v>83.501992031872504</v>
      </c>
      <c r="O361">
        <v>1.6799999999999999E-2</v>
      </c>
      <c r="P361" s="32">
        <f t="shared" si="62"/>
        <v>3.507083665338645E-2</v>
      </c>
      <c r="Q361" s="17">
        <f t="shared" si="63"/>
        <v>3.3067729083665336</v>
      </c>
      <c r="R361">
        <f t="shared" si="57"/>
        <v>6.930665338645418E-3</v>
      </c>
      <c r="S361">
        <f t="shared" si="64"/>
        <v>4.7808764940239043E-2</v>
      </c>
      <c r="T361" s="17">
        <f t="shared" si="58"/>
        <v>100.20239043824701</v>
      </c>
      <c r="U361" s="17">
        <f t="shared" si="59"/>
        <v>12.525298804780876</v>
      </c>
      <c r="V361" s="17">
        <f t="shared" si="61"/>
        <v>41.750996015936252</v>
      </c>
    </row>
    <row r="362" spans="1:22" x14ac:dyDescent="0.25">
      <c r="A362" s="2">
        <f>'Raw Data'!A362</f>
        <v>42941</v>
      </c>
      <c r="B362">
        <f>'Raw Data'!B362</f>
        <v>110</v>
      </c>
      <c r="C362">
        <f>'Raw Data'!C362</f>
        <v>131</v>
      </c>
      <c r="D362" s="8">
        <f>IF(M362=0,0,'Raw Data'!D362)</f>
        <v>2163.3000000000002</v>
      </c>
      <c r="E362" s="9" t="str">
        <f>IF('Raw Data'!E362,"NO","YES")</f>
        <v>YES</v>
      </c>
      <c r="F362" s="8">
        <f>IF(M362=0,0,'Raw Data'!F362)</f>
        <v>0.39200000000000002</v>
      </c>
      <c r="G362" s="9" t="str">
        <f>IF('Raw Data'!G362,"NO","YES")</f>
        <v>YES</v>
      </c>
      <c r="H362" s="10">
        <f>ROUND('Raw Data'!I362/'Raw Data'!D362,3)</f>
        <v>1.7350000000000001</v>
      </c>
      <c r="I362" s="9" t="str">
        <f>IF('Raw Data'!J362,"NO","YES")</f>
        <v>YES</v>
      </c>
      <c r="J362" s="4">
        <v>8.1999999999999993</v>
      </c>
      <c r="K362" s="24">
        <f>'Raw Data'!L362*('Calculated Data'!M362/60)</f>
        <v>222</v>
      </c>
      <c r="L362" s="9" t="str">
        <f>IF('Raw Data'!M362,"NO","YES")</f>
        <v>YES</v>
      </c>
      <c r="M362">
        <f>'Raw Data'!N362</f>
        <v>60</v>
      </c>
      <c r="N362" s="17">
        <f t="shared" si="60"/>
        <v>86.187250996015933</v>
      </c>
      <c r="O362">
        <v>1.6799999999999999E-2</v>
      </c>
      <c r="P362" s="32">
        <f t="shared" si="62"/>
        <v>3.6198645418326694E-2</v>
      </c>
      <c r="Q362" s="17">
        <f t="shared" si="63"/>
        <v>3.3067729083665336</v>
      </c>
      <c r="R362">
        <f t="shared" si="57"/>
        <v>7.1535418326693226E-3</v>
      </c>
      <c r="S362">
        <f t="shared" si="64"/>
        <v>4.7808764940239036E-2</v>
      </c>
      <c r="T362" s="17">
        <f t="shared" si="58"/>
        <v>103.42470119521911</v>
      </c>
      <c r="U362" s="17">
        <f t="shared" si="59"/>
        <v>12.928087649402389</v>
      </c>
      <c r="V362" s="17">
        <f t="shared" si="61"/>
        <v>43.093625498007967</v>
      </c>
    </row>
    <row r="363" spans="1:22" x14ac:dyDescent="0.25">
      <c r="A363" s="2">
        <f>'Raw Data'!A363</f>
        <v>42941.041666666664</v>
      </c>
      <c r="B363">
        <f>'Raw Data'!B363</f>
        <v>111</v>
      </c>
      <c r="C363">
        <f>'Raw Data'!C363</f>
        <v>130</v>
      </c>
      <c r="D363" s="8">
        <f>IF(M363=0,0,'Raw Data'!D363)</f>
        <v>2175.1</v>
      </c>
      <c r="E363" s="9" t="str">
        <f>IF('Raw Data'!E363,"NO","YES")</f>
        <v>YES</v>
      </c>
      <c r="F363" s="8">
        <f>IF(M363=0,0,'Raw Data'!F363)</f>
        <v>0.39400000000000002</v>
      </c>
      <c r="G363" s="9" t="str">
        <f>IF('Raw Data'!G363,"NO","YES")</f>
        <v>YES</v>
      </c>
      <c r="H363" s="10">
        <f>ROUND('Raw Data'!I363/'Raw Data'!D363,3)</f>
        <v>1.732</v>
      </c>
      <c r="I363" s="9" t="str">
        <f>IF('Raw Data'!J363,"NO","YES")</f>
        <v>YES</v>
      </c>
      <c r="J363" s="4">
        <v>8.1999999999999993</v>
      </c>
      <c r="K363" s="24">
        <f>'Raw Data'!L363*('Calculated Data'!M363/60)</f>
        <v>223.2</v>
      </c>
      <c r="L363" s="9" t="str">
        <f>IF('Raw Data'!M363,"NO","YES")</f>
        <v>YES</v>
      </c>
      <c r="M363">
        <f>'Raw Data'!N363</f>
        <v>60</v>
      </c>
      <c r="N363" s="17">
        <f t="shared" si="60"/>
        <v>86.657370517928285</v>
      </c>
      <c r="O363">
        <v>1.6799999999999999E-2</v>
      </c>
      <c r="P363" s="32">
        <f t="shared" si="62"/>
        <v>3.6396095617529885E-2</v>
      </c>
      <c r="Q363" s="17">
        <f t="shared" si="63"/>
        <v>3.306772908366534</v>
      </c>
      <c r="R363">
        <f t="shared" si="57"/>
        <v>7.1925617529880479E-3</v>
      </c>
      <c r="S363">
        <f t="shared" si="64"/>
        <v>4.7808764940239043E-2</v>
      </c>
      <c r="T363" s="17">
        <f t="shared" si="58"/>
        <v>103.98884462151393</v>
      </c>
      <c r="U363" s="17">
        <f t="shared" si="59"/>
        <v>12.998605577689242</v>
      </c>
      <c r="V363" s="17">
        <f t="shared" si="61"/>
        <v>43.328685258964143</v>
      </c>
    </row>
    <row r="364" spans="1:22" x14ac:dyDescent="0.25">
      <c r="A364" s="2">
        <f>'Raw Data'!A364</f>
        <v>42941.083333333336</v>
      </c>
      <c r="B364">
        <f>'Raw Data'!B364</f>
        <v>87</v>
      </c>
      <c r="C364">
        <f>'Raw Data'!C364</f>
        <v>129</v>
      </c>
      <c r="D364" s="8">
        <f>IF(M364=0,0,'Raw Data'!D364)</f>
        <v>1958.6</v>
      </c>
      <c r="E364" s="9" t="str">
        <f>IF('Raw Data'!E364,"NO","YES")</f>
        <v>YES</v>
      </c>
      <c r="F364" s="8">
        <f>IF(M364=0,0,'Raw Data'!F364)</f>
        <v>0.378</v>
      </c>
      <c r="G364" s="9" t="str">
        <f>IF('Raw Data'!G364,"NO","YES")</f>
        <v>YES</v>
      </c>
      <c r="H364" s="10">
        <f>ROUND('Raw Data'!I364/'Raw Data'!D364,3)</f>
        <v>1.7210000000000001</v>
      </c>
      <c r="I364" s="9" t="str">
        <f>IF('Raw Data'!J364,"NO","YES")</f>
        <v>YES</v>
      </c>
      <c r="J364" s="4">
        <v>7.9</v>
      </c>
      <c r="K364" s="24">
        <f>'Raw Data'!L364*('Calculated Data'!M364/60)</f>
        <v>201</v>
      </c>
      <c r="L364" s="9" t="str">
        <f>IF('Raw Data'!M364,"NO","YES")</f>
        <v>YES</v>
      </c>
      <c r="M364">
        <f>'Raw Data'!N364</f>
        <v>60</v>
      </c>
      <c r="N364" s="17">
        <f t="shared" si="60"/>
        <v>78.031872509960152</v>
      </c>
      <c r="O364">
        <v>1.6799999999999999E-2</v>
      </c>
      <c r="P364" s="32">
        <f t="shared" si="62"/>
        <v>3.2773386454183262E-2</v>
      </c>
      <c r="Q364" s="17">
        <f t="shared" si="63"/>
        <v>3.3067729083665336</v>
      </c>
      <c r="R364">
        <f t="shared" si="57"/>
        <v>6.4766454183266924E-3</v>
      </c>
      <c r="S364">
        <f t="shared" si="64"/>
        <v>4.7808764940239036E-2</v>
      </c>
      <c r="T364" s="17">
        <f t="shared" si="58"/>
        <v>93.638247011952174</v>
      </c>
      <c r="U364" s="17">
        <f t="shared" si="59"/>
        <v>11.704780876494022</v>
      </c>
      <c r="V364" s="17">
        <f t="shared" si="61"/>
        <v>39.015936254980076</v>
      </c>
    </row>
    <row r="365" spans="1:22" x14ac:dyDescent="0.25">
      <c r="A365" s="2">
        <f>'Raw Data'!A365</f>
        <v>42941.125</v>
      </c>
      <c r="B365">
        <f>'Raw Data'!B365</f>
        <v>84</v>
      </c>
      <c r="C365">
        <f>'Raw Data'!C365</f>
        <v>122</v>
      </c>
      <c r="D365" s="8">
        <f>IF(M365=0,0,'Raw Data'!D365)</f>
        <v>1865.2</v>
      </c>
      <c r="E365" s="9" t="str">
        <f>IF('Raw Data'!E365,"NO","YES")</f>
        <v>YES</v>
      </c>
      <c r="F365" s="8">
        <f>IF(M365=0,0,'Raw Data'!F365)</f>
        <v>0.33900000000000002</v>
      </c>
      <c r="G365" s="9" t="str">
        <f>IF('Raw Data'!G365,"NO","YES")</f>
        <v>YES</v>
      </c>
      <c r="H365" s="10">
        <f>ROUND('Raw Data'!I365/'Raw Data'!D365,3)</f>
        <v>1.7050000000000001</v>
      </c>
      <c r="I365" s="9" t="str">
        <f>IF('Raw Data'!J365,"NO","YES")</f>
        <v>YES</v>
      </c>
      <c r="J365" s="4">
        <v>7.9</v>
      </c>
      <c r="K365" s="24">
        <f>'Raw Data'!L365*('Calculated Data'!M365/60)</f>
        <v>191.4</v>
      </c>
      <c r="L365" s="9" t="str">
        <f>IF('Raw Data'!M365,"NO","YES")</f>
        <v>YES</v>
      </c>
      <c r="M365">
        <f>'Raw Data'!N365</f>
        <v>60</v>
      </c>
      <c r="N365" s="17">
        <f t="shared" si="60"/>
        <v>74.310756972111548</v>
      </c>
      <c r="O365">
        <v>1.6799999999999999E-2</v>
      </c>
      <c r="P365" s="32">
        <f t="shared" si="62"/>
        <v>3.121051792828685E-2</v>
      </c>
      <c r="Q365" s="17">
        <f t="shared" si="63"/>
        <v>3.3067729083665336</v>
      </c>
      <c r="R365">
        <f t="shared" si="57"/>
        <v>6.1677928286852585E-3</v>
      </c>
      <c r="S365">
        <f t="shared" si="64"/>
        <v>4.7808764940239043E-2</v>
      </c>
      <c r="T365" s="17">
        <f t="shared" si="58"/>
        <v>89.172908366533861</v>
      </c>
      <c r="U365" s="17">
        <f t="shared" si="59"/>
        <v>11.146613545816733</v>
      </c>
      <c r="V365" s="17">
        <f t="shared" si="61"/>
        <v>37.155378486055774</v>
      </c>
    </row>
    <row r="366" spans="1:22" x14ac:dyDescent="0.25">
      <c r="A366" s="2">
        <f>'Raw Data'!A366</f>
        <v>42941.166666666664</v>
      </c>
      <c r="B366">
        <f>'Raw Data'!B366</f>
        <v>85</v>
      </c>
      <c r="C366">
        <f>'Raw Data'!C366</f>
        <v>110</v>
      </c>
      <c r="D366" s="8">
        <f>IF(M366=0,0,'Raw Data'!D366)</f>
        <v>1778.1</v>
      </c>
      <c r="E366" s="9" t="str">
        <f>IF('Raw Data'!E366,"NO","YES")</f>
        <v>YES</v>
      </c>
      <c r="F366" s="8">
        <f>IF(M366=0,0,'Raw Data'!F366)</f>
        <v>0.29199999999999998</v>
      </c>
      <c r="G366" s="9" t="str">
        <f>IF('Raw Data'!G366,"NO","YES")</f>
        <v>YES</v>
      </c>
      <c r="H366" s="10">
        <f>ROUND('Raw Data'!I366/'Raw Data'!D366,3)</f>
        <v>1.6990000000000001</v>
      </c>
      <c r="I366" s="9" t="str">
        <f>IF('Raw Data'!J366,"NO","YES")</f>
        <v>YES</v>
      </c>
      <c r="J366" s="4">
        <v>7.8</v>
      </c>
      <c r="K366" s="24">
        <f>'Raw Data'!L366*('Calculated Data'!M366/60)</f>
        <v>182.4</v>
      </c>
      <c r="L366" s="9" t="str">
        <f>IF('Raw Data'!M366,"NO","YES")</f>
        <v>YES</v>
      </c>
      <c r="M366">
        <f>'Raw Data'!N366</f>
        <v>60</v>
      </c>
      <c r="N366" s="17">
        <f t="shared" si="60"/>
        <v>70.840637450199196</v>
      </c>
      <c r="O366">
        <v>1.6799999999999999E-2</v>
      </c>
      <c r="P366" s="32">
        <f t="shared" si="62"/>
        <v>2.9753067729083663E-2</v>
      </c>
      <c r="Q366" s="17">
        <f t="shared" ref="Q366:Q376" si="65">(R366/D366)*1000000</f>
        <v>3.306772908366534</v>
      </c>
      <c r="R366">
        <f t="shared" si="57"/>
        <v>5.8797729083665332E-3</v>
      </c>
      <c r="S366">
        <f t="shared" ref="S366:S376" si="66">+T366/D366</f>
        <v>4.7808764940239043E-2</v>
      </c>
      <c r="T366" s="17">
        <f t="shared" si="58"/>
        <v>85.008764940239033</v>
      </c>
      <c r="U366" s="17">
        <f t="shared" si="59"/>
        <v>10.626095617529879</v>
      </c>
      <c r="V366" s="17">
        <f t="shared" si="61"/>
        <v>35.420318725099598</v>
      </c>
    </row>
    <row r="367" spans="1:22" x14ac:dyDescent="0.25">
      <c r="A367" s="2">
        <f>'Raw Data'!A367</f>
        <v>42941.208333333336</v>
      </c>
      <c r="B367">
        <f>'Raw Data'!B367</f>
        <v>86</v>
      </c>
      <c r="C367">
        <f>'Raw Data'!C367</f>
        <v>112</v>
      </c>
      <c r="D367" s="8">
        <f>IF(M367=0,0,'Raw Data'!D367)</f>
        <v>1787.9</v>
      </c>
      <c r="E367" s="9" t="str">
        <f>IF('Raw Data'!E367,"NO","YES")</f>
        <v>YES</v>
      </c>
      <c r="F367" s="8">
        <f>IF(M367=0,0,'Raw Data'!F367)</f>
        <v>0.316</v>
      </c>
      <c r="G367" s="9" t="str">
        <f>IF('Raw Data'!G367,"NO","YES")</f>
        <v>YES</v>
      </c>
      <c r="H367" s="10">
        <f>ROUND('Raw Data'!I367/'Raw Data'!D367,3)</f>
        <v>1.6819999999999999</v>
      </c>
      <c r="I367" s="9" t="str">
        <f>IF('Raw Data'!J367,"NO","YES")</f>
        <v>YES</v>
      </c>
      <c r="J367" s="4">
        <v>7.7</v>
      </c>
      <c r="K367" s="24">
        <f>'Raw Data'!L367*('Calculated Data'!M367/60)</f>
        <v>183.4</v>
      </c>
      <c r="L367" s="9" t="str">
        <f>IF('Raw Data'!M367,"NO","YES")</f>
        <v>YES</v>
      </c>
      <c r="M367">
        <f>'Raw Data'!N367</f>
        <v>60</v>
      </c>
      <c r="N367" s="17">
        <f t="shared" si="60"/>
        <v>71.231075697211153</v>
      </c>
      <c r="O367">
        <v>1.6799999999999999E-2</v>
      </c>
      <c r="P367" s="32">
        <f t="shared" si="62"/>
        <v>2.9917051792828685E-2</v>
      </c>
      <c r="Q367" s="17">
        <f t="shared" si="65"/>
        <v>3.3067729083665336</v>
      </c>
      <c r="R367">
        <f t="shared" si="57"/>
        <v>5.9121792828685255E-3</v>
      </c>
      <c r="S367">
        <f t="shared" si="66"/>
        <v>4.7808764940239036E-2</v>
      </c>
      <c r="T367" s="17">
        <f t="shared" si="58"/>
        <v>85.477290836653381</v>
      </c>
      <c r="U367" s="17">
        <f t="shared" si="59"/>
        <v>10.684661354581673</v>
      </c>
      <c r="V367" s="17">
        <f t="shared" si="61"/>
        <v>35.615537848605577</v>
      </c>
    </row>
    <row r="368" spans="1:22" x14ac:dyDescent="0.25">
      <c r="A368" s="2">
        <f>'Raw Data'!A368</f>
        <v>42941.25</v>
      </c>
      <c r="B368">
        <f>'Raw Data'!B368</f>
        <v>81</v>
      </c>
      <c r="C368">
        <f>'Raw Data'!C368</f>
        <v>94</v>
      </c>
      <c r="D368" s="8">
        <f>IF(M368=0,0,'Raw Data'!D368)</f>
        <v>1623.3</v>
      </c>
      <c r="E368" s="9" t="str">
        <f>IF('Raw Data'!E368,"NO","YES")</f>
        <v>YES</v>
      </c>
      <c r="F368" s="8">
        <f>IF(M368=0,0,'Raw Data'!F368)</f>
        <v>0.28100000000000003</v>
      </c>
      <c r="G368" s="9" t="str">
        <f>IF('Raw Data'!G368,"NO","YES")</f>
        <v>YES</v>
      </c>
      <c r="H368" s="10">
        <f>ROUND('Raw Data'!I368/'Raw Data'!D368,3)</f>
        <v>1.619</v>
      </c>
      <c r="I368" s="9" t="str">
        <f>IF('Raw Data'!J368,"NO","YES")</f>
        <v>YES</v>
      </c>
      <c r="J368" s="4">
        <v>7.7</v>
      </c>
      <c r="K368" s="24">
        <f>'Raw Data'!L368*('Calculated Data'!M368/60)</f>
        <v>166.5</v>
      </c>
      <c r="L368" s="9" t="str">
        <f>IF('Raw Data'!M368,"NO","YES")</f>
        <v>YES</v>
      </c>
      <c r="M368">
        <f>'Raw Data'!N368</f>
        <v>60</v>
      </c>
      <c r="N368" s="17">
        <f t="shared" si="60"/>
        <v>64.673306772908361</v>
      </c>
      <c r="O368">
        <v>1.6799999999999999E-2</v>
      </c>
      <c r="P368" s="32">
        <f t="shared" si="62"/>
        <v>2.7162788844621512E-2</v>
      </c>
      <c r="Q368" s="17">
        <f t="shared" si="65"/>
        <v>3.306772908366534</v>
      </c>
      <c r="R368">
        <f t="shared" si="57"/>
        <v>5.3678844621513943E-3</v>
      </c>
      <c r="S368">
        <f t="shared" si="66"/>
        <v>4.7808764940239036E-2</v>
      </c>
      <c r="T368" s="17">
        <f t="shared" si="58"/>
        <v>77.607968127490025</v>
      </c>
      <c r="U368" s="17">
        <f t="shared" si="59"/>
        <v>9.7009960159362532</v>
      </c>
      <c r="V368" s="17">
        <f t="shared" si="61"/>
        <v>32.336653386454181</v>
      </c>
    </row>
    <row r="369" spans="1:22" x14ac:dyDescent="0.25">
      <c r="A369" s="2">
        <f>'Raw Data'!A369</f>
        <v>42941.291666666664</v>
      </c>
      <c r="B369">
        <f>'Raw Data'!B369</f>
        <v>70</v>
      </c>
      <c r="C369">
        <f>'Raw Data'!C369</f>
        <v>56</v>
      </c>
      <c r="D369" s="8">
        <f>IF(M369=0,0,'Raw Data'!D369)</f>
        <v>1283.5999999999999</v>
      </c>
      <c r="E369" s="9" t="str">
        <f>IF('Raw Data'!E369,"NO","YES")</f>
        <v>YES</v>
      </c>
      <c r="F369" s="8">
        <f>IF(M369=0,0,'Raw Data'!F369)</f>
        <v>0.28999999999999998</v>
      </c>
      <c r="G369" s="9" t="str">
        <f>IF('Raw Data'!G369,"NO","YES")</f>
        <v>YES</v>
      </c>
      <c r="H369" s="10">
        <f>ROUND('Raw Data'!I369/'Raw Data'!D369,3)</f>
        <v>1.524</v>
      </c>
      <c r="I369" s="9" t="str">
        <f>IF('Raw Data'!J369,"NO","YES")</f>
        <v>YES</v>
      </c>
      <c r="J369" s="4">
        <v>6.5</v>
      </c>
      <c r="K369" s="24">
        <f>'Raw Data'!L369*('Calculated Data'!M369/60)</f>
        <v>131.69999999999999</v>
      </c>
      <c r="L369" s="9" t="str">
        <f>IF('Raw Data'!M369,"NO","YES")</f>
        <v>YES</v>
      </c>
      <c r="M369">
        <f>'Raw Data'!N369</f>
        <v>60</v>
      </c>
      <c r="N369" s="17">
        <f t="shared" si="60"/>
        <v>51.139442231075691</v>
      </c>
      <c r="O369">
        <v>1.6799999999999999E-2</v>
      </c>
      <c r="P369" s="32">
        <f t="shared" si="62"/>
        <v>2.1478565737051793E-2</v>
      </c>
      <c r="Q369" s="17">
        <f t="shared" si="65"/>
        <v>3.3067729083665336</v>
      </c>
      <c r="R369">
        <f t="shared" si="57"/>
        <v>4.2445737051792819E-3</v>
      </c>
      <c r="S369">
        <f t="shared" si="66"/>
        <v>4.7808764940239036E-2</v>
      </c>
      <c r="T369" s="17">
        <f t="shared" si="58"/>
        <v>61.367330677290823</v>
      </c>
      <c r="U369" s="17">
        <f t="shared" si="59"/>
        <v>7.6709163346613529</v>
      </c>
      <c r="V369" s="17">
        <f t="shared" si="61"/>
        <v>25.569721115537845</v>
      </c>
    </row>
    <row r="370" spans="1:22" x14ac:dyDescent="0.25">
      <c r="A370" s="2">
        <f>'Raw Data'!A370</f>
        <v>42941.333333333336</v>
      </c>
      <c r="B370">
        <f>'Raw Data'!B370</f>
        <v>47</v>
      </c>
      <c r="C370">
        <f>'Raw Data'!C370</f>
        <v>31</v>
      </c>
      <c r="D370" s="8">
        <f>IF(M370=0,0,'Raw Data'!D370)</f>
        <v>859.4</v>
      </c>
      <c r="E370" s="9" t="str">
        <f>IF('Raw Data'!E370,"NO","YES")</f>
        <v>YES</v>
      </c>
      <c r="F370" s="8">
        <f>IF(M370=0,0,'Raw Data'!F370)</f>
        <v>0.3</v>
      </c>
      <c r="G370" s="9" t="str">
        <f>IF('Raw Data'!G370,"NO","YES")</f>
        <v>YES</v>
      </c>
      <c r="H370" s="10">
        <f>ROUND('Raw Data'!I370/'Raw Data'!D370,3)</f>
        <v>1.3</v>
      </c>
      <c r="I370" s="9" t="str">
        <f>IF('Raw Data'!J370,"NO","YES")</f>
        <v>YES</v>
      </c>
      <c r="J370" s="4">
        <v>5</v>
      </c>
      <c r="K370" s="24">
        <f>'Raw Data'!L370*('Calculated Data'!M370/60)</f>
        <v>88.2</v>
      </c>
      <c r="L370" s="9" t="str">
        <f>IF('Raw Data'!M370,"NO","YES")</f>
        <v>YES</v>
      </c>
      <c r="M370">
        <f>'Raw Data'!N370</f>
        <v>60</v>
      </c>
      <c r="N370" s="17">
        <f t="shared" si="60"/>
        <v>34.239043824701191</v>
      </c>
      <c r="O370">
        <v>1.6799999999999999E-2</v>
      </c>
      <c r="P370" s="32">
        <f t="shared" si="62"/>
        <v>1.4380398406374501E-2</v>
      </c>
      <c r="Q370" s="17">
        <f t="shared" si="65"/>
        <v>3.306772908366534</v>
      </c>
      <c r="R370">
        <f t="shared" si="57"/>
        <v>2.841840637450199E-3</v>
      </c>
      <c r="S370">
        <f t="shared" si="66"/>
        <v>4.7808764940239043E-2</v>
      </c>
      <c r="T370" s="17">
        <f t="shared" si="58"/>
        <v>41.086852589641431</v>
      </c>
      <c r="U370" s="17">
        <f t="shared" si="59"/>
        <v>5.1358565737051789</v>
      </c>
      <c r="V370" s="17">
        <f t="shared" si="61"/>
        <v>17.119521912350596</v>
      </c>
    </row>
    <row r="371" spans="1:22" x14ac:dyDescent="0.25">
      <c r="A371" s="2">
        <f>'Raw Data'!A371</f>
        <v>42941.375</v>
      </c>
      <c r="B371">
        <f>'Raw Data'!B371</f>
        <v>41</v>
      </c>
      <c r="C371">
        <f>'Raw Data'!C371</f>
        <v>34</v>
      </c>
      <c r="D371" s="8">
        <f>IF(M371=0,0,'Raw Data'!D371)</f>
        <v>844.4</v>
      </c>
      <c r="E371" s="9" t="str">
        <f>IF('Raw Data'!E371,"NO","YES")</f>
        <v>YES</v>
      </c>
      <c r="F371" s="8">
        <f>IF(M371=0,0,'Raw Data'!F371)</f>
        <v>0.29399999999999998</v>
      </c>
      <c r="G371" s="9" t="str">
        <f>IF('Raw Data'!G371,"NO","YES")</f>
        <v>YES</v>
      </c>
      <c r="H371" s="10">
        <f>ROUND('Raw Data'!I371/'Raw Data'!D371,3)</f>
        <v>1.3480000000000001</v>
      </c>
      <c r="I371" s="9" t="str">
        <f>IF('Raw Data'!J371,"NO","YES")</f>
        <v>YES</v>
      </c>
      <c r="J371" s="4">
        <v>4.9000000000000004</v>
      </c>
      <c r="K371" s="24">
        <f>'Raw Data'!L371*('Calculated Data'!M371/60)</f>
        <v>86.6</v>
      </c>
      <c r="L371" s="9" t="str">
        <f>IF('Raw Data'!M371,"NO","YES")</f>
        <v>YES</v>
      </c>
      <c r="M371">
        <f>'Raw Data'!N371</f>
        <v>60</v>
      </c>
      <c r="N371" s="17">
        <f t="shared" si="60"/>
        <v>33.641434262948202</v>
      </c>
      <c r="O371">
        <v>1.6799999999999999E-2</v>
      </c>
      <c r="P371" s="32">
        <f t="shared" si="62"/>
        <v>1.4129402390438245E-2</v>
      </c>
      <c r="Q371" s="17">
        <f t="shared" si="65"/>
        <v>3.3067729083665331</v>
      </c>
      <c r="R371">
        <f t="shared" si="57"/>
        <v>2.7922390438247006E-3</v>
      </c>
      <c r="S371">
        <f t="shared" si="66"/>
        <v>4.7808764940239036E-2</v>
      </c>
      <c r="T371" s="17">
        <f t="shared" si="58"/>
        <v>40.369721115537843</v>
      </c>
      <c r="U371" s="17">
        <f t="shared" si="59"/>
        <v>5.0462151394422303</v>
      </c>
      <c r="V371" s="17">
        <f t="shared" si="61"/>
        <v>16.820717131474101</v>
      </c>
    </row>
    <row r="372" spans="1:22" x14ac:dyDescent="0.25">
      <c r="A372" s="2">
        <f>'Raw Data'!A372</f>
        <v>42941.416666666664</v>
      </c>
      <c r="B372">
        <f>'Raw Data'!B372</f>
        <v>48</v>
      </c>
      <c r="C372">
        <f>'Raw Data'!C372</f>
        <v>44</v>
      </c>
      <c r="D372" s="8">
        <f>IF(M372=0,0,'Raw Data'!D372)</f>
        <v>993.3</v>
      </c>
      <c r="E372" s="9" t="str">
        <f>IF('Raw Data'!E372,"NO","YES")</f>
        <v>YES</v>
      </c>
      <c r="F372" s="8">
        <f>IF(M372=0,0,'Raw Data'!F372)</f>
        <v>0.251</v>
      </c>
      <c r="G372" s="9" t="str">
        <f>IF('Raw Data'!G372,"NO","YES")</f>
        <v>YES</v>
      </c>
      <c r="H372" s="10">
        <f>ROUND('Raw Data'!I372/'Raw Data'!D372,3)</f>
        <v>1.39</v>
      </c>
      <c r="I372" s="9" t="str">
        <f>IF('Raw Data'!J372,"NO","YES")</f>
        <v>YES</v>
      </c>
      <c r="J372" s="4">
        <v>5.8</v>
      </c>
      <c r="K372" s="24">
        <f>'Raw Data'!L372*('Calculated Data'!M372/60)</f>
        <v>101.9</v>
      </c>
      <c r="L372" s="9" t="str">
        <f>IF('Raw Data'!M372,"NO","YES")</f>
        <v>YES</v>
      </c>
      <c r="M372">
        <f>'Raw Data'!N372</f>
        <v>60</v>
      </c>
      <c r="N372" s="17">
        <f t="shared" si="60"/>
        <v>39.573705179282868</v>
      </c>
      <c r="O372">
        <v>1.6799999999999999E-2</v>
      </c>
      <c r="P372" s="32">
        <f t="shared" si="62"/>
        <v>1.6620956175298806E-2</v>
      </c>
      <c r="Q372" s="17">
        <f t="shared" si="65"/>
        <v>3.3067729083665345</v>
      </c>
      <c r="R372">
        <f t="shared" si="57"/>
        <v>3.2846175298804781E-3</v>
      </c>
      <c r="S372">
        <f t="shared" si="66"/>
        <v>4.7808764940239043E-2</v>
      </c>
      <c r="T372" s="17">
        <f t="shared" si="58"/>
        <v>47.48844621513944</v>
      </c>
      <c r="U372" s="17">
        <f t="shared" si="59"/>
        <v>5.93605577689243</v>
      </c>
      <c r="V372" s="17">
        <f t="shared" si="61"/>
        <v>19.786852589641434</v>
      </c>
    </row>
    <row r="373" spans="1:22" x14ac:dyDescent="0.25">
      <c r="A373" s="2">
        <f>'Raw Data'!A373</f>
        <v>42941.458333333336</v>
      </c>
      <c r="B373">
        <f>'Raw Data'!B373</f>
        <v>49</v>
      </c>
      <c r="C373">
        <f>'Raw Data'!C373</f>
        <v>44</v>
      </c>
      <c r="D373" s="8">
        <f>IF(M373=0,0,'Raw Data'!D373)</f>
        <v>1013.9</v>
      </c>
      <c r="E373" s="9" t="str">
        <f>IF('Raw Data'!E373,"NO","YES")</f>
        <v>YES</v>
      </c>
      <c r="F373" s="8">
        <f>IF(M373=0,0,'Raw Data'!F373)</f>
        <v>0.24399999999999999</v>
      </c>
      <c r="G373" s="9" t="str">
        <f>IF('Raw Data'!G373,"NO","YES")</f>
        <v>YES</v>
      </c>
      <c r="H373" s="10">
        <f>ROUND('Raw Data'!I373/'Raw Data'!D373,3)</f>
        <v>1.3959999999999999</v>
      </c>
      <c r="I373" s="9" t="str">
        <f>IF('Raw Data'!J373,"NO","YES")</f>
        <v>YES</v>
      </c>
      <c r="J373" s="4">
        <v>5.9</v>
      </c>
      <c r="K373" s="24">
        <f>'Raw Data'!L373*('Calculated Data'!M373/60)</f>
        <v>104</v>
      </c>
      <c r="L373" s="9" t="str">
        <f>IF('Raw Data'!M373,"NO","YES")</f>
        <v>YES</v>
      </c>
      <c r="M373">
        <f>'Raw Data'!N373</f>
        <v>60</v>
      </c>
      <c r="N373" s="17">
        <f t="shared" si="60"/>
        <v>40.394422310756966</v>
      </c>
      <c r="O373">
        <v>1.6799999999999999E-2</v>
      </c>
      <c r="P373" s="32">
        <f t="shared" si="62"/>
        <v>1.6965657370517927E-2</v>
      </c>
      <c r="Q373" s="17">
        <f t="shared" si="65"/>
        <v>3.3067729083665336</v>
      </c>
      <c r="R373">
        <f t="shared" si="57"/>
        <v>3.352737051792828E-3</v>
      </c>
      <c r="S373">
        <f t="shared" si="66"/>
        <v>4.7808764940239036E-2</v>
      </c>
      <c r="T373" s="17">
        <f t="shared" si="58"/>
        <v>48.473306772908359</v>
      </c>
      <c r="U373" s="17">
        <f t="shared" si="59"/>
        <v>6.0591633466135448</v>
      </c>
      <c r="V373" s="17">
        <f t="shared" si="61"/>
        <v>20.197211155378483</v>
      </c>
    </row>
    <row r="374" spans="1:22" x14ac:dyDescent="0.25">
      <c r="A374" s="2">
        <f>'Raw Data'!A374</f>
        <v>42941.5</v>
      </c>
      <c r="B374">
        <f>'Raw Data'!B374</f>
        <v>50</v>
      </c>
      <c r="C374">
        <f>'Raw Data'!C374</f>
        <v>16</v>
      </c>
      <c r="D374" s="8">
        <f>IF(M374=0,0,'Raw Data'!D374)</f>
        <v>724</v>
      </c>
      <c r="E374" s="9" t="str">
        <f>IF('Raw Data'!E374,"NO","YES")</f>
        <v>YES</v>
      </c>
      <c r="F374" s="8">
        <f>IF(M374=0,0,'Raw Data'!F374)</f>
        <v>0.19800000000000001</v>
      </c>
      <c r="G374" s="9" t="str">
        <f>IF('Raw Data'!G374,"NO","YES")</f>
        <v>YES</v>
      </c>
      <c r="H374" s="10">
        <f>ROUND('Raw Data'!I374/'Raw Data'!D374,3)</f>
        <v>1.347</v>
      </c>
      <c r="I374" s="9" t="str">
        <f>IF('Raw Data'!J374,"NO","YES")</f>
        <v>YES</v>
      </c>
      <c r="J374" s="4">
        <v>4.3</v>
      </c>
      <c r="K374" s="24">
        <f>'Raw Data'!L374*('Calculated Data'!M374/60)</f>
        <v>74.3</v>
      </c>
      <c r="L374" s="9" t="str">
        <f>IF('Raw Data'!M374,"NO","YES")</f>
        <v>YES</v>
      </c>
      <c r="M374">
        <f>'Raw Data'!N374</f>
        <v>60</v>
      </c>
      <c r="N374" s="17">
        <f t="shared" si="60"/>
        <v>28.844621513944222</v>
      </c>
      <c r="O374">
        <v>1.6799999999999999E-2</v>
      </c>
      <c r="P374" s="32">
        <f t="shared" si="62"/>
        <v>1.2114741035856575E-2</v>
      </c>
      <c r="Q374" s="17">
        <f t="shared" si="65"/>
        <v>3.306772908366534</v>
      </c>
      <c r="R374">
        <f t="shared" si="57"/>
        <v>2.3941035856573705E-3</v>
      </c>
      <c r="S374">
        <f t="shared" si="66"/>
        <v>4.7808764940239043E-2</v>
      </c>
      <c r="T374" s="17">
        <f t="shared" si="58"/>
        <v>34.613545816733065</v>
      </c>
      <c r="U374" s="17">
        <f t="shared" si="59"/>
        <v>4.3266932270916332</v>
      </c>
      <c r="V374" s="17">
        <f t="shared" si="61"/>
        <v>14.422310756972111</v>
      </c>
    </row>
    <row r="375" spans="1:22" x14ac:dyDescent="0.25">
      <c r="A375" s="2">
        <f>'Raw Data'!A375</f>
        <v>42941.541666666664</v>
      </c>
      <c r="B375">
        <f>'Raw Data'!B375</f>
        <v>49</v>
      </c>
      <c r="C375">
        <f>'Raw Data'!C375</f>
        <v>0</v>
      </c>
      <c r="D375" s="8">
        <f>IF(M375=0,0,'Raw Data'!D375)</f>
        <v>502.4</v>
      </c>
      <c r="E375" s="9" t="str">
        <f>IF('Raw Data'!E375,"NO","YES")</f>
        <v>YES</v>
      </c>
      <c r="F375" s="8">
        <f>IF(M375=0,0,'Raw Data'!F375)</f>
        <v>0.129</v>
      </c>
      <c r="G375" s="9" t="str">
        <f>IF('Raw Data'!G375,"NO","YES")</f>
        <v>YES</v>
      </c>
      <c r="H375" s="10">
        <f>ROUND('Raw Data'!I375/'Raw Data'!D375,3)</f>
        <v>1.343</v>
      </c>
      <c r="I375" s="9" t="str">
        <f>IF('Raw Data'!J375,"NO","YES")</f>
        <v>YES</v>
      </c>
      <c r="J375" s="4">
        <v>3</v>
      </c>
      <c r="K375" s="24">
        <f>'Raw Data'!L375*('Calculated Data'!M375/60)</f>
        <v>51.5</v>
      </c>
      <c r="L375" s="9" t="str">
        <f>IF('Raw Data'!M375,"NO","YES")</f>
        <v>YES</v>
      </c>
      <c r="M375">
        <f>'Raw Data'!N375</f>
        <v>60</v>
      </c>
      <c r="N375" s="17">
        <f t="shared" si="60"/>
        <v>20.015936254980076</v>
      </c>
      <c r="O375">
        <v>1.6799999999999999E-2</v>
      </c>
      <c r="P375" s="32">
        <f t="shared" si="62"/>
        <v>8.4066932270916318E-3</v>
      </c>
      <c r="Q375" s="17">
        <f t="shared" si="65"/>
        <v>3.3067729083665336</v>
      </c>
      <c r="R375">
        <f t="shared" si="57"/>
        <v>1.6613227091633463E-3</v>
      </c>
      <c r="S375">
        <f t="shared" si="66"/>
        <v>4.7808764940239036E-2</v>
      </c>
      <c r="T375" s="17">
        <f t="shared" si="58"/>
        <v>24.01912350597609</v>
      </c>
      <c r="U375" s="17">
        <f t="shared" si="59"/>
        <v>3.0023904382470112</v>
      </c>
      <c r="V375" s="17">
        <f t="shared" si="61"/>
        <v>10.007968127490038</v>
      </c>
    </row>
    <row r="376" spans="1:22" x14ac:dyDescent="0.25">
      <c r="A376" s="2">
        <f>'Raw Data'!A376</f>
        <v>42941.583333333336</v>
      </c>
      <c r="B376">
        <f>'Raw Data'!B376</f>
        <v>5</v>
      </c>
      <c r="C376">
        <f>'Raw Data'!C376</f>
        <v>0</v>
      </c>
      <c r="D376" s="8">
        <f>IF(M376=0,0,'Raw Data'!D376)</f>
        <v>480.5</v>
      </c>
      <c r="E376" s="9" t="str">
        <f>IF('Raw Data'!E376,"NO","YES")</f>
        <v>YES</v>
      </c>
      <c r="F376" s="8">
        <f>IF(M376=0,0,'Raw Data'!F376)</f>
        <v>0.127</v>
      </c>
      <c r="G376" s="9" t="str">
        <f>IF('Raw Data'!G376,"NO","YES")</f>
        <v>YES</v>
      </c>
      <c r="H376" s="10">
        <f>ROUND('Raw Data'!I376/'Raw Data'!D376,3)</f>
        <v>1.282</v>
      </c>
      <c r="I376" s="9" t="str">
        <f>IF('Raw Data'!J376,"NO","YES")</f>
        <v>YES</v>
      </c>
      <c r="J376" s="4">
        <v>2.5</v>
      </c>
      <c r="K376" s="24">
        <f>'Raw Data'!L376*('Calculated Data'!M376/60)</f>
        <v>6.5733333333333333</v>
      </c>
      <c r="L376" s="9" t="str">
        <f>IF('Raw Data'!M376,"NO","YES")</f>
        <v>YES</v>
      </c>
      <c r="M376">
        <f>'Raw Data'!N376</f>
        <v>8</v>
      </c>
      <c r="N376" s="17">
        <f t="shared" si="60"/>
        <v>19.143426294820717</v>
      </c>
      <c r="O376">
        <v>1.6799999999999999E-2</v>
      </c>
      <c r="P376" s="32">
        <f t="shared" si="62"/>
        <v>8.0402390438247019E-3</v>
      </c>
      <c r="Q376" s="17">
        <f t="shared" si="65"/>
        <v>3.306772908366534</v>
      </c>
      <c r="R376">
        <f t="shared" si="57"/>
        <v>1.5889043824701195E-3</v>
      </c>
      <c r="S376">
        <f t="shared" si="66"/>
        <v>4.7808764940239043E-2</v>
      </c>
      <c r="T376" s="17">
        <f t="shared" si="58"/>
        <v>22.97211155378486</v>
      </c>
      <c r="U376" s="17">
        <f t="shared" si="59"/>
        <v>2.8715139442231075</v>
      </c>
      <c r="V376" s="17">
        <f t="shared" si="61"/>
        <v>9.5717131474103585</v>
      </c>
    </row>
    <row r="377" spans="1:22" x14ac:dyDescent="0.25">
      <c r="A377" s="2">
        <f>'Raw Data'!A377</f>
        <v>42941.625</v>
      </c>
      <c r="B377">
        <f>'Raw Data'!B377</f>
        <v>0</v>
      </c>
      <c r="C377">
        <f>'Raw Data'!C377</f>
        <v>0</v>
      </c>
      <c r="D377" s="8">
        <v>0</v>
      </c>
      <c r="E377" s="9" t="str">
        <f>IF('Raw Data'!E377,"NO","YES")</f>
        <v>YES</v>
      </c>
      <c r="F377" s="8">
        <v>0</v>
      </c>
      <c r="G377" s="9" t="str">
        <f>IF('Raw Data'!G377,"NO","YES")</f>
        <v>YES</v>
      </c>
      <c r="H377" s="11">
        <v>0</v>
      </c>
      <c r="I377" s="9" t="str">
        <f>IF('Raw Data'!J377,"NO","YES")</f>
        <v>YES</v>
      </c>
      <c r="J377" s="4">
        <v>0.2</v>
      </c>
      <c r="K377" s="24">
        <f>'Raw Data'!L377*('Calculated Data'!M377/60)</f>
        <v>0</v>
      </c>
      <c r="L377" s="9" t="str">
        <f>IF('Raw Data'!M377,"NO","YES")</f>
        <v>YES</v>
      </c>
      <c r="M377">
        <f>'Raw Data'!N377</f>
        <v>0</v>
      </c>
      <c r="N377" s="17">
        <f t="shared" si="60"/>
        <v>0</v>
      </c>
      <c r="O377">
        <v>1.6799999999999999E-2</v>
      </c>
      <c r="P377">
        <f t="shared" ref="P377:P409" si="67">+$X$2*D377</f>
        <v>0</v>
      </c>
      <c r="Q377" s="27">
        <f t="shared" ref="Q377:Q409" si="68">IFERROR(R377/D377, 0)</f>
        <v>0</v>
      </c>
      <c r="R377">
        <f t="shared" si="57"/>
        <v>0</v>
      </c>
      <c r="S377" s="27">
        <f t="shared" ref="S377:S409" si="69">IFERROR(T377/D377, 0)</f>
        <v>0</v>
      </c>
      <c r="T377" s="17">
        <f t="shared" si="58"/>
        <v>0</v>
      </c>
      <c r="U377" s="17">
        <f t="shared" si="59"/>
        <v>0</v>
      </c>
      <c r="V377" s="17">
        <f t="shared" si="61"/>
        <v>0</v>
      </c>
    </row>
    <row r="378" spans="1:22" x14ac:dyDescent="0.25">
      <c r="A378" s="2">
        <f>'Raw Data'!A378</f>
        <v>42941.666666666664</v>
      </c>
      <c r="B378">
        <f>'Raw Data'!B378</f>
        <v>0</v>
      </c>
      <c r="C378">
        <f>'Raw Data'!C378</f>
        <v>0</v>
      </c>
      <c r="D378" s="8">
        <v>0</v>
      </c>
      <c r="E378" s="9" t="str">
        <f>IF('Raw Data'!E378,"NO","YES")</f>
        <v>YES</v>
      </c>
      <c r="F378" s="8">
        <v>0</v>
      </c>
      <c r="G378" s="9" t="str">
        <f>IF('Raw Data'!G378,"NO","YES")</f>
        <v>YES</v>
      </c>
      <c r="H378" s="11">
        <v>0</v>
      </c>
      <c r="I378" s="9" t="str">
        <f>IF('Raw Data'!J378,"NO","YES")</f>
        <v>YES</v>
      </c>
      <c r="J378" s="4">
        <v>0.2</v>
      </c>
      <c r="K378" s="24">
        <f>'Raw Data'!L378*('Calculated Data'!M378/60)</f>
        <v>0</v>
      </c>
      <c r="L378" s="9" t="str">
        <f>IF('Raw Data'!M378,"NO","YES")</f>
        <v>YES</v>
      </c>
      <c r="M378">
        <f>'Raw Data'!N378</f>
        <v>0</v>
      </c>
      <c r="N378" s="17">
        <f t="shared" si="60"/>
        <v>0</v>
      </c>
      <c r="O378">
        <v>1.6799999999999999E-2</v>
      </c>
      <c r="P378">
        <f t="shared" si="67"/>
        <v>0</v>
      </c>
      <c r="Q378" s="27">
        <f t="shared" si="68"/>
        <v>0</v>
      </c>
      <c r="R378">
        <f t="shared" si="57"/>
        <v>0</v>
      </c>
      <c r="S378" s="27">
        <f t="shared" si="69"/>
        <v>0</v>
      </c>
      <c r="T378" s="17">
        <f t="shared" si="58"/>
        <v>0</v>
      </c>
      <c r="U378" s="17">
        <f t="shared" si="59"/>
        <v>0</v>
      </c>
      <c r="V378" s="17">
        <f t="shared" si="61"/>
        <v>0</v>
      </c>
    </row>
    <row r="379" spans="1:22" x14ac:dyDescent="0.25">
      <c r="A379" s="2">
        <f>'Raw Data'!A379</f>
        <v>42941.708333333336</v>
      </c>
      <c r="B379">
        <f>'Raw Data'!B379</f>
        <v>0</v>
      </c>
      <c r="C379">
        <f>'Raw Data'!C379</f>
        <v>0</v>
      </c>
      <c r="D379" s="8">
        <v>0</v>
      </c>
      <c r="E379" s="9" t="str">
        <f>IF('Raw Data'!E379,"NO","YES")</f>
        <v>YES</v>
      </c>
      <c r="F379" s="8">
        <v>0</v>
      </c>
      <c r="G379" s="9" t="str">
        <f>IF('Raw Data'!G379,"NO","YES")</f>
        <v>YES</v>
      </c>
      <c r="H379" s="11">
        <v>0</v>
      </c>
      <c r="I379" s="9" t="str">
        <f>IF('Raw Data'!J379,"NO","YES")</f>
        <v>YES</v>
      </c>
      <c r="J379" s="4">
        <v>0.2</v>
      </c>
      <c r="K379" s="24">
        <f>'Raw Data'!L379*('Calculated Data'!M379/60)</f>
        <v>0</v>
      </c>
      <c r="L379" s="9" t="str">
        <f>IF('Raw Data'!M379,"NO","YES")</f>
        <v>YES</v>
      </c>
      <c r="M379">
        <f>'Raw Data'!N379</f>
        <v>0</v>
      </c>
      <c r="N379" s="17">
        <f t="shared" si="60"/>
        <v>0</v>
      </c>
      <c r="O379">
        <v>1.6799999999999999E-2</v>
      </c>
      <c r="P379">
        <f t="shared" si="67"/>
        <v>0</v>
      </c>
      <c r="Q379" s="27">
        <f t="shared" si="68"/>
        <v>0</v>
      </c>
      <c r="R379">
        <f t="shared" si="57"/>
        <v>0</v>
      </c>
      <c r="S379" s="27">
        <f t="shared" si="69"/>
        <v>0</v>
      </c>
      <c r="T379" s="17">
        <f t="shared" si="58"/>
        <v>0</v>
      </c>
      <c r="U379" s="17">
        <f t="shared" si="59"/>
        <v>0</v>
      </c>
      <c r="V379" s="17">
        <f t="shared" si="61"/>
        <v>0</v>
      </c>
    </row>
    <row r="380" spans="1:22" x14ac:dyDescent="0.25">
      <c r="A380" s="2">
        <f>'Raw Data'!A380</f>
        <v>42941.75</v>
      </c>
      <c r="B380">
        <f>'Raw Data'!B380</f>
        <v>0</v>
      </c>
      <c r="C380">
        <f>'Raw Data'!C380</f>
        <v>0</v>
      </c>
      <c r="D380" s="8">
        <v>0</v>
      </c>
      <c r="E380" s="9" t="str">
        <f>IF('Raw Data'!E380,"NO","YES")</f>
        <v>YES</v>
      </c>
      <c r="F380" s="8">
        <v>0</v>
      </c>
      <c r="G380" s="9" t="str">
        <f>IF('Raw Data'!G380,"NO","YES")</f>
        <v>YES</v>
      </c>
      <c r="H380" s="11">
        <v>0</v>
      </c>
      <c r="I380" s="9" t="str">
        <f>IF('Raw Data'!J380,"NO","YES")</f>
        <v>YES</v>
      </c>
      <c r="J380" s="4">
        <v>0.2</v>
      </c>
      <c r="K380" s="24">
        <f>'Raw Data'!L380*('Calculated Data'!M380/60)</f>
        <v>0</v>
      </c>
      <c r="L380" s="9" t="str">
        <f>IF('Raw Data'!M380,"NO","YES")</f>
        <v>YES</v>
      </c>
      <c r="M380">
        <f>'Raw Data'!N380</f>
        <v>0</v>
      </c>
      <c r="N380" s="17">
        <f t="shared" si="60"/>
        <v>0</v>
      </c>
      <c r="O380">
        <v>1.6799999999999999E-2</v>
      </c>
      <c r="P380">
        <f t="shared" si="67"/>
        <v>0</v>
      </c>
      <c r="Q380" s="27">
        <f t="shared" si="68"/>
        <v>0</v>
      </c>
      <c r="R380">
        <f t="shared" si="57"/>
        <v>0</v>
      </c>
      <c r="S380" s="27">
        <f t="shared" si="69"/>
        <v>0</v>
      </c>
      <c r="T380" s="17">
        <f t="shared" si="58"/>
        <v>0</v>
      </c>
      <c r="U380" s="17">
        <f t="shared" si="59"/>
        <v>0</v>
      </c>
      <c r="V380" s="17">
        <f t="shared" si="61"/>
        <v>0</v>
      </c>
    </row>
    <row r="381" spans="1:22" x14ac:dyDescent="0.25">
      <c r="A381" s="2">
        <f>'Raw Data'!A381</f>
        <v>42941.791666666664</v>
      </c>
      <c r="B381">
        <f>'Raw Data'!B381</f>
        <v>0</v>
      </c>
      <c r="C381">
        <f>'Raw Data'!C381</f>
        <v>0</v>
      </c>
      <c r="D381" s="8">
        <v>0</v>
      </c>
      <c r="E381" s="9" t="str">
        <f>IF('Raw Data'!E381,"NO","YES")</f>
        <v>YES</v>
      </c>
      <c r="F381" s="8">
        <v>0</v>
      </c>
      <c r="G381" s="9" t="str">
        <f>IF('Raw Data'!G381,"NO","YES")</f>
        <v>YES</v>
      </c>
      <c r="H381" s="11">
        <v>0</v>
      </c>
      <c r="I381" s="9" t="str">
        <f>IF('Raw Data'!J381,"NO","YES")</f>
        <v>YES</v>
      </c>
      <c r="J381" s="4">
        <v>0.2</v>
      </c>
      <c r="K381" s="24">
        <f>'Raw Data'!L381*('Calculated Data'!M381/60)</f>
        <v>0</v>
      </c>
      <c r="L381" s="9" t="str">
        <f>IF('Raw Data'!M381,"NO","YES")</f>
        <v>YES</v>
      </c>
      <c r="M381">
        <f>'Raw Data'!N381</f>
        <v>0</v>
      </c>
      <c r="N381" s="17">
        <f t="shared" si="60"/>
        <v>0</v>
      </c>
      <c r="O381">
        <v>1.6799999999999999E-2</v>
      </c>
      <c r="P381">
        <f t="shared" si="67"/>
        <v>0</v>
      </c>
      <c r="Q381" s="27">
        <f t="shared" si="68"/>
        <v>0</v>
      </c>
      <c r="R381">
        <f t="shared" si="57"/>
        <v>0</v>
      </c>
      <c r="S381" s="27">
        <f t="shared" si="69"/>
        <v>0</v>
      </c>
      <c r="T381" s="17">
        <f t="shared" si="58"/>
        <v>0</v>
      </c>
      <c r="U381" s="17">
        <f t="shared" si="59"/>
        <v>0</v>
      </c>
      <c r="V381" s="17">
        <f t="shared" si="61"/>
        <v>0</v>
      </c>
    </row>
    <row r="382" spans="1:22" x14ac:dyDescent="0.25">
      <c r="A382" s="2">
        <f>'Raw Data'!A382</f>
        <v>42941.833333333336</v>
      </c>
      <c r="B382">
        <f>'Raw Data'!B382</f>
        <v>0</v>
      </c>
      <c r="C382">
        <f>'Raw Data'!C382</f>
        <v>0</v>
      </c>
      <c r="D382" s="8">
        <v>0</v>
      </c>
      <c r="E382" s="9" t="str">
        <f>IF('Raw Data'!E382,"NO","YES")</f>
        <v>YES</v>
      </c>
      <c r="F382" s="8">
        <v>0</v>
      </c>
      <c r="G382" s="9" t="str">
        <f>IF('Raw Data'!G382,"NO","YES")</f>
        <v>YES</v>
      </c>
      <c r="H382" s="11">
        <v>0</v>
      </c>
      <c r="I382" s="9" t="str">
        <f>IF('Raw Data'!J382,"NO","YES")</f>
        <v>YES</v>
      </c>
      <c r="J382" s="4">
        <v>0.2</v>
      </c>
      <c r="K382" s="24">
        <f>'Raw Data'!L382*('Calculated Data'!M382/60)</f>
        <v>0</v>
      </c>
      <c r="L382" s="9" t="str">
        <f>IF('Raw Data'!M382,"NO","YES")</f>
        <v>YES</v>
      </c>
      <c r="M382">
        <f>'Raw Data'!N382</f>
        <v>0</v>
      </c>
      <c r="N382" s="17">
        <f t="shared" si="60"/>
        <v>0</v>
      </c>
      <c r="O382">
        <v>1.6799999999999999E-2</v>
      </c>
      <c r="P382">
        <f t="shared" si="67"/>
        <v>0</v>
      </c>
      <c r="Q382" s="27">
        <f t="shared" si="68"/>
        <v>0</v>
      </c>
      <c r="R382">
        <f t="shared" si="57"/>
        <v>0</v>
      </c>
      <c r="S382" s="27">
        <f t="shared" si="69"/>
        <v>0</v>
      </c>
      <c r="T382" s="17">
        <f t="shared" si="58"/>
        <v>0</v>
      </c>
      <c r="U382" s="17">
        <f t="shared" si="59"/>
        <v>0</v>
      </c>
      <c r="V382" s="17">
        <f t="shared" si="61"/>
        <v>0</v>
      </c>
    </row>
    <row r="383" spans="1:22" x14ac:dyDescent="0.25">
      <c r="A383" s="2">
        <f>'Raw Data'!A383</f>
        <v>42941.875</v>
      </c>
      <c r="B383">
        <f>'Raw Data'!B383</f>
        <v>0</v>
      </c>
      <c r="C383">
        <f>'Raw Data'!C383</f>
        <v>0</v>
      </c>
      <c r="D383" s="8">
        <v>0</v>
      </c>
      <c r="E383" s="9" t="str">
        <f>IF('Raw Data'!E383,"NO","YES")</f>
        <v>YES</v>
      </c>
      <c r="F383" s="8">
        <v>0</v>
      </c>
      <c r="G383" s="9" t="str">
        <f>IF('Raw Data'!G383,"NO","YES")</f>
        <v>YES</v>
      </c>
      <c r="H383" s="11">
        <v>0</v>
      </c>
      <c r="I383" s="9" t="str">
        <f>IF('Raw Data'!J383,"NO","YES")</f>
        <v>YES</v>
      </c>
      <c r="J383" s="4">
        <v>0.2</v>
      </c>
      <c r="K383" s="24">
        <f>'Raw Data'!L383*('Calculated Data'!M383/60)</f>
        <v>0</v>
      </c>
      <c r="L383" s="9" t="str">
        <f>IF('Raw Data'!M383,"NO","YES")</f>
        <v>YES</v>
      </c>
      <c r="M383">
        <f>'Raw Data'!N383</f>
        <v>0</v>
      </c>
      <c r="N383" s="17">
        <f t="shared" si="60"/>
        <v>0</v>
      </c>
      <c r="O383">
        <v>1.6799999999999999E-2</v>
      </c>
      <c r="P383">
        <f t="shared" si="67"/>
        <v>0</v>
      </c>
      <c r="Q383" s="27">
        <f t="shared" si="68"/>
        <v>0</v>
      </c>
      <c r="R383">
        <f t="shared" si="57"/>
        <v>0</v>
      </c>
      <c r="S383" s="27">
        <f t="shared" si="69"/>
        <v>0</v>
      </c>
      <c r="T383" s="17">
        <f t="shared" si="58"/>
        <v>0</v>
      </c>
      <c r="U383" s="17">
        <f t="shared" si="59"/>
        <v>0</v>
      </c>
      <c r="V383" s="17">
        <f t="shared" si="61"/>
        <v>0</v>
      </c>
    </row>
    <row r="384" spans="1:22" x14ac:dyDescent="0.25">
      <c r="A384" s="2">
        <f>'Raw Data'!A384</f>
        <v>42941.916666666664</v>
      </c>
      <c r="B384">
        <f>'Raw Data'!B384</f>
        <v>0</v>
      </c>
      <c r="C384">
        <f>'Raw Data'!C384</f>
        <v>0</v>
      </c>
      <c r="D384" s="8">
        <v>0</v>
      </c>
      <c r="E384" s="9" t="str">
        <f>IF('Raw Data'!E384,"NO","YES")</f>
        <v>YES</v>
      </c>
      <c r="F384" s="8">
        <v>0</v>
      </c>
      <c r="G384" s="9" t="str">
        <f>IF('Raw Data'!G384,"NO","YES")</f>
        <v>YES</v>
      </c>
      <c r="H384" s="11">
        <v>0</v>
      </c>
      <c r="I384" s="9" t="str">
        <f>IF('Raw Data'!J384,"NO","YES")</f>
        <v>YES</v>
      </c>
      <c r="J384" s="4">
        <v>0.1</v>
      </c>
      <c r="K384" s="24">
        <f>'Raw Data'!L384*('Calculated Data'!M384/60)</f>
        <v>0</v>
      </c>
      <c r="L384" s="9" t="str">
        <f>IF('Raw Data'!M384,"NO","YES")</f>
        <v>YES</v>
      </c>
      <c r="M384">
        <f>'Raw Data'!N384</f>
        <v>0</v>
      </c>
      <c r="N384" s="17">
        <f t="shared" si="60"/>
        <v>0</v>
      </c>
      <c r="O384">
        <v>1.6799999999999999E-2</v>
      </c>
      <c r="P384">
        <f t="shared" si="67"/>
        <v>0</v>
      </c>
      <c r="Q384" s="27">
        <f t="shared" si="68"/>
        <v>0</v>
      </c>
      <c r="R384">
        <f t="shared" si="57"/>
        <v>0</v>
      </c>
      <c r="S384" s="27">
        <f t="shared" si="69"/>
        <v>0</v>
      </c>
      <c r="T384" s="17">
        <f t="shared" si="58"/>
        <v>0</v>
      </c>
      <c r="U384" s="17">
        <f t="shared" si="59"/>
        <v>0</v>
      </c>
      <c r="V384" s="17">
        <f t="shared" si="61"/>
        <v>0</v>
      </c>
    </row>
    <row r="385" spans="1:22" x14ac:dyDescent="0.25">
      <c r="A385" s="2">
        <f>'Raw Data'!A385</f>
        <v>42941.958333333336</v>
      </c>
      <c r="B385">
        <f>'Raw Data'!B385</f>
        <v>0</v>
      </c>
      <c r="C385">
        <f>'Raw Data'!C385</f>
        <v>0</v>
      </c>
      <c r="D385" s="8">
        <v>0</v>
      </c>
      <c r="E385" s="9" t="str">
        <f>IF('Raw Data'!E385,"NO","YES")</f>
        <v>YES</v>
      </c>
      <c r="F385" s="8">
        <v>0</v>
      </c>
      <c r="G385" s="9" t="str">
        <f>IF('Raw Data'!G385,"NO","YES")</f>
        <v>YES</v>
      </c>
      <c r="H385" s="11">
        <v>0</v>
      </c>
      <c r="I385" s="9" t="str">
        <f>IF('Raw Data'!J385,"NO","YES")</f>
        <v>YES</v>
      </c>
      <c r="J385" s="4">
        <v>0.1</v>
      </c>
      <c r="K385" s="24">
        <f>'Raw Data'!L385*('Calculated Data'!M385/60)</f>
        <v>0</v>
      </c>
      <c r="L385" s="9" t="str">
        <f>IF('Raw Data'!M385,"NO","YES")</f>
        <v>YES</v>
      </c>
      <c r="M385">
        <f>'Raw Data'!N385</f>
        <v>0</v>
      </c>
      <c r="N385" s="17">
        <f t="shared" si="60"/>
        <v>0</v>
      </c>
      <c r="O385">
        <v>1.6799999999999999E-2</v>
      </c>
      <c r="P385">
        <f t="shared" si="67"/>
        <v>0</v>
      </c>
      <c r="Q385" s="27">
        <f t="shared" si="68"/>
        <v>0</v>
      </c>
      <c r="R385">
        <f t="shared" si="57"/>
        <v>0</v>
      </c>
      <c r="S385" s="27">
        <f t="shared" si="69"/>
        <v>0</v>
      </c>
      <c r="T385" s="17">
        <f t="shared" si="58"/>
        <v>0</v>
      </c>
      <c r="U385" s="17">
        <f t="shared" si="59"/>
        <v>0</v>
      </c>
      <c r="V385" s="17">
        <f t="shared" si="61"/>
        <v>0</v>
      </c>
    </row>
    <row r="386" spans="1:22" x14ac:dyDescent="0.25">
      <c r="A386" s="2">
        <f>'Raw Data'!A386</f>
        <v>42942</v>
      </c>
      <c r="B386">
        <f>'Raw Data'!B386</f>
        <v>0</v>
      </c>
      <c r="C386">
        <f>'Raw Data'!C386</f>
        <v>0</v>
      </c>
      <c r="D386" s="8">
        <v>0</v>
      </c>
      <c r="E386" s="9" t="str">
        <f>IF('Raw Data'!E386,"NO","YES")</f>
        <v>YES</v>
      </c>
      <c r="F386" s="8">
        <v>0</v>
      </c>
      <c r="G386" s="9" t="str">
        <f>IF('Raw Data'!G386,"NO","YES")</f>
        <v>YES</v>
      </c>
      <c r="H386" s="11">
        <v>0</v>
      </c>
      <c r="I386" s="9" t="str">
        <f>IF('Raw Data'!J386,"NO","YES")</f>
        <v>YES</v>
      </c>
      <c r="J386" s="4">
        <v>0.1</v>
      </c>
      <c r="K386" s="24">
        <f>'Raw Data'!L386*('Calculated Data'!M386/60)</f>
        <v>0</v>
      </c>
      <c r="L386" s="9" t="str">
        <f>IF('Raw Data'!M386,"NO","YES")</f>
        <v>YES</v>
      </c>
      <c r="M386">
        <f>'Raw Data'!N386</f>
        <v>0</v>
      </c>
      <c r="N386" s="17">
        <f t="shared" si="60"/>
        <v>0</v>
      </c>
      <c r="O386">
        <v>1.6799999999999999E-2</v>
      </c>
      <c r="P386">
        <f t="shared" si="67"/>
        <v>0</v>
      </c>
      <c r="Q386" s="27">
        <f t="shared" si="68"/>
        <v>0</v>
      </c>
      <c r="R386">
        <f t="shared" ref="R386:R409" si="70">+$Y$2*$N386</f>
        <v>0</v>
      </c>
      <c r="S386" s="27">
        <f t="shared" si="69"/>
        <v>0</v>
      </c>
      <c r="T386" s="17">
        <f t="shared" ref="T386:T409" si="71">+$Z$2*$N386</f>
        <v>0</v>
      </c>
      <c r="U386" s="17">
        <f t="shared" ref="U386:U409" si="72">+$AA$2*$N386</f>
        <v>0</v>
      </c>
      <c r="V386" s="17">
        <f t="shared" si="61"/>
        <v>0</v>
      </c>
    </row>
    <row r="387" spans="1:22" x14ac:dyDescent="0.25">
      <c r="A387" s="2">
        <f>'Raw Data'!A387</f>
        <v>42942.041666666664</v>
      </c>
      <c r="B387">
        <f>'Raw Data'!B387</f>
        <v>0</v>
      </c>
      <c r="C387">
        <f>'Raw Data'!C387</f>
        <v>0</v>
      </c>
      <c r="D387" s="8">
        <v>0</v>
      </c>
      <c r="E387" s="9" t="str">
        <f>IF('Raw Data'!E387,"NO","YES")</f>
        <v>YES</v>
      </c>
      <c r="F387" s="8">
        <v>0</v>
      </c>
      <c r="G387" s="9" t="str">
        <f>IF('Raw Data'!G387,"NO","YES")</f>
        <v>YES</v>
      </c>
      <c r="H387" s="11">
        <v>0</v>
      </c>
      <c r="I387" s="9" t="str">
        <f>IF('Raw Data'!J387,"NO","YES")</f>
        <v>YES</v>
      </c>
      <c r="J387" s="4">
        <v>0.1</v>
      </c>
      <c r="K387" s="24">
        <f>'Raw Data'!L387*('Calculated Data'!M387/60)</f>
        <v>0</v>
      </c>
      <c r="L387" s="9" t="str">
        <f>IF('Raw Data'!M387,"NO","YES")</f>
        <v>YES</v>
      </c>
      <c r="M387">
        <f>'Raw Data'!N387</f>
        <v>0</v>
      </c>
      <c r="N387" s="17">
        <f t="shared" ref="N387:N409" si="73">+D387/25.1</f>
        <v>0</v>
      </c>
      <c r="O387">
        <v>1.6799999999999999E-2</v>
      </c>
      <c r="P387">
        <f t="shared" si="67"/>
        <v>0</v>
      </c>
      <c r="Q387" s="27">
        <f t="shared" si="68"/>
        <v>0</v>
      </c>
      <c r="R387">
        <f t="shared" si="70"/>
        <v>0</v>
      </c>
      <c r="S387" s="27">
        <f t="shared" si="69"/>
        <v>0</v>
      </c>
      <c r="T387" s="17">
        <f t="shared" si="71"/>
        <v>0</v>
      </c>
      <c r="U387" s="17">
        <f t="shared" si="72"/>
        <v>0</v>
      </c>
      <c r="V387" s="17">
        <f t="shared" ref="V387:V409" si="74">+$AB$2*N387</f>
        <v>0</v>
      </c>
    </row>
    <row r="388" spans="1:22" x14ac:dyDescent="0.25">
      <c r="A388" s="2">
        <f>'Raw Data'!A388</f>
        <v>42942.083333333336</v>
      </c>
      <c r="B388">
        <f>'Raw Data'!B388</f>
        <v>0</v>
      </c>
      <c r="C388">
        <f>'Raw Data'!C388</f>
        <v>0</v>
      </c>
      <c r="D388" s="8">
        <v>0</v>
      </c>
      <c r="E388" s="9" t="str">
        <f>IF('Raw Data'!E388,"NO","YES")</f>
        <v>YES</v>
      </c>
      <c r="F388" s="8">
        <v>0</v>
      </c>
      <c r="G388" s="9" t="str">
        <f>IF('Raw Data'!G388,"NO","YES")</f>
        <v>YES</v>
      </c>
      <c r="H388" s="11">
        <v>0</v>
      </c>
      <c r="I388" s="9" t="str">
        <f>IF('Raw Data'!J388,"NO","YES")</f>
        <v>YES</v>
      </c>
      <c r="J388" s="4">
        <v>0.1</v>
      </c>
      <c r="K388" s="24">
        <f>'Raw Data'!L388*('Calculated Data'!M388/60)</f>
        <v>0</v>
      </c>
      <c r="L388" s="9" t="str">
        <f>IF('Raw Data'!M388,"NO","YES")</f>
        <v>YES</v>
      </c>
      <c r="M388">
        <f>'Raw Data'!N388</f>
        <v>0</v>
      </c>
      <c r="N388" s="17">
        <f t="shared" si="73"/>
        <v>0</v>
      </c>
      <c r="O388">
        <v>1.6799999999999999E-2</v>
      </c>
      <c r="P388">
        <f t="shared" si="67"/>
        <v>0</v>
      </c>
      <c r="Q388" s="27">
        <f t="shared" si="68"/>
        <v>0</v>
      </c>
      <c r="R388">
        <f t="shared" si="70"/>
        <v>0</v>
      </c>
      <c r="S388" s="27">
        <f t="shared" si="69"/>
        <v>0</v>
      </c>
      <c r="T388" s="17">
        <f t="shared" si="71"/>
        <v>0</v>
      </c>
      <c r="U388" s="17">
        <f t="shared" si="72"/>
        <v>0</v>
      </c>
      <c r="V388" s="17">
        <f t="shared" si="74"/>
        <v>0</v>
      </c>
    </row>
    <row r="389" spans="1:22" x14ac:dyDescent="0.25">
      <c r="A389" s="2">
        <f>'Raw Data'!A389</f>
        <v>42942.125</v>
      </c>
      <c r="B389">
        <f>'Raw Data'!B389</f>
        <v>0</v>
      </c>
      <c r="C389">
        <f>'Raw Data'!C389</f>
        <v>0</v>
      </c>
      <c r="D389" s="8">
        <v>0</v>
      </c>
      <c r="E389" s="9" t="str">
        <f>IF('Raw Data'!E389,"NO","YES")</f>
        <v>YES</v>
      </c>
      <c r="F389" s="8">
        <v>0</v>
      </c>
      <c r="G389" s="9" t="str">
        <f>IF('Raw Data'!G389,"NO","YES")</f>
        <v>YES</v>
      </c>
      <c r="H389" s="11">
        <v>0</v>
      </c>
      <c r="I389" s="9" t="str">
        <f>IF('Raw Data'!J389,"NO","YES")</f>
        <v>YES</v>
      </c>
      <c r="J389" s="4">
        <v>0.1</v>
      </c>
      <c r="K389" s="24">
        <f>'Raw Data'!L389*('Calculated Data'!M389/60)</f>
        <v>0</v>
      </c>
      <c r="L389" s="9" t="str">
        <f>IF('Raw Data'!M389,"NO","YES")</f>
        <v>YES</v>
      </c>
      <c r="M389">
        <f>'Raw Data'!N389</f>
        <v>0</v>
      </c>
      <c r="N389" s="17">
        <f t="shared" si="73"/>
        <v>0</v>
      </c>
      <c r="O389">
        <v>1.6799999999999999E-2</v>
      </c>
      <c r="P389">
        <f t="shared" si="67"/>
        <v>0</v>
      </c>
      <c r="Q389" s="27">
        <f t="shared" si="68"/>
        <v>0</v>
      </c>
      <c r="R389">
        <f t="shared" si="70"/>
        <v>0</v>
      </c>
      <c r="S389" s="27">
        <f t="shared" si="69"/>
        <v>0</v>
      </c>
      <c r="T389" s="17">
        <f t="shared" si="71"/>
        <v>0</v>
      </c>
      <c r="U389" s="17">
        <f t="shared" si="72"/>
        <v>0</v>
      </c>
      <c r="V389" s="17">
        <f t="shared" si="74"/>
        <v>0</v>
      </c>
    </row>
    <row r="390" spans="1:22" x14ac:dyDescent="0.25">
      <c r="A390" s="2">
        <f>'Raw Data'!A390</f>
        <v>42942.166666666664</v>
      </c>
      <c r="B390">
        <f>'Raw Data'!B390</f>
        <v>0</v>
      </c>
      <c r="C390">
        <f>'Raw Data'!C390</f>
        <v>0</v>
      </c>
      <c r="D390" s="8">
        <v>0</v>
      </c>
      <c r="E390" s="9" t="str">
        <f>IF('Raw Data'!E390,"NO","YES")</f>
        <v>YES</v>
      </c>
      <c r="F390" s="8">
        <v>0</v>
      </c>
      <c r="G390" s="9" t="str">
        <f>IF('Raw Data'!G390,"NO","YES")</f>
        <v>YES</v>
      </c>
      <c r="H390" s="11">
        <v>0</v>
      </c>
      <c r="I390" s="9" t="str">
        <f>IF('Raw Data'!J390,"NO","YES")</f>
        <v>YES</v>
      </c>
      <c r="J390" s="4">
        <v>1.4</v>
      </c>
      <c r="K390" s="24">
        <f>'Raw Data'!L390*('Calculated Data'!M390/60)</f>
        <v>0</v>
      </c>
      <c r="L390" s="9" t="str">
        <f>IF('Raw Data'!M390,"NO","YES")</f>
        <v>YES</v>
      </c>
      <c r="M390">
        <f>'Raw Data'!N390</f>
        <v>0</v>
      </c>
      <c r="N390" s="17">
        <f t="shared" si="73"/>
        <v>0</v>
      </c>
      <c r="O390">
        <v>1.6799999999999999E-2</v>
      </c>
      <c r="P390">
        <f t="shared" si="67"/>
        <v>0</v>
      </c>
      <c r="Q390" s="27">
        <f t="shared" si="68"/>
        <v>0</v>
      </c>
      <c r="R390">
        <f t="shared" si="70"/>
        <v>0</v>
      </c>
      <c r="S390" s="27">
        <f t="shared" si="69"/>
        <v>0</v>
      </c>
      <c r="T390" s="17">
        <f t="shared" si="71"/>
        <v>0</v>
      </c>
      <c r="U390" s="17">
        <f t="shared" si="72"/>
        <v>0</v>
      </c>
      <c r="V390" s="17">
        <f t="shared" si="74"/>
        <v>0</v>
      </c>
    </row>
    <row r="391" spans="1:22" x14ac:dyDescent="0.25">
      <c r="A391" s="2">
        <f>'Raw Data'!A391</f>
        <v>42942.208333333336</v>
      </c>
      <c r="B391">
        <f>'Raw Data'!B391</f>
        <v>0</v>
      </c>
      <c r="C391">
        <f>'Raw Data'!C391</f>
        <v>0</v>
      </c>
      <c r="D391" s="8">
        <v>0</v>
      </c>
      <c r="E391" s="9" t="str">
        <f>IF('Raw Data'!E391,"NO","YES")</f>
        <v>YES</v>
      </c>
      <c r="F391" s="8">
        <v>0</v>
      </c>
      <c r="G391" s="9" t="str">
        <f>IF('Raw Data'!G391,"NO","YES")</f>
        <v>YES</v>
      </c>
      <c r="H391" s="11">
        <v>0</v>
      </c>
      <c r="I391" s="9" t="str">
        <f>IF('Raw Data'!J391,"NO","YES")</f>
        <v>YES</v>
      </c>
      <c r="J391" s="4">
        <v>2.7</v>
      </c>
      <c r="K391" s="24">
        <f>'Raw Data'!L391*('Calculated Data'!M391/60)</f>
        <v>0</v>
      </c>
      <c r="L391" s="9" t="str">
        <f>IF('Raw Data'!M391,"NO","YES")</f>
        <v>YES</v>
      </c>
      <c r="M391">
        <f>'Raw Data'!N391</f>
        <v>0</v>
      </c>
      <c r="N391" s="17">
        <f t="shared" si="73"/>
        <v>0</v>
      </c>
      <c r="O391">
        <v>1.6799999999999999E-2</v>
      </c>
      <c r="P391">
        <f t="shared" si="67"/>
        <v>0</v>
      </c>
      <c r="Q391" s="27">
        <f t="shared" si="68"/>
        <v>0</v>
      </c>
      <c r="R391">
        <f t="shared" si="70"/>
        <v>0</v>
      </c>
      <c r="S391" s="27">
        <f t="shared" si="69"/>
        <v>0</v>
      </c>
      <c r="T391" s="17">
        <f t="shared" si="71"/>
        <v>0</v>
      </c>
      <c r="U391" s="17">
        <f t="shared" si="72"/>
        <v>0</v>
      </c>
      <c r="V391" s="17">
        <f t="shared" si="74"/>
        <v>0</v>
      </c>
    </row>
    <row r="392" spans="1:22" x14ac:dyDescent="0.25">
      <c r="A392" s="2">
        <f>'Raw Data'!A392</f>
        <v>42942.25</v>
      </c>
      <c r="B392">
        <f>'Raw Data'!B392</f>
        <v>0</v>
      </c>
      <c r="C392">
        <f>'Raw Data'!C392</f>
        <v>0</v>
      </c>
      <c r="D392" s="8">
        <v>0</v>
      </c>
      <c r="E392" s="9" t="str">
        <f>IF('Raw Data'!E392,"NO","YES")</f>
        <v>YES</v>
      </c>
      <c r="F392" s="8">
        <v>0</v>
      </c>
      <c r="G392" s="9" t="str">
        <f>IF('Raw Data'!G392,"NO","YES")</f>
        <v>YES</v>
      </c>
      <c r="H392" s="11">
        <v>0</v>
      </c>
      <c r="I392" s="9" t="str">
        <f>IF('Raw Data'!J392,"NO","YES")</f>
        <v>YES</v>
      </c>
      <c r="J392" s="4">
        <v>0.1</v>
      </c>
      <c r="K392" s="24">
        <f>'Raw Data'!L392*('Calculated Data'!M392/60)</f>
        <v>0</v>
      </c>
      <c r="L392" s="9" t="str">
        <f>IF('Raw Data'!M392,"NO","YES")</f>
        <v>YES</v>
      </c>
      <c r="M392">
        <f>'Raw Data'!N392</f>
        <v>0</v>
      </c>
      <c r="N392" s="17">
        <f t="shared" si="73"/>
        <v>0</v>
      </c>
      <c r="O392">
        <v>1.6799999999999999E-2</v>
      </c>
      <c r="P392">
        <f t="shared" si="67"/>
        <v>0</v>
      </c>
      <c r="Q392" s="27">
        <f t="shared" si="68"/>
        <v>0</v>
      </c>
      <c r="R392">
        <f t="shared" si="70"/>
        <v>0</v>
      </c>
      <c r="S392" s="27">
        <f t="shared" si="69"/>
        <v>0</v>
      </c>
      <c r="T392" s="17">
        <f t="shared" si="71"/>
        <v>0</v>
      </c>
      <c r="U392" s="17">
        <f t="shared" si="72"/>
        <v>0</v>
      </c>
      <c r="V392" s="17">
        <f t="shared" si="74"/>
        <v>0</v>
      </c>
    </row>
    <row r="393" spans="1:22" x14ac:dyDescent="0.25">
      <c r="A393" s="2">
        <f>'Raw Data'!A393</f>
        <v>42942.291666666664</v>
      </c>
      <c r="B393">
        <f>'Raw Data'!B393</f>
        <v>0</v>
      </c>
      <c r="C393">
        <f>'Raw Data'!C393</f>
        <v>0</v>
      </c>
      <c r="D393" s="8">
        <v>0</v>
      </c>
      <c r="E393" s="9" t="str">
        <f>IF('Raw Data'!E393,"NO","YES")</f>
        <v>YES</v>
      </c>
      <c r="F393" s="8">
        <v>0</v>
      </c>
      <c r="G393" s="9" t="str">
        <f>IF('Raw Data'!G393,"NO","YES")</f>
        <v>YES</v>
      </c>
      <c r="H393" s="11">
        <v>0</v>
      </c>
      <c r="I393" s="9" t="str">
        <f>IF('Raw Data'!J393,"NO","YES")</f>
        <v>YES</v>
      </c>
      <c r="J393" s="4">
        <v>0.1</v>
      </c>
      <c r="K393" s="24">
        <f>'Raw Data'!L393*('Calculated Data'!M393/60)</f>
        <v>0</v>
      </c>
      <c r="L393" s="9" t="str">
        <f>IF('Raw Data'!M393,"NO","YES")</f>
        <v>YES</v>
      </c>
      <c r="M393">
        <f>'Raw Data'!N393</f>
        <v>0</v>
      </c>
      <c r="N393" s="17">
        <f t="shared" si="73"/>
        <v>0</v>
      </c>
      <c r="O393">
        <v>1.6799999999999999E-2</v>
      </c>
      <c r="P393">
        <f t="shared" si="67"/>
        <v>0</v>
      </c>
      <c r="Q393" s="27">
        <f t="shared" si="68"/>
        <v>0</v>
      </c>
      <c r="R393">
        <f t="shared" si="70"/>
        <v>0</v>
      </c>
      <c r="S393" s="27">
        <f t="shared" si="69"/>
        <v>0</v>
      </c>
      <c r="T393" s="17">
        <f t="shared" si="71"/>
        <v>0</v>
      </c>
      <c r="U393" s="17">
        <f t="shared" si="72"/>
        <v>0</v>
      </c>
      <c r="V393" s="17">
        <f t="shared" si="74"/>
        <v>0</v>
      </c>
    </row>
    <row r="394" spans="1:22" x14ac:dyDescent="0.25">
      <c r="A394" s="2">
        <f>'Raw Data'!A394</f>
        <v>42942.333333333336</v>
      </c>
      <c r="B394">
        <f>'Raw Data'!B394</f>
        <v>0</v>
      </c>
      <c r="C394">
        <f>'Raw Data'!C394</f>
        <v>0</v>
      </c>
      <c r="D394" s="8">
        <v>0</v>
      </c>
      <c r="E394" s="9" t="str">
        <f>IF('Raw Data'!E394,"NO","YES")</f>
        <v>YES</v>
      </c>
      <c r="F394" s="8">
        <v>0</v>
      </c>
      <c r="G394" s="9" t="str">
        <f>IF('Raw Data'!G394,"NO","YES")</f>
        <v>YES</v>
      </c>
      <c r="H394" s="11">
        <v>0</v>
      </c>
      <c r="I394" s="9" t="str">
        <f>IF('Raw Data'!J394,"NO","YES")</f>
        <v>YES</v>
      </c>
      <c r="J394" s="4">
        <v>0.1</v>
      </c>
      <c r="K394" s="24">
        <f>'Raw Data'!L394*('Calculated Data'!M394/60)</f>
        <v>0</v>
      </c>
      <c r="L394" s="9" t="str">
        <f>IF('Raw Data'!M394,"NO","YES")</f>
        <v>YES</v>
      </c>
      <c r="M394">
        <f>'Raw Data'!N394</f>
        <v>0</v>
      </c>
      <c r="N394" s="17">
        <f t="shared" si="73"/>
        <v>0</v>
      </c>
      <c r="O394">
        <v>1.6799999999999999E-2</v>
      </c>
      <c r="P394">
        <f t="shared" si="67"/>
        <v>0</v>
      </c>
      <c r="Q394" s="27">
        <f t="shared" si="68"/>
        <v>0</v>
      </c>
      <c r="R394">
        <f t="shared" si="70"/>
        <v>0</v>
      </c>
      <c r="S394" s="27">
        <f t="shared" si="69"/>
        <v>0</v>
      </c>
      <c r="T394" s="17">
        <f t="shared" si="71"/>
        <v>0</v>
      </c>
      <c r="U394" s="17">
        <f t="shared" si="72"/>
        <v>0</v>
      </c>
      <c r="V394" s="17">
        <f t="shared" si="74"/>
        <v>0</v>
      </c>
    </row>
    <row r="395" spans="1:22" x14ac:dyDescent="0.25">
      <c r="A395" s="2">
        <f>'Raw Data'!A395</f>
        <v>42942.375</v>
      </c>
      <c r="B395">
        <f>'Raw Data'!B395</f>
        <v>0</v>
      </c>
      <c r="C395">
        <f>'Raw Data'!C395</f>
        <v>0</v>
      </c>
      <c r="D395" s="8">
        <v>0</v>
      </c>
      <c r="E395" s="9" t="str">
        <f>IF('Raw Data'!E395,"NO","YES")</f>
        <v>YES</v>
      </c>
      <c r="F395" s="8">
        <v>0</v>
      </c>
      <c r="G395" s="9" t="str">
        <f>IF('Raw Data'!G395,"NO","YES")</f>
        <v>YES</v>
      </c>
      <c r="H395" s="11">
        <v>0</v>
      </c>
      <c r="I395" s="9" t="str">
        <f>IF('Raw Data'!J395,"NO","YES")</f>
        <v>YES</v>
      </c>
      <c r="J395" s="4">
        <v>0.1</v>
      </c>
      <c r="K395" s="24">
        <f>'Raw Data'!L395*('Calculated Data'!M395/60)</f>
        <v>0</v>
      </c>
      <c r="L395" s="9" t="str">
        <f>IF('Raw Data'!M395,"NO","YES")</f>
        <v>YES</v>
      </c>
      <c r="M395">
        <f>'Raw Data'!N395</f>
        <v>0</v>
      </c>
      <c r="N395" s="17">
        <f t="shared" si="73"/>
        <v>0</v>
      </c>
      <c r="O395">
        <v>1.6799999999999999E-2</v>
      </c>
      <c r="P395">
        <f t="shared" si="67"/>
        <v>0</v>
      </c>
      <c r="Q395" s="27">
        <f t="shared" si="68"/>
        <v>0</v>
      </c>
      <c r="R395">
        <f t="shared" si="70"/>
        <v>0</v>
      </c>
      <c r="S395" s="27">
        <f t="shared" si="69"/>
        <v>0</v>
      </c>
      <c r="T395" s="17">
        <f t="shared" si="71"/>
        <v>0</v>
      </c>
      <c r="U395" s="17">
        <f t="shared" si="72"/>
        <v>0</v>
      </c>
      <c r="V395" s="17">
        <f t="shared" si="74"/>
        <v>0</v>
      </c>
    </row>
    <row r="396" spans="1:22" x14ac:dyDescent="0.25">
      <c r="A396" s="2">
        <f>'Raw Data'!A396</f>
        <v>42942.416666666664</v>
      </c>
      <c r="B396">
        <f>'Raw Data'!B396</f>
        <v>0</v>
      </c>
      <c r="C396">
        <f>'Raw Data'!C396</f>
        <v>0</v>
      </c>
      <c r="D396" s="8">
        <v>0</v>
      </c>
      <c r="E396" s="9" t="str">
        <f>IF('Raw Data'!E396,"NO","YES")</f>
        <v>YES</v>
      </c>
      <c r="F396" s="8">
        <v>0</v>
      </c>
      <c r="G396" s="9" t="str">
        <f>IF('Raw Data'!G396,"NO","YES")</f>
        <v>YES</v>
      </c>
      <c r="H396" s="11">
        <v>0</v>
      </c>
      <c r="I396" s="9" t="str">
        <f>IF('Raw Data'!J396,"NO","YES")</f>
        <v>YES</v>
      </c>
      <c r="J396" s="4">
        <v>0.1</v>
      </c>
      <c r="K396" s="24">
        <f>'Raw Data'!L396*('Calculated Data'!M396/60)</f>
        <v>0</v>
      </c>
      <c r="L396" s="9" t="str">
        <f>IF('Raw Data'!M396,"NO","YES")</f>
        <v>YES</v>
      </c>
      <c r="M396">
        <f>'Raw Data'!N396</f>
        <v>0</v>
      </c>
      <c r="N396" s="17">
        <f t="shared" si="73"/>
        <v>0</v>
      </c>
      <c r="O396">
        <v>1.6799999999999999E-2</v>
      </c>
      <c r="P396">
        <f t="shared" si="67"/>
        <v>0</v>
      </c>
      <c r="Q396" s="27">
        <f t="shared" si="68"/>
        <v>0</v>
      </c>
      <c r="R396">
        <f t="shared" si="70"/>
        <v>0</v>
      </c>
      <c r="S396" s="27">
        <f t="shared" si="69"/>
        <v>0</v>
      </c>
      <c r="T396" s="17">
        <f t="shared" si="71"/>
        <v>0</v>
      </c>
      <c r="U396" s="17">
        <f t="shared" si="72"/>
        <v>0</v>
      </c>
      <c r="V396" s="17">
        <f t="shared" si="74"/>
        <v>0</v>
      </c>
    </row>
    <row r="397" spans="1:22" x14ac:dyDescent="0.25">
      <c r="A397" s="2">
        <f>'Raw Data'!A397</f>
        <v>42942.458333333336</v>
      </c>
      <c r="B397">
        <f>'Raw Data'!B397</f>
        <v>0</v>
      </c>
      <c r="C397">
        <f>'Raw Data'!C397</f>
        <v>0</v>
      </c>
      <c r="D397" s="8">
        <v>0</v>
      </c>
      <c r="E397" s="9" t="str">
        <f>IF('Raw Data'!E397,"NO","YES")</f>
        <v>YES</v>
      </c>
      <c r="F397" s="8">
        <v>0</v>
      </c>
      <c r="G397" s="9" t="str">
        <f>IF('Raw Data'!G397,"NO","YES")</f>
        <v>YES</v>
      </c>
      <c r="H397" s="11">
        <v>0</v>
      </c>
      <c r="I397" s="9" t="str">
        <f>IF('Raw Data'!J397,"NO","YES")</f>
        <v>YES</v>
      </c>
      <c r="J397" s="4">
        <v>0.1</v>
      </c>
      <c r="K397" s="24">
        <f>'Raw Data'!L397*('Calculated Data'!M397/60)</f>
        <v>0</v>
      </c>
      <c r="L397" s="9" t="str">
        <f>IF('Raw Data'!M397,"NO","YES")</f>
        <v>YES</v>
      </c>
      <c r="M397">
        <f>'Raw Data'!N397</f>
        <v>0</v>
      </c>
      <c r="N397" s="17">
        <f t="shared" si="73"/>
        <v>0</v>
      </c>
      <c r="O397">
        <v>1.6799999999999999E-2</v>
      </c>
      <c r="P397">
        <f t="shared" si="67"/>
        <v>0</v>
      </c>
      <c r="Q397" s="27">
        <f t="shared" si="68"/>
        <v>0</v>
      </c>
      <c r="R397">
        <f t="shared" si="70"/>
        <v>0</v>
      </c>
      <c r="S397" s="27">
        <f t="shared" si="69"/>
        <v>0</v>
      </c>
      <c r="T397" s="17">
        <f t="shared" si="71"/>
        <v>0</v>
      </c>
      <c r="U397" s="17">
        <f t="shared" si="72"/>
        <v>0</v>
      </c>
      <c r="V397" s="17">
        <f t="shared" si="74"/>
        <v>0</v>
      </c>
    </row>
    <row r="398" spans="1:22" x14ac:dyDescent="0.25">
      <c r="A398" s="2">
        <f>'Raw Data'!A398</f>
        <v>42942.5</v>
      </c>
      <c r="B398">
        <f>'Raw Data'!B398</f>
        <v>0</v>
      </c>
      <c r="C398">
        <f>'Raw Data'!C398</f>
        <v>0</v>
      </c>
      <c r="D398" s="8">
        <v>0</v>
      </c>
      <c r="E398" s="9" t="str">
        <f>IF('Raw Data'!E398,"NO","YES")</f>
        <v>YES</v>
      </c>
      <c r="F398" s="8">
        <v>0</v>
      </c>
      <c r="G398" s="9" t="str">
        <f>IF('Raw Data'!G398,"NO","YES")</f>
        <v>YES</v>
      </c>
      <c r="H398" s="11">
        <v>0</v>
      </c>
      <c r="I398" s="9" t="str">
        <f>IF('Raw Data'!J398,"NO","YES")</f>
        <v>YES</v>
      </c>
      <c r="J398" s="4">
        <v>0.1</v>
      </c>
      <c r="K398" s="24">
        <f>'Raw Data'!L398*('Calculated Data'!M398/60)</f>
        <v>0</v>
      </c>
      <c r="L398" s="9" t="str">
        <f>IF('Raw Data'!M398,"NO","YES")</f>
        <v>YES</v>
      </c>
      <c r="M398">
        <f>'Raw Data'!N398</f>
        <v>0</v>
      </c>
      <c r="N398" s="17">
        <f t="shared" si="73"/>
        <v>0</v>
      </c>
      <c r="O398">
        <v>1.6799999999999999E-2</v>
      </c>
      <c r="P398">
        <f t="shared" si="67"/>
        <v>0</v>
      </c>
      <c r="Q398" s="27">
        <f t="shared" si="68"/>
        <v>0</v>
      </c>
      <c r="R398">
        <f t="shared" si="70"/>
        <v>0</v>
      </c>
      <c r="S398" s="27">
        <f t="shared" si="69"/>
        <v>0</v>
      </c>
      <c r="T398" s="17">
        <f t="shared" si="71"/>
        <v>0</v>
      </c>
      <c r="U398" s="17">
        <f t="shared" si="72"/>
        <v>0</v>
      </c>
      <c r="V398" s="17">
        <f t="shared" si="74"/>
        <v>0</v>
      </c>
    </row>
    <row r="399" spans="1:22" x14ac:dyDescent="0.25">
      <c r="A399" s="2">
        <f>'Raw Data'!A399</f>
        <v>42942.541666666664</v>
      </c>
      <c r="B399">
        <f>'Raw Data'!B399</f>
        <v>0</v>
      </c>
      <c r="C399">
        <f>'Raw Data'!C399</f>
        <v>0</v>
      </c>
      <c r="D399" s="8">
        <v>0</v>
      </c>
      <c r="E399" s="9" t="str">
        <f>IF('Raw Data'!E399,"NO","YES")</f>
        <v>YES</v>
      </c>
      <c r="F399" s="8">
        <v>0</v>
      </c>
      <c r="G399" s="9" t="str">
        <f>IF('Raw Data'!G399,"NO","YES")</f>
        <v>YES</v>
      </c>
      <c r="H399" s="11">
        <v>0</v>
      </c>
      <c r="I399" s="9" t="str">
        <f>IF('Raw Data'!J399,"NO","YES")</f>
        <v>YES</v>
      </c>
      <c r="J399" s="4">
        <v>0.1</v>
      </c>
      <c r="K399" s="24">
        <f>'Raw Data'!L399*('Calculated Data'!M399/60)</f>
        <v>0</v>
      </c>
      <c r="L399" s="9" t="str">
        <f>IF('Raw Data'!M399,"NO","YES")</f>
        <v>YES</v>
      </c>
      <c r="M399">
        <f>'Raw Data'!N399</f>
        <v>0</v>
      </c>
      <c r="N399" s="17">
        <f t="shared" si="73"/>
        <v>0</v>
      </c>
      <c r="O399">
        <v>1.6799999999999999E-2</v>
      </c>
      <c r="P399">
        <f t="shared" si="67"/>
        <v>0</v>
      </c>
      <c r="Q399" s="27">
        <f t="shared" si="68"/>
        <v>0</v>
      </c>
      <c r="R399">
        <f t="shared" si="70"/>
        <v>0</v>
      </c>
      <c r="S399" s="27">
        <f t="shared" si="69"/>
        <v>0</v>
      </c>
      <c r="T399" s="17">
        <f t="shared" si="71"/>
        <v>0</v>
      </c>
      <c r="U399" s="17">
        <f t="shared" si="72"/>
        <v>0</v>
      </c>
      <c r="V399" s="17">
        <f t="shared" si="74"/>
        <v>0</v>
      </c>
    </row>
    <row r="400" spans="1:22" x14ac:dyDescent="0.25">
      <c r="A400" s="2">
        <f>'Raw Data'!A400</f>
        <v>42942.583333333336</v>
      </c>
      <c r="B400">
        <f>'Raw Data'!B400</f>
        <v>0</v>
      </c>
      <c r="C400">
        <f>'Raw Data'!C400</f>
        <v>0</v>
      </c>
      <c r="D400" s="8">
        <v>0</v>
      </c>
      <c r="E400" s="9" t="str">
        <f>IF('Raw Data'!E400,"NO","YES")</f>
        <v>YES</v>
      </c>
      <c r="F400" s="8">
        <v>0</v>
      </c>
      <c r="G400" s="9" t="str">
        <f>IF('Raw Data'!G400,"NO","YES")</f>
        <v>YES</v>
      </c>
      <c r="H400" s="11">
        <v>0</v>
      </c>
      <c r="I400" s="9" t="str">
        <f>IF('Raw Data'!J400,"NO","YES")</f>
        <v>YES</v>
      </c>
      <c r="J400" s="4">
        <v>0.1</v>
      </c>
      <c r="K400" s="24">
        <f>'Raw Data'!L400*('Calculated Data'!M400/60)</f>
        <v>0</v>
      </c>
      <c r="L400" s="9" t="str">
        <f>IF('Raw Data'!M400,"NO","YES")</f>
        <v>YES</v>
      </c>
      <c r="M400">
        <f>'Raw Data'!N400</f>
        <v>0</v>
      </c>
      <c r="N400" s="17">
        <f t="shared" si="73"/>
        <v>0</v>
      </c>
      <c r="O400">
        <v>1.6799999999999999E-2</v>
      </c>
      <c r="P400">
        <f t="shared" si="67"/>
        <v>0</v>
      </c>
      <c r="Q400" s="27">
        <f t="shared" si="68"/>
        <v>0</v>
      </c>
      <c r="R400">
        <f t="shared" si="70"/>
        <v>0</v>
      </c>
      <c r="S400" s="27">
        <f t="shared" si="69"/>
        <v>0</v>
      </c>
      <c r="T400" s="17">
        <f t="shared" si="71"/>
        <v>0</v>
      </c>
      <c r="U400" s="17">
        <f t="shared" si="72"/>
        <v>0</v>
      </c>
      <c r="V400" s="17">
        <f t="shared" si="74"/>
        <v>0</v>
      </c>
    </row>
    <row r="401" spans="1:22" x14ac:dyDescent="0.25">
      <c r="A401" s="2">
        <f>'Raw Data'!A401</f>
        <v>42942.625</v>
      </c>
      <c r="B401">
        <f>'Raw Data'!B401</f>
        <v>0</v>
      </c>
      <c r="C401">
        <f>'Raw Data'!C401</f>
        <v>0</v>
      </c>
      <c r="D401" s="8">
        <v>0</v>
      </c>
      <c r="E401" s="9" t="str">
        <f>IF('Raw Data'!E401,"NO","YES")</f>
        <v>YES</v>
      </c>
      <c r="F401" s="8">
        <v>0</v>
      </c>
      <c r="G401" s="9" t="str">
        <f>IF('Raw Data'!G401,"NO","YES")</f>
        <v>YES</v>
      </c>
      <c r="H401" s="11">
        <v>0</v>
      </c>
      <c r="I401" s="9" t="str">
        <f>IF('Raw Data'!J401,"NO","YES")</f>
        <v>YES</v>
      </c>
      <c r="J401" s="4">
        <v>0.1</v>
      </c>
      <c r="K401" s="24">
        <f>'Raw Data'!L401*('Calculated Data'!M401/60)</f>
        <v>0</v>
      </c>
      <c r="L401" s="9" t="str">
        <f>IF('Raw Data'!M401,"NO","YES")</f>
        <v>YES</v>
      </c>
      <c r="M401">
        <f>'Raw Data'!N401</f>
        <v>0</v>
      </c>
      <c r="N401" s="17">
        <f t="shared" si="73"/>
        <v>0</v>
      </c>
      <c r="O401">
        <v>1.6799999999999999E-2</v>
      </c>
      <c r="P401">
        <f t="shared" si="67"/>
        <v>0</v>
      </c>
      <c r="Q401" s="27">
        <f t="shared" si="68"/>
        <v>0</v>
      </c>
      <c r="R401">
        <f t="shared" si="70"/>
        <v>0</v>
      </c>
      <c r="S401" s="27">
        <f t="shared" si="69"/>
        <v>0</v>
      </c>
      <c r="T401" s="17">
        <f t="shared" si="71"/>
        <v>0</v>
      </c>
      <c r="U401" s="17">
        <f t="shared" si="72"/>
        <v>0</v>
      </c>
      <c r="V401" s="17">
        <f t="shared" si="74"/>
        <v>0</v>
      </c>
    </row>
    <row r="402" spans="1:22" x14ac:dyDescent="0.25">
      <c r="A402" s="2">
        <f>'Raw Data'!A402</f>
        <v>42942.666666666664</v>
      </c>
      <c r="B402">
        <f>'Raw Data'!B402</f>
        <v>0</v>
      </c>
      <c r="C402">
        <f>'Raw Data'!C402</f>
        <v>0</v>
      </c>
      <c r="D402" s="8">
        <v>0</v>
      </c>
      <c r="E402" s="9" t="str">
        <f>IF('Raw Data'!E402,"NO","YES")</f>
        <v>YES</v>
      </c>
      <c r="F402" s="8">
        <v>0</v>
      </c>
      <c r="G402" s="9" t="str">
        <f>IF('Raw Data'!G402,"NO","YES")</f>
        <v>YES</v>
      </c>
      <c r="H402" s="11">
        <v>0</v>
      </c>
      <c r="I402" s="9" t="str">
        <f>IF('Raw Data'!J402,"NO","YES")</f>
        <v>YES</v>
      </c>
      <c r="J402" s="4">
        <v>0.1</v>
      </c>
      <c r="K402" s="24">
        <f>'Raw Data'!L402*('Calculated Data'!M402/60)</f>
        <v>0</v>
      </c>
      <c r="L402" s="9" t="str">
        <f>IF('Raw Data'!M402,"NO","YES")</f>
        <v>YES</v>
      </c>
      <c r="M402">
        <f>'Raw Data'!N402</f>
        <v>0</v>
      </c>
      <c r="N402" s="17">
        <f t="shared" si="73"/>
        <v>0</v>
      </c>
      <c r="O402">
        <v>1.6799999999999999E-2</v>
      </c>
      <c r="P402">
        <f t="shared" si="67"/>
        <v>0</v>
      </c>
      <c r="Q402" s="27">
        <f t="shared" si="68"/>
        <v>0</v>
      </c>
      <c r="R402">
        <f t="shared" si="70"/>
        <v>0</v>
      </c>
      <c r="S402" s="27">
        <f t="shared" si="69"/>
        <v>0</v>
      </c>
      <c r="T402" s="17">
        <f t="shared" si="71"/>
        <v>0</v>
      </c>
      <c r="U402" s="17">
        <f t="shared" si="72"/>
        <v>0</v>
      </c>
      <c r="V402" s="17">
        <f t="shared" si="74"/>
        <v>0</v>
      </c>
    </row>
    <row r="403" spans="1:22" x14ac:dyDescent="0.25">
      <c r="A403" s="2">
        <f>'Raw Data'!A403</f>
        <v>42942.708333333336</v>
      </c>
      <c r="B403">
        <f>'Raw Data'!B403</f>
        <v>0</v>
      </c>
      <c r="C403">
        <f>'Raw Data'!C403</f>
        <v>0</v>
      </c>
      <c r="D403" s="8">
        <v>0</v>
      </c>
      <c r="E403" s="9" t="str">
        <f>IF('Raw Data'!E403,"NO","YES")</f>
        <v>YES</v>
      </c>
      <c r="F403" s="8">
        <v>0</v>
      </c>
      <c r="G403" s="9" t="str">
        <f>IF('Raw Data'!G403,"NO","YES")</f>
        <v>YES</v>
      </c>
      <c r="H403" s="11">
        <v>0</v>
      </c>
      <c r="I403" s="9" t="str">
        <f>IF('Raw Data'!J403,"NO","YES")</f>
        <v>YES</v>
      </c>
      <c r="J403" s="4">
        <v>0.1</v>
      </c>
      <c r="K403" s="24">
        <f>'Raw Data'!L403*('Calculated Data'!M403/60)</f>
        <v>0</v>
      </c>
      <c r="L403" s="9" t="str">
        <f>IF('Raw Data'!M403,"NO","YES")</f>
        <v>YES</v>
      </c>
      <c r="M403">
        <f>'Raw Data'!N403</f>
        <v>0</v>
      </c>
      <c r="N403" s="17">
        <f t="shared" si="73"/>
        <v>0</v>
      </c>
      <c r="O403">
        <v>1.6799999999999999E-2</v>
      </c>
      <c r="P403">
        <f t="shared" si="67"/>
        <v>0</v>
      </c>
      <c r="Q403" s="27">
        <f t="shared" si="68"/>
        <v>0</v>
      </c>
      <c r="R403">
        <f t="shared" si="70"/>
        <v>0</v>
      </c>
      <c r="S403" s="27">
        <f t="shared" si="69"/>
        <v>0</v>
      </c>
      <c r="T403" s="17">
        <f t="shared" si="71"/>
        <v>0</v>
      </c>
      <c r="U403" s="17">
        <f t="shared" si="72"/>
        <v>0</v>
      </c>
      <c r="V403" s="17">
        <f t="shared" si="74"/>
        <v>0</v>
      </c>
    </row>
    <row r="404" spans="1:22" x14ac:dyDescent="0.25">
      <c r="A404" s="2">
        <f>'Raw Data'!A404</f>
        <v>42942.75</v>
      </c>
      <c r="B404">
        <f>'Raw Data'!B404</f>
        <v>0</v>
      </c>
      <c r="C404">
        <f>'Raw Data'!C404</f>
        <v>0</v>
      </c>
      <c r="D404" s="8">
        <v>0</v>
      </c>
      <c r="E404" s="9" t="str">
        <f>IF('Raw Data'!E404,"NO","YES")</f>
        <v>YES</v>
      </c>
      <c r="F404" s="8">
        <v>0</v>
      </c>
      <c r="G404" s="9" t="str">
        <f>IF('Raw Data'!G404,"NO","YES")</f>
        <v>YES</v>
      </c>
      <c r="H404" s="11">
        <v>0</v>
      </c>
      <c r="I404" s="9" t="str">
        <f>IF('Raw Data'!J404,"NO","YES")</f>
        <v>YES</v>
      </c>
      <c r="J404" s="4">
        <v>0.1</v>
      </c>
      <c r="K404" s="24">
        <f>'Raw Data'!L404*('Calculated Data'!M404/60)</f>
        <v>0</v>
      </c>
      <c r="L404" s="9" t="str">
        <f>IF('Raw Data'!M404,"NO","YES")</f>
        <v>YES</v>
      </c>
      <c r="M404">
        <f>'Raw Data'!N404</f>
        <v>0</v>
      </c>
      <c r="N404" s="17">
        <f t="shared" si="73"/>
        <v>0</v>
      </c>
      <c r="O404">
        <v>1.6799999999999999E-2</v>
      </c>
      <c r="P404">
        <f t="shared" si="67"/>
        <v>0</v>
      </c>
      <c r="Q404" s="27">
        <f t="shared" si="68"/>
        <v>0</v>
      </c>
      <c r="R404">
        <f t="shared" si="70"/>
        <v>0</v>
      </c>
      <c r="S404" s="27">
        <f t="shared" si="69"/>
        <v>0</v>
      </c>
      <c r="T404" s="17">
        <f t="shared" si="71"/>
        <v>0</v>
      </c>
      <c r="U404" s="17">
        <f t="shared" si="72"/>
        <v>0</v>
      </c>
      <c r="V404" s="17">
        <f t="shared" si="74"/>
        <v>0</v>
      </c>
    </row>
    <row r="405" spans="1:22" x14ac:dyDescent="0.25">
      <c r="A405" s="2">
        <f>'Raw Data'!A405</f>
        <v>42942.791666666664</v>
      </c>
      <c r="B405">
        <f>'Raw Data'!B405</f>
        <v>0</v>
      </c>
      <c r="C405">
        <f>'Raw Data'!C405</f>
        <v>0</v>
      </c>
      <c r="D405" s="8">
        <v>0</v>
      </c>
      <c r="E405" s="9" t="str">
        <f>IF('Raw Data'!E405,"NO","YES")</f>
        <v>YES</v>
      </c>
      <c r="F405" s="8">
        <v>0</v>
      </c>
      <c r="G405" s="9" t="str">
        <f>IF('Raw Data'!G405,"NO","YES")</f>
        <v>YES</v>
      </c>
      <c r="H405" s="11">
        <v>0</v>
      </c>
      <c r="I405" s="9" t="str">
        <f>IF('Raw Data'!J405,"NO","YES")</f>
        <v>YES</v>
      </c>
      <c r="J405" s="4">
        <v>0.1</v>
      </c>
      <c r="K405" s="24">
        <f>'Raw Data'!L405*('Calculated Data'!M405/60)</f>
        <v>0</v>
      </c>
      <c r="L405" s="9" t="str">
        <f>IF('Raw Data'!M405,"NO","YES")</f>
        <v>YES</v>
      </c>
      <c r="M405">
        <f>'Raw Data'!N405</f>
        <v>0</v>
      </c>
      <c r="N405" s="17">
        <f t="shared" si="73"/>
        <v>0</v>
      </c>
      <c r="O405">
        <v>1.6799999999999999E-2</v>
      </c>
      <c r="P405">
        <f t="shared" si="67"/>
        <v>0</v>
      </c>
      <c r="Q405" s="27">
        <f t="shared" si="68"/>
        <v>0</v>
      </c>
      <c r="R405">
        <f t="shared" si="70"/>
        <v>0</v>
      </c>
      <c r="S405" s="27">
        <f t="shared" si="69"/>
        <v>0</v>
      </c>
      <c r="T405" s="17">
        <f t="shared" si="71"/>
        <v>0</v>
      </c>
      <c r="U405" s="17">
        <f t="shared" si="72"/>
        <v>0</v>
      </c>
      <c r="V405" s="17">
        <f t="shared" si="74"/>
        <v>0</v>
      </c>
    </row>
    <row r="406" spans="1:22" x14ac:dyDescent="0.25">
      <c r="A406" s="2">
        <f>'Raw Data'!A406</f>
        <v>42942.833333333336</v>
      </c>
      <c r="B406">
        <f>'Raw Data'!B406</f>
        <v>0</v>
      </c>
      <c r="C406">
        <f>'Raw Data'!C406</f>
        <v>0</v>
      </c>
      <c r="D406" s="8">
        <v>0</v>
      </c>
      <c r="E406" s="9" t="str">
        <f>IF('Raw Data'!E406,"NO","YES")</f>
        <v>YES</v>
      </c>
      <c r="F406" s="8">
        <v>0</v>
      </c>
      <c r="G406" s="9" t="str">
        <f>IF('Raw Data'!G406,"NO","YES")</f>
        <v>YES</v>
      </c>
      <c r="H406" s="11">
        <v>0</v>
      </c>
      <c r="I406" s="9" t="str">
        <f>IF('Raw Data'!J406,"NO","YES")</f>
        <v>YES</v>
      </c>
      <c r="J406" s="4">
        <v>0.1</v>
      </c>
      <c r="K406" s="24">
        <f>'Raw Data'!L406*('Calculated Data'!M406/60)</f>
        <v>0</v>
      </c>
      <c r="L406" s="9" t="str">
        <f>IF('Raw Data'!M406,"NO","YES")</f>
        <v>YES</v>
      </c>
      <c r="M406">
        <f>'Raw Data'!N406</f>
        <v>0</v>
      </c>
      <c r="N406" s="17">
        <f t="shared" si="73"/>
        <v>0</v>
      </c>
      <c r="O406">
        <v>1.6799999999999999E-2</v>
      </c>
      <c r="P406">
        <f t="shared" si="67"/>
        <v>0</v>
      </c>
      <c r="Q406" s="27">
        <f t="shared" si="68"/>
        <v>0</v>
      </c>
      <c r="R406">
        <f t="shared" si="70"/>
        <v>0</v>
      </c>
      <c r="S406" s="27">
        <f t="shared" si="69"/>
        <v>0</v>
      </c>
      <c r="T406" s="17">
        <f t="shared" si="71"/>
        <v>0</v>
      </c>
      <c r="U406" s="17">
        <f t="shared" si="72"/>
        <v>0</v>
      </c>
      <c r="V406" s="17">
        <f t="shared" si="74"/>
        <v>0</v>
      </c>
    </row>
    <row r="407" spans="1:22" x14ac:dyDescent="0.25">
      <c r="A407" s="2">
        <f>'Raw Data'!A407</f>
        <v>42942.875</v>
      </c>
      <c r="B407">
        <f>'Raw Data'!B407</f>
        <v>0</v>
      </c>
      <c r="C407">
        <f>'Raw Data'!C407</f>
        <v>0</v>
      </c>
      <c r="D407" s="8">
        <v>0</v>
      </c>
      <c r="E407" s="9" t="str">
        <f>IF('Raw Data'!E407,"NO","YES")</f>
        <v>YES</v>
      </c>
      <c r="F407" s="8">
        <v>0</v>
      </c>
      <c r="G407" s="9" t="str">
        <f>IF('Raw Data'!G407,"NO","YES")</f>
        <v>YES</v>
      </c>
      <c r="H407" s="11">
        <v>0</v>
      </c>
      <c r="I407" s="9" t="str">
        <f>IF('Raw Data'!J407,"NO","YES")</f>
        <v>YES</v>
      </c>
      <c r="J407" s="4">
        <v>0.1</v>
      </c>
      <c r="K407" s="24">
        <f>'Raw Data'!L407*('Calculated Data'!M407/60)</f>
        <v>0</v>
      </c>
      <c r="L407" s="9" t="str">
        <f>IF('Raw Data'!M407,"NO","YES")</f>
        <v>YES</v>
      </c>
      <c r="M407">
        <f>'Raw Data'!N407</f>
        <v>0</v>
      </c>
      <c r="N407" s="17">
        <f t="shared" si="73"/>
        <v>0</v>
      </c>
      <c r="O407">
        <v>1.6799999999999999E-2</v>
      </c>
      <c r="P407">
        <f t="shared" si="67"/>
        <v>0</v>
      </c>
      <c r="Q407" s="27">
        <f t="shared" si="68"/>
        <v>0</v>
      </c>
      <c r="R407">
        <f t="shared" si="70"/>
        <v>0</v>
      </c>
      <c r="S407" s="27">
        <f t="shared" si="69"/>
        <v>0</v>
      </c>
      <c r="T407" s="17">
        <f t="shared" si="71"/>
        <v>0</v>
      </c>
      <c r="U407" s="17">
        <f t="shared" si="72"/>
        <v>0</v>
      </c>
      <c r="V407" s="17">
        <f t="shared" si="74"/>
        <v>0</v>
      </c>
    </row>
    <row r="408" spans="1:22" x14ac:dyDescent="0.25">
      <c r="A408" s="2">
        <f>'Raw Data'!A408</f>
        <v>42942.916666666664</v>
      </c>
      <c r="B408">
        <f>'Raw Data'!B408</f>
        <v>0</v>
      </c>
      <c r="C408">
        <f>'Raw Data'!C408</f>
        <v>0</v>
      </c>
      <c r="D408" s="8">
        <v>0</v>
      </c>
      <c r="E408" s="9" t="str">
        <f>IF('Raw Data'!E408,"NO","YES")</f>
        <v>YES</v>
      </c>
      <c r="F408" s="8">
        <v>0</v>
      </c>
      <c r="G408" s="9" t="str">
        <f>IF('Raw Data'!G408,"NO","YES")</f>
        <v>YES</v>
      </c>
      <c r="H408" s="11">
        <v>0</v>
      </c>
      <c r="I408" s="9" t="str">
        <f>IF('Raw Data'!J408,"NO","YES")</f>
        <v>YES</v>
      </c>
      <c r="J408" s="4">
        <v>0.1</v>
      </c>
      <c r="K408" s="24">
        <f>'Raw Data'!L408*('Calculated Data'!M408/60)</f>
        <v>0</v>
      </c>
      <c r="L408" s="9" t="str">
        <f>IF('Raw Data'!M408,"NO","YES")</f>
        <v>YES</v>
      </c>
      <c r="M408">
        <f>'Raw Data'!N408</f>
        <v>0</v>
      </c>
      <c r="N408" s="17">
        <f t="shared" si="73"/>
        <v>0</v>
      </c>
      <c r="O408">
        <v>1.6799999999999999E-2</v>
      </c>
      <c r="P408">
        <f t="shared" si="67"/>
        <v>0</v>
      </c>
      <c r="Q408" s="27">
        <f t="shared" si="68"/>
        <v>0</v>
      </c>
      <c r="R408">
        <f t="shared" si="70"/>
        <v>0</v>
      </c>
      <c r="S408" s="27">
        <f t="shared" si="69"/>
        <v>0</v>
      </c>
      <c r="T408" s="17">
        <f t="shared" si="71"/>
        <v>0</v>
      </c>
      <c r="U408" s="17">
        <f t="shared" si="72"/>
        <v>0</v>
      </c>
      <c r="V408" s="17">
        <f t="shared" si="74"/>
        <v>0</v>
      </c>
    </row>
    <row r="409" spans="1:22" x14ac:dyDescent="0.25">
      <c r="A409" s="2">
        <f>'Raw Data'!A409</f>
        <v>42942.958333333336</v>
      </c>
      <c r="B409">
        <f>'Raw Data'!B409</f>
        <v>0</v>
      </c>
      <c r="C409">
        <f>'Raw Data'!C409</f>
        <v>0</v>
      </c>
      <c r="D409" s="8">
        <v>0</v>
      </c>
      <c r="E409" s="9" t="str">
        <f>IF('Raw Data'!E409,"NO","YES")</f>
        <v>YES</v>
      </c>
      <c r="F409" s="8">
        <v>0</v>
      </c>
      <c r="G409" s="9" t="str">
        <f>IF('Raw Data'!G409,"NO","YES")</f>
        <v>YES</v>
      </c>
      <c r="H409" s="11">
        <v>0</v>
      </c>
      <c r="I409" s="9" t="str">
        <f>IF('Raw Data'!J409,"NO","YES")</f>
        <v>YES</v>
      </c>
      <c r="J409" s="4">
        <v>0.1</v>
      </c>
      <c r="K409" s="24">
        <f>'Raw Data'!L409*('Calculated Data'!M409/60)</f>
        <v>0</v>
      </c>
      <c r="L409" s="9" t="str">
        <f>IF('Raw Data'!M409,"NO","YES")</f>
        <v>YES</v>
      </c>
      <c r="M409">
        <f>'Raw Data'!N409</f>
        <v>0</v>
      </c>
      <c r="N409" s="17">
        <f t="shared" si="73"/>
        <v>0</v>
      </c>
      <c r="O409">
        <v>1.6799999999999999E-2</v>
      </c>
      <c r="P409">
        <f t="shared" si="67"/>
        <v>0</v>
      </c>
      <c r="Q409" s="27">
        <f t="shared" si="68"/>
        <v>0</v>
      </c>
      <c r="R409">
        <f t="shared" si="70"/>
        <v>0</v>
      </c>
      <c r="S409" s="27">
        <f t="shared" si="69"/>
        <v>0</v>
      </c>
      <c r="T409" s="17">
        <f t="shared" si="71"/>
        <v>0</v>
      </c>
      <c r="U409" s="17">
        <f t="shared" si="72"/>
        <v>0</v>
      </c>
      <c r="V409" s="17">
        <f t="shared" si="74"/>
        <v>0</v>
      </c>
    </row>
    <row r="410" spans="1:22" x14ac:dyDescent="0.25">
      <c r="A410" s="28" t="s">
        <v>46</v>
      </c>
      <c r="D410" s="26">
        <f>MAX(D2:D19, D34:D62,D86:D409)</f>
        <v>2761.4</v>
      </c>
      <c r="F410" s="34">
        <f>MAX(F2:F12, F34:F62,F86:F409)</f>
        <v>0.52800000000000002</v>
      </c>
      <c r="H410" s="34">
        <f>MAX(H2:H12, H20:H62,H86:H409)</f>
        <v>2.0270000000000001</v>
      </c>
      <c r="K410" s="15">
        <f>MAX(K2:K409)</f>
        <v>283.3</v>
      </c>
      <c r="N410" s="15">
        <f>MAX(N2:N409)</f>
        <v>110.01593625498008</v>
      </c>
      <c r="O410" s="16">
        <f>MAX(O2:O409)</f>
        <v>1.6799999999999999E-2</v>
      </c>
      <c r="P410" s="16">
        <f t="shared" ref="P410:V410" si="75">MAX(P2:P409)</f>
        <v>4.6206693227091637E-2</v>
      </c>
      <c r="Q410" s="16">
        <f t="shared" si="75"/>
        <v>3.3067729083665345</v>
      </c>
      <c r="R410" s="16">
        <f t="shared" si="75"/>
        <v>9.1313227091633468E-3</v>
      </c>
      <c r="S410" s="16">
        <f t="shared" si="75"/>
        <v>4.780876494023905E-2</v>
      </c>
      <c r="T410" s="16">
        <f t="shared" si="75"/>
        <v>132.0191235059761</v>
      </c>
      <c r="U410" s="16">
        <f t="shared" si="75"/>
        <v>16.502390438247012</v>
      </c>
      <c r="V410" s="16">
        <f t="shared" si="75"/>
        <v>55.007968127490038</v>
      </c>
    </row>
    <row r="411" spans="1:22" x14ac:dyDescent="0.25">
      <c r="A411" s="28" t="s">
        <v>48</v>
      </c>
      <c r="D411" s="26">
        <f>AVERAGE(D13:D19,D34:D62, D86:D122,D206:D376)</f>
        <v>1816.1114754098364</v>
      </c>
      <c r="N411" s="17">
        <f>AVERAGE(N206:N376, N13:N122)</f>
        <v>68.062454807106064</v>
      </c>
    </row>
    <row r="413" spans="1:22" x14ac:dyDescent="0.25">
      <c r="D413" t="s">
        <v>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Calculated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dcterms:created xsi:type="dcterms:W3CDTF">2017-08-24T20:33:22.0580553Z</dcterms:created>
  <dcterms:modified xsi:type="dcterms:W3CDTF">2017-08-24T20:33:22.0580553Z</dcterms:modified>
</cp:coreProperties>
</file>