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never" codeName="ThisWorkbook" autoCompressPictures="0"/>
  <mc:AlternateContent xmlns:mc="http://schemas.openxmlformats.org/markup-compatibility/2006">
    <mc:Choice Requires="x15">
      <x15ac:absPath xmlns:x15ac="http://schemas.microsoft.com/office/spreadsheetml/2010/11/ac" url="https://usdoe.sharepoint.com/sites/hub-FAIT/FAIT Special Meeting Library/FAIT Templates/"/>
    </mc:Choice>
  </mc:AlternateContent>
  <xr:revisionPtr revIDLastSave="81" documentId="8_{226AE27F-51C0-488C-93A8-395120F02FFC}" xr6:coauthVersionLast="47" xr6:coauthVersionMax="47" xr10:uidLastSave="{1531C8E8-4F9B-4181-BEF5-B32B84D6D7E9}"/>
  <bookViews>
    <workbookView xWindow="-25320" yWindow="-360" windowWidth="25440" windowHeight="15270" tabRatio="714" firstSheet="1" activeTab="5" xr2:uid="{00000000-000D-0000-FFFF-FFFF00000000}"/>
  </bookViews>
  <sheets>
    <sheet name="^^Cover Page^^" sheetId="36" r:id="rId1"/>
    <sheet name="I. Organizations" sheetId="39" r:id="rId2"/>
    <sheet name="II. Task_Milestone_Deliverable" sheetId="53" r:id="rId3"/>
    <sheet name="III. Contractual Cost Summary" sheetId="30" r:id="rId4"/>
    <sheet name="IV. Cost Summary" sheetId="11" r:id="rId5"/>
    <sheet name="V. Spend Plan" sheetId="52" r:id="rId6"/>
    <sheet name="VI. Products" sheetId="49" r:id="rId7"/>
    <sheet name="VII. Participants" sheetId="38" r:id="rId8"/>
    <sheet name="EVM" sheetId="51" r:id="rId9"/>
    <sheet name="Sources" sheetId="28" state="hidden" r:id="rId10"/>
  </sheets>
  <definedNames>
    <definedName name="_xlnm._FilterDatabase" localSheetId="1" hidden="1">'I. Organizations'!$B$16:$L$28</definedName>
    <definedName name="_xlnm._FilterDatabase" localSheetId="2" hidden="1">'II. Task_Milestone_Deliverable'!$B$22:$O$22</definedName>
    <definedName name="_xlnm._FilterDatabase" localSheetId="3" hidden="1">'III. Contractual Cost Summary'!#REF!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53" l="1"/>
  <c r="G26" i="53"/>
  <c r="G27" i="53"/>
  <c r="G28" i="53"/>
  <c r="G29" i="53"/>
  <c r="G30" i="53"/>
  <c r="G31" i="53"/>
  <c r="G32" i="53"/>
  <c r="G33" i="53"/>
  <c r="G34" i="53"/>
  <c r="G35" i="53"/>
  <c r="G36" i="53"/>
  <c r="G37" i="53"/>
  <c r="G38" i="53"/>
  <c r="G39" i="53"/>
  <c r="G40" i="53"/>
  <c r="G41" i="53"/>
  <c r="G42" i="53"/>
  <c r="G43" i="53"/>
  <c r="G44" i="53"/>
  <c r="G45" i="53"/>
  <c r="G46" i="53"/>
  <c r="G47" i="53"/>
  <c r="G48" i="53"/>
  <c r="G49" i="53"/>
  <c r="G50" i="53"/>
  <c r="G51" i="53"/>
  <c r="G52" i="53"/>
  <c r="G53" i="53"/>
  <c r="G54" i="53"/>
  <c r="G55" i="53"/>
  <c r="G56" i="53"/>
  <c r="G57" i="53"/>
  <c r="G58" i="53"/>
  <c r="G59" i="53"/>
  <c r="G60" i="53"/>
  <c r="G61" i="53"/>
  <c r="G62" i="53"/>
  <c r="G63" i="53"/>
  <c r="G64" i="53"/>
  <c r="G65" i="53"/>
  <c r="G66" i="53"/>
  <c r="G67" i="53"/>
  <c r="G68" i="53"/>
  <c r="G69" i="53"/>
  <c r="G70" i="53"/>
  <c r="G71" i="53"/>
  <c r="G72" i="53"/>
  <c r="G73" i="53"/>
  <c r="G74" i="53"/>
  <c r="G75" i="53"/>
  <c r="G76" i="53"/>
  <c r="G77" i="53"/>
  <c r="G78" i="53"/>
  <c r="G79" i="53"/>
  <c r="G80" i="53"/>
  <c r="G81" i="53"/>
  <c r="G82" i="53"/>
  <c r="G83" i="53"/>
  <c r="G84" i="53"/>
  <c r="G85" i="53"/>
  <c r="G86" i="53"/>
  <c r="G87" i="53"/>
  <c r="G88" i="53"/>
  <c r="G89" i="53"/>
  <c r="G90" i="53"/>
  <c r="G91" i="53"/>
  <c r="G92" i="53"/>
  <c r="G93" i="53"/>
  <c r="G94" i="53"/>
  <c r="G95" i="53"/>
  <c r="G96" i="53"/>
  <c r="G97" i="53"/>
  <c r="G98" i="53"/>
  <c r="G99" i="53"/>
  <c r="G100" i="53"/>
  <c r="G101" i="53"/>
  <c r="G102" i="53"/>
  <c r="F4" i="53"/>
  <c r="I3" i="53"/>
  <c r="G3" i="53"/>
  <c r="F3" i="53"/>
  <c r="B3" i="53"/>
  <c r="C4" i="51" a="1"/>
  <c r="C4" i="51"/>
  <c r="L44" i="30"/>
  <c r="L23" i="30"/>
  <c r="L24" i="30"/>
  <c r="L25" i="30"/>
  <c r="L26" i="30"/>
  <c r="L27" i="30"/>
  <c r="L28" i="30"/>
  <c r="L29" i="30"/>
  <c r="L30" i="30"/>
  <c r="L31" i="30"/>
  <c r="L32" i="30"/>
  <c r="L33" i="30"/>
  <c r="L34" i="30"/>
  <c r="L35" i="30"/>
  <c r="L36" i="30"/>
  <c r="L37" i="30"/>
  <c r="L38" i="30"/>
  <c r="L39" i="30"/>
  <c r="L40" i="30"/>
  <c r="L41" i="30"/>
  <c r="L42" i="30"/>
  <c r="L43" i="30"/>
  <c r="L22" i="30"/>
  <c r="E18" i="51"/>
  <c r="E19" i="51" s="1"/>
  <c r="E20" i="51" s="1"/>
  <c r="E21" i="51" s="1"/>
  <c r="D18" i="51"/>
  <c r="C18" i="51"/>
  <c r="C17" i="51"/>
  <c r="E18" i="52"/>
  <c r="E19" i="52"/>
  <c r="E20" i="52"/>
  <c r="E21" i="52"/>
  <c r="E22" i="52"/>
  <c r="E23" i="52"/>
  <c r="E24" i="52"/>
  <c r="E25" i="52"/>
  <c r="E26" i="52"/>
  <c r="E27" i="52"/>
  <c r="E28" i="52"/>
  <c r="E29" i="52"/>
  <c r="E30" i="52"/>
  <c r="E31" i="52"/>
  <c r="E32" i="52"/>
  <c r="E33" i="52"/>
  <c r="E34" i="52"/>
  <c r="E35" i="52"/>
  <c r="E36" i="52"/>
  <c r="E37" i="52"/>
  <c r="E38" i="52"/>
  <c r="E39" i="52"/>
  <c r="E40" i="52"/>
  <c r="E41" i="52"/>
  <c r="E42" i="52"/>
  <c r="E43" i="52"/>
  <c r="J44" i="52"/>
  <c r="I44" i="52"/>
  <c r="G44" i="52"/>
  <c r="F44" i="52"/>
  <c r="K17" i="52"/>
  <c r="K18" i="52"/>
  <c r="H17" i="52"/>
  <c r="H18" i="52"/>
  <c r="H19" i="52"/>
  <c r="H20" i="52"/>
  <c r="K16" i="52"/>
  <c r="H16" i="52"/>
  <c r="D16" i="52"/>
  <c r="E4" i="52"/>
  <c r="I3" i="52"/>
  <c r="E3" i="52"/>
  <c r="E3" i="51"/>
  <c r="C3" i="51"/>
  <c r="C3" i="38"/>
  <c r="E16" i="52"/>
  <c r="D17" i="52" a="1"/>
  <c r="D17" i="52"/>
  <c r="E17" i="52"/>
  <c r="L16" i="52"/>
  <c r="C16" i="52"/>
  <c r="B16" i="52"/>
  <c r="K19" i="52"/>
  <c r="L18" i="52"/>
  <c r="H36" i="52"/>
  <c r="H37" i="52"/>
  <c r="H38" i="52"/>
  <c r="H39" i="52"/>
  <c r="H40" i="52"/>
  <c r="H21" i="52"/>
  <c r="H22" i="52"/>
  <c r="H23" i="52"/>
  <c r="H24" i="52"/>
  <c r="H25" i="52"/>
  <c r="H26" i="52"/>
  <c r="H27" i="52"/>
  <c r="H28" i="52"/>
  <c r="H29" i="52"/>
  <c r="H30" i="52"/>
  <c r="H31" i="52"/>
  <c r="H32" i="52"/>
  <c r="L17" i="52"/>
  <c r="K20" i="52"/>
  <c r="L19" i="52"/>
  <c r="H33" i="52"/>
  <c r="H35" i="52"/>
  <c r="H34" i="52"/>
  <c r="H42" i="52"/>
  <c r="H41" i="52"/>
  <c r="H43" i="52"/>
  <c r="H44" i="52"/>
  <c r="E17" i="51"/>
  <c r="D17" i="51"/>
  <c r="D18" i="52"/>
  <c r="K36" i="52"/>
  <c r="K21" i="52"/>
  <c r="L20" i="52"/>
  <c r="C3" i="30"/>
  <c r="G3" i="39"/>
  <c r="D3" i="49"/>
  <c r="C3" i="11"/>
  <c r="C3" i="39"/>
  <c r="F3" i="38"/>
  <c r="H3" i="49"/>
  <c r="I3" i="11"/>
  <c r="G3" i="30"/>
  <c r="I24" i="30"/>
  <c r="H32" i="11"/>
  <c r="K32" i="11"/>
  <c r="D4" i="49"/>
  <c r="F19" i="30"/>
  <c r="G19" i="30"/>
  <c r="H19" i="30"/>
  <c r="D19" i="30"/>
  <c r="E19" i="30"/>
  <c r="L21" i="52"/>
  <c r="K22" i="52"/>
  <c r="L36" i="52"/>
  <c r="K37" i="52"/>
  <c r="C4" i="38"/>
  <c r="C4" i="11"/>
  <c r="C4" i="30"/>
  <c r="C4" i="39"/>
  <c r="K38" i="52"/>
  <c r="L37" i="52"/>
  <c r="K23" i="52"/>
  <c r="L22" i="52"/>
  <c r="K24" i="52"/>
  <c r="L23" i="52"/>
  <c r="K39" i="52"/>
  <c r="L38" i="52"/>
  <c r="D21" i="11"/>
  <c r="E21" i="11"/>
  <c r="F21" i="11"/>
  <c r="G21" i="11"/>
  <c r="D20" i="11"/>
  <c r="E20" i="11"/>
  <c r="F20" i="11"/>
  <c r="G20" i="11"/>
  <c r="C20" i="11"/>
  <c r="E20" i="30"/>
  <c r="F20" i="30"/>
  <c r="G20" i="30"/>
  <c r="H20" i="30"/>
  <c r="D44" i="30"/>
  <c r="C28" i="11"/>
  <c r="F44" i="30"/>
  <c r="E28" i="11"/>
  <c r="H34" i="11"/>
  <c r="B3" i="30"/>
  <c r="D3" i="30"/>
  <c r="B23" i="28"/>
  <c r="B24" i="28"/>
  <c r="A25" i="28"/>
  <c r="B25" i="28" s="1"/>
  <c r="E3" i="39"/>
  <c r="B3" i="39"/>
  <c r="B3" i="11"/>
  <c r="E13" i="51"/>
  <c r="I45" i="52"/>
  <c r="K40" i="52"/>
  <c r="L39" i="52"/>
  <c r="L24" i="52"/>
  <c r="K25" i="52"/>
  <c r="K34" i="11"/>
  <c r="C31" i="11"/>
  <c r="I43" i="30"/>
  <c r="L40" i="52"/>
  <c r="K41" i="52"/>
  <c r="K42" i="52"/>
  <c r="L42" i="52"/>
  <c r="K26" i="52"/>
  <c r="L25" i="52"/>
  <c r="E44" i="30"/>
  <c r="D28" i="11"/>
  <c r="H44" i="30"/>
  <c r="G28" i="11"/>
  <c r="J44" i="30"/>
  <c r="K44" i="30"/>
  <c r="I23" i="30"/>
  <c r="I25" i="30"/>
  <c r="I27" i="30"/>
  <c r="I28" i="30"/>
  <c r="I29" i="30"/>
  <c r="I30" i="30"/>
  <c r="I31" i="30"/>
  <c r="I32" i="30"/>
  <c r="I33" i="30"/>
  <c r="I34" i="30"/>
  <c r="I35" i="30"/>
  <c r="I36" i="30"/>
  <c r="I37" i="30"/>
  <c r="I38" i="30"/>
  <c r="I39" i="30"/>
  <c r="I40" i="30"/>
  <c r="I41" i="30"/>
  <c r="I42" i="30"/>
  <c r="I22" i="30"/>
  <c r="L41" i="52"/>
  <c r="K43" i="52"/>
  <c r="K27" i="52"/>
  <c r="L26" i="52"/>
  <c r="G31" i="11"/>
  <c r="E31" i="11"/>
  <c r="E33" i="11"/>
  <c r="E36" i="11"/>
  <c r="D31" i="11"/>
  <c r="D33" i="11"/>
  <c r="D36" i="11"/>
  <c r="J31" i="11"/>
  <c r="I31" i="11"/>
  <c r="I33" i="11"/>
  <c r="I36" i="11"/>
  <c r="C33" i="11"/>
  <c r="C36" i="11"/>
  <c r="H30" i="11"/>
  <c r="K30" i="11"/>
  <c r="H29" i="11"/>
  <c r="K29" i="11"/>
  <c r="H27" i="11"/>
  <c r="K27" i="11"/>
  <c r="H26" i="11"/>
  <c r="K26" i="11"/>
  <c r="H25" i="11"/>
  <c r="K25" i="11"/>
  <c r="H24" i="11"/>
  <c r="K24" i="11"/>
  <c r="H23" i="11"/>
  <c r="K23" i="11"/>
  <c r="K44" i="52"/>
  <c r="L43" i="52"/>
  <c r="L27" i="52"/>
  <c r="K28" i="52"/>
  <c r="J33" i="11"/>
  <c r="I35" i="11"/>
  <c r="E35" i="11"/>
  <c r="D35" i="11"/>
  <c r="C35" i="11"/>
  <c r="G33" i="11"/>
  <c r="G36" i="11"/>
  <c r="J36" i="11"/>
  <c r="K29" i="52"/>
  <c r="L28" i="52"/>
  <c r="K45" i="52"/>
  <c r="L44" i="52"/>
  <c r="J35" i="11"/>
  <c r="G35" i="11"/>
  <c r="K30" i="52"/>
  <c r="L29" i="52"/>
  <c r="L30" i="52"/>
  <c r="K31" i="52"/>
  <c r="L31" i="52"/>
  <c r="K32" i="52"/>
  <c r="K33" i="52"/>
  <c r="L32" i="52"/>
  <c r="L33" i="52"/>
  <c r="K35" i="52"/>
  <c r="L35" i="52"/>
  <c r="K34" i="52"/>
  <c r="L34" i="52"/>
  <c r="I26" i="30"/>
  <c r="I44" i="30"/>
  <c r="G44" i="30"/>
  <c r="F28" i="11"/>
  <c r="D20" i="30"/>
  <c r="C21" i="11"/>
  <c r="F31" i="11"/>
  <c r="H28" i="11"/>
  <c r="K28" i="11"/>
  <c r="F33" i="11"/>
  <c r="H31" i="11"/>
  <c r="K31" i="11"/>
  <c r="F36" i="11"/>
  <c r="F35" i="11"/>
  <c r="H33" i="11"/>
  <c r="C13" i="51"/>
  <c r="C19" i="51"/>
  <c r="C20" i="51"/>
  <c r="C21" i="51"/>
  <c r="K33" i="11"/>
  <c r="H36" i="11"/>
  <c r="K36" i="11"/>
  <c r="H35" i="11"/>
  <c r="D13" i="51"/>
  <c r="D19" i="51"/>
  <c r="F45" i="52"/>
  <c r="D45" i="52"/>
  <c r="D20" i="51"/>
  <c r="D21" i="51"/>
  <c r="K35" i="11"/>
  <c r="B17" i="52"/>
  <c r="D19" i="52"/>
  <c r="C17" i="52"/>
  <c r="B19" i="52"/>
  <c r="B18" i="52"/>
  <c r="C18" i="52"/>
  <c r="D20" i="52"/>
  <c r="C19" i="52"/>
  <c r="B20" i="52"/>
  <c r="D21" i="52"/>
  <c r="C20" i="52"/>
  <c r="B21" i="52"/>
  <c r="D22" i="52"/>
  <c r="C21" i="52"/>
  <c r="C22" i="52"/>
  <c r="D23" i="52"/>
  <c r="B22" i="52"/>
  <c r="C23" i="52"/>
  <c r="D24" i="52"/>
  <c r="B23" i="52"/>
  <c r="B24" i="52"/>
  <c r="D25" i="52"/>
  <c r="B25" i="52"/>
  <c r="C24" i="52"/>
  <c r="D26" i="52"/>
  <c r="C25" i="52"/>
  <c r="B26" i="52"/>
  <c r="D27" i="52"/>
  <c r="C26" i="52"/>
  <c r="C27" i="52"/>
  <c r="D28" i="52"/>
  <c r="B27" i="52"/>
  <c r="D29" i="52"/>
  <c r="C28" i="52"/>
  <c r="B28" i="52"/>
  <c r="D30" i="52"/>
  <c r="C29" i="52"/>
  <c r="B29" i="52"/>
  <c r="D31" i="52"/>
  <c r="B30" i="52"/>
  <c r="C30" i="52"/>
  <c r="B31" i="52"/>
  <c r="C31" i="52"/>
  <c r="D32" i="52"/>
  <c r="B32" i="52"/>
  <c r="D33" i="52"/>
  <c r="C32" i="52"/>
  <c r="B33" i="52"/>
  <c r="D34" i="52"/>
  <c r="C33" i="52"/>
  <c r="D35" i="52"/>
  <c r="C34" i="52"/>
  <c r="B34" i="52"/>
  <c r="C35" i="52"/>
  <c r="B35" i="52"/>
  <c r="D36" i="52"/>
  <c r="D37" i="52"/>
  <c r="B36" i="52"/>
  <c r="C36" i="52"/>
  <c r="D38" i="52"/>
  <c r="C37" i="52"/>
  <c r="B37" i="52"/>
  <c r="B38" i="52"/>
  <c r="C38" i="52"/>
  <c r="D39" i="52"/>
  <c r="B39" i="52"/>
  <c r="C39" i="52"/>
  <c r="D40" i="52"/>
  <c r="D41" i="52"/>
  <c r="C40" i="52"/>
  <c r="B40" i="52"/>
  <c r="C41" i="52"/>
  <c r="D42" i="52"/>
  <c r="B41" i="52"/>
  <c r="C42" i="52"/>
  <c r="D43" i="52"/>
  <c r="B42" i="52"/>
  <c r="B43" i="52"/>
  <c r="C43" i="52"/>
  <c r="A26" i="28" l="1"/>
  <c r="A27" i="28" l="1"/>
  <c r="B26" i="28"/>
  <c r="A28" i="28" l="1"/>
  <c r="B27" i="28"/>
  <c r="A29" i="28" l="1"/>
  <c r="B28" i="28"/>
  <c r="A30" i="28" l="1"/>
  <c r="B29" i="28"/>
  <c r="C25" i="28" s="1"/>
  <c r="B30" i="28" l="1"/>
  <c r="C26" i="28" s="1"/>
  <c r="A31" i="28"/>
  <c r="B31" i="28" l="1"/>
  <c r="C27" i="28" s="1"/>
  <c r="A32" i="28"/>
  <c r="A33" i="28" l="1"/>
  <c r="B32" i="28"/>
  <c r="C28" i="28"/>
  <c r="B33" i="28" l="1"/>
  <c r="C29" i="28" s="1"/>
  <c r="A34" i="28"/>
  <c r="A35" i="28" l="1"/>
  <c r="B34" i="28"/>
  <c r="C30" i="28"/>
  <c r="A36" i="28" l="1"/>
  <c r="B35" i="28"/>
  <c r="C31" i="28" s="1"/>
  <c r="A37" i="28" l="1"/>
  <c r="B36" i="28"/>
  <c r="C32" i="28" s="1"/>
  <c r="A38" i="28" l="1"/>
  <c r="B37" i="28"/>
  <c r="C33" i="28" s="1"/>
  <c r="B38" i="28" l="1"/>
  <c r="A39" i="28"/>
  <c r="C34" i="28"/>
  <c r="B39" i="28" l="1"/>
  <c r="C35" i="28" s="1"/>
  <c r="A40" i="28"/>
  <c r="A41" i="28" l="1"/>
  <c r="B40" i="28"/>
  <c r="C36" i="28" s="1"/>
  <c r="B41" i="28" l="1"/>
  <c r="C37" i="28" s="1"/>
  <c r="A42" i="28"/>
  <c r="A43" i="28" l="1"/>
  <c r="B42" i="28"/>
  <c r="C38" i="28" s="1"/>
  <c r="B43" i="28" l="1"/>
  <c r="C39" i="28" s="1"/>
  <c r="A44" i="28"/>
  <c r="A45" i="28" l="1"/>
  <c r="B44" i="28"/>
  <c r="C40" i="28" s="1"/>
  <c r="A46" i="28" l="1"/>
  <c r="B45" i="28"/>
  <c r="C41" i="28" s="1"/>
  <c r="B46" i="28" l="1"/>
  <c r="A47" i="28"/>
  <c r="C42" i="28"/>
  <c r="A48" i="28" l="1"/>
  <c r="B47" i="28"/>
  <c r="C43" i="28"/>
  <c r="A49" i="28" l="1"/>
  <c r="B48" i="28"/>
  <c r="C44" i="28" s="1"/>
  <c r="A50" i="28" l="1"/>
  <c r="B49" i="28"/>
  <c r="C45" i="28"/>
  <c r="B50" i="28" l="1"/>
  <c r="C46" i="28" s="1"/>
  <c r="A51" i="28"/>
  <c r="A52" i="28" l="1"/>
  <c r="B51" i="28"/>
  <c r="C47" i="28" s="1"/>
  <c r="B52" i="28" l="1"/>
  <c r="C48" i="28"/>
  <c r="A53" i="28"/>
  <c r="A54" i="28" l="1"/>
  <c r="B53" i="28"/>
  <c r="C49" i="28" s="1"/>
  <c r="B54" i="28" l="1"/>
  <c r="C50" i="28" s="1"/>
  <c r="A55" i="28"/>
  <c r="B55" i="28" l="1"/>
  <c r="C51" i="28"/>
  <c r="A56" i="28"/>
  <c r="B56" i="28" l="1"/>
  <c r="C52" i="28"/>
  <c r="A57" i="28"/>
  <c r="A58" i="28" l="1"/>
  <c r="B57" i="28"/>
  <c r="C53" i="28"/>
  <c r="B58" i="28" l="1"/>
  <c r="A59" i="28"/>
  <c r="C54" i="28"/>
  <c r="A60" i="28" l="1"/>
  <c r="B59" i="28"/>
  <c r="C55" i="28"/>
  <c r="A61" i="28" l="1"/>
  <c r="B60" i="28"/>
  <c r="C56" i="28"/>
  <c r="A62" i="28" l="1"/>
  <c r="B61" i="28"/>
  <c r="C57" i="28"/>
  <c r="B62" i="28" l="1"/>
  <c r="C58" i="28"/>
  <c r="A63" i="28"/>
  <c r="A64" i="28" l="1"/>
  <c r="B63" i="28"/>
  <c r="C59" i="28"/>
  <c r="B64" i="28" l="1"/>
  <c r="C60" i="28"/>
  <c r="A65" i="28"/>
  <c r="A66" i="28" l="1"/>
  <c r="B65" i="28"/>
  <c r="C61" i="28"/>
  <c r="B66" i="28" l="1"/>
  <c r="A67" i="28"/>
  <c r="C62" i="28"/>
  <c r="A68" i="28" l="1"/>
  <c r="B67" i="28"/>
  <c r="C63" i="28" s="1"/>
  <c r="A69" i="28" l="1"/>
  <c r="B68" i="28"/>
  <c r="C64" i="28" s="1"/>
  <c r="A70" i="28" l="1"/>
  <c r="B69" i="28"/>
  <c r="C65" i="28"/>
  <c r="B70" i="28" l="1"/>
  <c r="C66" i="28" s="1"/>
  <c r="A71" i="28"/>
  <c r="B71" i="28" l="1"/>
  <c r="C67"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Futrell, Carmen (CONTR)</author>
    <author>DS22</author>
  </authors>
  <commentList>
    <comment ref="F10" authorId="0" shapeId="0" xr:uid="{68FEA1D2-FE34-45CD-AD3A-3FC3818A35F0}">
      <text>
        <r>
          <rPr>
            <b/>
            <sz val="9"/>
            <color indexed="81"/>
            <rFont val="Tahoma"/>
            <family val="2"/>
          </rPr>
          <t>If applicable</t>
        </r>
      </text>
    </comment>
    <comment ref="B15" authorId="0" shapeId="0" xr:uid="{520B43E6-1E94-445F-96CA-927992623642}">
      <text>
        <r>
          <rPr>
            <b/>
            <sz val="9"/>
            <color indexed="81"/>
            <rFont val="Tahoma"/>
            <family val="2"/>
          </rPr>
          <t>Technology Readiness Levels (TRLs): Identify the readiness level of the technology associated 
with the project as well as the planned progression during the course of project execution.
provided. Specific entry criteria for the next higher technology readiness level should be 
identified. The following definitions apply: 
 TRL-1. Basic principles observed and reported: Scientific problem or phenomenon identified.
 TRL-2. Technology concept and/or application formulated: Applied research activity.
 TRL-3. Analytical and experimental critical function and/or characteristic proof of concept.
 TRL-4. Component and/or process validation in laboratory environment- Alpha prototype component.
 TRL-5. Component and/or process validation in relevant environment- Beta prototype component.
 TRL-6. System/process model or prototype demonstration in a relevant environment- Beta prototype (system).
 TRL-7. System/process prototype demonstration in an operational environment- Integrated.
 TRL-8. Actual system/process completed and qualified through test and demonstration.
 TRL-9. Systems are operational.</t>
        </r>
      </text>
    </comment>
    <comment ref="B22" authorId="0" shapeId="0" xr:uid="{837DFE3E-BF14-4EAF-892C-E1FC419B48B9}">
      <text>
        <r>
          <rPr>
            <b/>
            <sz val="10"/>
            <color indexed="81"/>
            <rFont val="Tahoma"/>
            <family val="2"/>
          </rPr>
          <t>Definition of infrastructure project:
An individual endeavor (pilot, demonstration or deployment) that is funded, in part or in its entirety, through BIL-funded financial assistance award(s) that takes place at a specific location and involves the construction, modernization, or major alteration and renovation of structures, facilities, and equipment in the United States, including:</t>
        </r>
        <r>
          <rPr>
            <sz val="10"/>
            <color indexed="81"/>
            <rFont val="Tahoma"/>
            <family val="2"/>
          </rPr>
          <t xml:space="preserve">
• roads, highways, and bridges
• public transportation
• dams, ports, harbors, and other maritime systems
• intercity passenger and freight railroads
• freight and intermodal facilities
• airports
• water systems (including drinking water and wastewater systems)
• electrical transmission facilities and systems
• utilities
• broadband infrastructure
• buildings and real property</t>
        </r>
        <r>
          <rPr>
            <b/>
            <sz val="10"/>
            <color indexed="81"/>
            <rFont val="Tahoma"/>
            <family val="2"/>
          </rPr>
          <t xml:space="preserve">
</t>
        </r>
      </text>
    </comment>
    <comment ref="B23" authorId="1" shapeId="0" xr:uid="{AE36D14B-7D70-4A97-932F-7116D2B23263}">
      <text>
        <r>
          <rPr>
            <b/>
            <sz val="9"/>
            <color indexed="81"/>
            <rFont val="Tahoma"/>
            <family val="2"/>
          </rPr>
          <t>Planned (Post Award) -</t>
        </r>
        <r>
          <rPr>
            <sz val="9"/>
            <color indexed="81"/>
            <rFont val="Tahoma"/>
            <family val="2"/>
          </rPr>
          <t xml:space="preserve"> Project has not initiated construction yet, in preparation phase.</t>
        </r>
        <r>
          <rPr>
            <b/>
            <sz val="9"/>
            <color indexed="81"/>
            <rFont val="Tahoma"/>
            <family val="2"/>
          </rPr>
          <t xml:space="preserve">
In Progress -</t>
        </r>
        <r>
          <rPr>
            <sz val="9"/>
            <color indexed="81"/>
            <rFont val="Tahoma"/>
            <family val="2"/>
          </rPr>
          <t xml:space="preserve"> Construction activities have commenced and are actively being conducted.</t>
        </r>
        <r>
          <rPr>
            <b/>
            <sz val="9"/>
            <color indexed="81"/>
            <rFont val="Tahoma"/>
            <family val="2"/>
          </rPr>
          <t xml:space="preserve">
Completed -</t>
        </r>
        <r>
          <rPr>
            <sz val="9"/>
            <color indexed="81"/>
            <rFont val="Tahoma"/>
            <family val="2"/>
          </rPr>
          <t xml:space="preserve"> Construction activities have concluded.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Skudneski, Sandyn (CONTR)</author>
  </authors>
  <commentList>
    <comment ref="C22" authorId="0" shapeId="0" xr:uid="{5BCF4810-3B2D-442B-8221-9555E5755579}">
      <text>
        <r>
          <rPr>
            <sz val="9"/>
            <color indexed="81"/>
            <rFont val="Tahoma"/>
            <family val="2"/>
          </rPr>
          <t xml:space="preserve">BP          Budget Period
T            TASK
ST           </t>
        </r>
        <r>
          <rPr>
            <i/>
            <sz val="9"/>
            <color indexed="81"/>
            <rFont val="Tahoma"/>
            <family val="2"/>
          </rPr>
          <t>Subtask</t>
        </r>
        <r>
          <rPr>
            <sz val="9"/>
            <color indexed="81"/>
            <rFont val="Tahoma"/>
            <family val="2"/>
          </rPr>
          <t xml:space="preserve">
M            Milestone
D            Deliverable
FD          Final Deliverable
BT          Bridge Task
GNG       Go/No-Go
ICDP      Internal Critical Decision Point
PM         Project Management</t>
        </r>
      </text>
    </comment>
    <comment ref="H22" authorId="1" shapeId="0" xr:uid="{398684A4-3350-4735-B1C1-85AB58784CC9}">
      <text>
        <r>
          <rPr>
            <b/>
            <u/>
            <sz val="10"/>
            <color indexed="81"/>
            <rFont val="Tahoma"/>
            <family val="2"/>
          </rPr>
          <t xml:space="preserve">Abrv         Title                                                  Description                                                                                                       Assigned to                                   </t>
        </r>
        <r>
          <rPr>
            <sz val="10"/>
            <color indexed="81"/>
            <rFont val="Tahoma"/>
            <family val="2"/>
          </rPr>
          <t xml:space="preserve">
</t>
        </r>
        <r>
          <rPr>
            <b/>
            <sz val="10"/>
            <color indexed="81"/>
            <rFont val="Tahoma"/>
            <family val="2"/>
          </rPr>
          <t>BP</t>
        </r>
        <r>
          <rPr>
            <sz val="10"/>
            <color indexed="81"/>
            <rFont val="Tahoma"/>
            <family val="2"/>
          </rPr>
          <t xml:space="preserve">            Budget Period . . . . . . . . . . . . . . . . . . Title describing top level phase of work . . . . . . . . . . . . . . . . . . . . . . . . . . . . . . . . None, top level 
</t>
        </r>
        <r>
          <rPr>
            <b/>
            <sz val="10"/>
            <color indexed="81"/>
            <rFont val="Tahoma"/>
            <family val="2"/>
          </rPr>
          <t>T</t>
        </r>
        <r>
          <rPr>
            <sz val="10"/>
            <color indexed="81"/>
            <rFont val="Tahoma"/>
            <family val="2"/>
          </rPr>
          <t xml:space="preserve">              Task  . . . . . . . . . . . . . . . . . . . . . . . . .A logical subdivision of major efforts to complete a budget period  . . . . . . . . . . . . .Budget Period</t>
        </r>
        <r>
          <rPr>
            <sz val="10"/>
            <color indexed="81"/>
            <rFont val="Tahoma"/>
            <family val="2"/>
          </rPr>
          <t xml:space="preserve">
</t>
        </r>
        <r>
          <rPr>
            <b/>
            <sz val="10"/>
            <color indexed="81"/>
            <rFont val="Tahoma"/>
            <family val="2"/>
          </rPr>
          <t>ST</t>
        </r>
        <r>
          <rPr>
            <sz val="10"/>
            <color indexed="81"/>
            <rFont val="Tahoma"/>
            <family val="2"/>
          </rPr>
          <t xml:space="preserve">            Subtask  . . . . . . . . . . . . . . . . . . . . . . An as needed logical subdivision of efforts to complete a task . . . . . . . . . . . . . . . . Task / Budget Period pair</t>
        </r>
        <r>
          <rPr>
            <sz val="10"/>
            <color indexed="81"/>
            <rFont val="Tahoma"/>
            <family val="2"/>
          </rPr>
          <t xml:space="preserve">
</t>
        </r>
        <r>
          <rPr>
            <b/>
            <sz val="10"/>
            <color indexed="81"/>
            <rFont val="Tahoma"/>
            <family val="2"/>
          </rPr>
          <t>M</t>
        </r>
        <r>
          <rPr>
            <sz val="10"/>
            <color indexed="81"/>
            <rFont val="Tahoma"/>
            <family val="2"/>
          </rPr>
          <t xml:space="preserve">             Milestone  . . . . . . . . . . . . . . . . . . . . . A significant event in a project that occurs at a point in time . . . . . . . . . . . . . . . . . Budget Period, a Task, or a Subtask</t>
        </r>
        <r>
          <rPr>
            <sz val="10"/>
            <color indexed="81"/>
            <rFont val="Tahoma"/>
            <family val="2"/>
          </rPr>
          <t xml:space="preserve">
</t>
        </r>
        <r>
          <rPr>
            <b/>
            <sz val="10"/>
            <color indexed="81"/>
            <rFont val="Tahoma"/>
            <family val="2"/>
          </rPr>
          <t>D</t>
        </r>
        <r>
          <rPr>
            <sz val="10"/>
            <color indexed="81"/>
            <rFont val="Tahoma"/>
            <family val="2"/>
          </rPr>
          <t xml:space="preserve">              Deliverable . . . . . . . . . . . . . . . . . . . . An input/output term that refers specifically to the unique and individual . . . . . . . . . Budget Period, a Task, or a Subtask
                                                                          products, elements, results, or items that are produced for delivery at the conclusion 
                                                                          of a specific project WBS item, or at the conclusion of the project as a whole
</t>
        </r>
        <r>
          <rPr>
            <b/>
            <sz val="10"/>
            <color indexed="81"/>
            <rFont val="Tahoma"/>
            <family val="2"/>
          </rPr>
          <t>FD</t>
        </r>
        <r>
          <rPr>
            <sz val="10"/>
            <color indexed="81"/>
            <rFont val="Tahoma"/>
            <family val="2"/>
          </rPr>
          <t xml:space="preserve">            Final Deliverable . .  . . . . . . . . . . . . . . Deliverables delivered at the conclusion of the project  . . . . . . . . . . . . . . . . . . . . . Final Budget Period
</t>
        </r>
        <r>
          <rPr>
            <b/>
            <sz val="10"/>
            <color indexed="81"/>
            <rFont val="Tahoma"/>
            <family val="2"/>
          </rPr>
          <t>BT</t>
        </r>
        <r>
          <rPr>
            <sz val="10"/>
            <color indexed="81"/>
            <rFont val="Tahoma"/>
            <family val="2"/>
          </rPr>
          <t xml:space="preserve">            Bridge Task . . . . . . . . . . . . . . . . . . . . Recommended as a task that can be worked on while GNG is in process . . . . . . . . .Budget Period
</t>
        </r>
        <r>
          <rPr>
            <b/>
            <sz val="10"/>
            <color indexed="81"/>
            <rFont val="Tahoma"/>
            <family val="2"/>
          </rPr>
          <t>GNG</t>
        </r>
        <r>
          <rPr>
            <sz val="10"/>
            <color indexed="81"/>
            <rFont val="Tahoma"/>
            <family val="2"/>
          </rPr>
          <t xml:space="preserve">          Go/No-Go. . . . . . . . . . . . . . . . . . . . . . Project evaluation process that takes approximately 60 days  . . . . . . . . . . . . . . . . .Budget Period
</t>
        </r>
        <r>
          <rPr>
            <b/>
            <sz val="10"/>
            <color indexed="81"/>
            <rFont val="Tahoma"/>
            <family val="2"/>
          </rPr>
          <t>DS</t>
        </r>
        <r>
          <rPr>
            <sz val="10"/>
            <color indexed="81"/>
            <rFont val="Tahoma"/>
            <family val="2"/>
          </rPr>
          <t xml:space="preserve">            Down Select  . . . . . . . . . . . . . . . . . . . A competitive project review process during which a group of projects . . . . . . . . . .Budget Period
                                                                          are reviewed and down-selected to one project to continue to the next . . . . . . . . . .Budget Period
</t>
        </r>
        <r>
          <rPr>
            <b/>
            <sz val="10"/>
            <color indexed="81"/>
            <rFont val="Tahoma"/>
            <family val="2"/>
          </rPr>
          <t>ICDP</t>
        </r>
        <r>
          <rPr>
            <sz val="10"/>
            <color indexed="81"/>
            <rFont val="Tahoma"/>
            <family val="2"/>
          </rPr>
          <t xml:space="preserve">        Int. Critical Decision Point . . . . . . . . . . Internal Critical Decision Points are recommended when a formal  . . . . . . . . . . . . . .Budget Period
                                                                          GNG budget split is not necessary, but a project review is necessary
</t>
        </r>
        <r>
          <rPr>
            <b/>
            <sz val="10"/>
            <color indexed="81"/>
            <rFont val="Tahoma"/>
            <family val="2"/>
          </rPr>
          <t>PM</t>
        </r>
        <r>
          <rPr>
            <sz val="10"/>
            <color indexed="81"/>
            <rFont val="Tahoma"/>
            <family val="2"/>
          </rPr>
          <t xml:space="preserve">           Project Management  . . . . . . . . . . . . . Planning, verification, and controlling work done to support and complete 
                                                                          project work (Deliverables need to show up under associated tasks) 
                                                                          Project Management and Reporting is Section D in the SOPO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Christine</author>
  </authors>
  <commentList>
    <comment ref="B26" authorId="0" shapeId="0" xr:uid="{06FCB61C-3710-4137-9475-F4169A6F0D05}">
      <text>
        <r>
          <rPr>
            <b/>
            <sz val="9"/>
            <color indexed="81"/>
            <rFont val="Tahoma"/>
            <family val="2"/>
          </rPr>
          <t>PUBLICATIONS:</t>
        </r>
        <r>
          <rPr>
            <sz val="9"/>
            <color indexed="81"/>
            <rFont val="Tahoma"/>
            <family val="2"/>
          </rPr>
          <t xml:space="preserve">
List peer-reviewed articles or papers that have been submitted for publication in scientific, technical, or professional journals or periodically published proceedings of a scientific society, or the like. Report any book, monograph, dissertation, abstract, or the like published or in a separate publication, rather than a periodical or series. Report any technical reports resulting from information or data produced under the award.
</t>
        </r>
        <r>
          <rPr>
            <b/>
            <sz val="9"/>
            <color indexed="81"/>
            <rFont val="Tahoma"/>
            <family val="2"/>
          </rPr>
          <t xml:space="preserve">
CONFERENCES:</t>
        </r>
        <r>
          <rPr>
            <sz val="9"/>
            <color indexed="81"/>
            <rFont val="Tahoma"/>
            <family val="2"/>
          </rPr>
          <t xml:space="preserve">
Report any conference proceedings, papers, and/or presentations resulting from information or data produced under the award.
</t>
        </r>
        <r>
          <rPr>
            <b/>
            <sz val="9"/>
            <color indexed="81"/>
            <rFont val="Tahoma"/>
            <family val="2"/>
          </rPr>
          <t xml:space="preserve">
SCIENTIFIC/TECHNICAL SOFTWARE, MANUALS, DATASETS, &amp; WEBSITES:</t>
        </r>
        <r>
          <rPr>
            <sz val="9"/>
            <color indexed="81"/>
            <rFont val="Tahoma"/>
            <family val="2"/>
          </rPr>
          <t xml:space="preserve">
The prime recipient must submit all software, datasets or website deliverables created under the award, as well as any accompanying documentation or manuals to the DOE CODE submission E-link. Include a description of the information located on any internet sites that disseminate the results of the research.
</t>
        </r>
        <r>
          <rPr>
            <b/>
            <sz val="9"/>
            <color indexed="81"/>
            <rFont val="Tahoma"/>
            <family val="2"/>
          </rPr>
          <t xml:space="preserve">
INVENTIONS, PATENTS, LICENSES:</t>
        </r>
        <r>
          <rPr>
            <sz val="9"/>
            <color indexed="81"/>
            <rFont val="Tahoma"/>
            <family val="2"/>
          </rPr>
          <t xml:space="preserve">
Submission of this information as part of an interim report or Final Technical Report is not a substitute for any other invention reporting required under the Terms and Conditions of an award. Recipients are required to report inventions and patents directly to iEdison in addition to listing here. For more information, see section I. D. Intellectual Property Reporting.
</t>
        </r>
        <r>
          <rPr>
            <b/>
            <sz val="9"/>
            <color indexed="81"/>
            <rFont val="Tahoma"/>
            <family val="2"/>
          </rPr>
          <t>OTHER:</t>
        </r>
        <r>
          <rPr>
            <sz val="9"/>
            <color indexed="81"/>
            <rFont val="Tahoma"/>
            <family val="2"/>
          </rPr>
          <t xml:space="preserve">
Identify any other significant products that were developed under this project. Describe the product and how it is contributing to this project. Examples of other products are: workshops, webinars, technical assistance, media mentions, private capital leveraged, databases, physical collections, audio or video products, NetWare; models; educational aids or curricula; instruments or equipment; research materials; clinical or educational interventions; new business creation;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Futrell, Carmen (CONTR)</author>
  </authors>
  <commentList>
    <comment ref="B14" authorId="0" shapeId="0" xr:uid="{C8101523-41C0-4DC2-B173-FFF28568F910}">
      <text>
        <r>
          <rPr>
            <b/>
            <sz val="9"/>
            <color indexed="81"/>
            <rFont val="Tahoma"/>
            <family val="2"/>
          </rPr>
          <t>Budget * % of work completed
(DOE$ + Costshares$) * (Completed Work / Total Work)</t>
        </r>
      </text>
    </comment>
    <comment ref="B15" authorId="0" shapeId="0" xr:uid="{70BC31C8-17D2-4AE6-B0FC-8FE6C42760DE}">
      <text>
        <r>
          <rPr>
            <b/>
            <sz val="9"/>
            <color indexed="81"/>
            <rFont val="Tahoma"/>
            <family val="2"/>
          </rPr>
          <t xml:space="preserve">BUDGETED cost through the current </t>
        </r>
        <r>
          <rPr>
            <b/>
            <u/>
            <sz val="9"/>
            <color indexed="81"/>
            <rFont val="Tahoma"/>
            <family val="2"/>
          </rPr>
          <t>calendar</t>
        </r>
        <r>
          <rPr>
            <b/>
            <sz val="9"/>
            <color indexed="81"/>
            <rFont val="Tahoma"/>
            <family val="2"/>
          </rPr>
          <t xml:space="preserve"> date
</t>
        </r>
        <r>
          <rPr>
            <sz val="9"/>
            <color indexed="81"/>
            <rFont val="Tahoma"/>
            <family val="2"/>
          </rPr>
          <t>SUM of:
    Planned Federal Share 
             AND/OR
    Planned Recipient Share</t>
        </r>
      </text>
    </comment>
    <comment ref="B16" authorId="0" shapeId="0" xr:uid="{7471FB84-91AF-46D0-9EED-30F0A0D45F9B}">
      <text>
        <r>
          <rPr>
            <b/>
            <sz val="9"/>
            <color indexed="81"/>
            <rFont val="Tahoma"/>
            <family val="2"/>
          </rPr>
          <t xml:space="preserve">ACTUAL cost through the current </t>
        </r>
        <r>
          <rPr>
            <b/>
            <u/>
            <sz val="9"/>
            <color indexed="81"/>
            <rFont val="Tahoma"/>
            <family val="2"/>
          </rPr>
          <t>calendar</t>
        </r>
        <r>
          <rPr>
            <b/>
            <sz val="9"/>
            <color indexed="81"/>
            <rFont val="Tahoma"/>
            <family val="2"/>
          </rPr>
          <t xml:space="preserve"> date
</t>
        </r>
        <r>
          <rPr>
            <sz val="9"/>
            <color indexed="81"/>
            <rFont val="Tahoma"/>
            <family val="2"/>
          </rPr>
          <t xml:space="preserve">SUM of:
    Actual Federal Share 
             AND/OR
    Actual Recipient Share
</t>
        </r>
      </text>
    </comment>
    <comment ref="B17" authorId="0" shapeId="0" xr:uid="{6C26C889-A41E-4FEA-85C9-5104BD3D3966}">
      <text>
        <r>
          <rPr>
            <b/>
            <sz val="9"/>
            <color indexed="81"/>
            <rFont val="Tahoma"/>
            <family val="2"/>
          </rPr>
          <t xml:space="preserve">SPI measures progress achieved against progress planned
SPI = EV/PV
</t>
        </r>
        <r>
          <rPr>
            <sz val="9"/>
            <color indexed="81"/>
            <rFont val="Tahoma"/>
            <family val="2"/>
          </rPr>
          <t xml:space="preserve">- An SPI &lt;1.0 indicates less work was completed than planned
- An SPI &gt;1.0 indicates more work was completed than planned
</t>
        </r>
      </text>
    </comment>
    <comment ref="B18" authorId="0" shapeId="0" xr:uid="{A5746397-1C3E-463D-83D2-E2D434D0E53F}">
      <text>
        <r>
          <rPr>
            <b/>
            <sz val="9"/>
            <color indexed="81"/>
            <rFont val="Tahoma"/>
            <family val="2"/>
          </rPr>
          <t xml:space="preserve">CPI measures the value of work completed against the actual cost
CPI = EV/AC
</t>
        </r>
        <r>
          <rPr>
            <sz val="9"/>
            <color indexed="81"/>
            <rFont val="Tahoma"/>
            <family val="2"/>
          </rPr>
          <t xml:space="preserve"> - A CPI &lt;1.0 indicates costs were higher than budgeted
 - A CPI &gt;1.0 indicates costs were less than budgeted</t>
        </r>
        <r>
          <rPr>
            <b/>
            <sz val="9"/>
            <color indexed="81"/>
            <rFont val="Tahoma"/>
            <family val="2"/>
          </rPr>
          <t xml:space="preserve">
</t>
        </r>
      </text>
    </comment>
    <comment ref="B19" authorId="0" shapeId="0" xr:uid="{D91C9346-5C6F-437B-A2DF-E59EA5CFF454}">
      <text>
        <r>
          <rPr>
            <b/>
            <sz val="9"/>
            <color indexed="81"/>
            <rFont val="Tahoma"/>
            <family val="2"/>
          </rPr>
          <t xml:space="preserve">A forecast of how much the total project will cost if current trends continue
</t>
        </r>
        <r>
          <rPr>
            <sz val="9"/>
            <color indexed="81"/>
            <rFont val="Tahoma"/>
            <family val="2"/>
          </rPr>
          <t xml:space="preserve">
EAC = Total Project Budget / CPI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<sst xmlns="http://schemas.openxmlformats.org/spreadsheetml/2006/main" count="640" uniqueCount="498">
  <si>
    <t>Performance Report - Quantitative (PRQ)</t>
  </si>
  <si>
    <t>Instructions:</t>
  </si>
  <si>
    <r>
      <t>Please fill out the</t>
    </r>
    <r>
      <rPr>
        <sz val="14"/>
        <rFont val="Arial Narrow"/>
        <family val="2"/>
      </rPr>
      <t xml:space="preserve"> </t>
    </r>
    <r>
      <rPr>
        <b/>
        <sz val="14"/>
        <rFont val="Arial Narrow"/>
        <family val="2"/>
      </rPr>
      <t>Required Inputs</t>
    </r>
    <r>
      <rPr>
        <sz val="14"/>
        <rFont val="Arial Narrow"/>
        <family val="2"/>
      </rPr>
      <t xml:space="preserve"> </t>
    </r>
    <r>
      <rPr>
        <sz val="14"/>
        <color rgb="FF000000"/>
        <rFont val="Arial Narrow"/>
        <family val="2"/>
      </rPr>
      <t xml:space="preserve">with </t>
    </r>
    <r>
      <rPr>
        <b/>
        <sz val="14"/>
        <color rgb="FF000000"/>
        <rFont val="Arial Narrow"/>
        <family val="2"/>
      </rPr>
      <t>General Information</t>
    </r>
    <r>
      <rPr>
        <sz val="14"/>
        <color rgb="FF000000"/>
        <rFont val="Arial Narrow"/>
        <family val="2"/>
      </rPr>
      <t xml:space="preserve"> and </t>
    </r>
    <r>
      <rPr>
        <b/>
        <sz val="14"/>
        <color rgb="FF000000"/>
        <rFont val="Arial Narrow"/>
        <family val="2"/>
      </rPr>
      <t>Schedule Information</t>
    </r>
    <r>
      <rPr>
        <sz val="14"/>
        <color rgb="FF000000"/>
        <rFont val="Arial Narrow"/>
        <family val="2"/>
      </rPr>
      <t xml:space="preserve"> below. Some of this information will auto-populate the headers on each tab as well as additional data fields throughout the forms. </t>
    </r>
  </si>
  <si>
    <t>Each tab will have additional instructions to assist in the completion of each form.</t>
  </si>
  <si>
    <t>Required Inputs</t>
  </si>
  <si>
    <t>Select Reporting Period</t>
  </si>
  <si>
    <t>07/01/2024 to 09/30/2024</t>
  </si>
  <si>
    <t>← Select Reporting Period Here</t>
  </si>
  <si>
    <t>General Information</t>
  </si>
  <si>
    <t>Recipient Name:</t>
  </si>
  <si>
    <t>Agreement # (CID):</t>
  </si>
  <si>
    <t>Mod #:</t>
  </si>
  <si>
    <t>Project Title:</t>
  </si>
  <si>
    <t>Period of Performance Start Date:</t>
  </si>
  <si>
    <t>Principal Investigator Name:</t>
  </si>
  <si>
    <t>PI Email:</t>
  </si>
  <si>
    <t>PI Phone:</t>
  </si>
  <si>
    <t>TRL (or N/A):</t>
  </si>
  <si>
    <r>
      <t xml:space="preserve">If the recipient is a </t>
    </r>
    <r>
      <rPr>
        <b/>
        <sz val="12"/>
        <color rgb="FFFF0000"/>
        <rFont val="Arial Narrow"/>
        <family val="2"/>
      </rPr>
      <t>Hydroelectric Incentive Selectee,</t>
    </r>
    <r>
      <rPr>
        <b/>
        <sz val="12"/>
        <rFont val="Arial Narrow"/>
        <family val="2"/>
      </rPr>
      <t xml:space="preserve"> please select yes from the drop-down.</t>
    </r>
  </si>
  <si>
    <t>Schedule Information</t>
  </si>
  <si>
    <t>Budget Period 1</t>
  </si>
  <si>
    <t>Budget Period 2</t>
  </si>
  <si>
    <t>Budget Period 3</t>
  </si>
  <si>
    <t>Budget Period 4</t>
  </si>
  <si>
    <t>Budget Period 5</t>
  </si>
  <si>
    <t>Budget Period Start Date:</t>
  </si>
  <si>
    <t>Budget Period End Date:</t>
  </si>
  <si>
    <t>26 Depends on Status or do we want a proposed date ??</t>
  </si>
  <si>
    <t>Select Project Type</t>
  </si>
  <si>
    <t>Infrastructure Work Status:</t>
  </si>
  <si>
    <t>Start Date of Infrastructure work:</t>
  </si>
  <si>
    <t>End Date of Infrastructure work:</t>
  </si>
  <si>
    <t>Start Date of Operations:</t>
  </si>
  <si>
    <t>What date will the project reach 100% of site hires for construction/operation?:</t>
  </si>
  <si>
    <t>Starting what date (month,day,year) would be ideal for DOE leadership to visit?</t>
  </si>
  <si>
    <t>Please describe why that date would be ideal.:</t>
  </si>
  <si>
    <t>Comments or Concerns about this form can be submitted at the following link:</t>
  </si>
  <si>
    <t>End of Table</t>
  </si>
  <si>
    <t>Organizations</t>
  </si>
  <si>
    <t>Reporting Period:</t>
  </si>
  <si>
    <r>
      <rPr>
        <b/>
        <sz val="12"/>
        <rFont val="Arial Narrow"/>
        <family val="2"/>
      </rPr>
      <t>Column B:</t>
    </r>
    <r>
      <rPr>
        <sz val="12"/>
        <rFont val="Arial Narrow"/>
        <family val="2"/>
      </rPr>
      <t xml:space="preserve"> Input the name of the </t>
    </r>
    <r>
      <rPr>
        <b/>
        <sz val="12"/>
        <rFont val="Arial Narrow"/>
        <family val="2"/>
      </rPr>
      <t>Partner Organization</t>
    </r>
    <r>
      <rPr>
        <sz val="12"/>
        <rFont val="Arial Narrow"/>
        <family val="2"/>
      </rPr>
      <t>.</t>
    </r>
  </si>
  <si>
    <r>
      <rPr>
        <b/>
        <sz val="12"/>
        <rFont val="Arial Narrow"/>
        <family val="2"/>
      </rPr>
      <t>Column C:</t>
    </r>
    <r>
      <rPr>
        <sz val="12"/>
        <rFont val="Arial Narrow"/>
        <family val="2"/>
      </rPr>
      <t xml:space="preserve"> Enter the partner organization's </t>
    </r>
    <r>
      <rPr>
        <b/>
        <sz val="12"/>
        <rFont val="Arial Narrow"/>
        <family val="2"/>
      </rPr>
      <t>UEI (Unique Entity ID)</t>
    </r>
    <r>
      <rPr>
        <sz val="12"/>
        <rFont val="Arial Narrow"/>
        <family val="2"/>
      </rPr>
      <t xml:space="preserve"> number (this can be found at SAM.GOV). If there is </t>
    </r>
    <r>
      <rPr>
        <b/>
        <u/>
        <sz val="12"/>
        <rFont val="Arial Narrow"/>
        <family val="2"/>
      </rPr>
      <t>NO UEI</t>
    </r>
    <r>
      <rPr>
        <sz val="12"/>
        <rFont val="Arial Narrow"/>
        <family val="2"/>
      </rPr>
      <t xml:space="preserve"> for your organization you MUST complete </t>
    </r>
    <r>
      <rPr>
        <b/>
        <sz val="12"/>
        <rFont val="Arial Narrow"/>
        <family val="2"/>
      </rPr>
      <t>Column O</t>
    </r>
    <r>
      <rPr>
        <sz val="12"/>
        <rFont val="Arial Narrow"/>
        <family val="2"/>
      </rPr>
      <t>.</t>
    </r>
  </si>
  <si>
    <t>Note:For additional rows, be sure to 'Copy' existing rows and 'Insert Copied Cells' for the drop-downs and conditional formatting to function properly.</t>
  </si>
  <si>
    <t>Zip Code Lookup</t>
  </si>
  <si>
    <t>Latitude &amp; Longitude Finder</t>
  </si>
  <si>
    <t>Organization Name</t>
  </si>
  <si>
    <t>Organization UEI</t>
  </si>
  <si>
    <t>5-Digit Zip Code</t>
  </si>
  <si>
    <t>Zip Code +4</t>
  </si>
  <si>
    <t>Latitude</t>
  </si>
  <si>
    <t>Longitude</t>
  </si>
  <si>
    <t>Partner Type</t>
  </si>
  <si>
    <t>Role in the Project</t>
  </si>
  <si>
    <t>Contribution to the Project</t>
  </si>
  <si>
    <t>Partnership Start Date</t>
  </si>
  <si>
    <t>Partnership End Date</t>
  </si>
  <si>
    <t>Organization Type</t>
  </si>
  <si>
    <t>Ownership Type</t>
  </si>
  <si>
    <t>Contractor</t>
  </si>
  <si>
    <t>Tasks, Milestones, Deliverables</t>
  </si>
  <si>
    <t>Note: If you need additional rows, be sure to 'Copy' existing rows and 'Insert Copied Cells' for the drop-downs and conditional formatting to function properly.</t>
  </si>
  <si>
    <t>Task/Milestone/Deliverable Schedule</t>
  </si>
  <si>
    <t>Task/Milestone/Deliverable Description</t>
  </si>
  <si>
    <t>Task/Milestone/Deliverable Timelines</t>
  </si>
  <si>
    <t>Budget Period #</t>
  </si>
  <si>
    <t>Task Type</t>
  </si>
  <si>
    <t>CBP Task Kind</t>
  </si>
  <si>
    <t>Task #</t>
  </si>
  <si>
    <t>Subtask #</t>
  </si>
  <si>
    <t>M or D #</t>
  </si>
  <si>
    <t>Task Unique Identifier</t>
  </si>
  <si>
    <t>Description of Work, Task, Milestone, or Deliverable</t>
  </si>
  <si>
    <t>Performing Organization</t>
  </si>
  <si>
    <r>
      <rPr>
        <b/>
        <u/>
        <sz val="11"/>
        <color rgb="FF000000"/>
        <rFont val="Arial Narrow"/>
        <family val="2"/>
      </rPr>
      <t>Planned</t>
    </r>
    <r>
      <rPr>
        <b/>
        <sz val="11"/>
        <color rgb="FF000000"/>
        <rFont val="Arial Narrow"/>
        <family val="2"/>
      </rPr>
      <t xml:space="preserve"> START Date</t>
    </r>
  </si>
  <si>
    <r>
      <rPr>
        <b/>
        <u/>
        <sz val="11"/>
        <color rgb="FF000000"/>
        <rFont val="Arial Narrow"/>
        <family val="2"/>
      </rPr>
      <t>Planned</t>
    </r>
    <r>
      <rPr>
        <b/>
        <sz val="11"/>
        <color rgb="FF000000"/>
        <rFont val="Arial Narrow"/>
        <family val="2"/>
      </rPr>
      <t xml:space="preserve"> DUE Date</t>
    </r>
  </si>
  <si>
    <r>
      <rPr>
        <b/>
        <u/>
        <sz val="11"/>
        <color rgb="FF000000"/>
        <rFont val="Arial Narrow"/>
        <family val="2"/>
      </rPr>
      <t xml:space="preserve">Revised </t>
    </r>
    <r>
      <rPr>
        <b/>
        <sz val="11"/>
        <color rgb="FF000000"/>
        <rFont val="Arial Narrow"/>
        <family val="2"/>
      </rPr>
      <t>DUE Date</t>
    </r>
  </si>
  <si>
    <t>Status Summary/Notes</t>
  </si>
  <si>
    <t>Physical Percent Complete</t>
  </si>
  <si>
    <r>
      <t xml:space="preserve">Actual </t>
    </r>
    <r>
      <rPr>
        <b/>
        <sz val="12"/>
        <rFont val="Arial Narrow"/>
        <family val="2"/>
      </rPr>
      <t>Project Month Completed</t>
    </r>
  </si>
  <si>
    <t>Contractual Cost Summary</t>
  </si>
  <si>
    <r>
      <rPr>
        <b/>
        <sz val="14"/>
        <color rgb="FF000000"/>
        <rFont val="Arial Narrow"/>
        <family val="2"/>
      </rPr>
      <t>FFRDC expenses should be excluded</t>
    </r>
    <r>
      <rPr>
        <sz val="14"/>
        <color rgb="FF000000"/>
        <rFont val="Arial Narrow"/>
        <family val="2"/>
      </rPr>
      <t xml:space="preserve"> from quarterly reporting and reported directly to DOE by the lab(s).</t>
    </r>
  </si>
  <si>
    <r>
      <rPr>
        <b/>
        <sz val="12"/>
        <color rgb="FF000000"/>
        <rFont val="Arial Narrow"/>
        <family val="2"/>
      </rPr>
      <t>Row 19-20:</t>
    </r>
    <r>
      <rPr>
        <sz val="12"/>
        <color rgb="FF000000"/>
        <rFont val="Arial Narrow"/>
        <family val="2"/>
      </rPr>
      <t xml:space="preserve"> </t>
    </r>
    <r>
      <rPr>
        <b/>
        <sz val="12"/>
        <color rgb="FF000000"/>
        <rFont val="Arial Narrow"/>
        <family val="2"/>
      </rPr>
      <t xml:space="preserve">No Entry Required: </t>
    </r>
    <r>
      <rPr>
        <sz val="12"/>
        <color rgb="FF000000"/>
        <rFont val="Arial Narrow"/>
        <family val="2"/>
      </rPr>
      <t>Budget Periods dates are auto-populated from the Cover Page.</t>
    </r>
  </si>
  <si>
    <r>
      <rPr>
        <b/>
        <sz val="12"/>
        <rFont val="Arial Narrow"/>
        <family val="2"/>
      </rPr>
      <t>Column B:</t>
    </r>
    <r>
      <rPr>
        <sz val="12"/>
        <rFont val="Arial Narrow"/>
        <family val="2"/>
      </rPr>
      <t xml:space="preserve"> Should reflect the </t>
    </r>
    <r>
      <rPr>
        <b/>
        <sz val="12"/>
        <rFont val="Arial Narrow"/>
        <family val="2"/>
      </rPr>
      <t xml:space="preserve">Organization </t>
    </r>
    <r>
      <rPr>
        <sz val="12"/>
        <rFont val="Arial Narrow"/>
        <family val="2"/>
      </rPr>
      <t xml:space="preserve">or </t>
    </r>
    <r>
      <rPr>
        <b/>
        <sz val="12"/>
        <rFont val="Arial Narrow"/>
        <family val="2"/>
      </rPr>
      <t xml:space="preserve">Individual </t>
    </r>
    <r>
      <rPr>
        <sz val="12"/>
        <rFont val="Arial Narrow"/>
        <family val="2"/>
      </rPr>
      <t>responsible for performing the task (this pick list is auto-populated from your inputs in the Organizations tab)</t>
    </r>
  </si>
  <si>
    <r>
      <rPr>
        <b/>
        <sz val="12"/>
        <rFont val="Arial Narrow"/>
        <family val="2"/>
      </rPr>
      <t>Column C:</t>
    </r>
    <r>
      <rPr>
        <sz val="12"/>
        <rFont val="Arial Narrow"/>
        <family val="2"/>
      </rPr>
      <t xml:space="preserve"> Input a </t>
    </r>
    <r>
      <rPr>
        <b/>
        <sz val="12"/>
        <rFont val="Arial Narrow"/>
        <family val="2"/>
      </rPr>
      <t>brief description</t>
    </r>
    <r>
      <rPr>
        <sz val="12"/>
        <rFont val="Arial Narrow"/>
        <family val="2"/>
      </rPr>
      <t xml:space="preserve"> about the purpose and basis of cost; this should mirror your Budget Justification.</t>
    </r>
  </si>
  <si>
    <r>
      <rPr>
        <b/>
        <sz val="12"/>
        <color rgb="FF000000"/>
        <rFont val="Arial Narrow"/>
        <family val="2"/>
      </rPr>
      <t>Columns D-H:</t>
    </r>
    <r>
      <rPr>
        <sz val="12"/>
        <color rgb="FF000000"/>
        <rFont val="Arial Narrow"/>
        <family val="2"/>
      </rPr>
      <t xml:space="preserve"> </t>
    </r>
    <r>
      <rPr>
        <b/>
        <sz val="12"/>
        <color rgb="FF000000"/>
        <rFont val="Arial Narrow"/>
        <family val="2"/>
      </rPr>
      <t>$ Amounts</t>
    </r>
    <r>
      <rPr>
        <sz val="12"/>
        <color rgb="FF000000"/>
        <rFont val="Arial Narrow"/>
        <family val="2"/>
      </rPr>
      <t xml:space="preserve"> should mirror Budget Justification and </t>
    </r>
    <r>
      <rPr>
        <u/>
        <sz val="12"/>
        <color rgb="FF000000"/>
        <rFont val="Arial Narrow"/>
        <family val="2"/>
      </rPr>
      <t>stay static</t>
    </r>
    <r>
      <rPr>
        <sz val="12"/>
        <color rgb="FF000000"/>
        <rFont val="Arial Narrow"/>
        <family val="2"/>
      </rPr>
      <t xml:space="preserve"> after initial inputs unless the Budget Justification is changed. Total amounts should mirror totals for same Budget Periods on Cost Summary tab (Column I will auto-calculate).</t>
    </r>
  </si>
  <si>
    <r>
      <rPr>
        <b/>
        <sz val="12"/>
        <rFont val="Arial Narrow"/>
        <family val="2"/>
      </rPr>
      <t>Column I: NO Entry Required.</t>
    </r>
    <r>
      <rPr>
        <sz val="12"/>
        <rFont val="Arial Narrow"/>
        <family val="2"/>
      </rPr>
      <t xml:space="preserve"> This column will auto-calculate total Budget Period inputs for </t>
    </r>
    <r>
      <rPr>
        <b/>
        <sz val="12"/>
        <rFont val="Arial Narrow"/>
        <family val="2"/>
      </rPr>
      <t>Project Tota</t>
    </r>
    <r>
      <rPr>
        <sz val="12"/>
        <rFont val="Arial Narrow"/>
        <family val="2"/>
      </rPr>
      <t>l.</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</si>
  <si>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Quarterly Costs</t>
    </r>
    <r>
      <rPr>
        <sz val="12"/>
        <rFont val="Arial Narrow"/>
        <family val="2"/>
      </rPr>
      <t xml:space="preserve"> for each category.</t>
    </r>
  </si>
  <si>
    <r>
      <rPr>
        <b/>
        <sz val="12"/>
        <rFont val="Arial Narrow"/>
        <family val="2"/>
      </rPr>
      <t>Column K</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</si>
  <si>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rPr>
        <b/>
        <sz val="12"/>
        <rFont val="Arial Narrow"/>
        <family val="2"/>
      </rPr>
      <t>Column L:</t>
    </r>
    <r>
      <rPr>
        <sz val="12"/>
        <rFont val="Arial Narrow"/>
        <family val="2"/>
      </rPr>
      <t xml:space="preserve"> </t>
    </r>
    <r>
      <rPr>
        <b/>
        <sz val="12"/>
        <rFont val="Arial Narrow"/>
        <family val="2"/>
      </rPr>
      <t xml:space="preserve">No Entry Required. </t>
    </r>
    <r>
      <rPr>
        <sz val="12"/>
        <rFont val="Arial Narrow"/>
        <family val="2"/>
      </rPr>
      <t>This column will auto-calculate based on the actual quarterly costs and cumulative expenses.</t>
    </r>
  </si>
  <si>
    <t>Contractual Details</t>
  </si>
  <si>
    <t>Approved Budget</t>
  </si>
  <si>
    <t>Actual Expenses</t>
  </si>
  <si>
    <t>Purpose and Basis of Cost</t>
  </si>
  <si>
    <t>Project Total</t>
  </si>
  <si>
    <t>This Quarter</t>
  </si>
  <si>
    <t>Cumulative</t>
  </si>
  <si>
    <t>%</t>
  </si>
  <si>
    <t>TOTALS</t>
  </si>
  <si>
    <t>Cost Summary</t>
  </si>
  <si>
    <t xml:space="preserve">Agreement # (CID): </t>
  </si>
  <si>
    <t xml:space="preserve">Reporting Period: </t>
  </si>
  <si>
    <r>
      <rPr>
        <b/>
        <sz val="12"/>
        <rFont val="Arial Narrow"/>
        <family val="2"/>
      </rPr>
      <t>Row 19-20</t>
    </r>
    <r>
      <rPr>
        <sz val="12"/>
        <rFont val="Arial Narrow"/>
        <family val="2"/>
      </rPr>
      <t xml:space="preserve">: </t>
    </r>
    <r>
      <rPr>
        <b/>
        <sz val="12"/>
        <rFont val="Arial Narrow"/>
        <family val="2"/>
      </rPr>
      <t>NO entry required:</t>
    </r>
    <r>
      <rPr>
        <sz val="12"/>
        <rFont val="Arial Narrow"/>
        <family val="2"/>
      </rPr>
      <t xml:space="preserve"> Budget Periods dates are auto-populated from the Cover Page .</t>
    </r>
  </si>
  <si>
    <r>
      <rPr>
        <b/>
        <sz val="12"/>
        <color rgb="FF000000"/>
        <rFont val="Arial Narrow"/>
        <family val="2"/>
      </rPr>
      <t xml:space="preserve">Columns C-G: </t>
    </r>
    <r>
      <rPr>
        <sz val="12"/>
        <color rgb="FF000000"/>
        <rFont val="Arial Narrow"/>
        <family val="2"/>
      </rPr>
      <t xml:space="preserve">These column inputs should </t>
    </r>
    <r>
      <rPr>
        <b/>
        <sz val="12"/>
        <color rgb="FF000000"/>
        <rFont val="Arial Narrow"/>
        <family val="2"/>
      </rPr>
      <t xml:space="preserve">mirror the SF424A </t>
    </r>
    <r>
      <rPr>
        <sz val="12"/>
        <color rgb="FF000000"/>
        <rFont val="Arial Narrow"/>
        <family val="2"/>
      </rPr>
      <t>quarterly reporting and remain static after initial inputs (</t>
    </r>
    <r>
      <rPr>
        <b/>
        <sz val="12"/>
        <color rgb="FF000000"/>
        <rFont val="Arial Narrow"/>
        <family val="2"/>
      </rPr>
      <t xml:space="preserve">Column H </t>
    </r>
    <r>
      <rPr>
        <sz val="12"/>
        <color rgb="FF000000"/>
        <rFont val="Arial Narrow"/>
        <family val="2"/>
      </rPr>
      <t>will auto-calculate).</t>
    </r>
  </si>
  <si>
    <r>
      <rPr>
        <b/>
        <sz val="12"/>
        <color rgb="FF000000"/>
        <rFont val="Arial Narrow"/>
        <family val="2"/>
      </rPr>
      <t>Row 34 of Columns C-G:</t>
    </r>
    <r>
      <rPr>
        <sz val="12"/>
        <color rgb="FF000000"/>
        <rFont val="Arial Narrow"/>
        <family val="2"/>
      </rPr>
      <t xml:space="preserve"> Input </t>
    </r>
    <r>
      <rPr>
        <b/>
        <u/>
        <sz val="12"/>
        <color rgb="FF000000"/>
        <rFont val="Arial Narrow"/>
        <family val="2"/>
      </rPr>
      <t>Recipient Share</t>
    </r>
    <r>
      <rPr>
        <sz val="12"/>
        <color rgb="FF000000"/>
        <rFont val="Arial Narrow"/>
        <family val="2"/>
      </rPr>
      <t xml:space="preserve"> amounts for each Budget Period. </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</si>
  <si>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</si>
  <si>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Should be updated for the current reporting period (quarter) to reflect </t>
    </r>
    <r>
      <rPr>
        <b/>
        <u/>
        <sz val="12"/>
        <color rgb="FF000000"/>
        <rFont val="Arial Narrow"/>
        <family val="2"/>
      </rPr>
      <t>Quarterly Costs</t>
    </r>
    <r>
      <rPr>
        <sz val="12"/>
        <color rgb="FF000000"/>
        <rFont val="Arial Narrow"/>
        <family val="2"/>
      </rPr>
      <t xml:space="preserve"> for each category. </t>
    </r>
    <r>
      <rPr>
        <b/>
        <sz val="12"/>
        <color rgb="FF000000"/>
        <rFont val="Arial Narrow"/>
        <family val="2"/>
      </rPr>
      <t>Note:</t>
    </r>
    <r>
      <rPr>
        <sz val="12"/>
        <color rgb="FF000000"/>
        <rFont val="Arial Narrow"/>
        <family val="2"/>
      </rPr>
      <t xml:space="preserve"> This column should</t>
    </r>
    <r>
      <rPr>
        <b/>
        <sz val="12"/>
        <color rgb="FF000000"/>
        <rFont val="Arial Narrow"/>
        <family val="2"/>
      </rPr>
      <t xml:space="preserve"> mirror the SF-425</t>
    </r>
    <r>
      <rPr>
        <sz val="12"/>
        <color rgb="FF000000"/>
        <rFont val="Arial Narrow"/>
        <family val="2"/>
      </rPr>
      <t>.</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</si>
  <si>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</si>
  <si>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t xml:space="preserve">Column K: No Entry Required: </t>
    </r>
    <r>
      <rPr>
        <sz val="12"/>
        <rFont val="Arial Narrow"/>
        <family val="2"/>
      </rPr>
      <t>This column will auto-calculate based on the actual quarterly costs and cumulative expenses.</t>
    </r>
  </si>
  <si>
    <r>
      <rPr>
        <b/>
        <sz val="12"/>
        <rFont val="Arial Narrow"/>
        <family val="2"/>
      </rPr>
      <t>Row 35-36:</t>
    </r>
    <r>
      <rPr>
        <sz val="12"/>
        <rFont val="Arial Narrow"/>
        <family val="2"/>
      </rPr>
      <t xml:space="preserve"> </t>
    </r>
    <r>
      <rPr>
        <b/>
        <sz val="12"/>
        <rFont val="Arial Narrow"/>
        <family val="2"/>
      </rPr>
      <t xml:space="preserve">No Entry Required: </t>
    </r>
    <r>
      <rPr>
        <sz val="12"/>
        <rFont val="Arial Narrow"/>
        <family val="2"/>
      </rPr>
      <t xml:space="preserve">This column will auto-calculate based on total charges, Federal and Recipient share amounts. </t>
    </r>
  </si>
  <si>
    <t>Cost Summary by Budget Category</t>
  </si>
  <si>
    <t>Approved Budget per SF-424A</t>
  </si>
  <si>
    <t>Budget Categories</t>
  </si>
  <si>
    <t>Total</t>
  </si>
  <si>
    <t xml:space="preserve"> a. Personnel </t>
  </si>
  <si>
    <t xml:space="preserve"> b. Fringe Benefits </t>
  </si>
  <si>
    <t xml:space="preserve"> c. Travel </t>
  </si>
  <si>
    <t xml:space="preserve"> d. Equipment </t>
  </si>
  <si>
    <t xml:space="preserve"> e. Supplies </t>
  </si>
  <si>
    <t xml:space="preserve"> f. Contractual </t>
  </si>
  <si>
    <t xml:space="preserve"> g. Construction</t>
  </si>
  <si>
    <t xml:space="preserve"> h. Other</t>
  </si>
  <si>
    <t xml:space="preserve"> i. Total Direct Charges</t>
  </si>
  <si>
    <t xml:space="preserve"> j.  Indirect Charges</t>
  </si>
  <si>
    <t xml:space="preserve"> k.  Total Charges</t>
  </si>
  <si>
    <t>Recipient Share</t>
  </si>
  <si>
    <t>Federal (DOE) Share</t>
  </si>
  <si>
    <t>Recipient Share Percentage</t>
  </si>
  <si>
    <t>Spend Plan</t>
  </si>
  <si>
    <r>
      <rPr>
        <b/>
        <sz val="12"/>
        <rFont val="Arial Narrow"/>
        <family val="2"/>
      </rPr>
      <t>Columns B-E:</t>
    </r>
    <r>
      <rPr>
        <sz val="12"/>
        <rFont val="Arial Narrow"/>
        <family val="2"/>
      </rPr>
      <t xml:space="preserve"> </t>
    </r>
    <r>
      <rPr>
        <b/>
        <sz val="12"/>
        <rFont val="Arial Narrow"/>
        <family val="2"/>
      </rPr>
      <t>No Entry Required</t>
    </r>
    <r>
      <rPr>
        <sz val="12"/>
        <rFont val="Arial Narrow"/>
        <family val="2"/>
      </rPr>
      <t xml:space="preserve">; these columns are auto-populated (Cell D16) based on </t>
    </r>
    <r>
      <rPr>
        <b/>
        <sz val="12"/>
        <rFont val="Arial Narrow"/>
        <family val="2"/>
      </rPr>
      <t>Project Start Date</t>
    </r>
    <r>
      <rPr>
        <sz val="12"/>
        <rFont val="Arial Narrow"/>
        <family val="2"/>
      </rPr>
      <t xml:space="preserve"> entered on Cover Page and reflect the Federal Fiscal Quarterly Calendar. </t>
    </r>
    <r>
      <rPr>
        <b/>
        <sz val="12"/>
        <rFont val="Arial Narrow"/>
        <family val="2"/>
      </rPr>
      <t>Note:</t>
    </r>
    <r>
      <rPr>
        <sz val="12"/>
        <rFont val="Arial Narrow"/>
        <family val="2"/>
      </rPr>
      <t xml:space="preserve"> This is a cumulative report; these dates will remain static throughout the life of the project. </t>
    </r>
  </si>
  <si>
    <r>
      <rPr>
        <b/>
        <sz val="12"/>
        <color rgb="FF000000"/>
        <rFont val="Arial Narrow"/>
        <family val="2"/>
      </rPr>
      <t>Column F:</t>
    </r>
    <r>
      <rPr>
        <sz val="12"/>
        <color rgb="FF000000"/>
        <rFont val="Arial Narrow"/>
        <family val="2"/>
      </rPr>
      <t xml:space="preserve"> Input </t>
    </r>
    <r>
      <rPr>
        <b/>
        <sz val="12"/>
        <color rgb="FF000000"/>
        <rFont val="Arial Narrow"/>
        <family val="2"/>
      </rPr>
      <t>Initial Federal Share</t>
    </r>
    <r>
      <rPr>
        <sz val="12"/>
        <color rgb="FF000000"/>
        <rFont val="Arial Narrow"/>
        <family val="2"/>
      </rPr>
      <t xml:space="preserve"> 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Fed Plan columns for each reporting period.</t>
    </r>
  </si>
  <si>
    <r>
      <rPr>
        <b/>
        <sz val="12"/>
        <rFont val="Arial Narrow"/>
        <family val="2"/>
      </rPr>
      <t>Column G:</t>
    </r>
    <r>
      <rPr>
        <sz val="12"/>
        <rFont val="Arial Narrow"/>
        <family val="2"/>
      </rPr>
      <t xml:space="preserve"> Input </t>
    </r>
    <r>
      <rPr>
        <b/>
        <sz val="12"/>
        <rFont val="Arial Narrow"/>
        <family val="2"/>
      </rPr>
      <t>Actual Federal Share</t>
    </r>
    <r>
      <rPr>
        <sz val="12"/>
        <rFont val="Arial Narrow"/>
        <family val="2"/>
      </rPr>
      <t xml:space="preserve"> spend amounts for the current reporting period (quarter).</t>
    </r>
    <r>
      <rPr>
        <b/>
        <sz val="12"/>
        <rFont val="Arial Narrow"/>
        <family val="2"/>
      </rPr>
      <t>Incentive Selectees,</t>
    </r>
    <r>
      <rPr>
        <sz val="12"/>
        <rFont val="Arial Narrow"/>
        <family val="2"/>
      </rPr>
      <t xml:space="preserve"> </t>
    </r>
    <r>
      <rPr>
        <u/>
        <sz val="12"/>
        <rFont val="Arial Narrow"/>
        <family val="2"/>
      </rPr>
      <t>please input your actual spend amount for this reporting period.</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</si>
  <si>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</si>
  <si>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Input </t>
    </r>
    <r>
      <rPr>
        <b/>
        <sz val="12"/>
        <color rgb="FF000000"/>
        <rFont val="Arial Narrow"/>
        <family val="2"/>
      </rPr>
      <t xml:space="preserve">Initial Recipient Share </t>
    </r>
    <r>
      <rPr>
        <sz val="12"/>
        <color rgb="FF000000"/>
        <rFont val="Arial Narrow"/>
        <family val="2"/>
      </rPr>
      <t xml:space="preserve">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Recipient Plan columns for each reporting period.</t>
    </r>
    <r>
      <rPr>
        <b/>
        <sz val="12"/>
        <color rgb="FF000000"/>
        <rFont val="Arial Narrow"/>
        <family val="2"/>
      </rPr>
      <t xml:space="preserve"> Incentive Selectees,</t>
    </r>
    <r>
      <rPr>
        <u/>
        <sz val="12"/>
        <color rgb="FF000000"/>
        <rFont val="Arial Narrow"/>
        <family val="2"/>
      </rPr>
      <t xml:space="preserve"> please leave blank.</t>
    </r>
  </si>
  <si>
    <r>
      <rPr>
        <b/>
        <sz val="12"/>
        <rFont val="Arial Narrow"/>
        <family val="2"/>
      </rPr>
      <t>Column J:</t>
    </r>
    <r>
      <rPr>
        <sz val="12"/>
        <rFont val="Arial Narrow"/>
        <family val="2"/>
      </rPr>
      <t xml:space="preserve"> Input </t>
    </r>
    <r>
      <rPr>
        <b/>
        <sz val="12"/>
        <rFont val="Arial Narrow"/>
        <family val="2"/>
      </rPr>
      <t xml:space="preserve">Actual Recipient Share </t>
    </r>
    <r>
      <rPr>
        <sz val="12"/>
        <rFont val="Arial Narrow"/>
        <family val="2"/>
      </rPr>
      <t xml:space="preserve">spend amounts for the current reporting period (quarter). </t>
    </r>
    <r>
      <rPr>
        <b/>
        <sz val="12"/>
        <rFont val="Arial Narrow"/>
        <family val="2"/>
      </rPr>
      <t>Incentive Selectees</t>
    </r>
    <r>
      <rPr>
        <sz val="12"/>
        <rFont val="Arial Narrow"/>
        <family val="2"/>
      </rPr>
      <t xml:space="preserve">, </t>
    </r>
    <r>
      <rPr>
        <u/>
        <sz val="12"/>
        <rFont val="Arial Narrow"/>
        <family val="2"/>
      </rPr>
      <t>please leave blank</t>
    </r>
    <r>
      <rPr>
        <sz val="12"/>
        <rFont val="Arial Narrow"/>
        <family val="2"/>
      </rPr>
      <t>.</t>
    </r>
  </si>
  <si>
    <r>
      <rPr>
        <b/>
        <sz val="12"/>
        <rFont val="Arial Narrow"/>
        <family val="2"/>
      </rPr>
      <t>Columns K-L:</t>
    </r>
    <r>
      <rPr>
        <sz val="12"/>
        <rFont val="Arial Narrow"/>
        <family val="2"/>
      </rPr>
      <t xml:space="preserve"> </t>
    </r>
    <r>
      <rPr>
        <b/>
        <sz val="12"/>
        <rFont val="Arial Narrow"/>
        <family val="2"/>
      </rPr>
      <t>No Entry Required</t>
    </r>
    <r>
      <rPr>
        <sz val="12"/>
        <rFont val="Arial Narrow"/>
        <family val="2"/>
      </rPr>
      <t>, these columns will auto-calculate.</t>
    </r>
  </si>
  <si>
    <t>Project Spend Plan</t>
  </si>
  <si>
    <t>Federal Share</t>
  </si>
  <si>
    <t>Recipient Share/Project Costs</t>
  </si>
  <si>
    <t>FY</t>
  </si>
  <si>
    <t>FY-Q</t>
  </si>
  <si>
    <t>From</t>
  </si>
  <si>
    <t>To</t>
  </si>
  <si>
    <t>Initial Fed Plan</t>
  </si>
  <si>
    <t xml:space="preserve">Actual Federal </t>
  </si>
  <si>
    <t>Federal Cumulative</t>
  </si>
  <si>
    <t>Initial Recipient/Project Costs Plan</t>
  </si>
  <si>
    <t>Actual Recipient/Project Costs</t>
  </si>
  <si>
    <t>Recipient/Project Costs Cumulative</t>
  </si>
  <si>
    <t>Cumulative Total Project Costs</t>
  </si>
  <si>
    <t>Totals</t>
  </si>
  <si>
    <t>Products</t>
  </si>
  <si>
    <t>Table 1: Products</t>
  </si>
  <si>
    <r>
      <t xml:space="preserve">This is a cumulative report that will be used throughout the lifecycle of the project, </t>
    </r>
    <r>
      <rPr>
        <b/>
        <i/>
        <u/>
        <sz val="12"/>
        <color rgb="FF000000"/>
        <rFont val="Arial Narrow"/>
        <family val="2"/>
      </rPr>
      <t>DO NOT</t>
    </r>
    <r>
      <rPr>
        <b/>
        <sz val="12"/>
        <color rgb="FF000000"/>
        <rFont val="Arial Narrow"/>
        <family val="2"/>
      </rPr>
      <t xml:space="preserve"> delete previously listed products, status changes can be made in their respective columns. </t>
    </r>
  </si>
  <si>
    <t>Acknowledgement of Federal Support is required. If acknowledgement was not included, recipients must remedy prior to publication/dissemination to the public (Column O) Legal disclaimer is required. If the legal disclaimer was not included, recipients must remedy prior to publication/dissemination to the public (Column P).</t>
  </si>
  <si>
    <r>
      <rPr>
        <b/>
        <sz val="12"/>
        <rFont val="Arial Narrow"/>
        <family val="2"/>
      </rPr>
      <t>Column B:</t>
    </r>
    <r>
      <rPr>
        <sz val="12"/>
        <rFont val="Arial Narrow"/>
        <family val="2"/>
      </rPr>
      <t xml:space="preserve"> Select the </t>
    </r>
    <r>
      <rPr>
        <b/>
        <sz val="12"/>
        <rFont val="Arial Narrow"/>
        <family val="2"/>
      </rPr>
      <t>Product type</t>
    </r>
    <r>
      <rPr>
        <sz val="12"/>
        <rFont val="Arial Narrow"/>
        <family val="2"/>
      </rPr>
      <t xml:space="preserve"> (if </t>
    </r>
    <r>
      <rPr>
        <b/>
        <sz val="12"/>
        <rFont val="Arial Narrow"/>
        <family val="2"/>
      </rPr>
      <t>Other</t>
    </r>
    <r>
      <rPr>
        <sz val="12"/>
        <rFont val="Arial Narrow"/>
        <family val="2"/>
      </rPr>
      <t xml:space="preserve">, please specify in </t>
    </r>
    <r>
      <rPr>
        <b/>
        <sz val="12"/>
        <rFont val="Arial Narrow"/>
        <family val="2"/>
      </rPr>
      <t>Column C</t>
    </r>
    <r>
      <rPr>
        <sz val="12"/>
        <rFont val="Arial Narrow"/>
        <family val="2"/>
      </rPr>
      <t>). Additional information can be found in the Column B table header.</t>
    </r>
  </si>
  <si>
    <r>
      <rPr>
        <b/>
        <sz val="12"/>
        <rFont val="Arial Narrow"/>
        <family val="2"/>
      </rPr>
      <t>Columns D-Y:</t>
    </r>
    <r>
      <rPr>
        <sz val="12"/>
        <rFont val="Arial Narrow"/>
        <family val="2"/>
      </rPr>
      <t xml:space="preserve"> Fill out each column based on your product type as applicable, required cells will be </t>
    </r>
    <r>
      <rPr>
        <u/>
        <sz val="12"/>
        <rFont val="Arial Narrow"/>
        <family val="2"/>
      </rPr>
      <t>highlighted</t>
    </r>
    <r>
      <rPr>
        <sz val="12"/>
        <rFont val="Arial Narrow"/>
        <family val="2"/>
      </rPr>
      <t xml:space="preserve"> upon product type selection in </t>
    </r>
    <r>
      <rPr>
        <b/>
        <sz val="12"/>
        <rFont val="Arial Narrow"/>
        <family val="2"/>
      </rPr>
      <t>Column B</t>
    </r>
    <r>
      <rPr>
        <sz val="12"/>
        <rFont val="Arial Narrow"/>
        <family val="2"/>
      </rPr>
      <t>.</t>
    </r>
  </si>
  <si>
    <r>
      <rPr>
        <b/>
        <sz val="12"/>
        <rFont val="Arial Narrow"/>
        <family val="2"/>
      </rPr>
      <t>Columns: Z-AC:</t>
    </r>
    <r>
      <rPr>
        <sz val="12"/>
        <rFont val="Arial Narrow"/>
        <family val="2"/>
      </rPr>
      <t xml:space="preserve"> Be sure to make your </t>
    </r>
    <r>
      <rPr>
        <b/>
        <sz val="12"/>
        <rFont val="Arial Narrow"/>
        <family val="2"/>
      </rPr>
      <t>official submissions</t>
    </r>
    <r>
      <rPr>
        <sz val="12"/>
        <rFont val="Arial Narrow"/>
        <family val="2"/>
      </rPr>
      <t xml:space="preserve"> using the </t>
    </r>
    <r>
      <rPr>
        <u/>
        <sz val="12"/>
        <rFont val="Arial Narrow"/>
        <family val="2"/>
      </rPr>
      <t>links</t>
    </r>
    <r>
      <rPr>
        <sz val="12"/>
        <rFont val="Arial Narrow"/>
        <family val="2"/>
      </rPr>
      <t xml:space="preserve"> provided for each product.</t>
    </r>
  </si>
  <si>
    <t xml:space="preserve"> For more information, please review the following FAQs:</t>
  </si>
  <si>
    <t>Accepted Manuscripts FAQs</t>
  </si>
  <si>
    <t>Conference Products FAQs</t>
  </si>
  <si>
    <t>Invention Reporting FAQs</t>
  </si>
  <si>
    <t>Follow-On Funding</t>
  </si>
  <si>
    <t>Table 2: Follow-On Funding</t>
  </si>
  <si>
    <t>Follow-on-funding should be tracked for research, commercialization, pilot, and demonstration projects. This data should include funding raised by spinoffs or startups from the original awardee if for the development of the same technology for which funding was provided.</t>
  </si>
  <si>
    <r>
      <rPr>
        <b/>
        <sz val="12"/>
        <rFont val="Arial Narrow"/>
        <family val="2"/>
      </rPr>
      <t>Columns B/C:</t>
    </r>
    <r>
      <rPr>
        <sz val="12"/>
        <rFont val="Arial Narrow"/>
        <family val="2"/>
      </rPr>
      <t xml:space="preserve"> Select the </t>
    </r>
    <r>
      <rPr>
        <b/>
        <sz val="12"/>
        <rFont val="Arial Narrow"/>
        <family val="2"/>
      </rPr>
      <t>Form of Investment</t>
    </r>
    <r>
      <rPr>
        <sz val="12"/>
        <rFont val="Arial Narrow"/>
        <family val="2"/>
      </rPr>
      <t xml:space="preserve"> (if Other, please specify in </t>
    </r>
    <r>
      <rPr>
        <b/>
        <sz val="12"/>
        <rFont val="Arial Narrow"/>
        <family val="2"/>
      </rPr>
      <t>Column D</t>
    </r>
    <r>
      <rPr>
        <sz val="12"/>
        <rFont val="Arial Narrow"/>
        <family val="2"/>
      </rPr>
      <t xml:space="preserve">). </t>
    </r>
  </si>
  <si>
    <r>
      <rPr>
        <b/>
        <sz val="12"/>
        <rFont val="Arial Narrow"/>
        <family val="2"/>
      </rPr>
      <t>Columns E-F:</t>
    </r>
    <r>
      <rPr>
        <sz val="12"/>
        <rFont val="Arial Narrow"/>
        <family val="2"/>
      </rPr>
      <t xml:space="preserve"> Input Investor's </t>
    </r>
    <r>
      <rPr>
        <b/>
        <sz val="12"/>
        <rFont val="Arial Narrow"/>
        <family val="2"/>
      </rPr>
      <t>First and Last Name</t>
    </r>
    <r>
      <rPr>
        <sz val="12"/>
        <rFont val="Arial Narrow"/>
        <family val="2"/>
      </rPr>
      <t>.</t>
    </r>
  </si>
  <si>
    <r>
      <rPr>
        <b/>
        <sz val="12"/>
        <rFont val="Arial Narrow"/>
        <family val="2"/>
      </rPr>
      <t>Column G:</t>
    </r>
    <r>
      <rPr>
        <sz val="12"/>
        <rFont val="Arial Narrow"/>
        <family val="2"/>
      </rPr>
      <t xml:space="preserve"> Please input the </t>
    </r>
    <r>
      <rPr>
        <b/>
        <sz val="12"/>
        <rFont val="Arial Narrow"/>
        <family val="2"/>
      </rPr>
      <t>Investor's UEI (Unique Entity ID) number (this can be found at SAM.GOV).</t>
    </r>
    <r>
      <rPr>
        <sz val="12"/>
        <rFont val="Arial Narrow"/>
        <family val="2"/>
      </rPr>
      <t xml:space="preserve"> if applicable or indicate </t>
    </r>
    <r>
      <rPr>
        <b/>
        <sz val="12"/>
        <rFont val="Arial Narrow"/>
        <family val="2"/>
      </rPr>
      <t>N/A</t>
    </r>
  </si>
  <si>
    <r>
      <rPr>
        <b/>
        <sz val="12"/>
        <rFont val="Arial Narrow"/>
        <family val="2"/>
      </rPr>
      <t>Column H:</t>
    </r>
    <r>
      <rPr>
        <sz val="12"/>
        <rFont val="Arial Narrow"/>
        <family val="2"/>
      </rPr>
      <t xml:space="preserve"> Input </t>
    </r>
    <r>
      <rPr>
        <b/>
        <sz val="12"/>
        <rFont val="Arial Narrow"/>
        <family val="2"/>
      </rPr>
      <t xml:space="preserve">Invested $ Amount </t>
    </r>
    <r>
      <rPr>
        <sz val="12"/>
        <rFont val="Arial Narrow"/>
        <family val="2"/>
      </rPr>
      <t>to Date.</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</si>
  <si>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appropriately identify if </t>
    </r>
    <r>
      <rPr>
        <b/>
        <sz val="12"/>
        <rFont val="Arial Narrow"/>
        <family val="2"/>
      </rPr>
      <t>Public Disclosure</t>
    </r>
    <r>
      <rPr>
        <sz val="12"/>
        <rFont val="Arial Narrow"/>
        <family val="2"/>
      </rPr>
      <t xml:space="preserve"> has occurred. (if Yes, please specify where in </t>
    </r>
    <r>
      <rPr>
        <b/>
        <sz val="12"/>
        <rFont val="Arial Narrow"/>
        <family val="2"/>
      </rPr>
      <t>Column J</t>
    </r>
    <r>
      <rPr>
        <sz val="12"/>
        <rFont val="Arial Narrow"/>
        <family val="2"/>
      </rPr>
      <t xml:space="preserve">). </t>
    </r>
  </si>
  <si>
    <t>Note: If you need additional rows, be sure to copy and paste existing rows so that the drop-down menus and conditional formatting function properly.</t>
  </si>
  <si>
    <t>Scientific, Technical, Manuals, Datasets, and Websites</t>
  </si>
  <si>
    <t>Publications</t>
  </si>
  <si>
    <t xml:space="preserve">Conference  Products </t>
  </si>
  <si>
    <t>Inventions, Patents, &amp; Licenses</t>
  </si>
  <si>
    <t>Other</t>
  </si>
  <si>
    <t>Where to Submit Products</t>
  </si>
  <si>
    <t>Product Type</t>
  </si>
  <si>
    <t>If Product is Other, Specify Product Type</t>
  </si>
  <si>
    <t>OSTI ID</t>
  </si>
  <si>
    <r>
      <t xml:space="preserve">DOI/ISBN
</t>
    </r>
    <r>
      <rPr>
        <sz val="12"/>
        <rFont val="Arial Narrow"/>
        <family val="2"/>
      </rPr>
      <t xml:space="preserve"> (if applicable)</t>
    </r>
  </si>
  <si>
    <r>
      <rPr>
        <b/>
        <sz val="12"/>
        <rFont val="Arial Narrow"/>
        <family val="2"/>
      </rPr>
      <t xml:space="preserve">Author/Speaker/Owner/Inventor </t>
    </r>
    <r>
      <rPr>
        <sz val="12"/>
        <rFont val="Arial Narrow"/>
        <family val="2"/>
      </rPr>
      <t xml:space="preserve">            (First Name)</t>
    </r>
  </si>
  <si>
    <r>
      <rPr>
        <b/>
        <sz val="12"/>
        <rFont val="Arial Narrow"/>
        <family val="2"/>
      </rPr>
      <t xml:space="preserve">Author/Speaker/Owner/Inventor                   </t>
    </r>
    <r>
      <rPr>
        <sz val="12"/>
        <rFont val="Arial Narrow"/>
        <family val="2"/>
      </rPr>
      <t xml:space="preserve"> (Last Name)</t>
    </r>
  </si>
  <si>
    <r>
      <t>Author/Speaker/Owner(s)                 Title or Licensees</t>
    </r>
    <r>
      <rPr>
        <sz val="12"/>
        <rFont val="Arial Narrow"/>
        <family val="2"/>
      </rPr>
      <t xml:space="preserve"> (as applicable)</t>
    </r>
  </si>
  <si>
    <t>Author/Speaker/Owner Affiliation 
(Prime or Subrecipient)</t>
  </si>
  <si>
    <t>Title of Product</t>
  </si>
  <si>
    <t>Web URL (if applicable)</t>
  </si>
  <si>
    <t xml:space="preserve">Description of Project Information </t>
  </si>
  <si>
    <r>
      <t xml:space="preserve">Publication Type
 </t>
    </r>
    <r>
      <rPr>
        <sz val="12"/>
        <rFont val="Arial Narrow"/>
        <family val="2"/>
      </rPr>
      <t>(Abstract, Book, Dissertation, Journal Publication, Thesis, Other)</t>
    </r>
  </si>
  <si>
    <t>If Other, Specify Publication Type</t>
  </si>
  <si>
    <t>Publication Date/ Date Issued</t>
  </si>
  <si>
    <r>
      <t xml:space="preserve">Status </t>
    </r>
    <r>
      <rPr>
        <sz val="12"/>
        <rFont val="Arial Narrow"/>
        <family val="2"/>
      </rPr>
      <t>(Planned, In Development, Submitted, Accepted, Published)</t>
    </r>
  </si>
  <si>
    <r>
      <t xml:space="preserve">Acknowledgement of Federal Support </t>
    </r>
    <r>
      <rPr>
        <sz val="12"/>
        <rFont val="Arial Narrow"/>
        <family val="2"/>
      </rPr>
      <t>(Yes/No)</t>
    </r>
  </si>
  <si>
    <r>
      <t xml:space="preserve">Legal Disclaimer Language </t>
    </r>
    <r>
      <rPr>
        <sz val="12"/>
        <rFont val="Arial Narrow"/>
        <family val="2"/>
      </rPr>
      <t>(Yes/No)</t>
    </r>
  </si>
  <si>
    <t>Conference Name</t>
  </si>
  <si>
    <t>Conference Date</t>
  </si>
  <si>
    <r>
      <t xml:space="preserve">Conference Product Type </t>
    </r>
    <r>
      <rPr>
        <sz val="12"/>
        <rFont val="Arial Narrow"/>
        <family val="2"/>
      </rPr>
      <t>(Paper, Proceeding, Presentation, Other)</t>
    </r>
  </si>
  <si>
    <t>If Other, Specify Conference Type</t>
  </si>
  <si>
    <t>Extramural Invention Report (EIR) or "S" Number</t>
  </si>
  <si>
    <r>
      <t xml:space="preserve">Patent Status </t>
    </r>
    <r>
      <rPr>
        <sz val="12"/>
        <rFont val="Arial Narrow"/>
        <family val="2"/>
      </rPr>
      <t>(patent application filed, patent granted, patent not accepted)</t>
    </r>
  </si>
  <si>
    <t>Significance of Contribution to the Project</t>
  </si>
  <si>
    <t>Submission Links</t>
  </si>
  <si>
    <t>OSTI Datasets</t>
  </si>
  <si>
    <t>DOE CODE</t>
  </si>
  <si>
    <t>OSTI</t>
  </si>
  <si>
    <t>iEdison</t>
  </si>
  <si>
    <t>Form of Investment</t>
  </si>
  <si>
    <t>If Other, Please Specify</t>
  </si>
  <si>
    <t>Investor First Name</t>
  </si>
  <si>
    <t>Investor Last Name</t>
  </si>
  <si>
    <t>Investor UEI</t>
  </si>
  <si>
    <t>Invested $ Amount to Date</t>
  </si>
  <si>
    <t>Publicly Disclosed</t>
  </si>
  <si>
    <t>If Yes, Please Specify How</t>
  </si>
  <si>
    <t>Participants</t>
  </si>
  <si>
    <r>
      <t xml:space="preserve">This is a cumulative report that will be used throughout the lifecycle of the project, </t>
    </r>
    <r>
      <rPr>
        <b/>
        <u/>
        <sz val="14"/>
        <rFont val="Arial Narrow"/>
        <family val="2"/>
      </rPr>
      <t>DO NOT</t>
    </r>
    <r>
      <rPr>
        <b/>
        <sz val="14"/>
        <rFont val="Arial Narrow"/>
        <family val="2"/>
      </rPr>
      <t xml:space="preserve"> delete previously listed participants.</t>
    </r>
  </si>
  <si>
    <r>
      <rPr>
        <b/>
        <sz val="12"/>
        <rFont val="Arial Narrow"/>
        <family val="2"/>
      </rPr>
      <t>Column B:</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your inputs in the Organizations tab)</t>
    </r>
  </si>
  <si>
    <r>
      <t xml:space="preserve">Columns C-D: </t>
    </r>
    <r>
      <rPr>
        <sz val="12"/>
        <rFont val="Arial Narrow"/>
        <family val="2"/>
      </rPr>
      <t xml:space="preserve">Input </t>
    </r>
    <r>
      <rPr>
        <b/>
        <sz val="12"/>
        <rFont val="Arial Narrow"/>
        <family val="2"/>
      </rPr>
      <t xml:space="preserve">First Name </t>
    </r>
    <r>
      <rPr>
        <sz val="12"/>
        <rFont val="Arial Narrow"/>
        <family val="2"/>
      </rPr>
      <t xml:space="preserve">and </t>
    </r>
    <r>
      <rPr>
        <b/>
        <sz val="12"/>
        <rFont val="Arial Narrow"/>
        <family val="2"/>
      </rPr>
      <t>Last Name</t>
    </r>
    <r>
      <rPr>
        <sz val="12"/>
        <rFont val="Arial Narrow"/>
        <family val="2"/>
      </rPr>
      <t xml:space="preserve"> of </t>
    </r>
    <r>
      <rPr>
        <b/>
        <sz val="12"/>
        <rFont val="Arial Narrow"/>
        <family val="2"/>
      </rPr>
      <t>Participant</t>
    </r>
    <r>
      <rPr>
        <sz val="12"/>
        <rFont val="Arial Narrow"/>
        <family val="2"/>
      </rPr>
      <t>.</t>
    </r>
  </si>
  <si>
    <r>
      <rPr>
        <b/>
        <sz val="12"/>
        <rFont val="Arial Narrow"/>
        <family val="2"/>
      </rPr>
      <t>Column E:</t>
    </r>
    <r>
      <rPr>
        <sz val="12"/>
        <rFont val="Arial Narrow"/>
        <family val="2"/>
      </rPr>
      <t xml:space="preserve"> Enter </t>
    </r>
    <r>
      <rPr>
        <b/>
        <sz val="12"/>
        <rFont val="Arial Narrow"/>
        <family val="2"/>
      </rPr>
      <t>Job Title</t>
    </r>
    <r>
      <rPr>
        <sz val="12"/>
        <rFont val="Arial Narrow"/>
        <family val="2"/>
      </rPr>
      <t xml:space="preserve"> of Participant (ex: Professional, Technician, K-12 Teacher, Graduate Student)</t>
    </r>
  </si>
  <si>
    <r>
      <rPr>
        <b/>
        <sz val="12"/>
        <color rgb="FF000000"/>
        <rFont val="Arial Narrow"/>
        <family val="2"/>
      </rPr>
      <t>Column F:</t>
    </r>
    <r>
      <rPr>
        <sz val="12"/>
        <color rgb="FF000000"/>
        <rFont val="Arial Narrow"/>
        <family val="2"/>
      </rPr>
      <t xml:space="preserve"> Select the </t>
    </r>
    <r>
      <rPr>
        <b/>
        <sz val="12"/>
        <color rgb="FF000000"/>
        <rFont val="Arial Narrow"/>
        <family val="2"/>
      </rPr>
      <t xml:space="preserve">Participant's Role in the Project. </t>
    </r>
    <r>
      <rPr>
        <sz val="12"/>
        <color rgb="FF000000"/>
        <rFont val="Arial Narrow"/>
        <family val="2"/>
      </rPr>
      <t xml:space="preserve">If </t>
    </r>
    <r>
      <rPr>
        <b/>
        <sz val="12"/>
        <color rgb="FF000000"/>
        <rFont val="Arial Narrow"/>
        <family val="2"/>
      </rPr>
      <t>"Other"</t>
    </r>
    <r>
      <rPr>
        <sz val="12"/>
        <color rgb="FF000000"/>
        <rFont val="Arial Narrow"/>
        <family val="2"/>
      </rPr>
      <t xml:space="preserve"> is selected, please specify in </t>
    </r>
    <r>
      <rPr>
        <b/>
        <sz val="12"/>
        <color rgb="FF000000"/>
        <rFont val="Arial Narrow"/>
        <family val="2"/>
      </rPr>
      <t xml:space="preserve">Column G. </t>
    </r>
  </si>
  <si>
    <r>
      <rPr>
        <b/>
        <sz val="12"/>
        <rFont val="Arial Narrow"/>
        <family val="2"/>
      </rPr>
      <t xml:space="preserve">Column G: </t>
    </r>
    <r>
      <rPr>
        <sz val="12"/>
        <rFont val="Arial Narrow"/>
        <family val="2"/>
      </rPr>
      <t xml:space="preserve">Enter </t>
    </r>
    <r>
      <rPr>
        <b/>
        <sz val="12"/>
        <rFont val="Arial Narrow"/>
        <family val="2"/>
      </rPr>
      <t>U.S. State or Territory of Residence</t>
    </r>
    <r>
      <rPr>
        <sz val="12"/>
        <rFont val="Arial Narrow"/>
        <family val="2"/>
      </rPr>
      <t xml:space="preserve"> of Participant.</t>
    </r>
  </si>
  <si>
    <r>
      <rPr>
        <b/>
        <sz val="12"/>
        <rFont val="Arial Narrow"/>
        <family val="2"/>
      </rPr>
      <t>Column H:</t>
    </r>
    <r>
      <rPr>
        <sz val="12"/>
        <rFont val="Arial Narrow"/>
        <family val="2"/>
      </rPr>
      <t xml:space="preserve"> Enter </t>
    </r>
    <r>
      <rPr>
        <b/>
        <sz val="12"/>
        <rFont val="Arial Narrow"/>
        <family val="2"/>
      </rPr>
      <t>Country of Residence</t>
    </r>
    <r>
      <rPr>
        <sz val="12"/>
        <rFont val="Arial Narrow"/>
        <family val="2"/>
      </rPr>
      <t xml:space="preserve"> if </t>
    </r>
    <r>
      <rPr>
        <b/>
        <u/>
        <sz val="12"/>
        <rFont val="Arial Narrow"/>
        <family val="2"/>
      </rPr>
      <t>NOT</t>
    </r>
    <r>
      <rPr>
        <sz val="12"/>
        <rFont val="Arial Narrow"/>
        <family val="2"/>
      </rPr>
      <t xml:space="preserve"> the United States of Participant.</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</si>
  <si>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identify if the </t>
    </r>
    <r>
      <rPr>
        <b/>
        <sz val="12"/>
        <rFont val="Arial Narrow"/>
        <family val="2"/>
      </rPr>
      <t>Participant</t>
    </r>
    <r>
      <rPr>
        <sz val="12"/>
        <rFont val="Arial Narrow"/>
        <family val="2"/>
      </rPr>
      <t xml:space="preserve"> has collaborated with an Individual from a </t>
    </r>
    <r>
      <rPr>
        <b/>
        <sz val="12"/>
        <rFont val="Arial Narrow"/>
        <family val="2"/>
      </rPr>
      <t xml:space="preserve">Foreign Entity </t>
    </r>
    <r>
      <rPr>
        <sz val="12"/>
        <rFont val="Arial Narrow"/>
        <family val="2"/>
      </rPr>
      <t>during the period of performance.</t>
    </r>
  </si>
  <si>
    <r>
      <rPr>
        <b/>
        <sz val="12"/>
        <rFont val="Arial Narrow"/>
        <family val="2"/>
      </rPr>
      <t>Column J:</t>
    </r>
    <r>
      <rPr>
        <sz val="12"/>
        <rFont val="Arial Narrow"/>
        <family val="2"/>
      </rPr>
      <t xml:space="preserve"> Enter </t>
    </r>
    <r>
      <rPr>
        <b/>
        <sz val="12"/>
        <rFont val="Arial Narrow"/>
        <family val="2"/>
      </rPr>
      <t>Associated Country(ies)</t>
    </r>
    <r>
      <rPr>
        <sz val="12"/>
        <rFont val="Arial Narrow"/>
        <family val="2"/>
      </rPr>
      <t xml:space="preserve"> of </t>
    </r>
    <r>
      <rPr>
        <b/>
        <sz val="12"/>
        <rFont val="Arial Narrow"/>
        <family val="2"/>
      </rPr>
      <t>Foreign Collaborator</t>
    </r>
    <r>
      <rPr>
        <sz val="12"/>
        <rFont val="Arial Narrow"/>
        <family val="2"/>
      </rPr>
      <t>.</t>
    </r>
  </si>
  <si>
    <r>
      <rPr>
        <b/>
        <sz val="12"/>
        <rFont val="Arial Narrow"/>
        <family val="2"/>
      </rPr>
      <t>Columns K-L:</t>
    </r>
    <r>
      <rPr>
        <sz val="12"/>
        <rFont val="Arial Narrow"/>
        <family val="2"/>
      </rPr>
      <t xml:space="preserve"> Input </t>
    </r>
    <r>
      <rPr>
        <b/>
        <sz val="12"/>
        <rFont val="Arial Narrow"/>
        <family val="2"/>
      </rPr>
      <t>Start</t>
    </r>
    <r>
      <rPr>
        <sz val="12"/>
        <rFont val="Arial Narrow"/>
        <family val="2"/>
      </rPr>
      <t xml:space="preserve"> and </t>
    </r>
    <r>
      <rPr>
        <b/>
        <sz val="12"/>
        <rFont val="Arial Narrow"/>
        <family val="2"/>
      </rPr>
      <t>End Dates</t>
    </r>
    <r>
      <rPr>
        <sz val="12"/>
        <rFont val="Arial Narrow"/>
        <family val="2"/>
      </rPr>
      <t xml:space="preserve"> for </t>
    </r>
    <r>
      <rPr>
        <b/>
        <sz val="12"/>
        <rFont val="Arial Narrow"/>
        <family val="2"/>
      </rPr>
      <t>Participant's Partnership</t>
    </r>
    <r>
      <rPr>
        <sz val="12"/>
        <rFont val="Arial Narrow"/>
        <family val="2"/>
      </rPr>
      <t>; if they are still currently performing in their role indicate</t>
    </r>
    <r>
      <rPr>
        <b/>
        <sz val="12"/>
        <rFont val="Arial Narrow"/>
        <family val="2"/>
      </rPr>
      <t xml:space="preserve"> N/A </t>
    </r>
    <r>
      <rPr>
        <sz val="12"/>
        <rFont val="Arial Narrow"/>
        <family val="2"/>
      </rPr>
      <t xml:space="preserve">for the End date. </t>
    </r>
  </si>
  <si>
    <t>Participant Information</t>
  </si>
  <si>
    <t>Residence of Participant</t>
  </si>
  <si>
    <t>Participant Dates</t>
  </si>
  <si>
    <t>Organization</t>
  </si>
  <si>
    <t>First Name</t>
  </si>
  <si>
    <t>Last Name</t>
  </si>
  <si>
    <t>Job Title</t>
  </si>
  <si>
    <t>If the Role in the Project is Other, Please Specify</t>
  </si>
  <si>
    <t>U.S. State or Territory of Residence</t>
  </si>
  <si>
    <t>Country of Residence if not the United States</t>
  </si>
  <si>
    <t>Has this person collaborated with an Individual from a Foreign Entity?</t>
  </si>
  <si>
    <t> Associated Country(ies) of Foreign Collaborator</t>
  </si>
  <si>
    <t>Participant Start Date</t>
  </si>
  <si>
    <t>Participant End Date</t>
  </si>
  <si>
    <t>Earned Value Management</t>
  </si>
  <si>
    <r>
      <rPr>
        <b/>
        <sz val="12"/>
        <rFont val="Arial Narrow"/>
        <family val="2"/>
      </rPr>
      <t>Row 13: No entry required;</t>
    </r>
    <r>
      <rPr>
        <sz val="12"/>
        <rFont val="Arial Narrow"/>
        <family val="2"/>
      </rPr>
      <t xml:space="preserve"> this is auto-populated based on values entered in the cost summary tab.</t>
    </r>
  </si>
  <si>
    <r>
      <rPr>
        <b/>
        <sz val="12"/>
        <rFont val="Arial Narrow"/>
        <family val="2"/>
      </rPr>
      <t>Columns C-E, Rows 13-14:</t>
    </r>
    <r>
      <rPr>
        <sz val="12"/>
        <rFont val="Arial Narrow"/>
        <family val="2"/>
      </rPr>
      <t xml:space="preserve"> Enter the earned value, planned value and actual costs for the total project, federal share and recipient share. </t>
    </r>
    <r>
      <rPr>
        <b/>
        <sz val="12"/>
        <rFont val="Arial Narrow"/>
        <family val="2"/>
      </rPr>
      <t xml:space="preserve">Incentive Selectees, </t>
    </r>
    <r>
      <rPr>
        <sz val="12"/>
        <rFont val="Arial Narrow"/>
        <family val="2"/>
      </rPr>
      <t>Please leave columns D &amp; E blank.</t>
    </r>
  </si>
  <si>
    <t>Earned Value Management Reporting</t>
  </si>
  <si>
    <t>TOTAL $</t>
  </si>
  <si>
    <t>Fed Share $</t>
  </si>
  <si>
    <t>Recipient Share $</t>
  </si>
  <si>
    <t>Total Budget</t>
  </si>
  <si>
    <t>Earned Value</t>
  </si>
  <si>
    <t>Planned Value</t>
  </si>
  <si>
    <t>Actual Costs</t>
  </si>
  <si>
    <t>Schedule Performance Index</t>
  </si>
  <si>
    <t>Cost Performance Index</t>
  </si>
  <si>
    <t>EAC Variance</t>
  </si>
  <si>
    <t> </t>
  </si>
  <si>
    <t>Tech Assistance Topics</t>
  </si>
  <si>
    <t>Project Roles</t>
  </si>
  <si>
    <t>Task/Milestone Codes</t>
  </si>
  <si>
    <t>Solar Installation</t>
  </si>
  <si>
    <t>PD/PI</t>
  </si>
  <si>
    <t>Conference</t>
  </si>
  <si>
    <t>BP</t>
  </si>
  <si>
    <t>BP       Budget Period</t>
  </si>
  <si>
    <t>ANNH_Alaska Native-Serving and Native Hawaiian</t>
  </si>
  <si>
    <t>Finance</t>
  </si>
  <si>
    <t>Co PD/PI</t>
  </si>
  <si>
    <t>Datasets</t>
  </si>
  <si>
    <t>T</t>
  </si>
  <si>
    <t>T        TASK</t>
  </si>
  <si>
    <t>ANNHF_Alaska Native-Serving and Native Hawaiian</t>
  </si>
  <si>
    <t>Procurement/Requests for Proposals</t>
  </si>
  <si>
    <t>Faculty</t>
  </si>
  <si>
    <t>Inventions</t>
  </si>
  <si>
    <t>AANAPISI_Asian American and Native American Pacific Islander</t>
  </si>
  <si>
    <t>Policy Design (e.g. Virtual Net Metering)</t>
  </si>
  <si>
    <t>Community College Faculty</t>
  </si>
  <si>
    <t>Licenses</t>
  </si>
  <si>
    <t>ST</t>
  </si>
  <si>
    <t>ST      Subtask</t>
  </si>
  <si>
    <t>HSI_Hispanic-Serving Institution</t>
  </si>
  <si>
    <t>Solar Market Status</t>
  </si>
  <si>
    <t>Technical School Faculty</t>
  </si>
  <si>
    <t>Manuals</t>
  </si>
  <si>
    <t>HSISTEM(F)_Hispanic-Serving Institution</t>
  </si>
  <si>
    <t>Zoning/Permitting/Planning</t>
  </si>
  <si>
    <t>K-12 Teacher</t>
  </si>
  <si>
    <t>N/A</t>
  </si>
  <si>
    <t>M</t>
  </si>
  <si>
    <t>M        Milestone</t>
  </si>
  <si>
    <t>MSEIP_Minority Science and Engineering Improvement Program</t>
  </si>
  <si>
    <t>Other Item Not Listed (please provide descriptive text in next column)</t>
  </si>
  <si>
    <t>Postdoctoral (scholar, fellow or other postdoctoral position)</t>
  </si>
  <si>
    <t>NASNTI_Native American Non-Tribal Institutions</t>
  </si>
  <si>
    <t>Other Professional</t>
  </si>
  <si>
    <t>Patents</t>
  </si>
  <si>
    <t>M (Cyber)</t>
  </si>
  <si>
    <t>M        Cybersecurity</t>
  </si>
  <si>
    <t>NASNTIF_Native American Non-Tribal Institutions</t>
  </si>
  <si>
    <t>Technician</t>
  </si>
  <si>
    <t>Publication</t>
  </si>
  <si>
    <t>D</t>
  </si>
  <si>
    <t>D         Deliverable</t>
  </si>
  <si>
    <t>PBIA_Predominantly Black Institutions</t>
  </si>
  <si>
    <t>Degree Types</t>
  </si>
  <si>
    <t>Staff Scientist (doctoral level)</t>
  </si>
  <si>
    <t>Software</t>
  </si>
  <si>
    <t>FD</t>
  </si>
  <si>
    <t>FD       Final Deliverable</t>
  </si>
  <si>
    <t>PBIF_Predominantly Black Institutions</t>
  </si>
  <si>
    <t>BS</t>
  </si>
  <si>
    <t>Venture Capital Series A</t>
  </si>
  <si>
    <t>Statistician</t>
  </si>
  <si>
    <t>Websites</t>
  </si>
  <si>
    <t>BT</t>
  </si>
  <si>
    <t>BT       Bridge Task</t>
  </si>
  <si>
    <t>PBIMDElig_Predominantly Black Institutions</t>
  </si>
  <si>
    <t>MS</t>
  </si>
  <si>
    <t>Venture Capital Series B</t>
  </si>
  <si>
    <t>Graduate Student (research assistant)</t>
  </si>
  <si>
    <t>GNG</t>
  </si>
  <si>
    <t>GNG   Go/No Go</t>
  </si>
  <si>
    <t>PPOHA_Promoting Postbaccalaureate Opportunities for Hispanic Americans</t>
  </si>
  <si>
    <t>PhD</t>
  </si>
  <si>
    <t>Venture Capital Series C</t>
  </si>
  <si>
    <t>Non-Student Research Assistant</t>
  </si>
  <si>
    <t>ICDP</t>
  </si>
  <si>
    <t>ICDP   Internal Critical Decision Point</t>
  </si>
  <si>
    <t>SIP_Strengthening Institutions Program</t>
  </si>
  <si>
    <t>Postdoc</t>
  </si>
  <si>
    <t>Private Equity</t>
  </si>
  <si>
    <t>Undergraduate Student</t>
  </si>
  <si>
    <t>PM</t>
  </si>
  <si>
    <t>PM       Project Management</t>
  </si>
  <si>
    <t>SIPFElig_Strengthening Institutions Program</t>
  </si>
  <si>
    <t>Non-Degree Trainee</t>
  </si>
  <si>
    <t>Debt</t>
  </si>
  <si>
    <t>Technical School Student</t>
  </si>
  <si>
    <t>HBCU_Historically Black Colleges and Universities</t>
  </si>
  <si>
    <t>IPO (Initial Public Offering)</t>
  </si>
  <si>
    <t>High School Student</t>
  </si>
  <si>
    <t>HBGI_Historically Black Graduate Institutions</t>
  </si>
  <si>
    <t>Community Representative</t>
  </si>
  <si>
    <t>Jobs</t>
  </si>
  <si>
    <t>HBCUMasters_Historically Black Colleges and Universities</t>
  </si>
  <si>
    <t>Consultant</t>
  </si>
  <si>
    <t>J40</t>
  </si>
  <si>
    <t>TCCU_Tribally Controlled Colleges and Universities</t>
  </si>
  <si>
    <t>Research Experience for Undergraduates (REU) Participant</t>
  </si>
  <si>
    <t>DEIA</t>
  </si>
  <si>
    <t>Prime</t>
  </si>
  <si>
    <t>Other (specify)</t>
  </si>
  <si>
    <t>Participant Contribution</t>
  </si>
  <si>
    <t>CE</t>
  </si>
  <si>
    <t>Subrecipient</t>
  </si>
  <si>
    <t>Reporting Periods</t>
  </si>
  <si>
    <t>Community Stakeholder</t>
  </si>
  <si>
    <t>Labor Stakeholder</t>
  </si>
  <si>
    <t>Partners</t>
  </si>
  <si>
    <t>10/1/2018</t>
  </si>
  <si>
    <t>Allowable Reporting Years</t>
  </si>
  <si>
    <t>Business Contact</t>
  </si>
  <si>
    <t>Project Type</t>
  </si>
  <si>
    <t>Collaborating Organizations</t>
  </si>
  <si>
    <t>Alaskan Native Corporation Owned Firm ​</t>
  </si>
  <si>
    <t>Infrastructure/Non-Construction</t>
  </si>
  <si>
    <t>Asian-Pacific American Owned​</t>
  </si>
  <si>
    <t>Student</t>
  </si>
  <si>
    <t>Infrastructure/Construction</t>
  </si>
  <si>
    <t>U.S. National Laboratories</t>
  </si>
  <si>
    <t>Black American Owned ​</t>
  </si>
  <si>
    <t xml:space="preserve"> </t>
  </si>
  <si>
    <t>All Other Projects</t>
  </si>
  <si>
    <t>Hispanic American Owned ​</t>
  </si>
  <si>
    <t>State</t>
  </si>
  <si>
    <t>Native American Owned ​</t>
  </si>
  <si>
    <t>AL</t>
  </si>
  <si>
    <t>For Profit</t>
  </si>
  <si>
    <t>Native Hawaiian Organization Owned Firm ​</t>
  </si>
  <si>
    <t>AK</t>
  </si>
  <si>
    <t>Month</t>
  </si>
  <si>
    <t>Day</t>
  </si>
  <si>
    <t>Year</t>
  </si>
  <si>
    <t>Governmental</t>
  </si>
  <si>
    <t>Subcontinent Asian (Asian-Indian) American Owned ​</t>
  </si>
  <si>
    <t>AZ</t>
  </si>
  <si>
    <t>Non-Profit​ (Not University)</t>
  </si>
  <si>
    <t>Tribally Owned Firm​</t>
  </si>
  <si>
    <t>AR</t>
  </si>
  <si>
    <t>Other J40 Relevant Organizations</t>
  </si>
  <si>
    <t>Veteran Owned Business ​</t>
  </si>
  <si>
    <t>AS</t>
  </si>
  <si>
    <t>Small Business​ (For Profit)</t>
  </si>
  <si>
    <t>Woman Owned Business​</t>
  </si>
  <si>
    <t>CA</t>
  </si>
  <si>
    <t>University (MSI​)</t>
  </si>
  <si>
    <t>OTHER</t>
  </si>
  <si>
    <t>CO</t>
  </si>
  <si>
    <t>University (Non-MSI)</t>
  </si>
  <si>
    <t>UNKNOWN</t>
  </si>
  <si>
    <t>CT</t>
  </si>
  <si>
    <t>Federal</t>
  </si>
  <si>
    <t>DE</t>
  </si>
  <si>
    <t>Local</t>
  </si>
  <si>
    <t>FL</t>
  </si>
  <si>
    <t>FM</t>
  </si>
  <si>
    <t>Tribal Government​</t>
  </si>
  <si>
    <t>GA</t>
  </si>
  <si>
    <t>AbilityOne Non-Profit Agency​</t>
  </si>
  <si>
    <t>GU</t>
  </si>
  <si>
    <t>Community Development Corporation Owned Firm​</t>
  </si>
  <si>
    <t>HI</t>
  </si>
  <si>
    <t>Housing Authorities Public/Tribal​</t>
  </si>
  <si>
    <t>ID</t>
  </si>
  <si>
    <t>Small Agricultural Cooperative​</t>
  </si>
  <si>
    <t>IL</t>
  </si>
  <si>
    <t>SBA Certified 8(a) Program Participant ​</t>
  </si>
  <si>
    <t>IN</t>
  </si>
  <si>
    <t>Alaskan Native Servicing Institution​</t>
  </si>
  <si>
    <t>IA</t>
  </si>
  <si>
    <t>Hispanic Servicing Institution​ (HSI)</t>
  </si>
  <si>
    <t>KS</t>
  </si>
  <si>
    <t>Historically Black College or University (HBCU)</t>
  </si>
  <si>
    <t>KY</t>
  </si>
  <si>
    <t>Native Hawaiian Servicing Institution​</t>
  </si>
  <si>
    <t>LA</t>
  </si>
  <si>
    <t>Tribal College​ and University (TCU)</t>
  </si>
  <si>
    <t>ME</t>
  </si>
  <si>
    <t>4-year College</t>
  </si>
  <si>
    <t>MD</t>
  </si>
  <si>
    <t>Technical/Community College</t>
  </si>
  <si>
    <t>MA</t>
  </si>
  <si>
    <t>MH</t>
  </si>
  <si>
    <t>MI</t>
  </si>
  <si>
    <t>MN</t>
  </si>
  <si>
    <t>MO</t>
  </si>
  <si>
    <t>MP</t>
  </si>
  <si>
    <t>MT</t>
  </si>
  <si>
    <t>NE</t>
  </si>
  <si>
    <t>NV</t>
  </si>
  <si>
    <t>NH</t>
  </si>
  <si>
    <t>NJ</t>
  </si>
  <si>
    <t>NM</t>
  </si>
  <si>
    <t>NY</t>
  </si>
  <si>
    <t>NC</t>
  </si>
  <si>
    <t>ND</t>
  </si>
  <si>
    <t>OH</t>
  </si>
  <si>
    <t>OK</t>
  </si>
  <si>
    <t>OR</t>
  </si>
  <si>
    <t>PA</t>
  </si>
  <si>
    <t>PR</t>
  </si>
  <si>
    <t>TRLS</t>
  </si>
  <si>
    <t>PW</t>
  </si>
  <si>
    <t xml:space="preserve">TRL 1 </t>
  </si>
  <si>
    <t>RI</t>
  </si>
  <si>
    <t>TRL 2</t>
  </si>
  <si>
    <t>SC</t>
  </si>
  <si>
    <t>TRL 3</t>
  </si>
  <si>
    <t>SD</t>
  </si>
  <si>
    <t>TRL 4</t>
  </si>
  <si>
    <t>TN</t>
  </si>
  <si>
    <t>TRL 5</t>
  </si>
  <si>
    <t>TX</t>
  </si>
  <si>
    <t>TRL 6</t>
  </si>
  <si>
    <t>UM</t>
  </si>
  <si>
    <t>TRL 7</t>
  </si>
  <si>
    <t>UT</t>
  </si>
  <si>
    <t>TRL 8</t>
  </si>
  <si>
    <t>VT</t>
  </si>
  <si>
    <t>TRL 9</t>
  </si>
  <si>
    <t>VA</t>
  </si>
  <si>
    <t>VI</t>
  </si>
  <si>
    <t>WA</t>
  </si>
  <si>
    <t>WV</t>
  </si>
  <si>
    <t>WI</t>
  </si>
  <si>
    <t>WY</t>
  </si>
  <si>
    <r>
      <t>Use this table to identify</t>
    </r>
    <r>
      <rPr>
        <b/>
        <sz val="14"/>
        <color rgb="FF000000"/>
        <rFont val="Arial Narrow"/>
        <family val="2"/>
      </rPr>
      <t xml:space="preserve"> </t>
    </r>
    <r>
      <rPr>
        <b/>
        <u/>
        <sz val="14"/>
        <color rgb="FF000000"/>
        <rFont val="Arial Narrow"/>
        <family val="2"/>
      </rPr>
      <t>ALL</t>
    </r>
    <r>
      <rPr>
        <sz val="14"/>
        <color rgb="FF000000"/>
        <rFont val="Arial Narrow"/>
        <family val="2"/>
      </rPr>
      <t xml:space="preserve"> subrecipients, contractors, partners, collaborating organizations and U.S. National Laboratories associated with this award. Once completed, these organizations will be available for auto-selection on the "Task, Milestones, Deliverables", "Contractual Cost Summary", and "Participants" tabs. </t>
    </r>
    <r>
      <rPr>
        <b/>
        <i/>
        <u/>
        <sz val="14"/>
        <color rgb="FF000000"/>
        <rFont val="Arial Narrow"/>
        <family val="2"/>
      </rPr>
      <t>DO NOT</t>
    </r>
    <r>
      <rPr>
        <b/>
        <sz val="14"/>
        <color rgb="FF000000"/>
        <rFont val="Arial Narrow"/>
        <family val="2"/>
      </rPr>
      <t xml:space="preserve"> delete approved contractors and do not add contractors to this tab until approved by the </t>
    </r>
    <r>
      <rPr>
        <b/>
        <sz val="14"/>
        <rFont val="Arial Narrow"/>
        <family val="2"/>
      </rPr>
      <t>GO</t>
    </r>
    <r>
      <rPr>
        <b/>
        <sz val="14"/>
        <color rgb="FF000000"/>
        <rFont val="Arial Narrow"/>
        <family val="2"/>
      </rPr>
      <t xml:space="preserve">. </t>
    </r>
    <r>
      <rPr>
        <sz val="14"/>
        <color rgb="FF000000"/>
        <rFont val="Arial Narrow"/>
        <family val="2"/>
      </rPr>
      <t>This is a cumulative report that will be used throughout the lifecycle of the project</t>
    </r>
    <r>
      <rPr>
        <b/>
        <sz val="14"/>
        <color rgb="FF000000"/>
        <rFont val="Arial Narrow"/>
        <family val="2"/>
      </rPr>
      <t xml:space="preserve">, </t>
    </r>
    <r>
      <rPr>
        <b/>
        <i/>
        <u/>
        <sz val="14"/>
        <color rgb="FF000000"/>
        <rFont val="Arial Narrow"/>
        <family val="2"/>
      </rPr>
      <t>DO NOT</t>
    </r>
    <r>
      <rPr>
        <b/>
        <sz val="14"/>
        <color rgb="FF000000"/>
        <rFont val="Arial Narrow"/>
        <family val="2"/>
      </rPr>
      <t xml:space="preserve"> delete previously entered organizations.</t>
    </r>
  </si>
  <si>
    <r>
      <t xml:space="preserve">This is a </t>
    </r>
    <r>
      <rPr>
        <b/>
        <sz val="14"/>
        <color rgb="FF000000"/>
        <rFont val="Arial Narrow"/>
        <family val="2"/>
      </rPr>
      <t>cumulative report</t>
    </r>
    <r>
      <rPr>
        <sz val="14"/>
        <color rgb="FF000000"/>
        <rFont val="Arial Narrow"/>
        <family val="2"/>
      </rPr>
      <t xml:space="preserve"> that will be used throughout the lifecycle of the project, </t>
    </r>
    <r>
      <rPr>
        <i/>
        <u/>
        <sz val="14"/>
        <color rgb="FF000000"/>
        <rFont val="Arial Narrow"/>
        <family val="2"/>
      </rPr>
      <t>DO</t>
    </r>
    <r>
      <rPr>
        <u/>
        <sz val="14"/>
        <color rgb="FF000000"/>
        <rFont val="Arial Narrow"/>
        <family val="2"/>
      </rPr>
      <t xml:space="preserve"> </t>
    </r>
    <r>
      <rPr>
        <i/>
        <u/>
        <sz val="14"/>
        <color rgb="FF000000"/>
        <rFont val="Arial Narrow"/>
        <family val="2"/>
      </rPr>
      <t>NOT</t>
    </r>
    <r>
      <rPr>
        <i/>
        <sz val="14"/>
        <color rgb="FF000000"/>
        <rFont val="Arial Narrow"/>
        <family val="2"/>
      </rPr>
      <t xml:space="preserve"> </t>
    </r>
    <r>
      <rPr>
        <sz val="14"/>
        <color rgb="FF000000"/>
        <rFont val="Arial Narrow"/>
        <family val="2"/>
      </rPr>
      <t>delete completed line items or revise line items unless there has been an approved modification to your award impacting your SOPO/SOW.</t>
    </r>
  </si>
  <si>
    <r>
      <rPr>
        <b/>
        <sz val="12"/>
        <color rgb="FF000000"/>
        <rFont val="Arial Narrow"/>
        <family val="2"/>
      </rPr>
      <t>Columns D-E:</t>
    </r>
    <r>
      <rPr>
        <sz val="12"/>
        <color rgb="FF000000"/>
        <rFont val="Arial Narrow"/>
        <family val="2"/>
      </rPr>
      <t xml:space="preserve"> Should reflect the </t>
    </r>
    <r>
      <rPr>
        <b/>
        <sz val="12"/>
        <color rgb="FF000000"/>
        <rFont val="Arial Narrow"/>
        <family val="2"/>
      </rPr>
      <t xml:space="preserve">5-Digit Zip Code +4 Digits </t>
    </r>
    <r>
      <rPr>
        <sz val="12"/>
        <color rgb="FF000000"/>
        <rFont val="Arial Narrow"/>
        <family val="2"/>
      </rPr>
      <t>of the partner organization (use the Zip Code Lookup e-link provided in the header if you are unsure).</t>
    </r>
  </si>
  <si>
    <r>
      <rPr>
        <b/>
        <sz val="12"/>
        <color rgb="FF000000"/>
        <rFont val="Arial Narrow"/>
        <family val="2"/>
      </rPr>
      <t>Columns F-G:</t>
    </r>
    <r>
      <rPr>
        <sz val="12"/>
        <color rgb="FF000000"/>
        <rFont val="Arial Narrow"/>
        <family val="2"/>
      </rPr>
      <t xml:space="preserve"> Input </t>
    </r>
    <r>
      <rPr>
        <b/>
        <sz val="12"/>
        <color rgb="FF000000"/>
        <rFont val="Arial Narrow"/>
        <family val="2"/>
      </rPr>
      <t>Latitude and Longitude</t>
    </r>
    <r>
      <rPr>
        <sz val="12"/>
        <color rgb="FF000000"/>
        <rFont val="Arial Narrow"/>
        <family val="2"/>
      </rPr>
      <t xml:space="preserve"> for Foreign Locations outside of the U.S. or locations not defined by a zip code (use the Latitude/Longitude Finder e-link provided in the header if you are unsure).</t>
    </r>
  </si>
  <si>
    <r>
      <rPr>
        <b/>
        <sz val="12"/>
        <rFont val="Arial Narrow"/>
        <family val="2"/>
      </rPr>
      <t>Column H:</t>
    </r>
    <r>
      <rPr>
        <sz val="12"/>
        <rFont val="Arial Narrow"/>
        <family val="2"/>
      </rPr>
      <t xml:space="preserve"> Select the </t>
    </r>
    <r>
      <rPr>
        <b/>
        <sz val="12"/>
        <rFont val="Arial Narrow"/>
        <family val="2"/>
      </rPr>
      <t xml:space="preserve">Partner Type </t>
    </r>
    <r>
      <rPr>
        <sz val="12"/>
        <rFont val="Arial Narrow"/>
        <family val="2"/>
      </rPr>
      <t>(organization's role) on the award (prime, subrecipient, contractor, partners, collaborating organizations, and U.S. National Laboratories.</t>
    </r>
  </si>
  <si>
    <r>
      <rPr>
        <b/>
        <sz val="12"/>
        <rFont val="Arial Narrow"/>
        <family val="2"/>
      </rPr>
      <t>Column I:</t>
    </r>
    <r>
      <rPr>
        <sz val="12"/>
        <rFont val="Arial Narrow"/>
        <family val="2"/>
      </rPr>
      <t xml:space="preserve"> Identify the selected Partner Organization's </t>
    </r>
    <r>
      <rPr>
        <b/>
        <sz val="12"/>
        <rFont val="Arial Narrow"/>
        <family val="2"/>
      </rPr>
      <t>Contribution</t>
    </r>
    <r>
      <rPr>
        <sz val="12"/>
        <rFont val="Arial Narrow"/>
        <family val="2"/>
      </rPr>
      <t xml:space="preserve"> </t>
    </r>
    <r>
      <rPr>
        <b/>
        <sz val="12"/>
        <rFont val="Arial Narrow"/>
        <family val="2"/>
      </rPr>
      <t>to the Project</t>
    </r>
    <r>
      <rPr>
        <sz val="12"/>
        <rFont val="Arial Narrow"/>
        <family val="2"/>
      </rPr>
      <t>. If the options in the dropdown selection do not apply, please specify the type of contribution is being provided in</t>
    </r>
    <r>
      <rPr>
        <b/>
        <sz val="12"/>
        <rFont val="Arial Narrow"/>
        <family val="2"/>
      </rPr>
      <t xml:space="preserve"> Column K</t>
    </r>
    <r>
      <rPr>
        <sz val="12"/>
        <rFont val="Arial Narrow"/>
        <family val="2"/>
      </rPr>
      <t>.</t>
    </r>
  </si>
  <si>
    <r>
      <rPr>
        <b/>
        <sz val="12"/>
        <rFont val="Arial Narrow"/>
        <family val="2"/>
      </rPr>
      <t>Columns K-L:</t>
    </r>
    <r>
      <rPr>
        <sz val="12"/>
        <rFont val="Arial Narrow"/>
        <family val="2"/>
      </rPr>
      <t xml:space="preserve"> Input </t>
    </r>
    <r>
      <rPr>
        <b/>
        <sz val="12"/>
        <rFont val="Arial Narrow"/>
        <family val="2"/>
      </rPr>
      <t>Start and End Dates</t>
    </r>
    <r>
      <rPr>
        <sz val="12"/>
        <rFont val="Arial Narrow"/>
        <family val="2"/>
      </rPr>
      <t xml:space="preserve"> for Organization's partnership; if they are still currently performing in their role indicate</t>
    </r>
    <r>
      <rPr>
        <b/>
        <sz val="12"/>
        <rFont val="Arial Narrow"/>
        <family val="2"/>
      </rPr>
      <t xml:space="preserve"> </t>
    </r>
    <r>
      <rPr>
        <b/>
        <u/>
        <sz val="12"/>
        <rFont val="Arial Narrow"/>
        <family val="2"/>
      </rPr>
      <t xml:space="preserve">N/A </t>
    </r>
    <r>
      <rPr>
        <sz val="12"/>
        <rFont val="Arial Narrow"/>
        <family val="2"/>
      </rPr>
      <t xml:space="preserve">for the End Date. </t>
    </r>
  </si>
  <si>
    <r>
      <rPr>
        <b/>
        <sz val="12"/>
        <color rgb="FF000000"/>
        <rFont val="Arial Narrow"/>
        <family val="2"/>
      </rPr>
      <t xml:space="preserve">Column G: No Entry Required! </t>
    </r>
    <r>
      <rPr>
        <sz val="12"/>
        <color rgb="FF000000"/>
        <rFont val="Arial Narrow"/>
        <family val="2"/>
      </rPr>
      <t>This column will auto-populate from your inputs in the previous columns.</t>
    </r>
  </si>
  <si>
    <r>
      <rPr>
        <b/>
        <sz val="12"/>
        <color rgb="FF000000"/>
        <rFont val="Arial Narrow"/>
        <family val="2"/>
      </rPr>
      <t xml:space="preserve">Columns B-F: </t>
    </r>
    <r>
      <rPr>
        <sz val="12"/>
        <color rgb="FF000000"/>
        <rFont val="Arial Narrow"/>
        <family val="2"/>
      </rPr>
      <t xml:space="preserve">These columns should mirror your Statement of Project Objectives (SOPO), </t>
    </r>
    <r>
      <rPr>
        <sz val="12"/>
        <rFont val="Arial Narrow"/>
        <family val="2"/>
      </rPr>
      <t>or</t>
    </r>
    <r>
      <rPr>
        <sz val="12"/>
        <color rgb="FFFF0000"/>
        <rFont val="Arial Narrow"/>
        <family val="2"/>
      </rPr>
      <t xml:space="preserve"> </t>
    </r>
    <r>
      <rPr>
        <sz val="12"/>
        <color rgb="FF000000"/>
        <rFont val="Arial Narrow"/>
        <family val="2"/>
      </rPr>
      <t>Statement of Work (SOW) for each task or milestone for the</t>
    </r>
    <r>
      <rPr>
        <b/>
        <sz val="12"/>
        <color rgb="FF000000"/>
        <rFont val="Arial Narrow"/>
        <family val="2"/>
      </rPr>
      <t xml:space="preserve"> entire project duration.</t>
    </r>
    <r>
      <rPr>
        <sz val="12"/>
        <color rgb="FF000000"/>
        <rFont val="Arial Narrow"/>
        <family val="2"/>
      </rPr>
      <t xml:space="preserve"> </t>
    </r>
  </si>
  <si>
    <r>
      <rPr>
        <b/>
        <sz val="12"/>
        <rFont val="Arial Narrow"/>
        <family val="2"/>
      </rPr>
      <t>Column H:</t>
    </r>
    <r>
      <rPr>
        <sz val="12"/>
        <rFont val="Arial Narrow"/>
        <family val="2"/>
      </rPr>
      <t xml:space="preserve"> Provide a brief description of the </t>
    </r>
    <r>
      <rPr>
        <b/>
        <sz val="12"/>
        <rFont val="Arial Narrow"/>
        <family val="2"/>
      </rPr>
      <t>work, task, milestone or deliverable</t>
    </r>
    <r>
      <rPr>
        <sz val="12"/>
        <rFont val="Arial Narrow"/>
        <family val="2"/>
      </rPr>
      <t>.</t>
    </r>
  </si>
  <si>
    <r>
      <rPr>
        <b/>
        <sz val="12"/>
        <rFont val="Arial Narrow"/>
        <family val="2"/>
      </rPr>
      <t>Column I:</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the inputs on the Organizations tab).</t>
    </r>
  </si>
  <si>
    <r>
      <rPr>
        <b/>
        <sz val="12"/>
        <color rgb="FF000000"/>
        <rFont val="Arial Narrow"/>
        <family val="2"/>
      </rPr>
      <t>Column J:</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START Date</t>
    </r>
    <r>
      <rPr>
        <sz val="12"/>
        <color rgb="FF000000"/>
        <rFont val="Arial Narrow"/>
        <family val="2"/>
      </rPr>
      <t>, this should mirror the SOPO/SOW "Anticipated Date" for each task or milestone.</t>
    </r>
  </si>
  <si>
    <r>
      <rPr>
        <b/>
        <sz val="12"/>
        <color rgb="FF000000"/>
        <rFont val="Arial Narrow"/>
        <family val="2"/>
      </rPr>
      <t>Column K:</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</si>
  <si>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color rgb="FF000000"/>
        <rFont val="Arial Narrow"/>
        <family val="2"/>
      </rPr>
      <t>Column L:</t>
    </r>
    <r>
      <rPr>
        <sz val="12"/>
        <color rgb="FF000000"/>
        <rFont val="Arial Narrow"/>
        <family val="2"/>
      </rPr>
      <t xml:space="preserve"> Input the month and year of the </t>
    </r>
    <r>
      <rPr>
        <b/>
        <u/>
        <sz val="12"/>
        <color rgb="FF000000"/>
        <rFont val="Arial Narrow"/>
        <family val="2"/>
      </rPr>
      <t>Revised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</si>
  <si>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rFont val="Arial Narrow"/>
        <family val="2"/>
      </rPr>
      <t>Column M:</t>
    </r>
    <r>
      <rPr>
        <sz val="12"/>
        <rFont val="Arial Narrow"/>
        <family val="2"/>
      </rPr>
      <t xml:space="preserve"> If a planned due date is missed, provide a brief</t>
    </r>
    <r>
      <rPr>
        <b/>
        <sz val="12"/>
        <rFont val="Arial Narrow"/>
        <family val="2"/>
      </rPr>
      <t xml:space="preserve"> Status Summary</t>
    </r>
    <r>
      <rPr>
        <sz val="12"/>
        <rFont val="Arial Narrow"/>
        <family val="2"/>
      </rPr>
      <t xml:space="preserve"> of why the date was missed, the impact on the project, as well as what actions are being taken to achieve the milestone and back on track. A complete description of project status should be included in the PRN.</t>
    </r>
  </si>
  <si>
    <r>
      <t>Column N:</t>
    </r>
    <r>
      <rPr>
        <sz val="12"/>
        <color rgb="FF000000"/>
        <rFont val="Arial Narrow"/>
        <family val="2"/>
      </rPr>
      <t xml:space="preserve"> Input the </t>
    </r>
    <r>
      <rPr>
        <b/>
        <sz val="12"/>
        <color rgb="FF000000"/>
        <rFont val="Arial Narrow"/>
        <family val="2"/>
      </rPr>
      <t>Physical Percent</t>
    </r>
    <r>
      <rPr>
        <sz val="12"/>
        <color rgb="FF000000"/>
        <rFont val="Arial Narrow"/>
        <family val="2"/>
      </rPr>
      <t xml:space="preserve"> </t>
    </r>
    <r>
      <rPr>
        <b/>
        <sz val="12"/>
        <color rgb="FF000000"/>
        <rFont val="Arial Narrow"/>
        <family val="2"/>
      </rPr>
      <t>of Completion</t>
    </r>
    <r>
      <rPr>
        <sz val="12"/>
        <color rgb="FF000000"/>
        <rFont val="Arial Narrow"/>
        <family val="2"/>
      </rPr>
      <t xml:space="preserve"> per each instance of work, task, milestone, or deliverable. Physical percent complete is an estimate of the actual amount of progress made toward the final objective (rather than the % of money or time spent on the task or milestone).  </t>
    </r>
  </si>
  <si>
    <r>
      <rPr>
        <b/>
        <sz val="12"/>
        <color rgb="FF000000"/>
        <rFont val="Arial Narrow"/>
        <family val="2"/>
      </rPr>
      <t>Column O</t>
    </r>
    <r>
      <rPr>
        <sz val="12"/>
        <color rgb="FF000000"/>
        <rFont val="Arial Narrow"/>
        <family val="2"/>
      </rPr>
      <t xml:space="preserve">: Input the month and year of the </t>
    </r>
    <r>
      <rPr>
        <b/>
        <sz val="12"/>
        <color rgb="FF000000"/>
        <rFont val="Arial Narrow"/>
        <family val="2"/>
      </rPr>
      <t>Actual Month Completed</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</si>
  <si>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rFont val="Arial Narrow"/>
        <family val="2"/>
      </rPr>
      <t>Row 32 of Columns C-G:</t>
    </r>
    <r>
      <rPr>
        <sz val="12"/>
        <rFont val="Arial Narrow"/>
        <family val="2"/>
      </rPr>
      <t xml:space="preserve"> Input </t>
    </r>
    <r>
      <rPr>
        <b/>
        <u/>
        <sz val="12"/>
        <rFont val="Arial Narrow"/>
        <family val="2"/>
      </rPr>
      <t>Indirect Charge</t>
    </r>
    <r>
      <rPr>
        <sz val="12"/>
        <rFont val="Arial Narrow"/>
        <family val="2"/>
      </rPr>
      <t xml:space="preserve"> amounts for each Budget Period. The indirect rate should be applied to both the Federal and Recipient Cost Share. A Recipient who elects to employ the 15% de minimis Indirect Cost rate cannot claim resulting costs as a Cost Share contribution, nor can the Recipient claim "unrecovered indirect costs" as a Cost Share contribution. Neither of these costs can be reflected as actual indirect cost rates realized by the organization, and therefore are not verifiable in the Recipient records as required by Federal Regulation (§200.306(b)(1)).</t>
    </r>
  </si>
  <si>
    <r>
      <rPr>
        <b/>
        <sz val="12"/>
        <color rgb="FF000000"/>
        <rFont val="Arial Narrow"/>
        <family val="2"/>
      </rPr>
      <t>a. Cash Cost Share</t>
    </r>
    <r>
      <rPr>
        <sz val="12"/>
        <color rgb="FF000000"/>
        <rFont val="Arial Narrow"/>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Contractors may not provide cost share. Any partial donation of goods or services is considered a discount and is not allowable.  
</t>
    </r>
    <r>
      <rPr>
        <b/>
        <sz val="12"/>
        <color rgb="FF000000"/>
        <rFont val="Arial Narrow"/>
        <family val="2"/>
      </rPr>
      <t>b. In Kind Cost Share</t>
    </r>
    <r>
      <rPr>
        <sz val="12"/>
        <color rgb="FF000000"/>
        <rFont val="Arial Narrow"/>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2"/>
        <color rgb="FF000000"/>
        <rFont val="Arial Narrow"/>
        <family val="2"/>
      </rPr>
      <t>c. Funds from other Federal sources MAY NOT be counted as cost share.</t>
    </r>
    <r>
      <rPr>
        <sz val="12"/>
        <color rgb="FF000000"/>
        <rFont val="Arial Narrow"/>
        <family val="2"/>
      </rPr>
      <t xml:space="preserve"> This prohibition includes FFRDC sub-recipients. Non-Federal sources include any source not originally derived from Federal funds. Cost sharing commitment letters from subrecipients and third parties must be provided with the original application.
</t>
    </r>
    <r>
      <rPr>
        <b/>
        <sz val="12"/>
        <color rgb="FF000000"/>
        <rFont val="Arial Narrow"/>
        <family val="2"/>
      </rPr>
      <t>d. Fee or profit, including foregone fee or profit, are not allowable as project costs (including cost share) under any resulting award</t>
    </r>
    <r>
      <rPr>
        <sz val="12"/>
        <color rgb="FF000000"/>
        <rFont val="Arial Narrow"/>
        <family val="2"/>
      </rPr>
      <t xml:space="preserve">.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2"/>
        <color rgb="FF000000"/>
        <rFont val="Arial Narrow"/>
        <family val="2"/>
      </rPr>
      <t>e. NOTE:</t>
    </r>
    <r>
      <rPr>
        <sz val="12"/>
        <color rgb="FF000000"/>
        <rFont val="Arial Narrow"/>
        <family val="2"/>
      </rPr>
      <t xml:space="preserve"> A Recipient who elects to employ the </t>
    </r>
    <r>
      <rPr>
        <sz val="12"/>
        <rFont val="Arial Narrow"/>
        <family val="2"/>
      </rPr>
      <t>15%</t>
    </r>
    <r>
      <rPr>
        <sz val="12"/>
        <color rgb="FF000000"/>
        <rFont val="Arial Narrow"/>
        <family val="2"/>
      </rPr>
      <t xml:space="preserve"> de minimis Indirect Cost rate cannot claim the resulting indirect costs as a Cost Share contribution.                                                                                                              
</t>
    </r>
    <r>
      <rPr>
        <b/>
        <sz val="12"/>
        <color rgb="FF000000"/>
        <rFont val="Arial Narrow"/>
        <family val="2"/>
      </rPr>
      <t>f.  NOTE</t>
    </r>
    <r>
      <rPr>
        <sz val="12"/>
        <color rgb="FF000000"/>
        <rFont val="Arial Narrow"/>
        <family val="2"/>
      </rPr>
      <t>: A Recipient cannot claim "unrecovered indirect costs" as a Cost Share contribution, without prior approval.</t>
    </r>
  </si>
  <si>
    <r>
      <t xml:space="preserve">The following information on participants (individuals) was provided during award negotiations. On a quarterly basis, provide updates as needed. For most projects, recipients must identify and provide specific information for the following individuals at the prime and subrecipient level: (1) all </t>
    </r>
    <r>
      <rPr>
        <sz val="14"/>
        <rFont val="Arial Narrow"/>
        <family val="2"/>
      </rPr>
      <t>covered individuals as defined in the Terms and Conditions; an</t>
    </r>
    <r>
      <rPr>
        <sz val="14"/>
        <color rgb="FF000000"/>
        <rFont val="Arial Narrow"/>
        <family val="2"/>
      </rPr>
      <t>d (2) each person who has worked or is expected to work at least 160 hours on the project at least one person month per year on the project regardless of the source of compensation (a person month equals approximately 160 hours of effort).</t>
    </r>
  </si>
  <si>
    <r>
      <rPr>
        <b/>
        <sz val="12"/>
        <color rgb="FF000000"/>
        <rFont val="Arial Narrow"/>
        <family val="2"/>
      </rPr>
      <t xml:space="preserve">Rows 17-21: No entry required: </t>
    </r>
    <r>
      <rPr>
        <sz val="12"/>
        <color rgb="FF000000"/>
        <rFont val="Arial Narrow"/>
        <family val="2"/>
      </rPr>
      <t>The</t>
    </r>
    <r>
      <rPr>
        <sz val="12"/>
        <rFont val="Arial Narrow"/>
        <family val="2"/>
      </rPr>
      <t xml:space="preserve"> form will auto-calculate the Schedule Performance Index, Cost Performance Index, and Estimate at Completion </t>
    </r>
    <r>
      <rPr>
        <sz val="12"/>
        <color rgb="FF000000"/>
        <rFont val="Arial Narrow"/>
        <family val="2"/>
      </rPr>
      <t>based on the values included above.</t>
    </r>
  </si>
  <si>
    <t>Estimate at Completion</t>
  </si>
  <si>
    <t>FAIT@hq.doe.gov</t>
  </si>
  <si>
    <t>Template Version: 5</t>
  </si>
  <si>
    <r>
      <rPr>
        <b/>
        <i/>
        <sz val="11"/>
        <color rgb="FF000000"/>
        <rFont val="Times New Roman"/>
        <family val="1"/>
      </rPr>
      <t>Do</t>
    </r>
    <r>
      <rPr>
        <sz val="11"/>
        <color rgb="FF000000"/>
        <rFont val="Calibri"/>
        <family val="2"/>
      </rPr>
      <t xml:space="preserve"> </t>
    </r>
    <r>
      <rPr>
        <b/>
        <i/>
        <sz val="11"/>
        <color rgb="FF000000"/>
        <rFont val="Times New Roman"/>
        <family val="1"/>
      </rPr>
      <t>not submit Protected Personally Identifiable Information (Protected PII) to DOE. For more information on Protected PII, see Appendix A of the Federal Assistance Reporting Checklist.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</si>
</sst>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44" formatCode="_(&quot;$&quot;* #,##0.00_);_(&quot;$&quot;* \(#,##0.00\);_(&quot;$&quot;* &quot;-&quot;??_);_(@_)"/>
    <numFmt numFmtId="164" formatCode="&quot;$&quot;#,##0.00"/>
    <numFmt numFmtId="165" formatCode="m/d/yy;@"/>
    <numFmt numFmtId="166" formatCode="&quot;$&quot;#,##0"/>
    <numFmt numFmtId="167" formatCode="m/d/yyyy;;;"/>
    <numFmt numFmtId="168" formatCode="mm/yyyy"/>
  </numFmts>
  <fonts count="105" x14ac:knownFonts="1">
    <font>
      <sz val="11"/>
      <color theme="1"/>
      <name val="Calibri"/>
      <family val="2"/>
      <scheme val="minor"/>
    </font>
    <font>
      <sz val="11"/>
      <color indexed="8"/>
      <name val="Calibri"/>
      <family val="2"/>
    </font>
    <font>
      <sz val="11"/>
      <color theme="1"/>
      <name val="Calibri"/>
      <family val="2"/>
      <scheme val="minor"/>
    </font>
    <font>
      <sz val="10"/>
      <name val="Arial"/>
      <family val="2"/>
    </font>
    <font>
      <sz val="12"/>
      <color theme="1"/>
      <name val="Calibri"/>
      <family val="2"/>
      <scheme val="minor"/>
    </font>
    <font>
      <b/>
      <sz val="9"/>
      <color indexed="8"/>
      <name val="Times New Roman"/>
      <family val="1"/>
    </font>
    <font>
      <b/>
      <sz val="9"/>
      <color theme="1"/>
      <name val="Times New Roman"/>
      <family val="1"/>
    </font>
    <font>
      <sz val="9"/>
      <color theme="1"/>
      <name val="Times New Roman"/>
      <family val="1"/>
    </font>
    <font>
      <sz val="9"/>
      <color indexed="8"/>
      <name val="Times New Roman"/>
      <family val="1"/>
    </font>
    <font>
      <u/>
      <sz val="12.5"/>
      <color indexed="12"/>
      <name val="Arial"/>
      <family val="2"/>
    </font>
    <font>
      <u/>
      <sz val="11"/>
      <color theme="10"/>
      <name val="Calibri"/>
      <family val="2"/>
      <scheme val="minor"/>
    </font>
    <font>
      <sz val="10"/>
      <name val="Arial"/>
      <family val="2"/>
    </font>
    <font>
      <sz val="11"/>
      <color theme="1"/>
      <name val="Arial Narrow"/>
      <family val="2"/>
    </font>
    <font>
      <b/>
      <sz val="20"/>
      <color rgb="FFFFFFFF"/>
      <name val="Arial Narrow"/>
      <family val="2"/>
    </font>
    <font>
      <b/>
      <sz val="16"/>
      <name val="Arial Narrow"/>
      <family val="2"/>
    </font>
    <font>
      <b/>
      <sz val="12"/>
      <name val="Arial Narrow"/>
      <family val="2"/>
    </font>
    <font>
      <sz val="12"/>
      <name val="Arial Narrow"/>
      <family val="2"/>
    </font>
    <font>
      <b/>
      <sz val="16"/>
      <color theme="0"/>
      <name val="Arial Narrow"/>
      <family val="2"/>
    </font>
    <font>
      <sz val="10"/>
      <name val="Arial Narrow"/>
      <family val="2"/>
    </font>
    <font>
      <sz val="14"/>
      <color theme="1"/>
      <name val="Arial Narrow"/>
      <family val="2"/>
    </font>
    <font>
      <i/>
      <sz val="12"/>
      <name val="Arial Narrow"/>
      <family val="2"/>
    </font>
    <font>
      <b/>
      <sz val="22"/>
      <color rgb="FFFFFFFF"/>
      <name val="Arial Narrow"/>
      <family val="2"/>
    </font>
    <font>
      <sz val="11"/>
      <name val="Arial Narrow"/>
      <family val="2"/>
    </font>
    <font>
      <sz val="11"/>
      <color theme="0"/>
      <name val="Arial Narrow"/>
      <family val="2"/>
    </font>
    <font>
      <sz val="12"/>
      <color theme="1"/>
      <name val="Arial Narrow"/>
      <family val="2"/>
    </font>
    <font>
      <sz val="12"/>
      <color rgb="FF000000"/>
      <name val="Arial Narrow"/>
      <family val="2"/>
    </font>
    <font>
      <b/>
      <i/>
      <u/>
      <sz val="12"/>
      <color rgb="FF000000"/>
      <name val="Arial Narrow"/>
      <family val="2"/>
    </font>
    <font>
      <sz val="10"/>
      <color theme="9" tint="-0.499984740745262"/>
      <name val="Arial Narrow"/>
      <family val="2"/>
    </font>
    <font>
      <b/>
      <sz val="10"/>
      <name val="Arial Narrow"/>
      <family val="2"/>
    </font>
    <font>
      <b/>
      <sz val="14"/>
      <color theme="0"/>
      <name val="Arial Narrow"/>
      <family val="2"/>
    </font>
    <font>
      <b/>
      <sz val="11"/>
      <name val="Arial Narrow"/>
      <family val="2"/>
    </font>
    <font>
      <b/>
      <sz val="11"/>
      <color rgb="FFFFFFFF"/>
      <name val="Arial Narrow"/>
      <family val="2"/>
    </font>
    <font>
      <sz val="12"/>
      <color rgb="FFFF0000"/>
      <name val="Arial Narrow"/>
      <family val="2"/>
    </font>
    <font>
      <b/>
      <sz val="14"/>
      <name val="Arial Narrow"/>
      <family val="2"/>
    </font>
    <font>
      <sz val="11"/>
      <color rgb="FFFF0000"/>
      <name val="Arial Narrow"/>
      <family val="2"/>
    </font>
    <font>
      <sz val="14"/>
      <name val="Arial Narrow"/>
      <family val="2"/>
    </font>
    <font>
      <b/>
      <sz val="12"/>
      <color rgb="FF000000"/>
      <name val="Arial Narrow"/>
      <family val="2"/>
    </font>
    <font>
      <b/>
      <sz val="11"/>
      <color theme="1"/>
      <name val="Arial Narrow"/>
      <family val="2"/>
    </font>
    <font>
      <u/>
      <sz val="12"/>
      <name val="Arial Narrow"/>
      <family val="2"/>
    </font>
    <font>
      <sz val="11"/>
      <color rgb="FF000000"/>
      <name val="Arial Narrow"/>
      <family val="2"/>
    </font>
    <font>
      <sz val="11"/>
      <color theme="9" tint="-0.499984740745262"/>
      <name val="Arial Narrow"/>
      <family val="2"/>
    </font>
    <font>
      <b/>
      <sz val="9"/>
      <color indexed="81"/>
      <name val="Tahoma"/>
      <family val="2"/>
    </font>
    <font>
      <sz val="16"/>
      <name val="Arial Narrow"/>
      <family val="2"/>
    </font>
    <font>
      <sz val="16"/>
      <color theme="1"/>
      <name val="Arial Narrow"/>
      <family val="2"/>
    </font>
    <font>
      <sz val="16"/>
      <color theme="0"/>
      <name val="Arial Narrow"/>
      <family val="2"/>
    </font>
    <font>
      <b/>
      <u/>
      <sz val="12"/>
      <name val="Arial Narrow"/>
      <family val="2"/>
    </font>
    <font>
      <b/>
      <sz val="11"/>
      <color rgb="FF000000"/>
      <name val="Arial Narrow"/>
      <family val="2"/>
    </font>
    <font>
      <b/>
      <sz val="16"/>
      <color rgb="FF000000"/>
      <name val="Arial Narrow"/>
      <family val="2"/>
    </font>
    <font>
      <b/>
      <sz val="11"/>
      <color rgb="FFFF0000"/>
      <name val="Arial Narrow"/>
      <family val="2"/>
    </font>
    <font>
      <b/>
      <sz val="12"/>
      <color rgb="FFFF0000"/>
      <name val="Arial Narrow"/>
      <family val="2"/>
    </font>
    <font>
      <b/>
      <sz val="12"/>
      <color theme="0"/>
      <name val="Arial Narrow"/>
      <family val="2"/>
    </font>
    <font>
      <b/>
      <sz val="18"/>
      <color theme="0"/>
      <name val="Arial Narrow"/>
      <family val="2"/>
    </font>
    <font>
      <sz val="18"/>
      <name val="Arial Narrow"/>
      <family val="2"/>
    </font>
    <font>
      <b/>
      <u/>
      <sz val="11"/>
      <name val="Arial Narrow"/>
      <family val="2"/>
    </font>
    <font>
      <sz val="9"/>
      <color indexed="81"/>
      <name val="Tahoma"/>
      <family val="2"/>
    </font>
    <font>
      <i/>
      <sz val="9"/>
      <color indexed="81"/>
      <name val="Tahoma"/>
      <family val="2"/>
    </font>
    <font>
      <b/>
      <u/>
      <sz val="10"/>
      <color indexed="81"/>
      <name val="Tahoma"/>
      <family val="2"/>
    </font>
    <font>
      <sz val="10"/>
      <color indexed="81"/>
      <name val="Tahoma"/>
      <family val="2"/>
    </font>
    <font>
      <b/>
      <sz val="10"/>
      <color indexed="81"/>
      <name val="Tahoma"/>
      <family val="2"/>
    </font>
    <font>
      <b/>
      <sz val="10"/>
      <color rgb="FF000000"/>
      <name val="Arial Narrow"/>
      <family val="2"/>
    </font>
    <font>
      <b/>
      <u/>
      <sz val="12"/>
      <color rgb="FF000000"/>
      <name val="Arial Narrow"/>
      <family val="2"/>
    </font>
    <font>
      <b/>
      <sz val="11"/>
      <color theme="9" tint="-0.499984740745262"/>
      <name val="Arial Narrow"/>
      <family val="2"/>
    </font>
    <font>
      <u/>
      <sz val="11"/>
      <color theme="0"/>
      <name val="Arial Narrow"/>
      <family val="2"/>
    </font>
    <font>
      <b/>
      <sz val="18"/>
      <color rgb="FFFFFFFF"/>
      <name val="Arial Narrow"/>
      <family val="2"/>
    </font>
    <font>
      <b/>
      <u/>
      <sz val="11"/>
      <color rgb="FF000000"/>
      <name val="Arial Narrow"/>
      <family val="2"/>
    </font>
    <font>
      <b/>
      <sz val="16"/>
      <color rgb="FFFFFFFF"/>
      <name val="Arial Narrow"/>
      <family val="2"/>
    </font>
    <font>
      <b/>
      <sz val="10"/>
      <color rgb="FFFF0000"/>
      <name val="Arial Narrow"/>
      <family val="2"/>
    </font>
    <font>
      <u/>
      <sz val="12"/>
      <color rgb="FF000000"/>
      <name val="Arial Narrow"/>
      <family val="2"/>
    </font>
    <font>
      <b/>
      <sz val="10"/>
      <color theme="3"/>
      <name val="Arial Narrow"/>
      <family val="2"/>
    </font>
    <font>
      <sz val="8"/>
      <name val="Calibri"/>
      <family val="2"/>
      <scheme val="minor"/>
    </font>
    <font>
      <b/>
      <i/>
      <sz val="11"/>
      <color theme="1"/>
      <name val="Times New Roman"/>
      <family val="1"/>
      <charset val="1"/>
    </font>
    <font>
      <b/>
      <i/>
      <sz val="11"/>
      <color rgb="FF000000"/>
      <name val="Times New Roman"/>
      <family val="1"/>
    </font>
    <font>
      <sz val="11"/>
      <color rgb="FF000000"/>
      <name val="Calibri"/>
      <family val="2"/>
    </font>
    <font>
      <b/>
      <i/>
      <sz val="11"/>
      <color rgb="FF000000"/>
      <name val="Times New Roman"/>
      <family val="1"/>
      <charset val="1"/>
    </font>
    <font>
      <b/>
      <sz val="11"/>
      <color theme="0"/>
      <name val="Arial Narrow"/>
      <family val="2"/>
    </font>
    <font>
      <b/>
      <sz val="13"/>
      <color rgb="FF000000"/>
      <name val="Arial Narrow"/>
      <family val="2"/>
    </font>
    <font>
      <b/>
      <sz val="14"/>
      <color rgb="FFFFFFFF"/>
      <name val="Arial Narrow"/>
      <family val="2"/>
    </font>
    <font>
      <sz val="14"/>
      <color rgb="FF000000"/>
      <name val="Arial Narrow"/>
      <family val="2"/>
    </font>
    <font>
      <b/>
      <sz val="14"/>
      <color rgb="FF000000"/>
      <name val="Arial Narrow"/>
      <family val="2"/>
    </font>
    <font>
      <sz val="14"/>
      <color rgb="FFFFFFFF"/>
      <name val="Arial Narrow"/>
      <family val="2"/>
    </font>
    <font>
      <sz val="14"/>
      <color theme="0"/>
      <name val="Arial Narrow"/>
      <family val="2"/>
    </font>
    <font>
      <b/>
      <sz val="14"/>
      <color rgb="FFFF0000"/>
      <name val="Arial Narrow"/>
      <family val="2"/>
    </font>
    <font>
      <b/>
      <sz val="14"/>
      <color theme="4"/>
      <name val="Arial Narrow"/>
      <family val="2"/>
    </font>
    <font>
      <u/>
      <sz val="11"/>
      <color theme="1"/>
      <name val="Arial Narrow"/>
      <family val="2"/>
    </font>
    <font>
      <b/>
      <sz val="18"/>
      <name val="Arial Narrow"/>
      <family val="2"/>
    </font>
    <font>
      <b/>
      <u/>
      <sz val="14"/>
      <name val="Arial Narrow"/>
      <family val="2"/>
    </font>
    <font>
      <sz val="12"/>
      <color indexed="8"/>
      <name val="Arial Narrow"/>
      <family val="2"/>
    </font>
    <font>
      <b/>
      <sz val="12"/>
      <color indexed="8"/>
      <name val="Arial Narrow"/>
      <family val="2"/>
    </font>
    <font>
      <sz val="12"/>
      <color theme="0"/>
      <name val="Arial Narrow"/>
      <family val="2"/>
    </font>
    <font>
      <b/>
      <sz val="12"/>
      <color theme="1"/>
      <name val="Arial Narrow"/>
      <family val="2"/>
    </font>
    <font>
      <i/>
      <sz val="11"/>
      <color theme="1"/>
      <name val="Arial Narrow"/>
      <family val="2"/>
    </font>
    <font>
      <b/>
      <i/>
      <sz val="12"/>
      <name val="Arial Narrow"/>
      <family val="2"/>
    </font>
    <font>
      <b/>
      <sz val="13"/>
      <color rgb="FFC65911"/>
      <name val="Arial Narrow"/>
      <family val="2"/>
    </font>
    <font>
      <b/>
      <sz val="13"/>
      <name val="Arial Narrow"/>
      <family val="2"/>
    </font>
    <font>
      <sz val="13"/>
      <color rgb="FFC65911"/>
      <name val="Arial Narrow"/>
      <family val="2"/>
    </font>
    <font>
      <b/>
      <u/>
      <sz val="9"/>
      <color indexed="81"/>
      <name val="Tahoma"/>
      <family val="2"/>
    </font>
    <font>
      <b/>
      <sz val="11"/>
      <color rgb="FF403F41"/>
      <name val="Calibri"/>
      <family val="2"/>
      <scheme val="minor"/>
    </font>
    <font>
      <sz val="11"/>
      <color rgb="FF403F41"/>
      <name val="Calibri"/>
      <family val="2"/>
      <scheme val="minor"/>
    </font>
    <font>
      <sz val="14"/>
      <color theme="4"/>
      <name val="Arial Narrow"/>
      <family val="2"/>
    </font>
    <font>
      <b/>
      <u/>
      <sz val="14"/>
      <color rgb="FF000000"/>
      <name val="Arial Narrow"/>
      <family val="2"/>
    </font>
    <font>
      <b/>
      <i/>
      <u/>
      <sz val="14"/>
      <color rgb="FF000000"/>
      <name val="Arial Narrow"/>
      <family val="2"/>
    </font>
    <font>
      <i/>
      <u/>
      <sz val="14"/>
      <color rgb="FF000000"/>
      <name val="Arial Narrow"/>
      <family val="2"/>
    </font>
    <font>
      <u/>
      <sz val="14"/>
      <color rgb="FF000000"/>
      <name val="Arial Narrow"/>
      <family val="2"/>
    </font>
    <font>
      <i/>
      <sz val="14"/>
      <color rgb="FF000000"/>
      <name val="Arial Narrow"/>
      <family val="2"/>
    </font>
    <font>
      <sz val="12"/>
      <color rgb="FF000000"/>
      <name val="Arial Narrow"/>
      <family val="2"/>
    </font>
  </fonts>
  <fills count="19">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0070C0"/>
        <bgColor indexed="64"/>
      </patternFill>
    </fill>
    <fill>
      <patternFill patternType="solid">
        <fgColor theme="9"/>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39997558519241921"/>
        <bgColor indexed="65"/>
      </patternFill>
    </fill>
    <fill>
      <patternFill patternType="solid">
        <fgColor theme="1"/>
        <bgColor indexed="64"/>
      </patternFill>
    </fill>
    <fill>
      <patternFill patternType="solid">
        <fgColor theme="8" tint="0.59999389629810485"/>
        <bgColor indexed="64"/>
      </patternFill>
    </fill>
    <fill>
      <patternFill patternType="solid">
        <fgColor rgb="FF81B0E4"/>
        <bgColor indexed="64"/>
      </patternFill>
    </fill>
    <fill>
      <patternFill patternType="solid">
        <fgColor rgb="FFC0D8F1"/>
        <bgColor indexed="64"/>
      </patternFill>
    </fill>
    <fill>
      <patternFill patternType="solid">
        <fgColor theme="0" tint="-4.9989318521683403E-2"/>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auto="1"/>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top/>
      <bottom style="thin">
        <color auto="1"/>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right style="thin">
        <color indexed="64"/>
      </right>
      <top/>
      <bottom style="medium">
        <color rgb="FF000000"/>
      </bottom>
      <diagonal/>
    </border>
    <border>
      <left/>
      <right/>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rgb="FF000000"/>
      </left>
      <right/>
      <top/>
      <bottom/>
      <diagonal/>
    </border>
    <border>
      <left/>
      <right style="medium">
        <color rgb="FF000000"/>
      </right>
      <top/>
      <bottom/>
      <diagonal/>
    </border>
    <border>
      <left/>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s>
  <cellStyleXfs count="25">
    <xf numFmtId="0" fontId="0" fillId="0" borderId="0"/>
    <xf numFmtId="44" fontId="1" fillId="0" borderId="0" applyFont="0" applyFill="0" applyBorder="0" applyAlignment="0" applyProtection="0"/>
    <xf numFmtId="0" fontId="3" fillId="0" borderId="0"/>
    <xf numFmtId="0" fontId="1" fillId="0" borderId="0"/>
    <xf numFmtId="0" fontId="4" fillId="0" borderId="0"/>
    <xf numFmtId="9" fontId="3" fillId="0" borderId="0" applyFont="0" applyFill="0" applyBorder="0" applyAlignment="0" applyProtection="0"/>
    <xf numFmtId="0" fontId="5" fillId="0" borderId="7">
      <alignment horizontal="center" vertical="center"/>
      <protection locked="0"/>
    </xf>
    <xf numFmtId="0" fontId="2" fillId="2" borderId="19">
      <alignment horizontal="center" vertical="center"/>
      <protection locked="0"/>
    </xf>
    <xf numFmtId="0" fontId="6" fillId="3" borderId="11">
      <alignment horizontal="center" vertical="center"/>
      <protection locked="0"/>
    </xf>
    <xf numFmtId="0" fontId="6" fillId="3" borderId="11">
      <alignment horizontal="center" vertical="center"/>
      <protection locked="0"/>
    </xf>
    <xf numFmtId="0" fontId="7" fillId="4" borderId="11">
      <alignment horizontal="center" vertical="center" wrapText="1"/>
      <protection locked="0"/>
    </xf>
    <xf numFmtId="0" fontId="7" fillId="4" borderId="11">
      <alignment horizontal="center" vertical="center" wrapText="1"/>
      <protection locked="0"/>
    </xf>
    <xf numFmtId="0" fontId="6" fillId="3" borderId="17">
      <alignment horizontal="center" vertical="center"/>
      <protection locked="0"/>
    </xf>
    <xf numFmtId="0" fontId="6" fillId="3" borderId="11">
      <alignment horizontal="center" vertical="center"/>
      <protection locked="0"/>
    </xf>
    <xf numFmtId="0" fontId="8" fillId="5" borderId="11" applyFont="0" applyBorder="0">
      <alignment horizontal="center" vertical="center" wrapText="1"/>
      <protection locked="0"/>
    </xf>
    <xf numFmtId="0" fontId="2" fillId="2" borderId="19">
      <alignment horizontal="center" vertical="center"/>
      <protection locked="0"/>
    </xf>
    <xf numFmtId="0" fontId="9" fillId="0" borderId="0" applyNumberFormat="0" applyFill="0" applyBorder="0" applyAlignment="0" applyProtection="0">
      <alignment vertical="top"/>
      <protection locked="0"/>
    </xf>
    <xf numFmtId="44" fontId="3" fillId="0" borderId="0" applyFont="0" applyFill="0" applyBorder="0" applyAlignment="0" applyProtection="0"/>
    <xf numFmtId="0" fontId="10" fillId="0" borderId="0" applyNumberFormat="0" applyFill="0" applyBorder="0" applyAlignment="0" applyProtection="0"/>
    <xf numFmtId="0" fontId="11" fillId="0" borderId="0"/>
    <xf numFmtId="44" fontId="11" fillId="0" borderId="0" applyFont="0" applyFill="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2" fillId="13" borderId="0" applyNumberFormat="0" applyBorder="0" applyAlignment="0" applyProtection="0"/>
  </cellStyleXfs>
  <cellXfs count="824">
    <xf numFmtId="0" fontId="0" fillId="0" borderId="0" xfId="0"/>
    <xf numFmtId="0" fontId="12" fillId="0" borderId="0" xfId="0" applyFont="1"/>
    <xf numFmtId="0" fontId="12" fillId="0" borderId="0" xfId="0" applyFont="1" applyAlignment="1">
      <alignment vertical="center"/>
    </xf>
    <xf numFmtId="0" fontId="18" fillId="0" borderId="0" xfId="2" applyFont="1"/>
    <xf numFmtId="0" fontId="1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top"/>
    </xf>
    <xf numFmtId="0" fontId="28" fillId="0" borderId="0" xfId="0" applyFont="1" applyAlignment="1">
      <alignment horizontal="right" vertical="center" wrapText="1"/>
    </xf>
    <xf numFmtId="0" fontId="28" fillId="0" borderId="0" xfId="0" applyFont="1" applyAlignment="1" applyProtection="1">
      <alignment horizontal="center" vertical="center"/>
      <protection locked="0"/>
    </xf>
    <xf numFmtId="0" fontId="18" fillId="0" borderId="0" xfId="0" applyFont="1" applyAlignment="1">
      <alignment vertical="top"/>
    </xf>
    <xf numFmtId="0" fontId="21" fillId="0" borderId="0" xfId="2" applyFont="1" applyAlignment="1">
      <alignment vertical="center"/>
    </xf>
    <xf numFmtId="0" fontId="18" fillId="0" borderId="0" xfId="0" applyFont="1" applyAlignment="1">
      <alignment vertical="center" wrapText="1"/>
    </xf>
    <xf numFmtId="0" fontId="28" fillId="0" borderId="0" xfId="2" applyFont="1" applyAlignment="1">
      <alignment horizontal="right" vertical="top"/>
    </xf>
    <xf numFmtId="0" fontId="18" fillId="0" borderId="0" xfId="2" applyFont="1" applyAlignment="1">
      <alignment horizontal="center" vertical="top"/>
    </xf>
    <xf numFmtId="0" fontId="18" fillId="0" borderId="0" xfId="2" applyFont="1" applyAlignment="1">
      <alignment vertical="top"/>
    </xf>
    <xf numFmtId="164" fontId="18" fillId="0" borderId="0" xfId="2" applyNumberFormat="1" applyFont="1" applyAlignment="1">
      <alignment horizontal="center"/>
    </xf>
    <xf numFmtId="164" fontId="18" fillId="0" borderId="0" xfId="2" applyNumberFormat="1" applyFont="1" applyAlignment="1">
      <alignment horizontal="center" vertical="top" wrapText="1"/>
    </xf>
    <xf numFmtId="0" fontId="32" fillId="0" borderId="0" xfId="0" applyFont="1" applyAlignment="1">
      <alignment vertical="top"/>
    </xf>
    <xf numFmtId="0" fontId="34" fillId="0" borderId="0" xfId="2" applyFont="1" applyAlignment="1">
      <alignment horizontal="left" wrapText="1"/>
    </xf>
    <xf numFmtId="0" fontId="22" fillId="0" borderId="0" xfId="2" applyFont="1" applyAlignment="1">
      <alignment wrapText="1"/>
    </xf>
    <xf numFmtId="14" fontId="18" fillId="0" borderId="0" xfId="2" applyNumberFormat="1" applyFont="1" applyAlignment="1">
      <alignment horizontal="center"/>
    </xf>
    <xf numFmtId="164" fontId="18" fillId="0" borderId="0" xfId="2" applyNumberFormat="1" applyFont="1"/>
    <xf numFmtId="0" fontId="16" fillId="0" borderId="0" xfId="2" applyFont="1" applyAlignment="1">
      <alignment vertical="center" wrapText="1"/>
    </xf>
    <xf numFmtId="0" fontId="15" fillId="0" borderId="0" xfId="2" applyFont="1" applyAlignment="1">
      <alignment vertical="center" wrapText="1"/>
    </xf>
    <xf numFmtId="0" fontId="24" fillId="0" borderId="0" xfId="0" applyFont="1" applyAlignment="1">
      <alignment vertical="center" wrapText="1"/>
    </xf>
    <xf numFmtId="0" fontId="16" fillId="0" borderId="0" xfId="2" applyFont="1" applyAlignment="1">
      <alignment horizontal="left" vertical="center" wrapText="1"/>
    </xf>
    <xf numFmtId="0" fontId="29" fillId="0" borderId="0" xfId="0" applyFont="1" applyAlignment="1">
      <alignment vertical="center" wrapText="1"/>
    </xf>
    <xf numFmtId="0" fontId="37" fillId="0" borderId="0" xfId="0" applyFont="1" applyAlignment="1">
      <alignment vertical="center" wrapText="1"/>
    </xf>
    <xf numFmtId="0" fontId="22" fillId="0" borderId="0" xfId="2" applyFont="1" applyAlignment="1">
      <alignment vertical="top"/>
    </xf>
    <xf numFmtId="0" fontId="16" fillId="0" borderId="0" xfId="2" applyFont="1" applyAlignment="1">
      <alignment vertical="top"/>
    </xf>
    <xf numFmtId="0" fontId="30" fillId="0" borderId="0" xfId="2" applyFont="1" applyAlignment="1">
      <alignment vertical="top"/>
    </xf>
    <xf numFmtId="0" fontId="22" fillId="0" borderId="0" xfId="2" applyFont="1"/>
    <xf numFmtId="0" fontId="16" fillId="0" borderId="0" xfId="2" applyFont="1" applyAlignment="1">
      <alignment horizontal="center" vertical="top"/>
    </xf>
    <xf numFmtId="0" fontId="42" fillId="0" borderId="0" xfId="2" applyFont="1" applyAlignment="1">
      <alignment vertical="center"/>
    </xf>
    <xf numFmtId="0" fontId="35" fillId="0" borderId="0" xfId="2" applyFont="1" applyAlignment="1">
      <alignment vertical="center"/>
    </xf>
    <xf numFmtId="0" fontId="22" fillId="0" borderId="12" xfId="19" applyFont="1" applyBorder="1" applyAlignment="1" applyProtection="1">
      <alignment horizontal="left" vertical="center" wrapText="1"/>
      <protection locked="0"/>
    </xf>
    <xf numFmtId="0" fontId="12" fillId="0" borderId="0" xfId="0" applyFont="1" applyAlignment="1">
      <alignment horizontal="center" vertical="center"/>
    </xf>
    <xf numFmtId="0" fontId="22" fillId="0" borderId="4" xfId="19" applyFont="1" applyBorder="1" applyAlignment="1" applyProtection="1">
      <alignment horizontal="left" vertical="center" wrapText="1"/>
      <protection locked="0"/>
    </xf>
    <xf numFmtId="0" fontId="22" fillId="0" borderId="1" xfId="19" applyFont="1" applyBorder="1" applyAlignment="1" applyProtection="1">
      <alignment horizontal="left" vertical="center" wrapText="1"/>
      <protection locked="0"/>
    </xf>
    <xf numFmtId="0" fontId="22" fillId="0" borderId="3" xfId="19" applyFont="1" applyBorder="1" applyAlignment="1" applyProtection="1">
      <alignment horizontal="left" vertical="center" wrapText="1"/>
      <protection locked="0"/>
    </xf>
    <xf numFmtId="0" fontId="32" fillId="0" borderId="0" xfId="0" applyFont="1" applyAlignment="1">
      <alignment vertical="center"/>
    </xf>
    <xf numFmtId="0" fontId="24" fillId="0" borderId="6" xfId="0" applyFont="1" applyBorder="1" applyAlignment="1">
      <alignment vertical="center" wrapText="1"/>
    </xf>
    <xf numFmtId="0" fontId="12" fillId="0" borderId="0" xfId="0" applyFont="1" applyAlignment="1">
      <alignment horizontal="center"/>
    </xf>
    <xf numFmtId="166" fontId="22" fillId="0" borderId="1" xfId="19" applyNumberFormat="1" applyFont="1" applyBorder="1" applyAlignment="1" applyProtection="1">
      <alignment horizontal="right" vertical="center" wrapText="1"/>
      <protection locked="0"/>
    </xf>
    <xf numFmtId="0" fontId="49" fillId="0" borderId="6" xfId="0" applyFont="1" applyBorder="1" applyAlignment="1">
      <alignment vertical="center"/>
    </xf>
    <xf numFmtId="0" fontId="48" fillId="0" borderId="0" xfId="2" applyFont="1" applyAlignment="1">
      <alignment vertical="top"/>
    </xf>
    <xf numFmtId="0" fontId="49" fillId="0" borderId="0" xfId="2" applyFont="1" applyAlignment="1">
      <alignment vertical="center" wrapText="1"/>
    </xf>
    <xf numFmtId="0" fontId="23" fillId="0" borderId="0" xfId="0" applyFont="1" applyAlignment="1">
      <alignment horizontal="center" vertical="center"/>
    </xf>
    <xf numFmtId="0" fontId="32" fillId="0" borderId="0" xfId="2" applyFont="1" applyAlignment="1">
      <alignment vertical="center" wrapText="1"/>
    </xf>
    <xf numFmtId="164" fontId="48" fillId="0" borderId="0" xfId="2" applyNumberFormat="1" applyFont="1" applyAlignment="1">
      <alignment horizontal="left" vertical="center"/>
    </xf>
    <xf numFmtId="0" fontId="16" fillId="0" borderId="0" xfId="2" applyFont="1" applyAlignment="1">
      <alignment horizontal="center" vertical="center"/>
    </xf>
    <xf numFmtId="0" fontId="48" fillId="0" borderId="0" xfId="2" applyFont="1" applyAlignment="1">
      <alignment horizontal="left" vertical="center"/>
    </xf>
    <xf numFmtId="0" fontId="48" fillId="0" borderId="0" xfId="0" applyFont="1" applyAlignment="1">
      <alignment horizontal="left" vertical="center"/>
    </xf>
    <xf numFmtId="0" fontId="15" fillId="0" borderId="0" xfId="2" applyFont="1" applyAlignment="1">
      <alignment horizontal="center" vertical="center" wrapText="1"/>
    </xf>
    <xf numFmtId="166" fontId="22" fillId="0" borderId="26" xfId="2" applyNumberFormat="1" applyFont="1" applyBorder="1" applyAlignment="1" applyProtection="1">
      <alignment vertical="top" wrapText="1"/>
      <protection locked="0"/>
    </xf>
    <xf numFmtId="166" fontId="22" fillId="0" borderId="52" xfId="2" applyNumberFormat="1" applyFont="1" applyBorder="1" applyAlignment="1" applyProtection="1">
      <alignment vertical="top" wrapText="1"/>
      <protection locked="0"/>
    </xf>
    <xf numFmtId="166" fontId="22" fillId="7" borderId="54" xfId="2" applyNumberFormat="1" applyFont="1" applyFill="1" applyBorder="1" applyAlignment="1">
      <alignment vertical="top" wrapText="1"/>
    </xf>
    <xf numFmtId="166" fontId="22" fillId="0" borderId="2" xfId="2" applyNumberFormat="1" applyFont="1" applyBorder="1" applyAlignment="1" applyProtection="1">
      <alignment vertical="top" wrapText="1"/>
      <protection locked="0"/>
    </xf>
    <xf numFmtId="166" fontId="22" fillId="0" borderId="46" xfId="2" applyNumberFormat="1" applyFont="1" applyBorder="1" applyAlignment="1" applyProtection="1">
      <alignment vertical="top" wrapText="1"/>
      <protection locked="0"/>
    </xf>
    <xf numFmtId="166" fontId="22" fillId="7" borderId="55" xfId="2" applyNumberFormat="1" applyFont="1" applyFill="1" applyBorder="1" applyAlignment="1">
      <alignment vertical="top" wrapText="1"/>
    </xf>
    <xf numFmtId="166" fontId="22" fillId="0" borderId="53" xfId="2" applyNumberFormat="1" applyFont="1" applyBorder="1" applyAlignment="1" applyProtection="1">
      <alignment vertical="top" wrapText="1"/>
      <protection locked="0"/>
    </xf>
    <xf numFmtId="166" fontId="22" fillId="0" borderId="47" xfId="2" applyNumberFormat="1" applyFont="1" applyBorder="1" applyAlignment="1" applyProtection="1">
      <alignment vertical="top" wrapText="1"/>
      <protection locked="0"/>
    </xf>
    <xf numFmtId="166" fontId="22" fillId="7" borderId="56" xfId="2" applyNumberFormat="1" applyFont="1" applyFill="1" applyBorder="1" applyAlignment="1">
      <alignment vertical="top" wrapText="1"/>
    </xf>
    <xf numFmtId="14" fontId="22" fillId="0" borderId="4" xfId="0" applyNumberFormat="1" applyFont="1" applyBorder="1" applyAlignment="1" applyProtection="1">
      <alignment horizontal="center" vertical="center" wrapText="1"/>
      <protection locked="0"/>
    </xf>
    <xf numFmtId="166" fontId="22" fillId="6" borderId="71" xfId="2" applyNumberFormat="1" applyFont="1" applyFill="1" applyBorder="1" applyAlignment="1">
      <alignment vertical="top" wrapText="1"/>
    </xf>
    <xf numFmtId="166" fontId="22" fillId="6" borderId="42" xfId="2" applyNumberFormat="1" applyFont="1" applyFill="1" applyBorder="1" applyAlignment="1">
      <alignment vertical="top" wrapText="1"/>
    </xf>
    <xf numFmtId="0" fontId="49" fillId="0" borderId="0" xfId="0" applyFont="1" applyAlignment="1">
      <alignment vertical="center"/>
    </xf>
    <xf numFmtId="0" fontId="49" fillId="0" borderId="0" xfId="2" applyFont="1" applyAlignment="1">
      <alignment vertical="top"/>
    </xf>
    <xf numFmtId="0" fontId="48" fillId="0" borderId="0" xfId="2" applyFont="1" applyAlignment="1">
      <alignment wrapText="1"/>
    </xf>
    <xf numFmtId="0" fontId="13" fillId="0" borderId="0" xfId="2" applyFont="1" applyAlignment="1">
      <alignment horizontal="center" vertical="center"/>
    </xf>
    <xf numFmtId="0" fontId="47" fillId="0" borderId="0" xfId="2" applyFont="1" applyAlignment="1">
      <alignment horizontal="center" vertical="center" wrapText="1"/>
    </xf>
    <xf numFmtId="0" fontId="36" fillId="0" borderId="0" xfId="2" applyFont="1" applyAlignment="1">
      <alignment vertical="center" wrapText="1"/>
    </xf>
    <xf numFmtId="0" fontId="25" fillId="0" borderId="0" xfId="2" applyFont="1" applyAlignment="1">
      <alignment vertical="center" wrapText="1"/>
    </xf>
    <xf numFmtId="0" fontId="59" fillId="0" borderId="0" xfId="2" applyFont="1" applyAlignment="1">
      <alignment vertical="center" wrapText="1"/>
    </xf>
    <xf numFmtId="0" fontId="68" fillId="0" borderId="0" xfId="2" applyFont="1" applyAlignment="1">
      <alignment horizontal="center" vertical="center" wrapText="1"/>
    </xf>
    <xf numFmtId="0" fontId="65" fillId="0" borderId="0" xfId="2" applyFont="1" applyAlignment="1">
      <alignment horizontal="center" vertical="center"/>
    </xf>
    <xf numFmtId="0" fontId="74" fillId="0" borderId="0" xfId="2" applyFont="1" applyAlignment="1">
      <alignment vertical="center"/>
    </xf>
    <xf numFmtId="0" fontId="15" fillId="6" borderId="60" xfId="2" applyFont="1" applyFill="1" applyBorder="1" applyAlignment="1">
      <alignment horizontal="center" vertical="center" wrapText="1"/>
    </xf>
    <xf numFmtId="0" fontId="15" fillId="6" borderId="61" xfId="2" applyFont="1" applyFill="1" applyBorder="1" applyAlignment="1">
      <alignment horizontal="center" vertical="center" wrapText="1"/>
    </xf>
    <xf numFmtId="14" fontId="15" fillId="6" borderId="61" xfId="2" applyNumberFormat="1" applyFont="1" applyFill="1" applyBorder="1" applyAlignment="1">
      <alignment horizontal="center" vertical="center" wrapText="1"/>
    </xf>
    <xf numFmtId="14" fontId="15" fillId="6" borderId="62" xfId="2" applyNumberFormat="1" applyFont="1" applyFill="1" applyBorder="1" applyAlignment="1">
      <alignment horizontal="center" vertical="center" wrapText="1"/>
    </xf>
    <xf numFmtId="164" fontId="15" fillId="7" borderId="25" xfId="2" applyNumberFormat="1" applyFont="1" applyFill="1" applyBorder="1" applyAlignment="1">
      <alignment horizontal="center" vertical="center" wrapText="1"/>
    </xf>
    <xf numFmtId="166" fontId="30" fillId="6" borderId="36" xfId="2" applyNumberFormat="1" applyFont="1" applyFill="1" applyBorder="1" applyAlignment="1">
      <alignment vertical="top" wrapText="1"/>
    </xf>
    <xf numFmtId="166" fontId="30" fillId="6" borderId="32" xfId="2" applyNumberFormat="1" applyFont="1" applyFill="1" applyBorder="1" applyAlignment="1">
      <alignment vertical="top" wrapText="1"/>
    </xf>
    <xf numFmtId="166" fontId="30" fillId="7" borderId="11" xfId="2" applyNumberFormat="1" applyFont="1" applyFill="1" applyBorder="1" applyAlignment="1">
      <alignment vertical="top" wrapText="1"/>
    </xf>
    <xf numFmtId="166" fontId="30" fillId="6" borderId="8" xfId="2" applyNumberFormat="1" applyFont="1" applyFill="1" applyBorder="1" applyAlignment="1">
      <alignment vertical="top" wrapText="1"/>
    </xf>
    <xf numFmtId="166" fontId="30" fillId="7" borderId="57" xfId="2" applyNumberFormat="1" applyFont="1" applyFill="1" applyBorder="1" applyAlignment="1">
      <alignment vertical="top" wrapText="1"/>
    </xf>
    <xf numFmtId="164" fontId="40" fillId="0" borderId="0" xfId="2" applyNumberFormat="1" applyFont="1" applyAlignment="1">
      <alignment wrapText="1"/>
    </xf>
    <xf numFmtId="9" fontId="15" fillId="0" borderId="11" xfId="2" applyNumberFormat="1" applyFont="1" applyBorder="1" applyAlignment="1">
      <alignment horizontal="center" vertical="center"/>
    </xf>
    <xf numFmtId="9" fontId="15" fillId="0" borderId="0" xfId="2" applyNumberFormat="1" applyFont="1" applyAlignment="1">
      <alignment horizontal="center" vertical="center"/>
    </xf>
    <xf numFmtId="0" fontId="74" fillId="0" borderId="0" xfId="2" applyFont="1" applyAlignment="1">
      <alignment vertical="top"/>
    </xf>
    <xf numFmtId="164" fontId="15" fillId="6" borderId="9" xfId="2" applyNumberFormat="1" applyFont="1" applyFill="1" applyBorder="1" applyAlignment="1">
      <alignment horizontal="center" vertical="center"/>
    </xf>
    <xf numFmtId="0" fontId="50" fillId="0" borderId="0" xfId="0" applyFont="1" applyAlignment="1">
      <alignment vertical="center"/>
    </xf>
    <xf numFmtId="0" fontId="50" fillId="0" borderId="6" xfId="0" applyFont="1" applyBorder="1" applyAlignment="1">
      <alignment vertical="center"/>
    </xf>
    <xf numFmtId="0" fontId="50" fillId="0" borderId="6" xfId="0" applyFont="1" applyBorder="1" applyAlignment="1">
      <alignment vertical="center" wrapText="1"/>
    </xf>
    <xf numFmtId="0" fontId="18" fillId="0" borderId="0" xfId="2" applyFont="1" applyAlignment="1">
      <alignment vertical="center" wrapText="1"/>
    </xf>
    <xf numFmtId="0" fontId="24" fillId="0" borderId="0" xfId="0" applyFont="1" applyAlignment="1">
      <alignment vertical="center"/>
    </xf>
    <xf numFmtId="0" fontId="22" fillId="0" borderId="0" xfId="2" applyFont="1" applyAlignment="1">
      <alignment horizontal="left" vertical="center" wrapText="1"/>
    </xf>
    <xf numFmtId="0" fontId="22" fillId="0" borderId="0" xfId="2" applyFont="1" applyAlignment="1">
      <alignment vertical="center" wrapText="1"/>
    </xf>
    <xf numFmtId="0" fontId="34" fillId="0" borderId="0" xfId="2" applyFont="1" applyAlignment="1">
      <alignment horizontal="left" vertical="center" wrapText="1"/>
    </xf>
    <xf numFmtId="0" fontId="18" fillId="0" borderId="0" xfId="2" applyFont="1" applyAlignment="1">
      <alignment horizontal="left" vertical="center" wrapText="1"/>
    </xf>
    <xf numFmtId="0" fontId="18" fillId="0" borderId="0" xfId="2" applyFont="1" applyAlignment="1">
      <alignment horizontal="left" vertical="center"/>
    </xf>
    <xf numFmtId="0" fontId="35" fillId="0" borderId="0" xfId="0" applyFont="1" applyAlignment="1">
      <alignment vertical="center" wrapText="1"/>
    </xf>
    <xf numFmtId="0" fontId="16" fillId="0" borderId="0" xfId="0" applyFont="1" applyAlignment="1">
      <alignment vertical="center" wrapText="1"/>
    </xf>
    <xf numFmtId="0" fontId="18" fillId="0" borderId="0" xfId="2" applyFont="1" applyAlignment="1">
      <alignment vertical="center"/>
    </xf>
    <xf numFmtId="6" fontId="22" fillId="0" borderId="26" xfId="0" applyNumberFormat="1" applyFont="1" applyBorder="1" applyAlignment="1" applyProtection="1">
      <alignment horizontal="right" vertical="center" wrapText="1"/>
      <protection locked="0"/>
    </xf>
    <xf numFmtId="6" fontId="22" fillId="0" borderId="52" xfId="0" applyNumberFormat="1" applyFont="1" applyBorder="1" applyAlignment="1" applyProtection="1">
      <alignment horizontal="right" vertical="center" wrapText="1"/>
      <protection locked="0"/>
    </xf>
    <xf numFmtId="6" fontId="22" fillId="0" borderId="2" xfId="0" applyNumberFormat="1" applyFont="1" applyBorder="1" applyAlignment="1" applyProtection="1">
      <alignment horizontal="right" vertical="center" wrapText="1"/>
      <protection locked="0"/>
    </xf>
    <xf numFmtId="6" fontId="22" fillId="0" borderId="46" xfId="0" applyNumberFormat="1" applyFont="1" applyBorder="1" applyAlignment="1" applyProtection="1">
      <alignment horizontal="right" vertical="center" wrapText="1"/>
      <protection locked="0"/>
    </xf>
    <xf numFmtId="6" fontId="22" fillId="0" borderId="53" xfId="0" applyNumberFormat="1" applyFont="1" applyBorder="1" applyAlignment="1" applyProtection="1">
      <alignment horizontal="right" vertical="center" wrapText="1"/>
      <protection locked="0"/>
    </xf>
    <xf numFmtId="6" fontId="22" fillId="0" borderId="47" xfId="0" applyNumberFormat="1" applyFont="1" applyBorder="1" applyAlignment="1" applyProtection="1">
      <alignment horizontal="right" vertical="center" wrapText="1"/>
      <protection locked="0"/>
    </xf>
    <xf numFmtId="0" fontId="22" fillId="0" borderId="12" xfId="0" applyFont="1" applyBorder="1" applyAlignment="1" applyProtection="1">
      <alignment horizontal="left" vertical="center" wrapText="1"/>
      <protection locked="0"/>
    </xf>
    <xf numFmtId="0" fontId="22" fillId="0" borderId="4" xfId="0" applyFont="1" applyBorder="1" applyAlignment="1" applyProtection="1">
      <alignment vertical="center" wrapText="1"/>
      <protection locked="0"/>
    </xf>
    <xf numFmtId="0" fontId="22" fillId="0" borderId="4" xfId="0"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4" xfId="2" quotePrefix="1" applyFont="1" applyBorder="1" applyAlignment="1" applyProtection="1">
      <alignment horizontal="left" vertical="center" wrapText="1"/>
      <protection locked="0"/>
    </xf>
    <xf numFmtId="0" fontId="22" fillId="0" borderId="4" xfId="2"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22" fillId="0" borderId="26" xfId="0" applyFont="1" applyBorder="1" applyAlignment="1" applyProtection="1">
      <alignment horizontal="left" vertical="center" wrapText="1"/>
      <protection locked="0"/>
    </xf>
    <xf numFmtId="0" fontId="22" fillId="0" borderId="21" xfId="2" applyFont="1" applyBorder="1" applyAlignment="1" applyProtection="1">
      <alignment horizontal="left" vertical="center" wrapText="1"/>
      <protection locked="0"/>
    </xf>
    <xf numFmtId="0" fontId="22" fillId="0" borderId="12" xfId="0" applyFont="1" applyBorder="1" applyAlignment="1" applyProtection="1">
      <alignment vertical="center" wrapText="1"/>
      <protection locked="0"/>
    </xf>
    <xf numFmtId="9" fontId="22" fillId="0" borderId="21" xfId="0" applyNumberFormat="1" applyFont="1" applyBorder="1" applyAlignment="1" applyProtection="1">
      <alignment horizontal="left" vertical="center" wrapText="1"/>
      <protection locked="0"/>
    </xf>
    <xf numFmtId="0" fontId="22" fillId="0" borderId="59" xfId="2" applyFont="1" applyBorder="1" applyAlignment="1" applyProtection="1">
      <alignment vertical="center" wrapText="1"/>
      <protection locked="0"/>
    </xf>
    <xf numFmtId="0" fontId="22" fillId="0" borderId="4" xfId="2" applyFont="1" applyBorder="1" applyAlignment="1" applyProtection="1">
      <alignment horizontal="left" vertical="center" wrapText="1"/>
      <protection locked="0"/>
    </xf>
    <xf numFmtId="0" fontId="22" fillId="0" borderId="13" xfId="2" applyFont="1" applyBorder="1" applyAlignment="1" applyProtection="1">
      <alignment horizontal="left" vertical="center" wrapText="1"/>
      <protection locked="0"/>
    </xf>
    <xf numFmtId="0" fontId="22" fillId="0" borderId="14" xfId="0" applyFont="1" applyBorder="1" applyAlignment="1" applyProtection="1">
      <alignment vertical="center" wrapText="1"/>
      <protection locked="0"/>
    </xf>
    <xf numFmtId="9" fontId="22" fillId="0" borderId="13" xfId="0" applyNumberFormat="1" applyFont="1" applyBorder="1" applyAlignment="1" applyProtection="1">
      <alignment horizontal="left" vertical="center" wrapText="1"/>
      <protection locked="0"/>
    </xf>
    <xf numFmtId="0" fontId="22" fillId="0" borderId="55" xfId="2" applyFont="1" applyBorder="1" applyAlignment="1" applyProtection="1">
      <alignment vertical="center" wrapText="1"/>
      <protection locked="0"/>
    </xf>
    <xf numFmtId="0" fontId="22" fillId="0" borderId="15" xfId="0" applyFont="1" applyBorder="1" applyAlignment="1" applyProtection="1">
      <alignment horizontal="left" vertical="center" wrapText="1"/>
      <protection locked="0"/>
    </xf>
    <xf numFmtId="0" fontId="22" fillId="0" borderId="20" xfId="0" applyFont="1" applyBorder="1" applyAlignment="1" applyProtection="1">
      <alignment vertical="center" wrapText="1"/>
      <protection locked="0"/>
    </xf>
    <xf numFmtId="0" fontId="22" fillId="0" borderId="20" xfId="0" applyFont="1" applyBorder="1" applyAlignment="1" applyProtection="1">
      <alignment horizontal="left" vertical="center" wrapText="1"/>
      <protection locked="0"/>
    </xf>
    <xf numFmtId="0" fontId="22" fillId="0" borderId="28" xfId="0" applyFont="1" applyBorder="1" applyAlignment="1" applyProtection="1">
      <alignment horizontal="left" vertical="center" wrapText="1"/>
      <protection locked="0"/>
    </xf>
    <xf numFmtId="0" fontId="22" fillId="0" borderId="37" xfId="0" applyFont="1" applyBorder="1" applyAlignment="1" applyProtection="1">
      <alignment horizontal="left" vertical="center" wrapText="1"/>
      <protection locked="0"/>
    </xf>
    <xf numFmtId="0" fontId="22" fillId="0" borderId="24" xfId="0" applyFont="1" applyBorder="1" applyAlignment="1" applyProtection="1">
      <alignment horizontal="left" vertical="center" wrapText="1"/>
      <protection locked="0"/>
    </xf>
    <xf numFmtId="0" fontId="22" fillId="0" borderId="20" xfId="2" applyFont="1" applyBorder="1" applyAlignment="1" applyProtection="1">
      <alignment horizontal="left" vertical="center" wrapText="1"/>
      <protection locked="0"/>
    </xf>
    <xf numFmtId="14" fontId="22" fillId="0" borderId="20" xfId="0" applyNumberFormat="1" applyFont="1" applyBorder="1" applyAlignment="1" applyProtection="1">
      <alignment horizontal="center" vertical="center" wrapText="1"/>
      <protection locked="0"/>
    </xf>
    <xf numFmtId="0" fontId="22" fillId="0" borderId="20" xfId="2"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0" xfId="0" applyFont="1" applyBorder="1" applyAlignment="1" applyProtection="1">
      <alignment horizontal="left" vertical="center" wrapText="1"/>
      <protection locked="0"/>
    </xf>
    <xf numFmtId="0" fontId="22" fillId="0" borderId="78" xfId="2" applyFont="1" applyBorder="1" applyAlignment="1" applyProtection="1">
      <alignment horizontal="left" vertical="center" wrapText="1"/>
      <protection locked="0"/>
    </xf>
    <xf numFmtId="0" fontId="22" fillId="0" borderId="15" xfId="0" applyFont="1" applyBorder="1" applyAlignment="1" applyProtection="1">
      <alignment vertical="center" wrapText="1"/>
      <protection locked="0"/>
    </xf>
    <xf numFmtId="9" fontId="22" fillId="0" borderId="78" xfId="0" applyNumberFormat="1" applyFont="1" applyBorder="1" applyAlignment="1" applyProtection="1">
      <alignment horizontal="left" vertical="center" wrapText="1"/>
      <protection locked="0"/>
    </xf>
    <xf numFmtId="0" fontId="22" fillId="0" borderId="57" xfId="2" applyFont="1" applyBorder="1" applyAlignment="1" applyProtection="1">
      <alignment vertical="center" wrapText="1"/>
      <protection locked="0"/>
    </xf>
    <xf numFmtId="0" fontId="39" fillId="0" borderId="4" xfId="0" applyFont="1" applyBorder="1" applyAlignment="1" applyProtection="1">
      <alignment horizontal="left" vertical="center"/>
      <protection locked="0"/>
    </xf>
    <xf numFmtId="0" fontId="39" fillId="0" borderId="52" xfId="0" applyFont="1" applyBorder="1" applyAlignment="1" applyProtection="1">
      <alignment horizontal="center" vertical="center"/>
      <protection locked="0"/>
    </xf>
    <xf numFmtId="0" fontId="22" fillId="0" borderId="1" xfId="2" applyFont="1" applyBorder="1" applyAlignment="1" applyProtection="1">
      <alignment horizontal="left" vertical="center" wrapText="1"/>
      <protection locked="0"/>
    </xf>
    <xf numFmtId="0" fontId="22" fillId="0" borderId="1" xfId="2"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39" fillId="0" borderId="46" xfId="0" applyFont="1" applyBorder="1" applyAlignment="1" applyProtection="1">
      <alignment horizontal="center" vertical="center"/>
      <protection locked="0"/>
    </xf>
    <xf numFmtId="0" fontId="12" fillId="0" borderId="4"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14" fontId="16" fillId="12" borderId="1" xfId="2" applyNumberFormat="1" applyFont="1" applyFill="1" applyBorder="1" applyAlignment="1" applyProtection="1">
      <alignment horizontal="center" vertical="center" wrapText="1"/>
      <protection locked="0"/>
    </xf>
    <xf numFmtId="14" fontId="16" fillId="12" borderId="13" xfId="2" applyNumberFormat="1" applyFont="1" applyFill="1" applyBorder="1" applyAlignment="1" applyProtection="1">
      <alignment horizontal="center" vertical="center" wrapText="1"/>
      <protection locked="0"/>
    </xf>
    <xf numFmtId="14" fontId="16" fillId="12" borderId="16" xfId="2" applyNumberFormat="1" applyFont="1" applyFill="1" applyBorder="1" applyAlignment="1" applyProtection="1">
      <alignment horizontal="center" vertical="center" wrapText="1"/>
      <protection locked="0"/>
    </xf>
    <xf numFmtId="14" fontId="16" fillId="12" borderId="78" xfId="2" applyNumberFormat="1" applyFont="1" applyFill="1" applyBorder="1" applyAlignment="1" applyProtection="1">
      <alignment horizontal="center" vertical="center" wrapText="1"/>
      <protection locked="0"/>
    </xf>
    <xf numFmtId="164" fontId="15" fillId="7" borderId="50" xfId="2" applyNumberFormat="1" applyFont="1" applyFill="1" applyBorder="1" applyAlignment="1">
      <alignment horizontal="center" vertical="center" wrapText="1"/>
    </xf>
    <xf numFmtId="164" fontId="15" fillId="7" borderId="20" xfId="2" applyNumberFormat="1" applyFont="1" applyFill="1" applyBorder="1" applyAlignment="1">
      <alignment horizontal="center" vertical="center" wrapText="1"/>
    </xf>
    <xf numFmtId="0" fontId="12" fillId="0" borderId="0" xfId="0" applyFont="1" applyAlignment="1" applyProtection="1">
      <alignment horizontal="center" vertical="center"/>
      <protection locked="0"/>
    </xf>
    <xf numFmtId="0" fontId="22" fillId="0" borderId="0" xfId="2" applyFont="1" applyAlignment="1" applyProtection="1">
      <alignment horizontal="left" vertical="center" wrapText="1"/>
      <protection locked="0"/>
    </xf>
    <xf numFmtId="0" fontId="22" fillId="0" borderId="0" xfId="2" applyFont="1" applyAlignment="1" applyProtection="1">
      <alignment vertical="center" wrapText="1"/>
      <protection locked="0"/>
    </xf>
    <xf numFmtId="0" fontId="12" fillId="0" borderId="0" xfId="0" applyFont="1" applyAlignment="1" applyProtection="1">
      <alignment vertical="center" wrapText="1"/>
      <protection locked="0"/>
    </xf>
    <xf numFmtId="0" fontId="19" fillId="0" borderId="0" xfId="0" applyFont="1" applyAlignment="1">
      <alignment vertical="center" wrapText="1"/>
    </xf>
    <xf numFmtId="0" fontId="19" fillId="0" borderId="0" xfId="0" applyFont="1" applyAlignment="1">
      <alignment vertical="center"/>
    </xf>
    <xf numFmtId="0" fontId="80" fillId="0" borderId="0" xfId="0" applyFont="1" applyAlignment="1">
      <alignment vertical="center"/>
    </xf>
    <xf numFmtId="0" fontId="35" fillId="0" borderId="0" xfId="0" applyFont="1" applyAlignment="1">
      <alignment vertical="center"/>
    </xf>
    <xf numFmtId="0" fontId="35" fillId="0" borderId="0" xfId="2" applyFont="1"/>
    <xf numFmtId="0" fontId="79" fillId="9" borderId="37" xfId="0" applyFont="1" applyFill="1" applyBorder="1" applyAlignment="1">
      <alignment vertical="center"/>
    </xf>
    <xf numFmtId="0" fontId="76" fillId="9" borderId="37" xfId="0" applyFont="1" applyFill="1" applyBorder="1" applyAlignment="1">
      <alignment vertical="center" wrapText="1"/>
    </xf>
    <xf numFmtId="164" fontId="35" fillId="9" borderId="37" xfId="2" applyNumberFormat="1" applyFont="1" applyFill="1" applyBorder="1"/>
    <xf numFmtId="164" fontId="81" fillId="0" borderId="0" xfId="2" applyNumberFormat="1" applyFont="1" applyAlignment="1">
      <alignment horizontal="left" vertical="center"/>
    </xf>
    <xf numFmtId="0" fontId="79" fillId="0" borderId="0" xfId="0" applyFont="1" applyAlignment="1">
      <alignment horizontal="left" vertical="center" wrapText="1"/>
    </xf>
    <xf numFmtId="0" fontId="82" fillId="9" borderId="37" xfId="0" applyFont="1" applyFill="1" applyBorder="1" applyAlignment="1">
      <alignment vertical="center" wrapText="1"/>
    </xf>
    <xf numFmtId="0" fontId="83" fillId="0" borderId="12" xfId="18" applyFont="1" applyFill="1" applyBorder="1" applyAlignment="1" applyProtection="1">
      <alignment horizontal="center" vertical="center" wrapText="1"/>
      <protection locked="0"/>
    </xf>
    <xf numFmtId="0" fontId="83" fillId="0" borderId="4" xfId="18" applyFont="1" applyFill="1" applyBorder="1" applyAlignment="1" applyProtection="1">
      <alignment horizontal="center" vertical="center" wrapText="1"/>
      <protection locked="0"/>
    </xf>
    <xf numFmtId="0" fontId="83" fillId="0" borderId="21" xfId="24" applyFont="1" applyFill="1" applyBorder="1" applyAlignment="1" applyProtection="1">
      <alignment horizontal="center" vertical="center" wrapText="1"/>
      <protection locked="0"/>
    </xf>
    <xf numFmtId="0" fontId="83" fillId="0" borderId="24" xfId="18" applyFont="1" applyFill="1" applyBorder="1" applyAlignment="1" applyProtection="1">
      <alignment horizontal="center" vertical="center" wrapText="1"/>
      <protection locked="0"/>
    </xf>
    <xf numFmtId="0" fontId="83" fillId="0" borderId="20" xfId="18" applyFont="1" applyFill="1" applyBorder="1" applyAlignment="1" applyProtection="1">
      <alignment horizontal="center" vertical="center" wrapText="1"/>
      <protection locked="0"/>
    </xf>
    <xf numFmtId="0" fontId="83" fillId="0" borderId="25" xfId="24" applyFont="1" applyFill="1" applyBorder="1" applyAlignment="1" applyProtection="1">
      <alignment horizontal="center" vertical="center" wrapText="1"/>
      <protection locked="0"/>
    </xf>
    <xf numFmtId="0" fontId="33" fillId="6" borderId="10" xfId="18" applyFont="1" applyFill="1" applyBorder="1" applyAlignment="1" applyProtection="1">
      <alignment horizontal="center" vertical="center" wrapText="1"/>
    </xf>
    <xf numFmtId="0" fontId="33" fillId="6" borderId="17" xfId="18" applyFont="1" applyFill="1" applyBorder="1" applyAlignment="1" applyProtection="1">
      <alignment horizontal="center" vertical="center" wrapText="1"/>
    </xf>
    <xf numFmtId="166" fontId="39" fillId="0" borderId="52" xfId="0" applyNumberFormat="1" applyFont="1" applyBorder="1" applyAlignment="1" applyProtection="1">
      <alignment horizontal="right" vertical="center"/>
      <protection locked="0"/>
    </xf>
    <xf numFmtId="166" fontId="39" fillId="0" borderId="46" xfId="0" applyNumberFormat="1" applyFont="1" applyBorder="1" applyAlignment="1" applyProtection="1">
      <alignment horizontal="right" vertical="center"/>
      <protection locked="0"/>
    </xf>
    <xf numFmtId="0" fontId="12" fillId="0" borderId="4"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9" fillId="9" borderId="37" xfId="0" applyFont="1" applyFill="1" applyBorder="1" applyAlignment="1">
      <alignment vertical="center"/>
    </xf>
    <xf numFmtId="0" fontId="19" fillId="9" borderId="28" xfId="0" applyFont="1" applyFill="1" applyBorder="1" applyAlignment="1">
      <alignment vertical="center"/>
    </xf>
    <xf numFmtId="14" fontId="22" fillId="11" borderId="1" xfId="2" quotePrefix="1" applyNumberFormat="1" applyFont="1" applyFill="1" applyBorder="1" applyAlignment="1">
      <alignment horizontal="center" vertical="top" wrapText="1"/>
    </xf>
    <xf numFmtId="0" fontId="22" fillId="11" borderId="1" xfId="2" applyFont="1" applyFill="1" applyBorder="1" applyAlignment="1">
      <alignment horizontal="center" vertical="top" wrapText="1"/>
    </xf>
    <xf numFmtId="0" fontId="22" fillId="11" borderId="18" xfId="2" applyFont="1" applyFill="1" applyBorder="1" applyAlignment="1">
      <alignment horizontal="center" vertical="top" wrapText="1"/>
    </xf>
    <xf numFmtId="0" fontId="22" fillId="11" borderId="38" xfId="2" applyFont="1" applyFill="1" applyBorder="1" applyAlignment="1">
      <alignment horizontal="center" vertical="top" wrapText="1"/>
    </xf>
    <xf numFmtId="0" fontId="22" fillId="11" borderId="14" xfId="2" applyFont="1" applyFill="1" applyBorder="1" applyAlignment="1">
      <alignment horizontal="center" vertical="top" wrapText="1"/>
    </xf>
    <xf numFmtId="14" fontId="22" fillId="11" borderId="13" xfId="2" quotePrefix="1" applyNumberFormat="1" applyFont="1" applyFill="1" applyBorder="1" applyAlignment="1">
      <alignment horizontal="center" vertical="top" wrapText="1"/>
    </xf>
    <xf numFmtId="0" fontId="22" fillId="11" borderId="15" xfId="2" applyFont="1" applyFill="1" applyBorder="1" applyAlignment="1">
      <alignment horizontal="center" vertical="top" wrapText="1"/>
    </xf>
    <xf numFmtId="0" fontId="22" fillId="11" borderId="16" xfId="2" applyFont="1" applyFill="1" applyBorder="1" applyAlignment="1">
      <alignment horizontal="center" vertical="top" wrapText="1"/>
    </xf>
    <xf numFmtId="14" fontId="22" fillId="11" borderId="16" xfId="2" quotePrefix="1" applyNumberFormat="1" applyFont="1" applyFill="1" applyBorder="1" applyAlignment="1">
      <alignment horizontal="center" vertical="top" wrapText="1"/>
    </xf>
    <xf numFmtId="14" fontId="30" fillId="4" borderId="38" xfId="2" quotePrefix="1" applyNumberFormat="1" applyFont="1" applyFill="1" applyBorder="1" applyAlignment="1">
      <alignment horizontal="center" vertical="top" wrapText="1"/>
    </xf>
    <xf numFmtId="0" fontId="34" fillId="0" borderId="0" xfId="2" applyFont="1" applyAlignment="1">
      <alignment vertical="top"/>
    </xf>
    <xf numFmtId="0" fontId="86" fillId="0" borderId="59" xfId="2" applyFont="1" applyBorder="1" applyAlignment="1">
      <alignment vertical="center"/>
    </xf>
    <xf numFmtId="0" fontId="86" fillId="0" borderId="55" xfId="2" applyFont="1" applyBorder="1" applyAlignment="1">
      <alignment vertical="center"/>
    </xf>
    <xf numFmtId="0" fontId="86" fillId="0" borderId="56" xfId="2" applyFont="1" applyBorder="1" applyAlignment="1">
      <alignment vertical="center"/>
    </xf>
    <xf numFmtId="0" fontId="86" fillId="0" borderId="19" xfId="2" applyFont="1" applyBorder="1" applyAlignment="1">
      <alignment vertical="center"/>
    </xf>
    <xf numFmtId="0" fontId="25" fillId="0" borderId="19" xfId="2" applyFont="1" applyBorder="1" applyAlignment="1">
      <alignment horizontal="left" vertical="center"/>
    </xf>
    <xf numFmtId="167" fontId="15" fillId="8" borderId="26" xfId="2" applyNumberFormat="1" applyFont="1" applyFill="1" applyBorder="1" applyAlignment="1">
      <alignment horizontal="center" vertical="center" wrapText="1"/>
    </xf>
    <xf numFmtId="0" fontId="50" fillId="9" borderId="11" xfId="2" applyFont="1" applyFill="1" applyBorder="1" applyAlignment="1">
      <alignment horizontal="left" vertical="center"/>
    </xf>
    <xf numFmtId="167" fontId="15" fillId="8" borderId="4" xfId="2" applyNumberFormat="1" applyFont="1" applyFill="1" applyBorder="1" applyAlignment="1">
      <alignment horizontal="center" vertical="center" wrapText="1"/>
    </xf>
    <xf numFmtId="167" fontId="15" fillId="8" borderId="52" xfId="2" applyNumberFormat="1" applyFont="1" applyFill="1" applyBorder="1" applyAlignment="1">
      <alignment horizontal="center" vertical="center" wrapText="1"/>
    </xf>
    <xf numFmtId="167" fontId="15" fillId="8" borderId="53" xfId="2" applyNumberFormat="1" applyFont="1" applyFill="1" applyBorder="1" applyAlignment="1">
      <alignment horizontal="center" vertical="center" wrapText="1"/>
    </xf>
    <xf numFmtId="167" fontId="15" fillId="8" borderId="3" xfId="2" applyNumberFormat="1" applyFont="1" applyFill="1" applyBorder="1" applyAlignment="1">
      <alignment horizontal="center" vertical="center" wrapText="1"/>
    </xf>
    <xf numFmtId="167" fontId="15" fillId="8" borderId="47" xfId="2" applyNumberFormat="1" applyFont="1" applyFill="1" applyBorder="1" applyAlignment="1">
      <alignment horizontal="center" vertical="center" wrapText="1"/>
    </xf>
    <xf numFmtId="0" fontId="50" fillId="9" borderId="54" xfId="2" applyFont="1" applyFill="1" applyBorder="1" applyAlignment="1">
      <alignment horizontal="center" vertical="center" wrapText="1"/>
    </xf>
    <xf numFmtId="0" fontId="50" fillId="9" borderId="57" xfId="2" applyFont="1" applyFill="1" applyBorder="1" applyAlignment="1">
      <alignment horizontal="center" vertical="center" wrapText="1"/>
    </xf>
    <xf numFmtId="0" fontId="15" fillId="16" borderId="11" xfId="2" applyFont="1" applyFill="1" applyBorder="1" applyAlignment="1">
      <alignment horizontal="center" vertical="center" wrapText="1"/>
    </xf>
    <xf numFmtId="0" fontId="15" fillId="16" borderId="36" xfId="2" applyFont="1" applyFill="1" applyBorder="1" applyAlignment="1">
      <alignment horizontal="center" vertical="center" wrapText="1"/>
    </xf>
    <xf numFmtId="0" fontId="15" fillId="16" borderId="31" xfId="2" applyFont="1" applyFill="1" applyBorder="1" applyAlignment="1">
      <alignment horizontal="center" vertical="center" wrapText="1"/>
    </xf>
    <xf numFmtId="0" fontId="15" fillId="16" borderId="32" xfId="2" applyFont="1" applyFill="1" applyBorder="1" applyAlignment="1">
      <alignment horizontal="center" vertical="center" wrapText="1"/>
    </xf>
    <xf numFmtId="0" fontId="36" fillId="16" borderId="11" xfId="2" applyFont="1" applyFill="1" applyBorder="1" applyAlignment="1">
      <alignment horizontal="left" vertical="center"/>
    </xf>
    <xf numFmtId="0" fontId="87" fillId="17" borderId="11" xfId="2" applyFont="1" applyFill="1" applyBorder="1" applyAlignment="1">
      <alignment vertical="center"/>
    </xf>
    <xf numFmtId="0" fontId="87" fillId="16" borderId="11" xfId="2" applyFont="1" applyFill="1" applyBorder="1" applyAlignment="1">
      <alignment vertical="center"/>
    </xf>
    <xf numFmtId="166" fontId="87" fillId="17" borderId="11" xfId="2" applyNumberFormat="1" applyFont="1" applyFill="1" applyBorder="1" applyAlignment="1">
      <alignment horizontal="right" vertical="center"/>
    </xf>
    <xf numFmtId="166" fontId="86" fillId="17" borderId="55" xfId="2" applyNumberFormat="1" applyFont="1" applyFill="1" applyBorder="1" applyAlignment="1">
      <alignment horizontal="right" vertical="center"/>
    </xf>
    <xf numFmtId="166" fontId="87" fillId="17" borderId="36" xfId="2" applyNumberFormat="1" applyFont="1" applyFill="1" applyBorder="1" applyAlignment="1">
      <alignment horizontal="right" vertical="center"/>
    </xf>
    <xf numFmtId="166" fontId="87" fillId="17" borderId="31" xfId="2" applyNumberFormat="1" applyFont="1" applyFill="1" applyBorder="1" applyAlignment="1">
      <alignment horizontal="right" vertical="center"/>
    </xf>
    <xf numFmtId="166" fontId="87" fillId="17" borderId="32" xfId="2" applyNumberFormat="1" applyFont="1" applyFill="1" applyBorder="1" applyAlignment="1">
      <alignment horizontal="right" vertical="center"/>
    </xf>
    <xf numFmtId="166" fontId="16" fillId="17" borderId="59" xfId="2" applyNumberFormat="1" applyFont="1" applyFill="1" applyBorder="1" applyAlignment="1">
      <alignment horizontal="right" vertical="center"/>
    </xf>
    <xf numFmtId="166" fontId="16" fillId="17" borderId="55" xfId="2" applyNumberFormat="1" applyFont="1" applyFill="1" applyBorder="1" applyAlignment="1">
      <alignment horizontal="right" vertical="center"/>
    </xf>
    <xf numFmtId="166" fontId="16" fillId="17" borderId="56" xfId="2" applyNumberFormat="1" applyFont="1" applyFill="1" applyBorder="1" applyAlignment="1">
      <alignment horizontal="right" vertical="center"/>
    </xf>
    <xf numFmtId="166" fontId="15" fillId="7" borderId="11" xfId="2" applyNumberFormat="1" applyFont="1" applyFill="1" applyBorder="1" applyAlignment="1">
      <alignment horizontal="right" vertical="center"/>
    </xf>
    <xf numFmtId="166" fontId="15" fillId="16" borderId="11" xfId="2" applyNumberFormat="1" applyFont="1" applyFill="1" applyBorder="1" applyAlignment="1">
      <alignment horizontal="right" vertical="center"/>
    </xf>
    <xf numFmtId="166" fontId="15" fillId="16" borderId="36" xfId="2" applyNumberFormat="1" applyFont="1" applyFill="1" applyBorder="1" applyAlignment="1">
      <alignment horizontal="right" vertical="center"/>
    </xf>
    <xf numFmtId="166" fontId="15" fillId="16" borderId="31" xfId="2" applyNumberFormat="1" applyFont="1" applyFill="1" applyBorder="1" applyAlignment="1">
      <alignment horizontal="right" vertical="center"/>
    </xf>
    <xf numFmtId="166" fontId="15" fillId="16" borderId="32" xfId="2" applyNumberFormat="1" applyFont="1" applyFill="1" applyBorder="1" applyAlignment="1">
      <alignment horizontal="right" vertical="center"/>
    </xf>
    <xf numFmtId="166" fontId="87" fillId="6" borderId="19" xfId="2" applyNumberFormat="1" applyFont="1" applyFill="1" applyBorder="1" applyAlignment="1">
      <alignment horizontal="right" vertical="center"/>
    </xf>
    <xf numFmtId="166" fontId="16" fillId="6" borderId="19" xfId="2" applyNumberFormat="1" applyFont="1" applyFill="1" applyBorder="1" applyAlignment="1">
      <alignment horizontal="right" vertical="center"/>
    </xf>
    <xf numFmtId="0" fontId="50" fillId="9" borderId="11" xfId="2" applyFont="1" applyFill="1" applyBorder="1" applyAlignment="1">
      <alignment horizontal="center" vertical="center" wrapText="1"/>
    </xf>
    <xf numFmtId="9" fontId="50" fillId="9" borderId="11" xfId="2" applyNumberFormat="1" applyFont="1" applyFill="1" applyBorder="1" applyAlignment="1">
      <alignment horizontal="center" vertical="center"/>
    </xf>
    <xf numFmtId="9" fontId="88" fillId="9" borderId="59" xfId="2" applyNumberFormat="1" applyFont="1" applyFill="1" applyBorder="1" applyAlignment="1">
      <alignment horizontal="center" vertical="center"/>
    </xf>
    <xf numFmtId="166" fontId="86" fillId="0" borderId="26" xfId="2" applyNumberFormat="1" applyFont="1" applyBorder="1" applyAlignment="1" applyProtection="1">
      <alignment horizontal="right" vertical="center"/>
      <protection locked="0"/>
    </xf>
    <xf numFmtId="166" fontId="86" fillId="0" borderId="4" xfId="2" applyNumberFormat="1" applyFont="1" applyBorder="1" applyAlignment="1" applyProtection="1">
      <alignment horizontal="right" vertical="center"/>
      <protection locked="0"/>
    </xf>
    <xf numFmtId="166" fontId="86" fillId="0" borderId="2" xfId="2" applyNumberFormat="1" applyFont="1" applyBorder="1" applyAlignment="1" applyProtection="1">
      <alignment horizontal="right" vertical="center"/>
      <protection locked="0"/>
    </xf>
    <xf numFmtId="166" fontId="86" fillId="0" borderId="4" xfId="2" applyNumberFormat="1" applyFont="1" applyBorder="1" applyAlignment="1">
      <alignment horizontal="right" vertical="center"/>
    </xf>
    <xf numFmtId="166" fontId="86" fillId="0" borderId="7" xfId="2" applyNumberFormat="1" applyFont="1" applyBorder="1" applyAlignment="1" applyProtection="1">
      <alignment horizontal="right" vertical="center"/>
      <protection locked="0"/>
    </xf>
    <xf numFmtId="166" fontId="86" fillId="0" borderId="84" xfId="2" applyNumberFormat="1" applyFont="1" applyBorder="1" applyAlignment="1" applyProtection="1">
      <alignment horizontal="right" vertical="center"/>
      <protection locked="0"/>
    </xf>
    <xf numFmtId="166" fontId="86" fillId="0" borderId="53" xfId="2" applyNumberFormat="1" applyFont="1" applyBorder="1" applyAlignment="1" applyProtection="1">
      <alignment horizontal="right" vertical="center"/>
      <protection locked="0"/>
    </xf>
    <xf numFmtId="9" fontId="88" fillId="9" borderId="19" xfId="2" applyNumberFormat="1" applyFont="1" applyFill="1" applyBorder="1" applyAlignment="1">
      <alignment horizontal="center" vertical="center"/>
    </xf>
    <xf numFmtId="166" fontId="16" fillId="0" borderId="7" xfId="2" applyNumberFormat="1" applyFont="1" applyBorder="1" applyAlignment="1" applyProtection="1">
      <alignment horizontal="right" vertical="center"/>
      <protection locked="0"/>
    </xf>
    <xf numFmtId="166" fontId="16" fillId="0" borderId="84" xfId="2" applyNumberFormat="1" applyFont="1" applyBorder="1" applyAlignment="1" applyProtection="1">
      <alignment horizontal="right" vertical="center"/>
      <protection locked="0"/>
    </xf>
    <xf numFmtId="166" fontId="15" fillId="16" borderId="30" xfId="2" applyNumberFormat="1" applyFont="1" applyFill="1" applyBorder="1" applyAlignment="1">
      <alignment horizontal="right" vertical="center"/>
    </xf>
    <xf numFmtId="166" fontId="15" fillId="16" borderId="33" xfId="2" applyNumberFormat="1" applyFont="1" applyFill="1" applyBorder="1" applyAlignment="1">
      <alignment horizontal="right" vertical="center"/>
    </xf>
    <xf numFmtId="9" fontId="88" fillId="9" borderId="11" xfId="2" applyNumberFormat="1" applyFont="1" applyFill="1" applyBorder="1" applyAlignment="1">
      <alignment horizontal="center" vertical="center"/>
    </xf>
    <xf numFmtId="9" fontId="50" fillId="9" borderId="36" xfId="23" applyFont="1" applyFill="1" applyBorder="1" applyAlignment="1" applyProtection="1">
      <alignment horizontal="right" vertical="center"/>
    </xf>
    <xf numFmtId="0" fontId="15" fillId="9" borderId="54" xfId="2" applyFont="1" applyFill="1" applyBorder="1" applyAlignment="1">
      <alignment horizontal="center" vertical="center" wrapText="1"/>
    </xf>
    <xf numFmtId="0" fontId="15" fillId="9" borderId="57" xfId="2" applyFont="1" applyFill="1" applyBorder="1" applyAlignment="1">
      <alignment horizontal="center" vertical="center" wrapText="1"/>
    </xf>
    <xf numFmtId="0" fontId="15" fillId="16" borderId="68" xfId="2" applyFont="1" applyFill="1" applyBorder="1" applyAlignment="1">
      <alignment horizontal="center" vertical="center" wrapText="1"/>
    </xf>
    <xf numFmtId="0" fontId="36" fillId="16" borderId="63" xfId="0" applyFont="1" applyFill="1" applyBorder="1" applyAlignment="1">
      <alignment horizontal="center" vertical="center" wrapText="1"/>
    </xf>
    <xf numFmtId="0" fontId="15" fillId="16" borderId="30" xfId="0"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6" fillId="16" borderId="31"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6" fillId="0" borderId="4" xfId="0" applyFont="1" applyBorder="1" applyAlignment="1" applyProtection="1">
      <alignment horizontal="center" vertical="center" wrapText="1"/>
      <protection locked="0"/>
    </xf>
    <xf numFmtId="49" fontId="16" fillId="0" borderId="4" xfId="0" applyNumberFormat="1" applyFont="1" applyBorder="1" applyAlignment="1" applyProtection="1">
      <alignment horizontal="center" vertical="center" wrapText="1"/>
      <protection locked="0"/>
    </xf>
    <xf numFmtId="0" fontId="16" fillId="0" borderId="4" xfId="19" applyFont="1" applyBorder="1" applyAlignment="1" applyProtection="1">
      <alignment horizontal="left" vertical="center" wrapText="1"/>
      <protection locked="0"/>
    </xf>
    <xf numFmtId="14" fontId="16" fillId="0" borderId="4" xfId="0" applyNumberFormat="1" applyFont="1" applyBorder="1" applyAlignment="1" applyProtection="1">
      <alignment horizontal="center" vertical="center"/>
      <protection locked="0"/>
    </xf>
    <xf numFmtId="0" fontId="16" fillId="0" borderId="0" xfId="0" applyFont="1" applyAlignment="1" applyProtection="1">
      <alignment vertical="center"/>
      <protection locked="0"/>
    </xf>
    <xf numFmtId="0" fontId="16" fillId="0" borderId="1" xfId="0" applyFont="1" applyBorder="1" applyAlignment="1" applyProtection="1">
      <alignment horizontal="center" vertical="center" wrapText="1"/>
      <protection locked="0"/>
    </xf>
    <xf numFmtId="0" fontId="16" fillId="0" borderId="1" xfId="19" applyFont="1" applyBorder="1" applyAlignment="1" applyProtection="1">
      <alignment horizontal="left" vertical="center" wrapText="1"/>
      <protection locked="0"/>
    </xf>
    <xf numFmtId="14" fontId="16" fillId="0" borderId="1" xfId="0" applyNumberFormat="1" applyFont="1" applyBorder="1" applyAlignment="1" applyProtection="1">
      <alignment horizontal="center" vertical="center"/>
      <protection locked="0"/>
    </xf>
    <xf numFmtId="0" fontId="16" fillId="0" borderId="0" xfId="0" applyFont="1" applyAlignment="1" applyProtection="1">
      <alignment vertical="top"/>
      <protection locked="0"/>
    </xf>
    <xf numFmtId="166" fontId="86" fillId="0" borderId="52" xfId="2" applyNumberFormat="1" applyFont="1" applyBorder="1" applyAlignment="1" applyProtection="1">
      <alignment horizontal="right" vertical="center"/>
      <protection locked="0"/>
    </xf>
    <xf numFmtId="166" fontId="86" fillId="0" borderId="82" xfId="2" applyNumberFormat="1" applyFont="1" applyBorder="1" applyAlignment="1" applyProtection="1">
      <alignment horizontal="right" vertical="center"/>
      <protection locked="0"/>
    </xf>
    <xf numFmtId="166" fontId="16" fillId="0" borderId="82" xfId="2" applyNumberFormat="1" applyFont="1" applyBorder="1" applyAlignment="1" applyProtection="1">
      <alignment horizontal="right" vertical="center"/>
      <protection locked="0"/>
    </xf>
    <xf numFmtId="0" fontId="37" fillId="0" borderId="0" xfId="0" applyFont="1"/>
    <xf numFmtId="0" fontId="12" fillId="0" borderId="0" xfId="0" applyFont="1" applyAlignment="1">
      <alignment horizontal="left"/>
    </xf>
    <xf numFmtId="0" fontId="24" fillId="0" borderId="0" xfId="0" applyFont="1" applyAlignment="1">
      <alignment horizontal="left" vertical="center" indent="9"/>
    </xf>
    <xf numFmtId="0" fontId="24" fillId="0" borderId="0" xfId="0" applyFont="1"/>
    <xf numFmtId="14" fontId="18" fillId="0" borderId="1" xfId="2" quotePrefix="1" applyNumberFormat="1" applyFont="1" applyBorder="1" applyAlignment="1">
      <alignment horizontal="center" vertical="top" wrapText="1"/>
    </xf>
    <xf numFmtId="0" fontId="37" fillId="0" borderId="0" xfId="0" applyFont="1" applyAlignment="1">
      <alignment horizontal="left"/>
    </xf>
    <xf numFmtId="0" fontId="39" fillId="0" borderId="0" xfId="0" applyFont="1" applyAlignment="1">
      <alignment horizontal="left" wrapText="1"/>
    </xf>
    <xf numFmtId="14" fontId="18" fillId="0" borderId="0" xfId="2" quotePrefix="1" applyNumberFormat="1" applyFont="1" applyAlignment="1">
      <alignment horizontal="center" vertical="top" wrapText="1"/>
    </xf>
    <xf numFmtId="165" fontId="34" fillId="0" borderId="0" xfId="2" applyNumberFormat="1" applyFont="1" applyAlignment="1">
      <alignment horizontal="center" vertical="top" wrapText="1"/>
    </xf>
    <xf numFmtId="0" fontId="37" fillId="0" borderId="0" xfId="0" applyFont="1" applyAlignment="1">
      <alignment horizontal="center" vertical="center"/>
    </xf>
    <xf numFmtId="0" fontId="30" fillId="0" borderId="0" xfId="0" applyFont="1" applyAlignment="1">
      <alignment horizontal="center" vertical="center"/>
    </xf>
    <xf numFmtId="0" fontId="39" fillId="0" borderId="0" xfId="0" applyFont="1"/>
    <xf numFmtId="0" fontId="39" fillId="0" borderId="0" xfId="0" applyFont="1" applyAlignment="1">
      <alignment wrapText="1"/>
    </xf>
    <xf numFmtId="0" fontId="12" fillId="8" borderId="0" xfId="0" applyFont="1" applyFill="1" applyAlignment="1">
      <alignment wrapText="1"/>
    </xf>
    <xf numFmtId="0" fontId="37" fillId="11" borderId="1" xfId="0" applyFont="1" applyFill="1" applyBorder="1" applyAlignment="1">
      <alignment horizontal="right" vertical="center"/>
    </xf>
    <xf numFmtId="0" fontId="15" fillId="11" borderId="38" xfId="19" applyFont="1" applyFill="1" applyBorder="1" applyAlignment="1">
      <alignment horizontal="center" vertical="center" wrapText="1"/>
    </xf>
    <xf numFmtId="0" fontId="15" fillId="11" borderId="51" xfId="19" applyFont="1" applyFill="1" applyBorder="1" applyAlignment="1">
      <alignment horizontal="center" vertical="center" wrapText="1"/>
    </xf>
    <xf numFmtId="0" fontId="37" fillId="0" borderId="0" xfId="0" applyFont="1" applyAlignment="1">
      <alignment vertical="center"/>
    </xf>
    <xf numFmtId="0" fontId="48" fillId="0" borderId="0" xfId="0" applyFont="1"/>
    <xf numFmtId="0" fontId="19" fillId="0" borderId="0" xfId="0" applyFont="1"/>
    <xf numFmtId="0" fontId="91" fillId="7" borderId="35" xfId="0" applyFont="1" applyFill="1" applyBorder="1" applyAlignment="1">
      <alignment vertical="center"/>
    </xf>
    <xf numFmtId="0" fontId="91" fillId="7" borderId="10" xfId="0" applyFont="1" applyFill="1" applyBorder="1" applyAlignment="1">
      <alignment vertical="center"/>
    </xf>
    <xf numFmtId="0" fontId="90" fillId="7" borderId="10" xfId="0" applyFont="1" applyFill="1" applyBorder="1"/>
    <xf numFmtId="0" fontId="90" fillId="7" borderId="41" xfId="0" applyFont="1" applyFill="1" applyBorder="1"/>
    <xf numFmtId="0" fontId="90" fillId="0" borderId="0" xfId="0" applyFont="1"/>
    <xf numFmtId="0" fontId="31" fillId="0" borderId="0" xfId="0" applyFont="1"/>
    <xf numFmtId="0" fontId="22" fillId="0" borderId="0" xfId="0" applyFont="1" applyAlignment="1">
      <alignment horizontal="center" vertical="center"/>
    </xf>
    <xf numFmtId="0" fontId="18" fillId="0" borderId="0" xfId="0" applyFont="1" applyAlignment="1">
      <alignment horizontal="center" vertical="top"/>
    </xf>
    <xf numFmtId="0" fontId="19" fillId="0" borderId="0" xfId="0" applyFont="1" applyAlignment="1">
      <alignment horizontal="center" vertical="center"/>
    </xf>
    <xf numFmtId="0" fontId="19" fillId="0" borderId="0" xfId="0" applyFont="1" applyAlignment="1">
      <alignment vertical="top"/>
    </xf>
    <xf numFmtId="0" fontId="34" fillId="0" borderId="0" xfId="0" applyFont="1" applyAlignment="1">
      <alignment horizontal="left" vertical="center"/>
    </xf>
    <xf numFmtId="0" fontId="34" fillId="0" borderId="0" xfId="0" applyFont="1" applyAlignment="1">
      <alignment horizontal="center" vertical="center"/>
    </xf>
    <xf numFmtId="0" fontId="48" fillId="0" borderId="0" xfId="0" applyFont="1" applyAlignment="1">
      <alignment vertical="center"/>
    </xf>
    <xf numFmtId="0" fontId="28" fillId="0" borderId="0" xfId="0" applyFont="1" applyAlignment="1">
      <alignment horizontal="right" vertical="top"/>
    </xf>
    <xf numFmtId="0" fontId="15" fillId="11" borderId="30" xfId="0" applyFont="1" applyFill="1" applyBorder="1" applyAlignment="1">
      <alignment horizontal="center" vertical="center" wrapText="1"/>
    </xf>
    <xf numFmtId="0" fontId="15" fillId="11" borderId="31" xfId="19" applyFont="1" applyFill="1" applyBorder="1" applyAlignment="1">
      <alignment horizontal="center" vertical="center" wrapText="1"/>
    </xf>
    <xf numFmtId="0" fontId="15" fillId="11" borderId="31" xfId="0" applyFont="1" applyFill="1" applyBorder="1" applyAlignment="1">
      <alignment horizontal="center" vertical="center" wrapText="1"/>
    </xf>
    <xf numFmtId="0" fontId="15" fillId="11" borderId="32" xfId="0" applyFont="1" applyFill="1" applyBorder="1" applyAlignment="1">
      <alignment horizontal="center" vertical="center" wrapText="1"/>
    </xf>
    <xf numFmtId="0" fontId="50" fillId="0" borderId="0" xfId="0" applyFont="1" applyAlignment="1">
      <alignment vertical="center" wrapText="1"/>
    </xf>
    <xf numFmtId="49" fontId="18" fillId="0" borderId="0" xfId="0" applyNumberFormat="1" applyFont="1" applyAlignment="1">
      <alignment vertical="top" wrapText="1"/>
    </xf>
    <xf numFmtId="14" fontId="18" fillId="0" borderId="0" xfId="0" applyNumberFormat="1" applyFont="1" applyAlignment="1">
      <alignment vertical="top"/>
    </xf>
    <xf numFmtId="0" fontId="80" fillId="9" borderId="37" xfId="0" applyFont="1" applyFill="1" applyBorder="1" applyAlignment="1">
      <alignment horizontal="left" vertical="center"/>
    </xf>
    <xf numFmtId="0" fontId="79" fillId="9" borderId="37" xfId="0" applyFont="1" applyFill="1" applyBorder="1" applyAlignment="1">
      <alignment vertical="center" wrapText="1"/>
    </xf>
    <xf numFmtId="0" fontId="79" fillId="9" borderId="28" xfId="0" applyFont="1" applyFill="1" applyBorder="1" applyAlignment="1">
      <alignment vertical="center" wrapText="1"/>
    </xf>
    <xf numFmtId="0" fontId="0" fillId="0" borderId="0" xfId="0" applyAlignment="1">
      <alignment vertical="center" wrapText="1"/>
    </xf>
    <xf numFmtId="0" fontId="34" fillId="0" borderId="0" xfId="0" applyFont="1" applyAlignment="1">
      <alignment vertical="center"/>
    </xf>
    <xf numFmtId="0" fontId="66" fillId="0" borderId="0" xfId="0" applyFont="1" applyAlignment="1">
      <alignment vertical="top"/>
    </xf>
    <xf numFmtId="0" fontId="27" fillId="0" borderId="0" xfId="0" applyFont="1" applyAlignment="1">
      <alignment horizontal="center" vertical="center"/>
    </xf>
    <xf numFmtId="49" fontId="18" fillId="0" borderId="0" xfId="0" applyNumberFormat="1" applyFont="1" applyAlignment="1">
      <alignment horizontal="left" vertical="center" wrapText="1"/>
    </xf>
    <xf numFmtId="0" fontId="18" fillId="0" borderId="0" xfId="0" applyFont="1" applyAlignment="1">
      <alignment horizontal="left" vertical="center"/>
    </xf>
    <xf numFmtId="0" fontId="28" fillId="0" borderId="0" xfId="0" applyFont="1" applyAlignment="1">
      <alignment horizontal="center" vertical="center"/>
    </xf>
    <xf numFmtId="0" fontId="52" fillId="0" borderId="0" xfId="0" applyFont="1" applyAlignment="1">
      <alignment vertical="top"/>
    </xf>
    <xf numFmtId="0" fontId="35" fillId="0" borderId="0" xfId="0" applyFont="1" applyAlignment="1">
      <alignment vertical="top"/>
    </xf>
    <xf numFmtId="0" fontId="22" fillId="0" borderId="0" xfId="0" applyFont="1" applyAlignment="1">
      <alignment vertical="top"/>
    </xf>
    <xf numFmtId="0" fontId="50" fillId="0" borderId="0" xfId="0" applyFont="1" applyAlignment="1">
      <alignment horizontal="left" vertical="top"/>
    </xf>
    <xf numFmtId="0" fontId="22" fillId="0" borderId="0" xfId="0" applyFont="1" applyAlignment="1">
      <alignment horizontal="left" vertical="top"/>
    </xf>
    <xf numFmtId="14" fontId="22" fillId="0" borderId="0" xfId="0" applyNumberFormat="1" applyFont="1" applyAlignment="1">
      <alignment horizontal="left" vertical="top"/>
    </xf>
    <xf numFmtId="14" fontId="22" fillId="0" borderId="0" xfId="0" applyNumberFormat="1" applyFont="1" applyAlignment="1">
      <alignment vertical="top"/>
    </xf>
    <xf numFmtId="0" fontId="22" fillId="0" borderId="0" xfId="0" applyFont="1" applyAlignment="1">
      <alignment horizontal="center" vertical="top"/>
    </xf>
    <xf numFmtId="0" fontId="22" fillId="0" borderId="0" xfId="0" applyFont="1" applyAlignment="1">
      <alignment vertical="top" wrapText="1"/>
    </xf>
    <xf numFmtId="0" fontId="81" fillId="0" borderId="0" xfId="0" applyFont="1" applyAlignment="1">
      <alignment horizontal="center" vertical="center"/>
    </xf>
    <xf numFmtId="0" fontId="0" fillId="0" borderId="0" xfId="0" applyAlignment="1">
      <alignment vertical="center"/>
    </xf>
    <xf numFmtId="0" fontId="12" fillId="0" borderId="37" xfId="0" applyFont="1" applyBorder="1" applyAlignment="1">
      <alignment vertical="center"/>
    </xf>
    <xf numFmtId="0" fontId="44" fillId="0" borderId="0" xfId="0" applyFont="1" applyAlignment="1">
      <alignment vertical="center"/>
    </xf>
    <xf numFmtId="0" fontId="43" fillId="0" borderId="0" xfId="0" applyFont="1" applyAlignment="1">
      <alignment vertical="center"/>
    </xf>
    <xf numFmtId="167" fontId="15" fillId="8" borderId="44" xfId="2" applyNumberFormat="1" applyFont="1" applyFill="1" applyBorder="1" applyAlignment="1">
      <alignment horizontal="center" vertical="center" wrapText="1"/>
    </xf>
    <xf numFmtId="167" fontId="15" fillId="8" borderId="83" xfId="2" applyNumberFormat="1" applyFont="1" applyFill="1" applyBorder="1" applyAlignment="1">
      <alignment horizontal="center" vertical="center" wrapText="1"/>
    </xf>
    <xf numFmtId="0" fontId="15" fillId="11" borderId="30" xfId="19" applyFont="1" applyFill="1" applyBorder="1" applyAlignment="1">
      <alignment horizontal="center" vertical="center" wrapText="1"/>
    </xf>
    <xf numFmtId="0" fontId="15" fillId="11" borderId="9" xfId="19" applyFont="1" applyFill="1" applyBorder="1" applyAlignment="1">
      <alignment horizontal="center" vertical="center" wrapText="1"/>
    </xf>
    <xf numFmtId="0" fontId="15" fillId="11" borderId="32" xfId="19" applyFont="1" applyFill="1" applyBorder="1" applyAlignment="1">
      <alignment horizontal="center" vertical="center" wrapText="1"/>
    </xf>
    <xf numFmtId="166" fontId="15" fillId="16" borderId="11" xfId="19" applyNumberFormat="1" applyFont="1" applyFill="1" applyBorder="1" applyAlignment="1">
      <alignment horizontal="center" vertical="center" wrapText="1"/>
    </xf>
    <xf numFmtId="166" fontId="15" fillId="11" borderId="34" xfId="19" applyNumberFormat="1" applyFont="1" applyFill="1" applyBorder="1" applyAlignment="1">
      <alignment horizontal="center" vertical="center" wrapText="1"/>
    </xf>
    <xf numFmtId="166" fontId="15" fillId="11" borderId="32" xfId="19" applyNumberFormat="1" applyFont="1" applyFill="1" applyBorder="1" applyAlignment="1">
      <alignment horizontal="center" vertical="center" wrapText="1"/>
    </xf>
    <xf numFmtId="166" fontId="50" fillId="9" borderId="11" xfId="19" applyNumberFormat="1" applyFont="1" applyFill="1" applyBorder="1" applyAlignment="1">
      <alignment horizontal="center" vertical="center" wrapText="1"/>
    </xf>
    <xf numFmtId="0" fontId="32" fillId="0" borderId="0" xfId="0" applyFont="1" applyAlignment="1">
      <alignment horizontal="left" vertical="center"/>
    </xf>
    <xf numFmtId="0" fontId="24" fillId="0" borderId="0" xfId="0" applyFont="1" applyAlignment="1">
      <alignment horizontal="center" vertical="center"/>
    </xf>
    <xf numFmtId="0" fontId="30" fillId="6" borderId="30" xfId="19" applyFont="1" applyFill="1" applyBorder="1" applyAlignment="1">
      <alignment horizontal="left" vertical="center" wrapText="1"/>
    </xf>
    <xf numFmtId="0" fontId="30" fillId="6" borderId="36" xfId="19" applyFont="1" applyFill="1" applyBorder="1" applyAlignment="1">
      <alignment horizontal="right" vertical="center" wrapText="1"/>
    </xf>
    <xf numFmtId="166" fontId="30" fillId="6" borderId="31" xfId="19" applyNumberFormat="1" applyFont="1" applyFill="1" applyBorder="1" applyAlignment="1">
      <alignment horizontal="right" vertical="center" wrapText="1"/>
    </xf>
    <xf numFmtId="166" fontId="30" fillId="6" borderId="32" xfId="19" applyNumberFormat="1" applyFont="1" applyFill="1" applyBorder="1" applyAlignment="1">
      <alignment horizontal="right" vertical="center" wrapText="1"/>
    </xf>
    <xf numFmtId="166" fontId="30" fillId="7" borderId="11" xfId="19" applyNumberFormat="1" applyFont="1" applyFill="1" applyBorder="1" applyAlignment="1">
      <alignment horizontal="right" vertical="center" wrapText="1"/>
    </xf>
    <xf numFmtId="166" fontId="30" fillId="6" borderId="36" xfId="19" applyNumberFormat="1" applyFont="1" applyFill="1" applyBorder="1" applyAlignment="1">
      <alignment horizontal="right" vertical="center" wrapText="1"/>
    </xf>
    <xf numFmtId="0" fontId="74" fillId="0" borderId="0" xfId="0" applyFont="1" applyAlignment="1">
      <alignment vertical="center"/>
    </xf>
    <xf numFmtId="0" fontId="19" fillId="9" borderId="28" xfId="0" applyFont="1" applyFill="1" applyBorder="1" applyAlignment="1">
      <alignment vertical="center" wrapText="1"/>
    </xf>
    <xf numFmtId="0" fontId="93" fillId="16" borderId="61" xfId="2" applyFont="1" applyFill="1" applyBorder="1" applyAlignment="1">
      <alignment horizontal="center" vertical="center" wrapText="1"/>
    </xf>
    <xf numFmtId="0" fontId="93" fillId="16" borderId="41" xfId="2" applyFont="1" applyFill="1" applyBorder="1" applyAlignment="1">
      <alignment horizontal="center" vertical="center" wrapText="1"/>
    </xf>
    <xf numFmtId="0" fontId="28" fillId="0" borderId="0" xfId="2" applyFont="1" applyAlignment="1">
      <alignment vertical="center" wrapText="1"/>
    </xf>
    <xf numFmtId="166" fontId="87" fillId="0" borderId="0" xfId="2" applyNumberFormat="1" applyFont="1" applyAlignment="1">
      <alignment horizontal="center" vertical="center"/>
    </xf>
    <xf numFmtId="166" fontId="16" fillId="0" borderId="38" xfId="0" applyNumberFormat="1" applyFont="1" applyBorder="1" applyAlignment="1" applyProtection="1">
      <alignment horizontal="center" vertical="center"/>
      <protection locked="0"/>
    </xf>
    <xf numFmtId="166" fontId="16" fillId="0" borderId="51" xfId="0" applyNumberFormat="1" applyFont="1" applyBorder="1" applyAlignment="1" applyProtection="1">
      <alignment horizontal="center" vertical="center"/>
      <protection locked="0"/>
    </xf>
    <xf numFmtId="166" fontId="16" fillId="0" borderId="1" xfId="0" applyNumberFormat="1" applyFont="1" applyBorder="1" applyAlignment="1" applyProtection="1">
      <alignment horizontal="center" vertical="center"/>
      <protection locked="0"/>
    </xf>
    <xf numFmtId="166" fontId="16" fillId="0" borderId="13" xfId="0" applyNumberFormat="1" applyFont="1" applyBorder="1" applyAlignment="1" applyProtection="1">
      <alignment horizontal="center" vertical="center"/>
      <protection locked="0"/>
    </xf>
    <xf numFmtId="166" fontId="16" fillId="0" borderId="16" xfId="0" applyNumberFormat="1" applyFont="1" applyBorder="1" applyAlignment="1" applyProtection="1">
      <alignment horizontal="center" vertical="center"/>
      <protection locked="0"/>
    </xf>
    <xf numFmtId="166" fontId="16" fillId="0" borderId="78" xfId="0" applyNumberFormat="1" applyFont="1" applyBorder="1" applyAlignment="1" applyProtection="1">
      <alignment horizontal="center" vertical="center"/>
      <protection locked="0"/>
    </xf>
    <xf numFmtId="9" fontId="87" fillId="11" borderId="38" xfId="2" applyNumberFormat="1" applyFont="1" applyFill="1" applyBorder="1" applyAlignment="1" applyProtection="1">
      <alignment horizontal="right" vertical="center"/>
      <protection locked="0"/>
    </xf>
    <xf numFmtId="9" fontId="87" fillId="11" borderId="51" xfId="2" applyNumberFormat="1" applyFont="1" applyFill="1" applyBorder="1" applyAlignment="1" applyProtection="1">
      <alignment horizontal="right" vertical="center"/>
      <protection locked="0"/>
    </xf>
    <xf numFmtId="9" fontId="87" fillId="11" borderId="1" xfId="2" applyNumberFormat="1" applyFont="1" applyFill="1" applyBorder="1" applyAlignment="1" applyProtection="1">
      <alignment horizontal="right" vertical="center"/>
      <protection locked="0"/>
    </xf>
    <xf numFmtId="166" fontId="87" fillId="11" borderId="1" xfId="2" applyNumberFormat="1" applyFont="1" applyFill="1" applyBorder="1" applyAlignment="1" applyProtection="1">
      <alignment horizontal="center" vertical="center"/>
      <protection locked="0"/>
    </xf>
    <xf numFmtId="10" fontId="87" fillId="11" borderId="16" xfId="2" applyNumberFormat="1" applyFont="1" applyFill="1" applyBorder="1" applyAlignment="1" applyProtection="1">
      <alignment horizontal="right" vertical="center"/>
      <protection locked="0"/>
    </xf>
    <xf numFmtId="0" fontId="94" fillId="0" borderId="0" xfId="0" applyFont="1" applyAlignment="1">
      <alignment vertical="center"/>
    </xf>
    <xf numFmtId="0" fontId="20" fillId="0" borderId="30"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93" fillId="16" borderId="10" xfId="2" applyFont="1" applyFill="1" applyBorder="1" applyAlignment="1">
      <alignment horizontal="center" vertical="center" wrapText="1"/>
    </xf>
    <xf numFmtId="0" fontId="92" fillId="7" borderId="17" xfId="0" applyFont="1" applyFill="1" applyBorder="1" applyAlignment="1">
      <alignment vertical="center"/>
    </xf>
    <xf numFmtId="0" fontId="93" fillId="7" borderId="54" xfId="2" applyFont="1" applyFill="1" applyBorder="1" applyAlignment="1">
      <alignment horizontal="right" vertical="center" wrapText="1"/>
    </xf>
    <xf numFmtId="0" fontId="93" fillId="7" borderId="55" xfId="2" applyFont="1" applyFill="1" applyBorder="1" applyAlignment="1">
      <alignment horizontal="right" vertical="center" wrapText="1"/>
    </xf>
    <xf numFmtId="0" fontId="93" fillId="7" borderId="57" xfId="2" applyFont="1" applyFill="1" applyBorder="1" applyAlignment="1">
      <alignment horizontal="right" vertical="center" wrapText="1"/>
    </xf>
    <xf numFmtId="0" fontId="93" fillId="11" borderId="54" xfId="2" applyFont="1" applyFill="1" applyBorder="1" applyAlignment="1">
      <alignment horizontal="right" vertical="center" wrapText="1"/>
    </xf>
    <xf numFmtId="0" fontId="93" fillId="11" borderId="55" xfId="2" applyFont="1" applyFill="1" applyBorder="1" applyAlignment="1">
      <alignment horizontal="right" vertical="center" wrapText="1"/>
    </xf>
    <xf numFmtId="0" fontId="93" fillId="11" borderId="57" xfId="2" applyFont="1" applyFill="1" applyBorder="1" applyAlignment="1">
      <alignment horizontal="right" vertical="center" wrapText="1"/>
    </xf>
    <xf numFmtId="0" fontId="82" fillId="0" borderId="0" xfId="0" applyFont="1" applyAlignment="1">
      <alignment horizontal="center" vertical="center" wrapText="1"/>
    </xf>
    <xf numFmtId="0" fontId="33" fillId="0" borderId="0" xfId="2" applyFont="1" applyAlignment="1">
      <alignment horizontal="left" vertical="center" wrapText="1"/>
    </xf>
    <xf numFmtId="0" fontId="35" fillId="0" borderId="0" xfId="2" applyFont="1" applyAlignment="1">
      <alignment vertical="center" wrapText="1"/>
    </xf>
    <xf numFmtId="9" fontId="74" fillId="9" borderId="54" xfId="0" applyNumberFormat="1" applyFont="1" applyFill="1" applyBorder="1" applyAlignment="1">
      <alignment horizontal="center" vertical="center"/>
    </xf>
    <xf numFmtId="14" fontId="16" fillId="0" borderId="0" xfId="2" applyNumberFormat="1" applyFont="1" applyAlignment="1">
      <alignment horizontal="left" vertical="center"/>
    </xf>
    <xf numFmtId="14" fontId="18" fillId="0" borderId="0" xfId="2" applyNumberFormat="1" applyFont="1"/>
    <xf numFmtId="14" fontId="16" fillId="0" borderId="0" xfId="2" applyNumberFormat="1" applyFont="1" applyAlignment="1">
      <alignment horizontal="center" vertical="top"/>
    </xf>
    <xf numFmtId="14" fontId="22" fillId="0" borderId="0" xfId="2" applyNumberFormat="1" applyFont="1"/>
    <xf numFmtId="14" fontId="22" fillId="11" borderId="51" xfId="2" quotePrefix="1" applyNumberFormat="1" applyFont="1" applyFill="1" applyBorder="1" applyAlignment="1">
      <alignment horizontal="center" vertical="top" wrapText="1"/>
    </xf>
    <xf numFmtId="0" fontId="76" fillId="9" borderId="0" xfId="0" applyFont="1" applyFill="1" applyAlignment="1">
      <alignment vertical="center" wrapText="1"/>
    </xf>
    <xf numFmtId="0" fontId="19" fillId="9" borderId="37" xfId="0" applyFont="1" applyFill="1" applyBorder="1" applyAlignment="1">
      <alignment vertical="center" wrapText="1"/>
    </xf>
    <xf numFmtId="0" fontId="80" fillId="9" borderId="40" xfId="0" applyFont="1" applyFill="1" applyBorder="1" applyAlignment="1">
      <alignment vertical="center" wrapText="1"/>
    </xf>
    <xf numFmtId="14" fontId="22" fillId="11" borderId="78" xfId="2" quotePrefix="1" applyNumberFormat="1" applyFont="1" applyFill="1" applyBorder="1" applyAlignment="1">
      <alignment horizontal="center" vertical="top" wrapText="1"/>
    </xf>
    <xf numFmtId="0" fontId="53" fillId="16" borderId="83" xfId="18" applyFont="1" applyFill="1" applyBorder="1" applyAlignment="1" applyProtection="1">
      <alignment horizontal="center" vertical="center" wrapText="1"/>
    </xf>
    <xf numFmtId="0" fontId="53" fillId="16" borderId="16" xfId="18"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protection locked="0"/>
    </xf>
    <xf numFmtId="0" fontId="96" fillId="0" borderId="0" xfId="0" applyFont="1"/>
    <xf numFmtId="0" fontId="97" fillId="0" borderId="0" xfId="0" applyFont="1"/>
    <xf numFmtId="0" fontId="12" fillId="0" borderId="4" xfId="0" applyFont="1" applyBorder="1" applyAlignment="1" applyProtection="1">
      <alignment horizontal="center" vertical="center" wrapText="1"/>
      <protection locked="0"/>
    </xf>
    <xf numFmtId="14" fontId="22" fillId="0" borderId="4" xfId="0" applyNumberFormat="1" applyFont="1" applyBorder="1" applyAlignment="1" applyProtection="1">
      <alignment horizontal="center" vertical="center"/>
      <protection locked="0"/>
    </xf>
    <xf numFmtId="166" fontId="16" fillId="0" borderId="18" xfId="0" applyNumberFormat="1" applyFont="1" applyBorder="1" applyAlignment="1" applyProtection="1">
      <alignment horizontal="center" vertical="center"/>
      <protection locked="0"/>
    </xf>
    <xf numFmtId="166" fontId="16" fillId="0" borderId="14" xfId="0" applyNumberFormat="1" applyFont="1" applyBorder="1" applyAlignment="1" applyProtection="1">
      <alignment horizontal="center" vertical="center"/>
      <protection locked="0"/>
    </xf>
    <xf numFmtId="166" fontId="12" fillId="0" borderId="39" xfId="0" applyNumberFormat="1" applyFont="1" applyBorder="1" applyAlignment="1" applyProtection="1">
      <alignment horizontal="center" vertical="center"/>
      <protection locked="0"/>
    </xf>
    <xf numFmtId="9" fontId="87" fillId="11" borderId="18" xfId="2" applyNumberFormat="1" applyFont="1" applyFill="1" applyBorder="1" applyAlignment="1" applyProtection="1">
      <alignment horizontal="right" vertical="center"/>
      <protection locked="0"/>
    </xf>
    <xf numFmtId="9" fontId="87" fillId="11" borderId="14" xfId="2" applyNumberFormat="1" applyFont="1" applyFill="1" applyBorder="1" applyAlignment="1" applyProtection="1">
      <alignment horizontal="right" vertical="center"/>
      <protection locked="0"/>
    </xf>
    <xf numFmtId="9" fontId="87" fillId="11" borderId="13" xfId="2" applyNumberFormat="1" applyFont="1" applyFill="1" applyBorder="1" applyAlignment="1" applyProtection="1">
      <alignment horizontal="right" vertical="center"/>
      <protection locked="0"/>
    </xf>
    <xf numFmtId="166" fontId="87" fillId="11" borderId="14" xfId="2" applyNumberFormat="1" applyFont="1" applyFill="1" applyBorder="1" applyAlignment="1" applyProtection="1">
      <alignment horizontal="center" vertical="center"/>
      <protection locked="0"/>
    </xf>
    <xf numFmtId="166" fontId="87" fillId="11" borderId="13" xfId="2" applyNumberFormat="1" applyFont="1" applyFill="1" applyBorder="1" applyAlignment="1" applyProtection="1">
      <alignment horizontal="center" vertical="center"/>
      <protection locked="0"/>
    </xf>
    <xf numFmtId="10" fontId="87" fillId="11" borderId="15" xfId="2" applyNumberFormat="1" applyFont="1" applyFill="1" applyBorder="1" applyAlignment="1" applyProtection="1">
      <alignment horizontal="right" vertical="center"/>
      <protection locked="0"/>
    </xf>
    <xf numFmtId="10" fontId="87" fillId="11" borderId="78" xfId="2" applyNumberFormat="1" applyFont="1" applyFill="1" applyBorder="1" applyAlignment="1" applyProtection="1">
      <alignment horizontal="right" vertical="center"/>
      <protection locked="0"/>
    </xf>
    <xf numFmtId="0" fontId="15" fillId="6" borderId="30"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30" fillId="7" borderId="36"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33" fillId="7" borderId="11" xfId="2" applyFont="1" applyFill="1" applyBorder="1" applyAlignment="1">
      <alignment horizontal="center" vertical="center" wrapText="1"/>
    </xf>
    <xf numFmtId="166" fontId="22" fillId="6" borderId="22" xfId="2" applyNumberFormat="1" applyFont="1" applyFill="1" applyBorder="1" applyAlignment="1">
      <alignment vertical="top" wrapText="1"/>
    </xf>
    <xf numFmtId="166" fontId="22" fillId="7" borderId="59" xfId="2" applyNumberFormat="1" applyFont="1" applyFill="1" applyBorder="1" applyAlignment="1">
      <alignment vertical="top" wrapText="1"/>
    </xf>
    <xf numFmtId="164" fontId="15" fillId="6" borderId="30" xfId="2" applyNumberFormat="1" applyFont="1" applyFill="1" applyBorder="1" applyAlignment="1">
      <alignment horizontal="center" vertical="center" wrapText="1"/>
    </xf>
    <xf numFmtId="164" fontId="15" fillId="6" borderId="31" xfId="2" applyNumberFormat="1" applyFont="1" applyFill="1" applyBorder="1" applyAlignment="1">
      <alignment horizontal="center" vertical="center" wrapText="1"/>
    </xf>
    <xf numFmtId="164" fontId="15" fillId="6" borderId="32" xfId="2" applyNumberFormat="1" applyFont="1" applyFill="1" applyBorder="1" applyAlignment="1">
      <alignment horizontal="center" vertical="center" wrapText="1"/>
    </xf>
    <xf numFmtId="164" fontId="15" fillId="7" borderId="11" xfId="2" applyNumberFormat="1" applyFont="1" applyFill="1" applyBorder="1" applyAlignment="1">
      <alignment horizontal="center" vertical="center" wrapText="1"/>
    </xf>
    <xf numFmtId="0" fontId="12" fillId="0" borderId="70" xfId="0" applyFont="1" applyBorder="1" applyAlignment="1" applyProtection="1">
      <alignment vertical="center"/>
      <protection locked="0"/>
    </xf>
    <xf numFmtId="0" fontId="22" fillId="0" borderId="4" xfId="0" applyFont="1" applyBorder="1" applyAlignment="1" applyProtection="1">
      <alignment horizontal="center"/>
      <protection locked="0"/>
    </xf>
    <xf numFmtId="0" fontId="39" fillId="0" borderId="1" xfId="0" applyFont="1" applyBorder="1" applyAlignment="1" applyProtection="1">
      <alignment horizontal="left" wrapText="1"/>
      <protection locked="0"/>
    </xf>
    <xf numFmtId="49" fontId="22" fillId="0" borderId="4" xfId="0" applyNumberFormat="1" applyFont="1" applyBorder="1" applyAlignment="1" applyProtection="1">
      <alignment horizontal="left" wrapText="1"/>
      <protection locked="0"/>
    </xf>
    <xf numFmtId="0" fontId="39" fillId="0" borderId="4" xfId="0" applyFont="1" applyBorder="1" applyAlignment="1" applyProtection="1">
      <alignment horizontal="left" wrapText="1"/>
      <protection locked="0"/>
    </xf>
    <xf numFmtId="0" fontId="22" fillId="0" borderId="0" xfId="0" applyFont="1" applyProtection="1">
      <protection locked="0"/>
    </xf>
    <xf numFmtId="165" fontId="39" fillId="0" borderId="1" xfId="0" applyNumberFormat="1" applyFont="1" applyBorder="1" applyAlignment="1" applyProtection="1">
      <alignment horizontal="center" wrapText="1"/>
      <protection locked="0"/>
    </xf>
    <xf numFmtId="165" fontId="39" fillId="0" borderId="1" xfId="0" quotePrefix="1" applyNumberFormat="1" applyFont="1" applyBorder="1" applyAlignment="1" applyProtection="1">
      <alignment horizontal="center" wrapText="1"/>
      <protection locked="0"/>
    </xf>
    <xf numFmtId="166" fontId="30" fillId="7" borderId="59" xfId="19" applyNumberFormat="1" applyFont="1" applyFill="1" applyBorder="1" applyAlignment="1" applyProtection="1">
      <alignment horizontal="right" vertical="center" wrapText="1"/>
      <protection locked="0"/>
    </xf>
    <xf numFmtId="9" fontId="74" fillId="9" borderId="54" xfId="0" applyNumberFormat="1" applyFont="1" applyFill="1" applyBorder="1" applyAlignment="1" applyProtection="1">
      <alignment horizontal="center" vertical="center"/>
      <protection locked="0"/>
    </xf>
    <xf numFmtId="166" fontId="30" fillId="7" borderId="55" xfId="19" applyNumberFormat="1" applyFont="1" applyFill="1" applyBorder="1" applyAlignment="1" applyProtection="1">
      <alignment horizontal="right" vertical="center" wrapText="1"/>
      <protection locked="0"/>
    </xf>
    <xf numFmtId="166" fontId="30" fillId="7" borderId="56" xfId="19" applyNumberFormat="1" applyFont="1" applyFill="1" applyBorder="1" applyAlignment="1" applyProtection="1">
      <alignment horizontal="right" vertical="center" wrapText="1"/>
      <protection locked="0"/>
    </xf>
    <xf numFmtId="0" fontId="80" fillId="9" borderId="37" xfId="0" applyFont="1" applyFill="1" applyBorder="1" applyAlignment="1">
      <alignment vertical="center" wrapText="1"/>
    </xf>
    <xf numFmtId="0" fontId="98" fillId="9" borderId="37" xfId="0" applyFont="1" applyFill="1" applyBorder="1" applyAlignment="1">
      <alignment vertical="center" wrapText="1"/>
    </xf>
    <xf numFmtId="0" fontId="22" fillId="18" borderId="4" xfId="0" applyFont="1" applyFill="1" applyBorder="1" applyAlignment="1" applyProtection="1">
      <alignment horizontal="center"/>
      <protection locked="0"/>
    </xf>
    <xf numFmtId="0" fontId="46" fillId="11" borderId="31" xfId="0" applyFont="1" applyFill="1" applyBorder="1" applyAlignment="1">
      <alignment horizontal="center" vertical="center" wrapText="1"/>
    </xf>
    <xf numFmtId="0" fontId="36" fillId="11" borderId="31" xfId="0" applyFont="1" applyFill="1" applyBorder="1" applyAlignment="1">
      <alignment horizontal="center" vertical="center" wrapText="1"/>
    </xf>
    <xf numFmtId="0" fontId="16" fillId="0" borderId="0" xfId="0" applyFont="1" applyAlignment="1">
      <alignment vertical="center"/>
    </xf>
    <xf numFmtId="9" fontId="22" fillId="0" borderId="4" xfId="5" applyFont="1" applyFill="1" applyBorder="1" applyAlignment="1" applyProtection="1">
      <alignment horizontal="center" wrapText="1"/>
      <protection locked="0"/>
    </xf>
    <xf numFmtId="168" fontId="22" fillId="0" borderId="4" xfId="0" applyNumberFormat="1" applyFont="1" applyBorder="1" applyAlignment="1" applyProtection="1">
      <alignment horizontal="center" wrapText="1"/>
      <protection locked="0"/>
    </xf>
    <xf numFmtId="0" fontId="30" fillId="18" borderId="31" xfId="0" applyFont="1" applyFill="1" applyBorder="1" applyAlignment="1">
      <alignment horizontal="center" vertical="center" wrapText="1"/>
    </xf>
    <xf numFmtId="0" fontId="45" fillId="11" borderId="33" xfId="0" applyFont="1" applyFill="1" applyBorder="1" applyAlignment="1">
      <alignment horizontal="center" vertical="center" wrapText="1"/>
    </xf>
    <xf numFmtId="0" fontId="30" fillId="11" borderId="30" xfId="0" applyFont="1" applyFill="1" applyBorder="1" applyAlignment="1">
      <alignment horizontal="center" vertical="center" textRotation="90"/>
    </xf>
    <xf numFmtId="0" fontId="30" fillId="11" borderId="31" xfId="0" applyFont="1" applyFill="1" applyBorder="1" applyAlignment="1">
      <alignment horizontal="center" vertical="center" textRotation="90"/>
    </xf>
    <xf numFmtId="0" fontId="15" fillId="11" borderId="3" xfId="0" applyFont="1" applyFill="1" applyBorder="1" applyAlignment="1">
      <alignment horizontal="right" vertical="center"/>
    </xf>
    <xf numFmtId="0" fontId="80" fillId="9" borderId="0" xfId="0" applyFont="1" applyFill="1" applyAlignment="1">
      <alignment horizontal="left" vertical="center"/>
    </xf>
    <xf numFmtId="0" fontId="76" fillId="9" borderId="0" xfId="0" applyFont="1" applyFill="1" applyAlignment="1">
      <alignment horizontal="right" vertical="center" wrapText="1"/>
    </xf>
    <xf numFmtId="0" fontId="76" fillId="9" borderId="39" xfId="0" applyFont="1" applyFill="1" applyBorder="1" applyAlignment="1">
      <alignment horizontal="right" vertical="center" wrapText="1"/>
    </xf>
    <xf numFmtId="0" fontId="76" fillId="9" borderId="27" xfId="0" applyFont="1" applyFill="1" applyBorder="1" applyAlignment="1">
      <alignment horizontal="right" vertical="center" wrapText="1"/>
    </xf>
    <xf numFmtId="0" fontId="79" fillId="9" borderId="40" xfId="0" applyFont="1" applyFill="1" applyBorder="1" applyAlignment="1">
      <alignment horizontal="left" vertical="center" wrapText="1"/>
    </xf>
    <xf numFmtId="0" fontId="79" fillId="9" borderId="0" xfId="0" applyFont="1" applyFill="1" applyAlignment="1">
      <alignment horizontal="left" vertical="center"/>
    </xf>
    <xf numFmtId="0" fontId="79" fillId="9" borderId="37" xfId="0" applyFont="1" applyFill="1" applyBorder="1" applyAlignment="1">
      <alignment horizontal="left" vertical="center"/>
    </xf>
    <xf numFmtId="0" fontId="80" fillId="9" borderId="37" xfId="0" applyFont="1" applyFill="1" applyBorder="1" applyAlignment="1">
      <alignment horizontal="left" vertical="center" wrapText="1"/>
    </xf>
    <xf numFmtId="0" fontId="15" fillId="11" borderId="33" xfId="0" applyFont="1" applyFill="1" applyBorder="1" applyAlignment="1">
      <alignment horizontal="center" vertical="center" wrapText="1"/>
    </xf>
    <xf numFmtId="0" fontId="16" fillId="0" borderId="12" xfId="0" applyFont="1" applyBorder="1" applyAlignment="1" applyProtection="1">
      <alignment horizontal="left" vertical="center" wrapText="1"/>
      <protection locked="0"/>
    </xf>
    <xf numFmtId="14" fontId="16" fillId="0" borderId="21" xfId="0" applyNumberFormat="1" applyFont="1" applyBorder="1" applyAlignment="1" applyProtection="1">
      <alignment horizontal="center" vertical="center"/>
      <protection locked="0"/>
    </xf>
    <xf numFmtId="0" fontId="16" fillId="0" borderId="14" xfId="0" applyFont="1" applyBorder="1" applyAlignment="1" applyProtection="1">
      <alignment horizontal="left" vertical="center" wrapText="1"/>
      <protection locked="0"/>
    </xf>
    <xf numFmtId="14" fontId="16" fillId="0" borderId="13" xfId="0" applyNumberFormat="1" applyFont="1" applyBorder="1" applyAlignment="1" applyProtection="1">
      <alignment horizontal="center" vertical="center"/>
      <protection locked="0"/>
    </xf>
    <xf numFmtId="0" fontId="16" fillId="0" borderId="15" xfId="0" applyFont="1" applyBorder="1" applyAlignment="1" applyProtection="1">
      <alignment horizontal="left" vertical="center" wrapText="1"/>
      <protection locked="0"/>
    </xf>
    <xf numFmtId="0" fontId="16" fillId="0" borderId="16" xfId="0" applyFont="1" applyBorder="1" applyAlignment="1" applyProtection="1">
      <alignment horizontal="center" vertical="center" wrapText="1"/>
      <protection locked="0"/>
    </xf>
    <xf numFmtId="49" fontId="16" fillId="0" borderId="20" xfId="0" applyNumberFormat="1" applyFont="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0" fontId="16" fillId="0" borderId="20" xfId="19" applyFont="1" applyBorder="1" applyAlignment="1" applyProtection="1">
      <alignment horizontal="left" vertical="center" wrapText="1"/>
      <protection locked="0"/>
    </xf>
    <xf numFmtId="0" fontId="16" fillId="0" borderId="16" xfId="19" applyFont="1" applyBorder="1" applyAlignment="1" applyProtection="1">
      <alignment horizontal="left" vertical="center" wrapText="1"/>
      <protection locked="0"/>
    </xf>
    <xf numFmtId="14" fontId="16" fillId="0" borderId="16" xfId="0" applyNumberFormat="1" applyFont="1" applyBorder="1" applyAlignment="1" applyProtection="1">
      <alignment horizontal="center" vertical="center"/>
      <protection locked="0"/>
    </xf>
    <xf numFmtId="14" fontId="16" fillId="0" borderId="78" xfId="0" applyNumberFormat="1" applyFont="1" applyBorder="1" applyAlignment="1" applyProtection="1">
      <alignment horizontal="center" vertical="center"/>
      <protection locked="0"/>
    </xf>
    <xf numFmtId="0" fontId="10" fillId="7" borderId="10" xfId="18" applyFill="1" applyBorder="1" applyAlignment="1" applyProtection="1">
      <alignment vertical="top"/>
      <protection locked="0"/>
    </xf>
    <xf numFmtId="14" fontId="16" fillId="0" borderId="38" xfId="0" applyNumberFormat="1" applyFont="1" applyBorder="1" applyAlignment="1" applyProtection="1">
      <alignment horizontal="left" vertical="center"/>
      <protection locked="0"/>
    </xf>
    <xf numFmtId="14" fontId="16" fillId="0" borderId="51"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xf>
    <xf numFmtId="0" fontId="15" fillId="11" borderId="1" xfId="0" applyFont="1" applyFill="1" applyBorder="1" applyAlignment="1">
      <alignment horizontal="right" vertical="center"/>
    </xf>
    <xf numFmtId="0" fontId="15" fillId="11" borderId="46" xfId="0" applyFont="1" applyFill="1" applyBorder="1" applyAlignment="1">
      <alignment horizontal="right" vertical="center"/>
    </xf>
    <xf numFmtId="14" fontId="16" fillId="0" borderId="1" xfId="0" applyNumberFormat="1" applyFont="1" applyBorder="1" applyAlignment="1" applyProtection="1">
      <alignment horizontal="left" vertical="center"/>
      <protection locked="0"/>
    </xf>
    <xf numFmtId="14" fontId="16" fillId="0" borderId="13" xfId="0" applyNumberFormat="1" applyFont="1" applyBorder="1" applyAlignment="1" applyProtection="1">
      <alignment horizontal="left" vertical="center"/>
      <protection locked="0"/>
    </xf>
    <xf numFmtId="0" fontId="15" fillId="11" borderId="29" xfId="0" applyFont="1" applyFill="1" applyBorder="1" applyAlignment="1">
      <alignment horizontal="right" vertical="center"/>
    </xf>
    <xf numFmtId="0" fontId="15" fillId="11" borderId="3" xfId="0" applyFont="1" applyFill="1" applyBorder="1" applyAlignment="1">
      <alignment horizontal="right" vertical="center"/>
    </xf>
    <xf numFmtId="0" fontId="15" fillId="11" borderId="47" xfId="0" applyFont="1" applyFill="1" applyBorder="1" applyAlignment="1">
      <alignment horizontal="right" vertical="center"/>
    </xf>
    <xf numFmtId="14" fontId="16" fillId="0" borderId="3" xfId="0" applyNumberFormat="1" applyFont="1" applyBorder="1" applyAlignment="1" applyProtection="1">
      <alignment horizontal="left" vertical="center"/>
      <protection locked="0"/>
    </xf>
    <xf numFmtId="14" fontId="16" fillId="0" borderId="49" xfId="0" applyNumberFormat="1" applyFont="1" applyBorder="1" applyAlignment="1" applyProtection="1">
      <alignment horizontal="left" vertical="center"/>
      <protection locked="0"/>
    </xf>
    <xf numFmtId="0" fontId="15" fillId="11" borderId="14" xfId="2" applyFont="1" applyFill="1" applyBorder="1" applyAlignment="1">
      <alignment horizontal="right" vertical="center" wrapText="1"/>
    </xf>
    <xf numFmtId="0" fontId="15" fillId="11" borderId="1" xfId="2" applyFont="1" applyFill="1" applyBorder="1" applyAlignment="1">
      <alignment horizontal="right" vertical="center" wrapText="1"/>
    </xf>
    <xf numFmtId="0" fontId="73" fillId="0" borderId="47" xfId="0" applyFont="1" applyBorder="1" applyAlignment="1">
      <alignment horizontal="center" wrapText="1"/>
    </xf>
    <xf numFmtId="0" fontId="70" fillId="0" borderId="6" xfId="0" applyFont="1" applyBorder="1" applyAlignment="1">
      <alignment horizontal="center" wrapText="1"/>
    </xf>
    <xf numFmtId="0" fontId="70" fillId="0" borderId="53" xfId="0" applyFont="1" applyBorder="1" applyAlignment="1">
      <alignment horizontal="center" wrapText="1"/>
    </xf>
    <xf numFmtId="0" fontId="70" fillId="0" borderId="52" xfId="0" applyFont="1" applyBorder="1" applyAlignment="1">
      <alignment horizontal="center" wrapText="1"/>
    </xf>
    <xf numFmtId="0" fontId="70" fillId="0" borderId="5" xfId="0" applyFont="1" applyBorder="1" applyAlignment="1">
      <alignment horizontal="center" wrapText="1"/>
    </xf>
    <xf numFmtId="0" fontId="70" fillId="0" borderId="26" xfId="0" applyFont="1" applyBorder="1" applyAlignment="1">
      <alignment horizontal="center" wrapText="1"/>
    </xf>
    <xf numFmtId="0" fontId="91" fillId="7" borderId="27" xfId="0" applyFont="1" applyFill="1" applyBorder="1" applyAlignment="1">
      <alignment horizontal="right" vertical="center"/>
    </xf>
    <xf numFmtId="0" fontId="91" fillId="7" borderId="37" xfId="0" applyFont="1" applyFill="1" applyBorder="1" applyAlignment="1">
      <alignment horizontal="right" vertical="center"/>
    </xf>
    <xf numFmtId="0" fontId="91" fillId="7" borderId="28" xfId="0" applyFont="1" applyFill="1" applyBorder="1" applyAlignment="1">
      <alignment horizontal="right" vertical="center"/>
    </xf>
    <xf numFmtId="0" fontId="15" fillId="11" borderId="15" xfId="2" applyFont="1" applyFill="1" applyBorder="1" applyAlignment="1">
      <alignment horizontal="right" vertical="center" wrapText="1"/>
    </xf>
    <xf numFmtId="0" fontId="15" fillId="11" borderId="16" xfId="2" applyFont="1" applyFill="1" applyBorder="1" applyAlignment="1">
      <alignment horizontal="right" vertical="center" wrapText="1"/>
    </xf>
    <xf numFmtId="14" fontId="16" fillId="0" borderId="16" xfId="0" applyNumberFormat="1" applyFont="1" applyBorder="1" applyAlignment="1" applyProtection="1">
      <alignment horizontal="left" vertical="center"/>
      <protection locked="0"/>
    </xf>
    <xf numFmtId="14" fontId="16" fillId="0" borderId="78"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wrapText="1"/>
    </xf>
    <xf numFmtId="0" fontId="15" fillId="11" borderId="1" xfId="0" applyFont="1" applyFill="1" applyBorder="1" applyAlignment="1">
      <alignment horizontal="right" vertical="center" wrapText="1"/>
    </xf>
    <xf numFmtId="0" fontId="15" fillId="11" borderId="15" xfId="0" applyFont="1" applyFill="1" applyBorder="1" applyAlignment="1">
      <alignment horizontal="right" vertical="center" wrapText="1"/>
    </xf>
    <xf numFmtId="0" fontId="15" fillId="11" borderId="16" xfId="0" applyFont="1" applyFill="1" applyBorder="1" applyAlignment="1">
      <alignment horizontal="right" vertical="center" wrapText="1"/>
    </xf>
    <xf numFmtId="0" fontId="15" fillId="14" borderId="82" xfId="2" applyFont="1" applyFill="1" applyBorder="1" applyAlignment="1">
      <alignment horizontal="center" vertical="center" wrapText="1"/>
    </xf>
    <xf numFmtId="0" fontId="15" fillId="14" borderId="0" xfId="2" applyFont="1" applyFill="1" applyAlignment="1">
      <alignment horizontal="center" vertical="center" wrapText="1"/>
    </xf>
    <xf numFmtId="0" fontId="15" fillId="14" borderId="7" xfId="2" applyFont="1" applyFill="1" applyBorder="1" applyAlignment="1">
      <alignment horizontal="center" vertical="center" wrapText="1"/>
    </xf>
    <xf numFmtId="0" fontId="15" fillId="11" borderId="39" xfId="0" applyFont="1" applyFill="1" applyBorder="1" applyAlignment="1">
      <alignment horizontal="right" vertical="center" wrapText="1"/>
    </xf>
    <xf numFmtId="0" fontId="15" fillId="11" borderId="0" xfId="0" applyFont="1" applyFill="1" applyAlignment="1">
      <alignment horizontal="right" vertical="center" wrapText="1"/>
    </xf>
    <xf numFmtId="0" fontId="15" fillId="11" borderId="7" xfId="0" applyFont="1" applyFill="1" applyBorder="1" applyAlignment="1">
      <alignment horizontal="right" vertical="center" wrapText="1"/>
    </xf>
    <xf numFmtId="0" fontId="15" fillId="0" borderId="82"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40" xfId="0" applyFont="1" applyBorder="1" applyAlignment="1" applyProtection="1">
      <alignment horizontal="center" vertical="center" wrapText="1"/>
      <protection locked="0"/>
    </xf>
    <xf numFmtId="0" fontId="15" fillId="11" borderId="18" xfId="0" applyFont="1" applyFill="1" applyBorder="1" applyAlignment="1">
      <alignment horizontal="right" vertical="center"/>
    </xf>
    <xf numFmtId="0" fontId="15" fillId="11" borderId="38" xfId="0" applyFont="1" applyFill="1" applyBorder="1" applyAlignment="1">
      <alignment horizontal="right" vertical="center"/>
    </xf>
    <xf numFmtId="0" fontId="15" fillId="11" borderId="58" xfId="0" applyFont="1" applyFill="1" applyBorder="1" applyAlignment="1">
      <alignment horizontal="right" vertical="center"/>
    </xf>
    <xf numFmtId="0" fontId="77" fillId="17" borderId="42" xfId="0" applyFont="1" applyFill="1" applyBorder="1" applyAlignment="1">
      <alignment horizontal="left" vertical="center" wrapText="1"/>
    </xf>
    <xf numFmtId="0" fontId="77" fillId="17" borderId="6" xfId="0" applyFont="1" applyFill="1" applyBorder="1" applyAlignment="1">
      <alignment horizontal="left" vertical="center" wrapText="1"/>
    </xf>
    <xf numFmtId="0" fontId="77" fillId="17" borderId="43" xfId="0" applyFont="1" applyFill="1" applyBorder="1" applyAlignment="1">
      <alignment horizontal="left" vertical="center" wrapText="1"/>
    </xf>
    <xf numFmtId="0" fontId="13" fillId="9" borderId="8" xfId="0" applyFont="1" applyFill="1" applyBorder="1" applyAlignment="1">
      <alignment horizontal="center" vertical="center"/>
    </xf>
    <xf numFmtId="0" fontId="13" fillId="9" borderId="34" xfId="0" applyFont="1" applyFill="1" applyBorder="1" applyAlignment="1">
      <alignment horizontal="center" vertical="center"/>
    </xf>
    <xf numFmtId="0" fontId="13" fillId="9" borderId="9" xfId="0" applyFont="1" applyFill="1" applyBorder="1" applyAlignment="1">
      <alignment horizontal="center" vertical="center"/>
    </xf>
    <xf numFmtId="0" fontId="84" fillId="16" borderId="60" xfId="0" applyFont="1" applyFill="1" applyBorder="1" applyAlignment="1">
      <alignment horizontal="center" vertical="center"/>
    </xf>
    <xf numFmtId="0" fontId="84" fillId="16" borderId="61" xfId="0" applyFont="1" applyFill="1" applyBorder="1" applyAlignment="1">
      <alignment horizontal="center" vertical="center"/>
    </xf>
    <xf numFmtId="0" fontId="84" fillId="16" borderId="62" xfId="0" applyFont="1" applyFill="1" applyBorder="1" applyAlignment="1">
      <alignment horizontal="center" vertical="center"/>
    </xf>
    <xf numFmtId="49" fontId="16" fillId="0" borderId="46" xfId="2" applyNumberFormat="1" applyFont="1" applyBorder="1" applyAlignment="1" applyProtection="1">
      <alignment horizontal="left" vertical="center" wrapText="1"/>
      <protection locked="0"/>
    </xf>
    <xf numFmtId="49" fontId="16" fillId="0" borderId="45" xfId="2"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2" fillId="0" borderId="92" xfId="0" applyFont="1" applyBorder="1" applyAlignment="1" applyProtection="1">
      <alignment horizontal="left" vertical="center"/>
      <protection locked="0"/>
    </xf>
    <xf numFmtId="0" fontId="15" fillId="11" borderId="14" xfId="2" applyFont="1" applyFill="1" applyBorder="1" applyAlignment="1">
      <alignment horizontal="right" vertical="center"/>
    </xf>
    <xf numFmtId="0" fontId="15" fillId="11" borderId="1" xfId="2" applyFont="1" applyFill="1" applyBorder="1" applyAlignment="1">
      <alignment horizontal="right" vertical="center"/>
    </xf>
    <xf numFmtId="164" fontId="50" fillId="10" borderId="1" xfId="2" applyNumberFormat="1" applyFont="1" applyFill="1" applyBorder="1" applyAlignment="1" applyProtection="1">
      <alignment horizontal="center" vertical="center"/>
      <protection locked="0"/>
    </xf>
    <xf numFmtId="0" fontId="48" fillId="0" borderId="46" xfId="2" applyFont="1" applyBorder="1" applyAlignment="1">
      <alignment horizontal="left" vertical="center"/>
    </xf>
    <xf numFmtId="0" fontId="48" fillId="0" borderId="45" xfId="2" applyFont="1" applyBorder="1" applyAlignment="1">
      <alignment horizontal="left" vertical="center"/>
    </xf>
    <xf numFmtId="0" fontId="48" fillId="0" borderId="81" xfId="2" applyFont="1" applyBorder="1" applyAlignment="1">
      <alignment horizontal="left" vertical="center"/>
    </xf>
    <xf numFmtId="0" fontId="16" fillId="0" borderId="89" xfId="0" applyFont="1" applyBorder="1" applyAlignment="1" applyProtection="1">
      <alignment horizontal="left" vertical="center"/>
      <protection locked="0"/>
    </xf>
    <xf numFmtId="0" fontId="16" fillId="0" borderId="90" xfId="0" applyFont="1" applyBorder="1" applyAlignment="1" applyProtection="1">
      <alignment horizontal="left" vertical="center"/>
      <protection locked="0"/>
    </xf>
    <xf numFmtId="0" fontId="15" fillId="11" borderId="88" xfId="0" applyFont="1" applyFill="1" applyBorder="1" applyAlignment="1">
      <alignment horizontal="right" vertical="center"/>
    </xf>
    <xf numFmtId="0" fontId="15" fillId="11" borderId="89" xfId="0" applyFont="1" applyFill="1" applyBorder="1" applyAlignment="1">
      <alignment horizontal="right" vertical="center"/>
    </xf>
    <xf numFmtId="0" fontId="15" fillId="11" borderId="91" xfId="0" applyFont="1" applyFill="1" applyBorder="1" applyAlignment="1">
      <alignment horizontal="right" vertical="center"/>
    </xf>
    <xf numFmtId="0" fontId="84" fillId="16" borderId="8" xfId="0" applyFont="1" applyFill="1" applyBorder="1" applyAlignment="1">
      <alignment horizontal="center" vertical="center"/>
    </xf>
    <xf numFmtId="0" fontId="84" fillId="16" borderId="34" xfId="0" applyFont="1" applyFill="1" applyBorder="1" applyAlignment="1">
      <alignment horizontal="center" vertical="center"/>
    </xf>
    <xf numFmtId="0" fontId="84" fillId="16" borderId="9" xfId="0" applyFont="1" applyFill="1" applyBorder="1" applyAlignment="1">
      <alignment horizontal="center" vertical="center"/>
    </xf>
    <xf numFmtId="0" fontId="14" fillId="16" borderId="35" xfId="0"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41" xfId="0" applyFont="1" applyFill="1" applyBorder="1" applyAlignment="1">
      <alignment horizontal="center" vertical="center"/>
    </xf>
    <xf numFmtId="0" fontId="77" fillId="17" borderId="27" xfId="0" applyFont="1" applyFill="1" applyBorder="1" applyAlignment="1">
      <alignment horizontal="left" vertical="center" wrapText="1"/>
    </xf>
    <xf numFmtId="0" fontId="77" fillId="17" borderId="37" xfId="0" applyFont="1" applyFill="1" applyBorder="1" applyAlignment="1">
      <alignment horizontal="left" vertical="center" wrapText="1"/>
    </xf>
    <xf numFmtId="0" fontId="77" fillId="17" borderId="28" xfId="0" applyFont="1" applyFill="1" applyBorder="1" applyAlignment="1">
      <alignment horizontal="left" vertical="center" wrapText="1"/>
    </xf>
    <xf numFmtId="14" fontId="16" fillId="0" borderId="46" xfId="0" applyNumberFormat="1" applyFont="1" applyBorder="1" applyAlignment="1" applyProtection="1">
      <alignment horizontal="left" vertical="center"/>
      <protection locked="0"/>
    </xf>
    <xf numFmtId="14" fontId="16" fillId="0" borderId="45" xfId="0" applyNumberFormat="1" applyFont="1" applyBorder="1" applyAlignment="1" applyProtection="1">
      <alignment horizontal="left" vertical="center"/>
      <protection locked="0"/>
    </xf>
    <xf numFmtId="14" fontId="16" fillId="0" borderId="94" xfId="0" applyNumberFormat="1" applyFont="1" applyBorder="1" applyAlignment="1" applyProtection="1">
      <alignment horizontal="left" vertical="center"/>
      <protection locked="0"/>
    </xf>
    <xf numFmtId="0" fontId="15" fillId="11" borderId="93" xfId="2" applyFont="1" applyFill="1" applyBorder="1" applyAlignment="1">
      <alignment horizontal="right" vertical="center" wrapText="1"/>
    </xf>
    <xf numFmtId="0" fontId="15" fillId="11" borderId="2" xfId="2" applyFont="1" applyFill="1" applyBorder="1" applyAlignment="1">
      <alignment horizontal="right" vertical="center" wrapText="1"/>
    </xf>
    <xf numFmtId="14" fontId="16" fillId="12" borderId="46" xfId="2" applyNumberFormat="1" applyFont="1" applyFill="1" applyBorder="1" applyAlignment="1" applyProtection="1">
      <alignment horizontal="left" vertical="center" wrapText="1"/>
      <protection locked="0"/>
    </xf>
    <xf numFmtId="14" fontId="16" fillId="12" borderId="45" xfId="2" applyNumberFormat="1" applyFont="1" applyFill="1" applyBorder="1" applyAlignment="1" applyProtection="1">
      <alignment horizontal="left" vertical="center" wrapText="1"/>
      <protection locked="0"/>
    </xf>
    <xf numFmtId="14" fontId="16" fillId="12" borderId="94" xfId="2" applyNumberFormat="1" applyFont="1" applyFill="1" applyBorder="1" applyAlignment="1" applyProtection="1">
      <alignment horizontal="left" vertical="center" wrapText="1"/>
      <protection locked="0"/>
    </xf>
    <xf numFmtId="0" fontId="15" fillId="11" borderId="35" xfId="2" applyFont="1" applyFill="1" applyBorder="1" applyAlignment="1">
      <alignment horizontal="center" vertical="center"/>
    </xf>
    <xf numFmtId="0" fontId="15" fillId="11" borderId="10" xfId="2" applyFont="1" applyFill="1" applyBorder="1" applyAlignment="1">
      <alignment horizontal="center" vertical="center"/>
    </xf>
    <xf numFmtId="0" fontId="16" fillId="0" borderId="46" xfId="0" applyFont="1" applyBorder="1" applyAlignment="1" applyProtection="1">
      <alignment horizontal="left" vertical="center"/>
      <protection locked="0"/>
    </xf>
    <xf numFmtId="0" fontId="16" fillId="0" borderId="45" xfId="0" applyFont="1" applyBorder="1" applyAlignment="1" applyProtection="1">
      <alignment horizontal="left" vertical="center"/>
      <protection locked="0"/>
    </xf>
    <xf numFmtId="0" fontId="16" fillId="0" borderId="94"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95" xfId="0" applyFont="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4" fillId="16" borderId="27" xfId="0" applyFont="1" applyFill="1" applyBorder="1" applyAlignment="1">
      <alignment horizontal="center" vertical="center"/>
    </xf>
    <xf numFmtId="0" fontId="14" fillId="16" borderId="37" xfId="0" applyFont="1" applyFill="1" applyBorder="1" applyAlignment="1">
      <alignment horizontal="center" vertical="center"/>
    </xf>
    <xf numFmtId="0" fontId="14" fillId="16" borderId="28" xfId="0" applyFont="1" applyFill="1" applyBorder="1" applyAlignment="1">
      <alignment horizontal="center" vertical="center"/>
    </xf>
    <xf numFmtId="0" fontId="15" fillId="11" borderId="96" xfId="0" applyFont="1" applyFill="1" applyBorder="1" applyAlignment="1">
      <alignment horizontal="right" vertical="center" wrapText="1"/>
    </xf>
    <xf numFmtId="0" fontId="15" fillId="11" borderId="47" xfId="0" applyFont="1" applyFill="1" applyBorder="1" applyAlignment="1">
      <alignment horizontal="right" vertical="center" wrapText="1"/>
    </xf>
    <xf numFmtId="0" fontId="12" fillId="0" borderId="64" xfId="0" applyFont="1" applyBorder="1" applyAlignment="1" applyProtection="1">
      <alignment horizontal="left" vertical="center"/>
      <protection locked="0"/>
    </xf>
    <xf numFmtId="0" fontId="12" fillId="0" borderId="97" xfId="0" applyFont="1" applyBorder="1" applyAlignment="1" applyProtection="1">
      <alignment horizontal="left" vertical="center"/>
      <protection locked="0"/>
    </xf>
    <xf numFmtId="0" fontId="15" fillId="11" borderId="98" xfId="0" applyFont="1" applyFill="1" applyBorder="1" applyAlignment="1">
      <alignment horizontal="right" vertical="center" wrapText="1"/>
    </xf>
    <xf numFmtId="0" fontId="15" fillId="11" borderId="99" xfId="0" applyFont="1" applyFill="1" applyBorder="1" applyAlignment="1">
      <alignment horizontal="right" vertical="center" wrapText="1"/>
    </xf>
    <xf numFmtId="0" fontId="15" fillId="11" borderId="100" xfId="0" applyFont="1" applyFill="1" applyBorder="1" applyAlignment="1">
      <alignment horizontal="right" vertical="center" wrapText="1"/>
    </xf>
    <xf numFmtId="0" fontId="13" fillId="9" borderId="35" xfId="2" applyFont="1" applyFill="1" applyBorder="1" applyAlignment="1">
      <alignment horizontal="center" vertical="center"/>
    </xf>
    <xf numFmtId="0" fontId="13" fillId="9" borderId="10" xfId="2" applyFont="1" applyFill="1" applyBorder="1" applyAlignment="1">
      <alignment horizontal="center" vertical="center"/>
    </xf>
    <xf numFmtId="0" fontId="13" fillId="9" borderId="41" xfId="2" applyFont="1" applyFill="1" applyBorder="1" applyAlignment="1">
      <alignment horizontal="center" vertical="center"/>
    </xf>
    <xf numFmtId="0" fontId="14" fillId="16" borderId="22" xfId="0" applyFont="1" applyFill="1" applyBorder="1" applyAlignment="1">
      <alignment horizontal="center" vertical="center"/>
    </xf>
    <xf numFmtId="0" fontId="14" fillId="16" borderId="5" xfId="0" applyFont="1" applyFill="1" applyBorder="1" applyAlignment="1">
      <alignment horizontal="center" vertical="center"/>
    </xf>
    <xf numFmtId="0" fontId="14" fillId="16" borderId="23" xfId="0" applyFont="1" applyFill="1" applyBorder="1" applyAlignment="1">
      <alignment horizontal="center" vertical="center"/>
    </xf>
    <xf numFmtId="0" fontId="77" fillId="11" borderId="71" xfId="2" applyFont="1" applyFill="1" applyBorder="1" applyAlignment="1">
      <alignment horizontal="left" vertical="center" wrapText="1"/>
    </xf>
    <xf numFmtId="0" fontId="77" fillId="11" borderId="45" xfId="2" applyFont="1" applyFill="1" applyBorder="1" applyAlignment="1">
      <alignment horizontal="left" vertical="center" wrapText="1"/>
    </xf>
    <xf numFmtId="0" fontId="77" fillId="11" borderId="81" xfId="2" applyFont="1" applyFill="1" applyBorder="1" applyAlignment="1">
      <alignment horizontal="left" vertical="center" wrapText="1"/>
    </xf>
    <xf numFmtId="0" fontId="16" fillId="11" borderId="39" xfId="2" applyFont="1" applyFill="1" applyBorder="1" applyAlignment="1">
      <alignment horizontal="left" vertical="center" wrapText="1"/>
    </xf>
    <xf numFmtId="0" fontId="16" fillId="11" borderId="0" xfId="2" applyFont="1" applyFill="1" applyAlignment="1">
      <alignment horizontal="left" vertical="center" wrapText="1"/>
    </xf>
    <xf numFmtId="0" fontId="16" fillId="11" borderId="40" xfId="2" applyFont="1" applyFill="1" applyBorder="1" applyAlignment="1">
      <alignment horizontal="left" vertical="center" wrapText="1"/>
    </xf>
    <xf numFmtId="0" fontId="76" fillId="9" borderId="0" xfId="0" applyFont="1" applyFill="1" applyAlignment="1">
      <alignment horizontal="right" vertical="center" wrapText="1"/>
    </xf>
    <xf numFmtId="0" fontId="80" fillId="9" borderId="0" xfId="0" applyFont="1" applyFill="1" applyAlignment="1">
      <alignment horizontal="left" vertical="center" wrapText="1"/>
    </xf>
    <xf numFmtId="0" fontId="80" fillId="9" borderId="40" xfId="0" applyFont="1" applyFill="1" applyBorder="1" applyAlignment="1">
      <alignment horizontal="left" vertical="center" wrapText="1"/>
    </xf>
    <xf numFmtId="0" fontId="28" fillId="11" borderId="27" xfId="2" applyFont="1" applyFill="1" applyBorder="1" applyAlignment="1">
      <alignment horizontal="left" vertical="center" wrapText="1"/>
    </xf>
    <xf numFmtId="0" fontId="28" fillId="11" borderId="37" xfId="2" applyFont="1" applyFill="1" applyBorder="1" applyAlignment="1">
      <alignment horizontal="left" vertical="center" wrapText="1"/>
    </xf>
    <xf numFmtId="0" fontId="28" fillId="11" borderId="28" xfId="2" applyFont="1" applyFill="1" applyBorder="1" applyAlignment="1">
      <alignment horizontal="left" vertical="center" wrapText="1"/>
    </xf>
    <xf numFmtId="0" fontId="15" fillId="9" borderId="8" xfId="0" applyFont="1" applyFill="1" applyBorder="1" applyAlignment="1">
      <alignment horizontal="center" vertical="center"/>
    </xf>
    <xf numFmtId="0" fontId="15" fillId="9" borderId="34" xfId="0" applyFont="1" applyFill="1" applyBorder="1" applyAlignment="1">
      <alignment horizontal="center" vertical="center"/>
    </xf>
    <xf numFmtId="0" fontId="62" fillId="9" borderId="34" xfId="18" applyFont="1" applyFill="1" applyBorder="1" applyAlignment="1" applyProtection="1">
      <alignment horizontal="center" vertical="center"/>
      <protection locked="0"/>
    </xf>
    <xf numFmtId="0" fontId="25" fillId="11" borderId="39" xfId="2" applyFont="1" applyFill="1" applyBorder="1" applyAlignment="1">
      <alignment horizontal="left" vertical="center" wrapText="1"/>
    </xf>
    <xf numFmtId="0" fontId="15" fillId="9" borderId="9" xfId="0" applyFont="1" applyFill="1" applyBorder="1" applyAlignment="1">
      <alignment horizontal="center" vertical="center"/>
    </xf>
    <xf numFmtId="164" fontId="51" fillId="9" borderId="8" xfId="2" applyNumberFormat="1" applyFont="1" applyFill="1" applyBorder="1" applyAlignment="1">
      <alignment horizontal="center" vertical="center"/>
    </xf>
    <xf numFmtId="164" fontId="51" fillId="9" borderId="34" xfId="2" applyNumberFormat="1" applyFont="1" applyFill="1" applyBorder="1" applyAlignment="1">
      <alignment horizontal="center" vertical="center"/>
    </xf>
    <xf numFmtId="164" fontId="51" fillId="9" borderId="9" xfId="2" applyNumberFormat="1" applyFont="1" applyFill="1" applyBorder="1" applyAlignment="1">
      <alignment horizontal="center" vertical="center"/>
    </xf>
    <xf numFmtId="0" fontId="29" fillId="9" borderId="8"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29" fillId="9" borderId="9" xfId="0" applyFont="1" applyFill="1" applyBorder="1" applyAlignment="1">
      <alignment horizontal="center" vertical="center" wrapText="1"/>
    </xf>
    <xf numFmtId="0" fontId="33" fillId="9" borderId="8" xfId="0" applyFont="1" applyFill="1" applyBorder="1" applyAlignment="1">
      <alignment horizontal="center" vertical="center"/>
    </xf>
    <xf numFmtId="0" fontId="33" fillId="9" borderId="34" xfId="0" applyFont="1" applyFill="1" applyBorder="1" applyAlignment="1">
      <alignment horizontal="center" vertical="center"/>
    </xf>
    <xf numFmtId="0" fontId="33" fillId="9" borderId="9" xfId="0" applyFont="1" applyFill="1" applyBorder="1" applyAlignment="1">
      <alignment horizontal="center" vertical="center"/>
    </xf>
    <xf numFmtId="0" fontId="25" fillId="11" borderId="39" xfId="2" applyFont="1" applyFill="1" applyBorder="1" applyAlignment="1">
      <alignment vertical="center" wrapText="1"/>
    </xf>
    <xf numFmtId="0" fontId="16" fillId="11" borderId="0" xfId="2" applyFont="1" applyFill="1" applyAlignment="1">
      <alignment vertical="center" wrapText="1"/>
    </xf>
    <xf numFmtId="0" fontId="16" fillId="11" borderId="40" xfId="2" applyFont="1" applyFill="1" applyBorder="1" applyAlignment="1">
      <alignment vertical="center" wrapText="1"/>
    </xf>
    <xf numFmtId="0" fontId="16" fillId="11" borderId="39" xfId="2" applyFont="1" applyFill="1" applyBorder="1" applyAlignment="1">
      <alignment vertical="center" wrapText="1"/>
    </xf>
    <xf numFmtId="0" fontId="36" fillId="11" borderId="39" xfId="2" applyFont="1" applyFill="1" applyBorder="1" applyAlignment="1">
      <alignment vertical="center" wrapText="1"/>
    </xf>
    <xf numFmtId="0" fontId="59" fillId="11" borderId="27" xfId="2" applyFont="1" applyFill="1" applyBorder="1" applyAlignment="1">
      <alignment vertical="center" wrapText="1"/>
    </xf>
    <xf numFmtId="0" fontId="28" fillId="11" borderId="37" xfId="2" applyFont="1" applyFill="1" applyBorder="1" applyAlignment="1">
      <alignment vertical="center" wrapText="1"/>
    </xf>
    <xf numFmtId="0" fontId="28" fillId="11" borderId="28" xfId="2" applyFont="1" applyFill="1" applyBorder="1" applyAlignment="1">
      <alignment vertical="center" wrapText="1"/>
    </xf>
    <xf numFmtId="0" fontId="76" fillId="9" borderId="39" xfId="0" applyFont="1" applyFill="1" applyBorder="1" applyAlignment="1">
      <alignment horizontal="right" vertical="center" wrapText="1"/>
    </xf>
    <xf numFmtId="0" fontId="76" fillId="9" borderId="27" xfId="0" applyFont="1" applyFill="1" applyBorder="1" applyAlignment="1">
      <alignment horizontal="right" vertical="center" wrapText="1"/>
    </xf>
    <xf numFmtId="0" fontId="76" fillId="9" borderId="37" xfId="0" applyFont="1" applyFill="1" applyBorder="1" applyAlignment="1">
      <alignment horizontal="right" vertical="center" wrapText="1"/>
    </xf>
    <xf numFmtId="0" fontId="14" fillId="7" borderId="72" xfId="0" applyFont="1" applyFill="1" applyBorder="1" applyAlignment="1">
      <alignment horizontal="center" vertical="center"/>
    </xf>
    <xf numFmtId="0" fontId="14" fillId="7" borderId="79" xfId="0" applyFont="1" applyFill="1" applyBorder="1" applyAlignment="1">
      <alignment horizontal="center" vertical="center"/>
    </xf>
    <xf numFmtId="0" fontId="14" fillId="7" borderId="80" xfId="0" applyFont="1" applyFill="1" applyBorder="1" applyAlignment="1">
      <alignment horizontal="center" vertical="center"/>
    </xf>
    <xf numFmtId="0" fontId="77" fillId="11" borderId="71" xfId="2" applyFont="1" applyFill="1" applyBorder="1" applyAlignment="1">
      <alignment vertical="center" wrapText="1"/>
    </xf>
    <xf numFmtId="0" fontId="77" fillId="11" borderId="45" xfId="2" applyFont="1" applyFill="1" applyBorder="1" applyAlignment="1">
      <alignment vertical="center" wrapText="1"/>
    </xf>
    <xf numFmtId="0" fontId="77" fillId="11" borderId="81" xfId="2" applyFont="1" applyFill="1" applyBorder="1" applyAlignment="1">
      <alignment vertical="center" wrapText="1"/>
    </xf>
    <xf numFmtId="0" fontId="25" fillId="11" borderId="0" xfId="2" applyFont="1" applyFill="1" applyAlignment="1">
      <alignment vertical="center" wrapText="1"/>
    </xf>
    <xf numFmtId="0" fontId="25" fillId="11" borderId="40" xfId="2" applyFont="1" applyFill="1" applyBorder="1" applyAlignment="1">
      <alignment vertical="center" wrapText="1"/>
    </xf>
    <xf numFmtId="0" fontId="76" fillId="9" borderId="37" xfId="0" applyFont="1" applyFill="1" applyBorder="1" applyAlignment="1">
      <alignment horizontal="center" vertical="center" wrapText="1"/>
    </xf>
    <xf numFmtId="0" fontId="79" fillId="9" borderId="37" xfId="0" applyFont="1" applyFill="1" applyBorder="1" applyAlignment="1">
      <alignment horizontal="left" vertical="center" wrapText="1"/>
    </xf>
    <xf numFmtId="0" fontId="79" fillId="9" borderId="28" xfId="0" applyFont="1" applyFill="1" applyBorder="1" applyAlignment="1">
      <alignment horizontal="left" vertical="center" wrapText="1"/>
    </xf>
    <xf numFmtId="0" fontId="28" fillId="11" borderId="27" xfId="2" applyFont="1" applyFill="1" applyBorder="1" applyAlignment="1">
      <alignment vertical="center" wrapText="1"/>
    </xf>
    <xf numFmtId="0" fontId="77" fillId="11" borderId="71" xfId="0" applyFont="1" applyFill="1" applyBorder="1" applyAlignment="1">
      <alignment horizontal="left" vertical="center" wrapText="1"/>
    </xf>
    <xf numFmtId="0" fontId="35" fillId="11" borderId="45" xfId="0" applyFont="1" applyFill="1" applyBorder="1" applyAlignment="1">
      <alignment horizontal="left" vertical="center" wrapText="1"/>
    </xf>
    <xf numFmtId="0" fontId="35" fillId="11" borderId="81" xfId="0" applyFont="1" applyFill="1" applyBorder="1" applyAlignment="1">
      <alignment horizontal="left" vertical="center" wrapText="1"/>
    </xf>
    <xf numFmtId="0" fontId="50" fillId="9" borderId="35" xfId="2" applyFont="1" applyFill="1" applyBorder="1" applyAlignment="1">
      <alignment horizontal="right" vertical="center" wrapText="1"/>
    </xf>
    <xf numFmtId="0" fontId="50" fillId="9" borderId="41" xfId="2" applyFont="1" applyFill="1" applyBorder="1" applyAlignment="1">
      <alignment horizontal="right" vertical="center" wrapText="1"/>
    </xf>
    <xf numFmtId="0" fontId="50" fillId="9" borderId="27" xfId="2" applyFont="1" applyFill="1" applyBorder="1" applyAlignment="1">
      <alignment horizontal="right" vertical="center" wrapText="1"/>
    </xf>
    <xf numFmtId="0" fontId="50" fillId="9" borderId="28" xfId="2" applyFont="1" applyFill="1" applyBorder="1" applyAlignment="1">
      <alignment horizontal="right" vertical="center" wrapText="1"/>
    </xf>
    <xf numFmtId="0" fontId="17" fillId="9" borderId="35" xfId="19" applyFont="1" applyFill="1" applyBorder="1" applyAlignment="1">
      <alignment horizontal="center" vertical="center" wrapText="1"/>
    </xf>
    <xf numFmtId="0" fontId="17" fillId="9" borderId="10" xfId="19" applyFont="1" applyFill="1" applyBorder="1" applyAlignment="1">
      <alignment horizontal="center" vertical="center" wrapText="1"/>
    </xf>
    <xf numFmtId="0" fontId="17" fillId="9" borderId="41" xfId="19" applyFont="1" applyFill="1" applyBorder="1" applyAlignment="1">
      <alignment horizontal="center" vertical="center" wrapText="1"/>
    </xf>
    <xf numFmtId="0" fontId="17" fillId="9" borderId="39" xfId="19" applyFont="1" applyFill="1" applyBorder="1" applyAlignment="1">
      <alignment horizontal="center" vertical="center" wrapText="1"/>
    </xf>
    <xf numFmtId="0" fontId="17" fillId="9" borderId="0" xfId="19" applyFont="1" applyFill="1" applyAlignment="1">
      <alignment horizontal="center" vertical="center" wrapText="1"/>
    </xf>
    <xf numFmtId="0" fontId="17" fillId="9" borderId="40" xfId="19" applyFont="1" applyFill="1" applyBorder="1" applyAlignment="1">
      <alignment horizontal="center" vertical="center" wrapText="1"/>
    </xf>
    <xf numFmtId="0" fontId="17" fillId="9" borderId="27" xfId="19" applyFont="1" applyFill="1" applyBorder="1" applyAlignment="1">
      <alignment horizontal="center" vertical="center" wrapText="1"/>
    </xf>
    <xf numFmtId="0" fontId="17" fillId="9" borderId="37" xfId="19" applyFont="1" applyFill="1" applyBorder="1" applyAlignment="1">
      <alignment horizontal="center" vertical="center" wrapText="1"/>
    </xf>
    <xf numFmtId="0" fontId="17" fillId="9" borderId="28" xfId="19" applyFont="1" applyFill="1" applyBorder="1" applyAlignment="1">
      <alignment horizontal="center" vertical="center" wrapText="1"/>
    </xf>
    <xf numFmtId="0" fontId="15" fillId="9" borderId="17" xfId="2" applyFont="1" applyFill="1" applyBorder="1" applyAlignment="1">
      <alignment horizontal="center" vertical="center" wrapText="1"/>
    </xf>
    <xf numFmtId="0" fontId="15" fillId="9" borderId="48" xfId="2" applyFont="1" applyFill="1" applyBorder="1" applyAlignment="1">
      <alignment horizontal="center" vertical="center" wrapText="1"/>
    </xf>
    <xf numFmtId="0" fontId="79" fillId="9" borderId="0" xfId="0" applyFont="1" applyFill="1" applyAlignment="1">
      <alignment horizontal="left" vertical="center" wrapText="1"/>
    </xf>
    <xf numFmtId="0" fontId="79" fillId="9" borderId="40" xfId="0" applyFont="1" applyFill="1" applyBorder="1" applyAlignment="1">
      <alignment horizontal="left" vertical="center" wrapText="1"/>
    </xf>
    <xf numFmtId="0" fontId="25" fillId="11" borderId="39" xfId="0" applyFont="1" applyFill="1" applyBorder="1" applyAlignment="1">
      <alignment horizontal="left" vertical="center" wrapText="1"/>
    </xf>
    <xf numFmtId="0" fontId="16" fillId="11" borderId="0" xfId="0" applyFont="1" applyFill="1" applyAlignment="1">
      <alignment horizontal="left" vertical="center" wrapText="1"/>
    </xf>
    <xf numFmtId="0" fontId="16" fillId="11" borderId="40" xfId="0" applyFont="1" applyFill="1" applyBorder="1" applyAlignment="1">
      <alignment horizontal="left" vertical="center" wrapText="1"/>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8" xfId="19" applyFont="1" applyFill="1" applyBorder="1" applyAlignment="1">
      <alignment horizontal="center" vertical="center" wrapText="1"/>
    </xf>
    <xf numFmtId="0" fontId="17" fillId="9" borderId="34" xfId="19" applyFont="1" applyFill="1" applyBorder="1" applyAlignment="1">
      <alignment horizontal="center" vertical="center" wrapText="1"/>
    </xf>
    <xf numFmtId="0" fontId="17" fillId="9" borderId="9" xfId="19" applyFont="1" applyFill="1" applyBorder="1" applyAlignment="1">
      <alignment horizontal="center" vertical="center" wrapText="1"/>
    </xf>
    <xf numFmtId="0" fontId="104" fillId="11" borderId="39" xfId="2" applyFont="1" applyFill="1" applyBorder="1" applyAlignment="1">
      <alignment vertical="center" wrapText="1"/>
    </xf>
    <xf numFmtId="0" fontId="15" fillId="17" borderId="73" xfId="2" applyFont="1" applyFill="1" applyBorder="1" applyAlignment="1">
      <alignment vertical="center" wrapText="1"/>
    </xf>
    <xf numFmtId="0" fontId="16" fillId="17" borderId="0" xfId="2" applyFont="1" applyFill="1" applyAlignment="1">
      <alignment vertical="center" wrapText="1"/>
    </xf>
    <xf numFmtId="0" fontId="16" fillId="17" borderId="74" xfId="2" applyFont="1" applyFill="1" applyBorder="1" applyAlignment="1">
      <alignment vertical="center" wrapText="1"/>
    </xf>
    <xf numFmtId="0" fontId="29" fillId="9" borderId="18" xfId="2" applyFont="1" applyFill="1" applyBorder="1" applyAlignment="1">
      <alignment horizontal="center" vertical="center" wrapText="1"/>
    </xf>
    <xf numFmtId="0" fontId="29" fillId="9" borderId="38" xfId="2" applyFont="1" applyFill="1" applyBorder="1" applyAlignment="1">
      <alignment horizontal="center" vertical="center" wrapText="1"/>
    </xf>
    <xf numFmtId="0" fontId="29" fillId="9" borderId="51" xfId="2" applyFont="1" applyFill="1" applyBorder="1" applyAlignment="1">
      <alignment horizontal="center" vertical="center" wrapText="1"/>
    </xf>
    <xf numFmtId="0" fontId="29" fillId="9" borderId="2" xfId="2" applyFont="1" applyFill="1" applyBorder="1" applyAlignment="1">
      <alignment horizontal="center" vertical="center" wrapText="1"/>
    </xf>
    <xf numFmtId="0" fontId="29" fillId="9" borderId="1" xfId="2" applyFont="1" applyFill="1" applyBorder="1" applyAlignment="1">
      <alignment horizontal="center" vertical="center" wrapText="1"/>
    </xf>
    <xf numFmtId="0" fontId="29" fillId="9" borderId="13" xfId="2" applyFont="1" applyFill="1" applyBorder="1" applyAlignment="1">
      <alignment horizontal="center" vertical="center" wrapText="1"/>
    </xf>
    <xf numFmtId="0" fontId="29" fillId="9" borderId="53" xfId="2" applyFont="1" applyFill="1" applyBorder="1" applyAlignment="1">
      <alignment horizontal="center" vertical="center" wrapText="1"/>
    </xf>
    <xf numFmtId="0" fontId="29" fillId="9" borderId="3" xfId="2" applyFont="1" applyFill="1" applyBorder="1" applyAlignment="1">
      <alignment horizontal="center" vertical="center" wrapText="1"/>
    </xf>
    <xf numFmtId="0" fontId="29" fillId="9" borderId="49" xfId="2" applyFont="1" applyFill="1" applyBorder="1" applyAlignment="1">
      <alignment horizontal="center" vertical="center" wrapText="1"/>
    </xf>
    <xf numFmtId="0" fontId="29" fillId="9" borderId="8" xfId="2" applyFont="1" applyFill="1" applyBorder="1" applyAlignment="1">
      <alignment horizontal="center" vertical="center" wrapText="1"/>
    </xf>
    <xf numFmtId="0" fontId="29" fillId="9" borderId="34" xfId="2" applyFont="1" applyFill="1" applyBorder="1" applyAlignment="1">
      <alignment horizontal="center" vertical="center" wrapText="1"/>
    </xf>
    <xf numFmtId="0" fontId="29" fillId="9" borderId="9" xfId="2" applyFont="1" applyFill="1" applyBorder="1" applyAlignment="1">
      <alignment horizontal="center" vertical="center" wrapText="1"/>
    </xf>
    <xf numFmtId="164" fontId="17" fillId="9" borderId="8" xfId="2" applyNumberFormat="1" applyFont="1" applyFill="1" applyBorder="1" applyAlignment="1">
      <alignment horizontal="center" vertical="center" wrapText="1"/>
    </xf>
    <xf numFmtId="164" fontId="17" fillId="9" borderId="34" xfId="2" applyNumberFormat="1" applyFont="1" applyFill="1" applyBorder="1" applyAlignment="1">
      <alignment horizontal="center" vertical="center" wrapText="1"/>
    </xf>
    <xf numFmtId="164" fontId="17" fillId="9" borderId="9" xfId="2" applyNumberFormat="1" applyFont="1" applyFill="1" applyBorder="1" applyAlignment="1">
      <alignment horizontal="center" vertical="center" wrapText="1"/>
    </xf>
    <xf numFmtId="0" fontId="16" fillId="17" borderId="76" xfId="0" applyFont="1" applyFill="1" applyBorder="1" applyAlignment="1">
      <alignment vertical="center"/>
    </xf>
    <xf numFmtId="0" fontId="16" fillId="17" borderId="75" xfId="0" applyFont="1" applyFill="1" applyBorder="1" applyAlignment="1">
      <alignment vertical="center"/>
    </xf>
    <xf numFmtId="0" fontId="16" fillId="17" borderId="77" xfId="0" applyFont="1" applyFill="1" applyBorder="1" applyAlignment="1">
      <alignment vertical="center"/>
    </xf>
    <xf numFmtId="0" fontId="25" fillId="17" borderId="73" xfId="2" applyFont="1" applyFill="1" applyBorder="1" applyAlignment="1">
      <alignment vertical="center" wrapText="1"/>
    </xf>
    <xf numFmtId="0" fontId="16" fillId="17" borderId="73" xfId="2" applyFont="1" applyFill="1" applyBorder="1" applyAlignment="1">
      <alignment vertical="center" wrapText="1"/>
    </xf>
    <xf numFmtId="0" fontId="16" fillId="17" borderId="66" xfId="2" applyFont="1" applyFill="1" applyBorder="1" applyAlignment="1">
      <alignment vertical="center" wrapText="1"/>
    </xf>
    <xf numFmtId="0" fontId="16" fillId="17" borderId="68" xfId="2" applyFont="1" applyFill="1" applyBorder="1" applyAlignment="1">
      <alignment vertical="center" wrapText="1"/>
    </xf>
    <xf numFmtId="0" fontId="16" fillId="17" borderId="70" xfId="2" applyFont="1" applyFill="1" applyBorder="1" applyAlignment="1">
      <alignment vertical="center" wrapText="1"/>
    </xf>
    <xf numFmtId="0" fontId="76" fillId="9" borderId="28" xfId="0" applyFont="1" applyFill="1" applyBorder="1" applyAlignment="1">
      <alignment horizontal="center" vertical="center" wrapText="1"/>
    </xf>
    <xf numFmtId="0" fontId="14" fillId="7" borderId="73" xfId="0" applyFont="1" applyFill="1" applyBorder="1" applyAlignment="1">
      <alignment horizontal="center" vertical="center"/>
    </xf>
    <xf numFmtId="0" fontId="14" fillId="7" borderId="0" xfId="0" applyFont="1" applyFill="1" applyAlignment="1">
      <alignment horizontal="center" vertical="center"/>
    </xf>
    <xf numFmtId="0" fontId="14" fillId="7" borderId="74" xfId="0" applyFont="1" applyFill="1" applyBorder="1" applyAlignment="1">
      <alignment horizontal="center" vertical="center"/>
    </xf>
    <xf numFmtId="0" fontId="25" fillId="17" borderId="0" xfId="2" applyFont="1" applyFill="1" applyAlignment="1">
      <alignment vertical="center" wrapText="1"/>
    </xf>
    <xf numFmtId="0" fontId="25" fillId="17" borderId="74" xfId="2" applyFont="1" applyFill="1" applyBorder="1" applyAlignment="1">
      <alignment vertical="center" wrapText="1"/>
    </xf>
    <xf numFmtId="0" fontId="79" fillId="9" borderId="0" xfId="0" applyFont="1" applyFill="1" applyAlignment="1">
      <alignment horizontal="left" vertical="center"/>
    </xf>
    <xf numFmtId="0" fontId="79" fillId="9" borderId="37" xfId="0" applyFont="1" applyFill="1" applyBorder="1" applyAlignment="1">
      <alignment horizontal="left" vertical="center"/>
    </xf>
    <xf numFmtId="9" fontId="15" fillId="0" borderId="27" xfId="2" applyNumberFormat="1" applyFont="1" applyBorder="1" applyAlignment="1">
      <alignment horizontal="center" vertical="center"/>
    </xf>
    <xf numFmtId="9" fontId="15" fillId="0" borderId="28" xfId="2" applyNumberFormat="1" applyFont="1" applyBorder="1" applyAlignment="1">
      <alignment horizontal="center" vertical="center"/>
    </xf>
    <xf numFmtId="164" fontId="61" fillId="15" borderId="8" xfId="2" applyNumberFormat="1" applyFont="1" applyFill="1" applyBorder="1" applyAlignment="1">
      <alignment horizontal="center" vertical="center" wrapText="1"/>
    </xf>
    <xf numFmtId="164" fontId="61" fillId="15" borderId="9" xfId="2" applyNumberFormat="1" applyFont="1" applyFill="1" applyBorder="1" applyAlignment="1">
      <alignment horizontal="center" vertical="center" wrapText="1"/>
    </xf>
    <xf numFmtId="164" fontId="61" fillId="15" borderId="27" xfId="2" applyNumberFormat="1" applyFont="1" applyFill="1" applyBorder="1" applyAlignment="1">
      <alignment horizontal="center" vertical="center" wrapText="1"/>
    </xf>
    <xf numFmtId="164" fontId="61" fillId="15" borderId="28" xfId="2" applyNumberFormat="1" applyFont="1" applyFill="1" applyBorder="1" applyAlignment="1">
      <alignment horizontal="center" vertical="center" wrapText="1"/>
    </xf>
    <xf numFmtId="0" fontId="16" fillId="17" borderId="39" xfId="2" applyFont="1" applyFill="1" applyBorder="1" applyAlignment="1">
      <alignment vertical="center" wrapText="1"/>
    </xf>
    <xf numFmtId="0" fontId="16" fillId="17" borderId="40" xfId="2" applyFont="1" applyFill="1" applyBorder="1" applyAlignment="1">
      <alignment vertical="center" wrapText="1"/>
    </xf>
    <xf numFmtId="0" fontId="16" fillId="17" borderId="27" xfId="2" applyFont="1" applyFill="1" applyBorder="1" applyAlignment="1">
      <alignment vertical="center" wrapText="1"/>
    </xf>
    <xf numFmtId="0" fontId="16" fillId="17" borderId="37" xfId="2" applyFont="1" applyFill="1" applyBorder="1" applyAlignment="1">
      <alignment vertical="center" wrapText="1"/>
    </xf>
    <xf numFmtId="0" fontId="16" fillId="17" borderId="28" xfId="2" applyFont="1" applyFill="1" applyBorder="1" applyAlignment="1">
      <alignment vertical="center" wrapText="1"/>
    </xf>
    <xf numFmtId="164" fontId="33" fillId="6" borderId="8" xfId="2" applyNumberFormat="1" applyFont="1" applyFill="1" applyBorder="1" applyAlignment="1">
      <alignment horizontal="center" vertical="center" wrapText="1"/>
    </xf>
    <xf numFmtId="164" fontId="33" fillId="6" borderId="34" xfId="2" applyNumberFormat="1" applyFont="1" applyFill="1" applyBorder="1" applyAlignment="1">
      <alignment horizontal="center" vertical="center" wrapText="1"/>
    </xf>
    <xf numFmtId="0" fontId="33" fillId="7" borderId="30" xfId="2" applyFont="1" applyFill="1" applyBorder="1" applyAlignment="1">
      <alignment horizontal="center" vertical="center" wrapText="1"/>
    </xf>
    <xf numFmtId="0" fontId="33" fillId="7" borderId="31" xfId="2" applyFont="1" applyFill="1" applyBorder="1" applyAlignment="1">
      <alignment horizontal="center" vertical="center" wrapText="1"/>
    </xf>
    <xf numFmtId="0" fontId="33" fillId="7" borderId="33" xfId="2" applyFont="1" applyFill="1" applyBorder="1" applyAlignment="1">
      <alignment horizontal="center" vertical="center" wrapText="1"/>
    </xf>
    <xf numFmtId="0" fontId="33" fillId="6" borderId="30" xfId="2" applyFont="1" applyFill="1" applyBorder="1" applyAlignment="1">
      <alignment horizontal="center" vertical="center" wrapText="1"/>
    </xf>
    <xf numFmtId="0" fontId="33" fillId="6" borderId="31" xfId="2" applyFont="1" applyFill="1" applyBorder="1" applyAlignment="1">
      <alignment horizontal="center" vertical="center" wrapText="1"/>
    </xf>
    <xf numFmtId="0" fontId="33" fillId="6" borderId="32" xfId="2" applyFont="1" applyFill="1" applyBorder="1" applyAlignment="1">
      <alignment horizontal="center" vertical="center" wrapText="1"/>
    </xf>
    <xf numFmtId="0" fontId="30" fillId="0" borderId="66" xfId="2" applyFont="1" applyBorder="1" applyAlignment="1">
      <alignment horizontal="right" vertical="top" wrapText="1"/>
    </xf>
    <xf numFmtId="0" fontId="30" fillId="0" borderId="68" xfId="2" applyFont="1" applyBorder="1" applyAlignment="1">
      <alignment horizontal="right" vertical="top" wrapText="1"/>
    </xf>
    <xf numFmtId="0" fontId="30" fillId="0" borderId="70" xfId="2" applyFont="1" applyBorder="1" applyAlignment="1">
      <alignment horizontal="right" vertical="top" wrapText="1"/>
    </xf>
    <xf numFmtId="0" fontId="25" fillId="17" borderId="39" xfId="2" applyFont="1" applyFill="1" applyBorder="1" applyAlignment="1">
      <alignment vertical="center" wrapText="1"/>
    </xf>
    <xf numFmtId="0" fontId="76" fillId="9" borderId="39" xfId="0" applyFont="1" applyFill="1" applyBorder="1" applyAlignment="1">
      <alignment horizontal="right" vertical="center"/>
    </xf>
    <xf numFmtId="0" fontId="76" fillId="9" borderId="0" xfId="0" applyFont="1" applyFill="1" applyAlignment="1">
      <alignment horizontal="right" vertical="center"/>
    </xf>
    <xf numFmtId="0" fontId="79" fillId="9" borderId="40" xfId="0" applyFont="1" applyFill="1" applyBorder="1" applyAlignment="1">
      <alignment horizontal="left" vertical="center"/>
    </xf>
    <xf numFmtId="0" fontId="76" fillId="9" borderId="27" xfId="0" applyFont="1" applyFill="1" applyBorder="1" applyAlignment="1">
      <alignment horizontal="right" vertical="center"/>
    </xf>
    <xf numFmtId="0" fontId="76" fillId="9" borderId="37" xfId="0" applyFont="1" applyFill="1" applyBorder="1" applyAlignment="1">
      <alignment horizontal="right" vertical="center"/>
    </xf>
    <xf numFmtId="164" fontId="35" fillId="9" borderId="37" xfId="2" applyNumberFormat="1" applyFont="1" applyFill="1" applyBorder="1" applyAlignment="1">
      <alignment horizontal="center"/>
    </xf>
    <xf numFmtId="164" fontId="35" fillId="9" borderId="28" xfId="2" applyNumberFormat="1" applyFont="1" applyFill="1" applyBorder="1" applyAlignment="1">
      <alignment horizontal="center"/>
    </xf>
    <xf numFmtId="0" fontId="47" fillId="7" borderId="39" xfId="2" applyFont="1" applyFill="1" applyBorder="1" applyAlignment="1">
      <alignment horizontal="center" vertical="center"/>
    </xf>
    <xf numFmtId="0" fontId="47" fillId="7" borderId="0" xfId="2" applyFont="1" applyFill="1" applyAlignment="1">
      <alignment horizontal="center" vertical="center"/>
    </xf>
    <xf numFmtId="0" fontId="47" fillId="7" borderId="40" xfId="2" applyFont="1" applyFill="1" applyBorder="1" applyAlignment="1">
      <alignment horizontal="center" vertical="center"/>
    </xf>
    <xf numFmtId="0" fontId="16" fillId="17" borderId="42" xfId="2" applyFont="1" applyFill="1" applyBorder="1" applyAlignment="1">
      <alignment vertical="center" wrapText="1"/>
    </xf>
    <xf numFmtId="0" fontId="16" fillId="17" borderId="6" xfId="2" applyFont="1" applyFill="1" applyBorder="1" applyAlignment="1">
      <alignment vertical="center" wrapText="1"/>
    </xf>
    <xf numFmtId="0" fontId="16" fillId="17" borderId="43" xfId="2" applyFont="1" applyFill="1" applyBorder="1" applyAlignment="1">
      <alignment vertical="center" wrapText="1"/>
    </xf>
    <xf numFmtId="0" fontId="22" fillId="0" borderId="1" xfId="2" applyFont="1" applyBorder="1" applyAlignment="1" applyProtection="1">
      <alignment horizontal="center" vertical="center"/>
      <protection locked="0"/>
    </xf>
    <xf numFmtId="0" fontId="22" fillId="0" borderId="64" xfId="2" applyFont="1" applyBorder="1" applyAlignment="1" applyProtection="1">
      <alignment horizontal="left" vertical="center" wrapText="1"/>
      <protection locked="0"/>
    </xf>
    <xf numFmtId="164" fontId="51" fillId="9" borderId="8" xfId="2" applyNumberFormat="1" applyFont="1" applyFill="1" applyBorder="1" applyAlignment="1">
      <alignment horizontal="left" vertical="center" wrapText="1"/>
    </xf>
    <xf numFmtId="164" fontId="51" fillId="9" borderId="34" xfId="2" applyNumberFormat="1" applyFont="1" applyFill="1" applyBorder="1" applyAlignment="1">
      <alignment horizontal="left" vertical="center" wrapText="1"/>
    </xf>
    <xf numFmtId="164" fontId="51" fillId="9" borderId="9" xfId="2" applyNumberFormat="1" applyFont="1" applyFill="1" applyBorder="1" applyAlignment="1">
      <alignment horizontal="left" vertical="center" wrapText="1"/>
    </xf>
    <xf numFmtId="0" fontId="33" fillId="6" borderId="8" xfId="18" applyFont="1" applyFill="1" applyBorder="1" applyAlignment="1" applyProtection="1">
      <alignment horizontal="center" vertical="center" wrapText="1"/>
    </xf>
    <xf numFmtId="0" fontId="33" fillId="6" borderId="34" xfId="18" applyFont="1" applyFill="1" applyBorder="1" applyAlignment="1" applyProtection="1">
      <alignment horizontal="center" vertical="center" wrapText="1"/>
    </xf>
    <xf numFmtId="0" fontId="33" fillId="6" borderId="9" xfId="18" applyFont="1" applyFill="1" applyBorder="1" applyAlignment="1" applyProtection="1">
      <alignment horizontal="center" vertical="center" wrapText="1"/>
    </xf>
    <xf numFmtId="0" fontId="89" fillId="16" borderId="8" xfId="0" applyFont="1" applyFill="1" applyBorder="1" applyAlignment="1">
      <alignment horizontal="center" vertical="center" wrapText="1"/>
    </xf>
    <xf numFmtId="0" fontId="89" fillId="16" borderId="34" xfId="0" applyFont="1" applyFill="1" applyBorder="1" applyAlignment="1">
      <alignment horizontal="center" vertical="center" wrapText="1"/>
    </xf>
    <xf numFmtId="0" fontId="89" fillId="16" borderId="9" xfId="0" applyFont="1" applyFill="1" applyBorder="1" applyAlignment="1">
      <alignment horizontal="center" vertical="center" wrapText="1"/>
    </xf>
    <xf numFmtId="0" fontId="63" fillId="9" borderId="8" xfId="2" applyFont="1" applyFill="1" applyBorder="1" applyAlignment="1">
      <alignment horizontal="left" vertical="center"/>
    </xf>
    <xf numFmtId="0" fontId="63" fillId="9" borderId="34" xfId="2" applyFont="1" applyFill="1" applyBorder="1" applyAlignment="1">
      <alignment horizontal="left" vertical="center"/>
    </xf>
    <xf numFmtId="0" fontId="63" fillId="9" borderId="9" xfId="2" applyFont="1" applyFill="1" applyBorder="1" applyAlignment="1">
      <alignment horizontal="left" vertical="center"/>
    </xf>
    <xf numFmtId="0" fontId="36" fillId="16" borderId="66" xfId="0" applyFont="1" applyFill="1" applyBorder="1" applyAlignment="1">
      <alignment horizontal="center" vertical="center" wrapText="1"/>
    </xf>
    <xf numFmtId="0" fontId="36" fillId="16" borderId="67" xfId="0" applyFont="1" applyFill="1" applyBorder="1" applyAlignment="1">
      <alignment horizontal="center" vertical="center" wrapText="1"/>
    </xf>
    <xf numFmtId="0" fontId="36" fillId="16" borderId="69" xfId="0" applyFont="1" applyFill="1" applyBorder="1" applyAlignment="1">
      <alignment horizontal="center" vertical="center" wrapText="1"/>
    </xf>
    <xf numFmtId="0" fontId="36" fillId="16" borderId="70"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22" fillId="0" borderId="4" xfId="2" applyFont="1" applyBorder="1" applyAlignment="1" applyProtection="1">
      <alignment horizontal="center" vertical="center"/>
      <protection locked="0"/>
    </xf>
    <xf numFmtId="0" fontId="22" fillId="0" borderId="65" xfId="2" applyFont="1" applyBorder="1" applyAlignment="1" applyProtection="1">
      <alignment horizontal="left" vertical="center" wrapText="1"/>
      <protection locked="0"/>
    </xf>
    <xf numFmtId="0" fontId="59" fillId="17" borderId="27" xfId="2" applyFont="1" applyFill="1" applyBorder="1" applyAlignment="1">
      <alignment vertical="center" wrapText="1"/>
    </xf>
    <xf numFmtId="0" fontId="59" fillId="17" borderId="37" xfId="2" applyFont="1" applyFill="1" applyBorder="1" applyAlignment="1">
      <alignment vertical="center" wrapText="1"/>
    </xf>
    <xf numFmtId="0" fontId="59" fillId="17" borderId="28" xfId="2" applyFont="1" applyFill="1" applyBorder="1" applyAlignment="1">
      <alignment vertical="center" wrapText="1"/>
    </xf>
    <xf numFmtId="164" fontId="33" fillId="17" borderId="8" xfId="2" applyNumberFormat="1" applyFont="1" applyFill="1" applyBorder="1" applyAlignment="1">
      <alignment horizontal="center" vertical="center"/>
    </xf>
    <xf numFmtId="164" fontId="33" fillId="17" borderId="34" xfId="2" applyNumberFormat="1" applyFont="1" applyFill="1" applyBorder="1" applyAlignment="1">
      <alignment horizontal="center" vertical="center"/>
    </xf>
    <xf numFmtId="0" fontId="59" fillId="17" borderId="39" xfId="2" applyFont="1" applyFill="1" applyBorder="1" applyAlignment="1">
      <alignment vertical="center" wrapText="1"/>
    </xf>
    <xf numFmtId="0" fontId="59" fillId="17" borderId="0" xfId="2" applyFont="1" applyFill="1" applyAlignment="1">
      <alignment vertical="center" wrapText="1"/>
    </xf>
    <xf numFmtId="0" fontId="59" fillId="17" borderId="40" xfId="2" applyFont="1" applyFill="1" applyBorder="1" applyAlignment="1">
      <alignment vertical="center" wrapText="1"/>
    </xf>
    <xf numFmtId="0" fontId="46" fillId="16" borderId="85" xfId="2" applyFont="1" applyFill="1" applyBorder="1" applyAlignment="1">
      <alignment horizontal="left" vertical="center" wrapText="1"/>
    </xf>
    <xf numFmtId="0" fontId="46" fillId="16" borderId="83" xfId="2" applyFont="1" applyFill="1" applyBorder="1" applyAlignment="1">
      <alignment horizontal="left" vertical="center" wrapText="1"/>
    </xf>
    <xf numFmtId="0" fontId="46" fillId="16" borderId="44" xfId="2" applyFont="1" applyFill="1" applyBorder="1" applyAlignment="1">
      <alignment horizontal="left" vertical="center" wrapText="1"/>
    </xf>
    <xf numFmtId="0" fontId="28" fillId="16" borderId="86" xfId="2" applyFont="1" applyFill="1" applyBorder="1" applyAlignment="1">
      <alignment horizontal="center" vertical="center" wrapText="1"/>
    </xf>
    <xf numFmtId="0" fontId="28" fillId="16" borderId="87" xfId="2" applyFont="1" applyFill="1" applyBorder="1" applyAlignment="1">
      <alignment horizontal="center" vertical="center" wrapText="1"/>
    </xf>
    <xf numFmtId="0" fontId="65" fillId="9" borderId="35" xfId="2" applyFont="1" applyFill="1" applyBorder="1" applyAlignment="1">
      <alignment horizontal="center" vertical="center"/>
    </xf>
    <xf numFmtId="0" fontId="65" fillId="9" borderId="10" xfId="2" applyFont="1" applyFill="1" applyBorder="1" applyAlignment="1">
      <alignment horizontal="center" vertical="center"/>
    </xf>
    <xf numFmtId="0" fontId="65" fillId="9" borderId="41" xfId="2" applyFont="1" applyFill="1" applyBorder="1" applyAlignment="1">
      <alignment horizontal="center" vertical="center"/>
    </xf>
    <xf numFmtId="0" fontId="75" fillId="17" borderId="42" xfId="2" applyFont="1" applyFill="1" applyBorder="1" applyAlignment="1">
      <alignment vertical="center" wrapText="1"/>
    </xf>
    <xf numFmtId="0" fontId="75" fillId="17" borderId="6" xfId="2" applyFont="1" applyFill="1" applyBorder="1" applyAlignment="1">
      <alignment vertical="center" wrapText="1"/>
    </xf>
    <xf numFmtId="0" fontId="75" fillId="17" borderId="43" xfId="2" applyFont="1" applyFill="1" applyBorder="1" applyAlignment="1">
      <alignment vertical="center" wrapText="1"/>
    </xf>
    <xf numFmtId="0" fontId="35" fillId="17" borderId="22" xfId="2" applyFont="1" applyFill="1" applyBorder="1" applyAlignment="1">
      <alignment horizontal="left" vertical="center" wrapText="1"/>
    </xf>
    <xf numFmtId="0" fontId="35" fillId="17" borderId="5" xfId="2" applyFont="1" applyFill="1" applyBorder="1" applyAlignment="1">
      <alignment horizontal="left" vertical="center" wrapText="1"/>
    </xf>
    <xf numFmtId="0" fontId="35" fillId="17" borderId="23" xfId="2" applyFont="1" applyFill="1" applyBorder="1" applyAlignment="1">
      <alignment horizontal="left" vertical="center" wrapText="1"/>
    </xf>
    <xf numFmtId="0" fontId="47" fillId="7" borderId="35" xfId="2" applyFont="1" applyFill="1" applyBorder="1" applyAlignment="1">
      <alignment horizontal="center" vertical="center" wrapText="1"/>
    </xf>
    <xf numFmtId="0" fontId="47" fillId="7" borderId="10" xfId="2" applyFont="1" applyFill="1" applyBorder="1" applyAlignment="1">
      <alignment horizontal="center" vertical="center" wrapText="1"/>
    </xf>
    <xf numFmtId="0" fontId="47" fillId="7" borderId="41" xfId="2" applyFont="1" applyFill="1" applyBorder="1" applyAlignment="1">
      <alignment horizontal="center" vertical="center" wrapText="1"/>
    </xf>
    <xf numFmtId="0" fontId="36" fillId="17" borderId="39" xfId="2" applyFont="1" applyFill="1" applyBorder="1" applyAlignment="1">
      <alignment vertical="center" wrapText="1"/>
    </xf>
    <xf numFmtId="0" fontId="36" fillId="17" borderId="0" xfId="2" applyFont="1" applyFill="1" applyAlignment="1">
      <alignment vertical="center" wrapText="1"/>
    </xf>
    <xf numFmtId="0" fontId="36" fillId="17" borderId="40" xfId="2" applyFont="1" applyFill="1" applyBorder="1" applyAlignment="1">
      <alignment vertical="center" wrapText="1"/>
    </xf>
    <xf numFmtId="0" fontId="82" fillId="9" borderId="37" xfId="0" applyFont="1" applyFill="1" applyBorder="1" applyAlignment="1">
      <alignment horizontal="center" vertical="center" wrapText="1"/>
    </xf>
    <xf numFmtId="0" fontId="82" fillId="9" borderId="28" xfId="0" applyFont="1" applyFill="1" applyBorder="1" applyAlignment="1">
      <alignment horizontal="center" vertical="center" wrapText="1"/>
    </xf>
    <xf numFmtId="0" fontId="47" fillId="16" borderId="72" xfId="2" applyFont="1" applyFill="1" applyBorder="1" applyAlignment="1">
      <alignment horizontal="center" vertical="center" wrapText="1"/>
    </xf>
    <xf numFmtId="0" fontId="47" fillId="16" borderId="79" xfId="2" applyFont="1" applyFill="1" applyBorder="1" applyAlignment="1">
      <alignment horizontal="center" vertical="center" wrapText="1"/>
    </xf>
    <xf numFmtId="0" fontId="47" fillId="16" borderId="80" xfId="2" applyFont="1" applyFill="1" applyBorder="1" applyAlignment="1">
      <alignment horizontal="center" vertical="center" wrapText="1"/>
    </xf>
    <xf numFmtId="0" fontId="77" fillId="17" borderId="22" xfId="2" applyFont="1" applyFill="1" applyBorder="1" applyAlignment="1">
      <alignment vertical="center" wrapText="1"/>
    </xf>
    <xf numFmtId="0" fontId="35" fillId="17" borderId="5" xfId="2" applyFont="1" applyFill="1" applyBorder="1" applyAlignment="1">
      <alignment vertical="center" wrapText="1"/>
    </xf>
    <xf numFmtId="0" fontId="35" fillId="17" borderId="23" xfId="2" applyFont="1" applyFill="1" applyBorder="1" applyAlignment="1">
      <alignment vertical="center" wrapText="1"/>
    </xf>
    <xf numFmtId="0" fontId="33" fillId="17" borderId="42" xfId="2" applyFont="1" applyFill="1" applyBorder="1" applyAlignment="1">
      <alignment horizontal="left" vertical="center" wrapText="1"/>
    </xf>
    <xf numFmtId="0" fontId="33" fillId="17" borderId="6" xfId="2" applyFont="1" applyFill="1" applyBorder="1" applyAlignment="1">
      <alignment horizontal="left" vertical="center" wrapText="1"/>
    </xf>
    <xf numFmtId="0" fontId="33" fillId="17" borderId="43" xfId="2" applyFont="1" applyFill="1" applyBorder="1" applyAlignment="1">
      <alignment horizontal="left" vertical="center" wrapText="1"/>
    </xf>
    <xf numFmtId="0" fontId="15" fillId="17" borderId="39" xfId="2" applyFont="1" applyFill="1" applyBorder="1" applyAlignment="1">
      <alignment vertical="center" wrapText="1"/>
    </xf>
    <xf numFmtId="0" fontId="16" fillId="17" borderId="39" xfId="2" applyFont="1" applyFill="1" applyBorder="1" applyAlignment="1">
      <alignment horizontal="left" vertical="center" wrapText="1"/>
    </xf>
    <xf numFmtId="0" fontId="16" fillId="17" borderId="0" xfId="2" applyFont="1" applyFill="1" applyAlignment="1">
      <alignment horizontal="left" vertical="center" wrapText="1"/>
    </xf>
    <xf numFmtId="0" fontId="16" fillId="17" borderId="40" xfId="2" applyFont="1" applyFill="1" applyBorder="1" applyAlignment="1">
      <alignment horizontal="left" vertical="center" wrapText="1"/>
    </xf>
    <xf numFmtId="0" fontId="32" fillId="17" borderId="0" xfId="2" applyFont="1" applyFill="1" applyAlignment="1">
      <alignment vertical="center" wrapText="1"/>
    </xf>
    <xf numFmtId="0" fontId="32" fillId="17" borderId="40" xfId="2" applyFont="1" applyFill="1" applyBorder="1" applyAlignment="1">
      <alignment vertical="center" wrapText="1"/>
    </xf>
    <xf numFmtId="0" fontId="47" fillId="7" borderId="8" xfId="2" applyFont="1" applyFill="1" applyBorder="1" applyAlignment="1">
      <alignment horizontal="center" vertical="center" wrapText="1"/>
    </xf>
    <xf numFmtId="0" fontId="47" fillId="7" borderId="34" xfId="2" applyFont="1" applyFill="1" applyBorder="1" applyAlignment="1">
      <alignment horizontal="center" vertical="center" wrapText="1"/>
    </xf>
    <xf numFmtId="0" fontId="47" fillId="7" borderId="9" xfId="2" applyFont="1" applyFill="1" applyBorder="1" applyAlignment="1">
      <alignment horizontal="center" vertical="center" wrapText="1"/>
    </xf>
    <xf numFmtId="0" fontId="14" fillId="6" borderId="8" xfId="0" applyFont="1" applyFill="1" applyBorder="1" applyAlignment="1">
      <alignment horizontal="center" vertical="center"/>
    </xf>
    <xf numFmtId="0" fontId="14" fillId="6" borderId="9" xfId="0" applyFont="1" applyFill="1" applyBorder="1" applyAlignment="1">
      <alignment horizontal="center" vertical="center"/>
    </xf>
    <xf numFmtId="0" fontId="13" fillId="9" borderId="8" xfId="2" applyFont="1" applyFill="1" applyBorder="1" applyAlignment="1">
      <alignment horizontal="center" vertical="center"/>
    </xf>
    <xf numFmtId="0" fontId="13" fillId="9" borderId="34" xfId="2" applyFont="1" applyFill="1" applyBorder="1" applyAlignment="1">
      <alignment horizontal="center" vertical="center"/>
    </xf>
    <xf numFmtId="0" fontId="13" fillId="9" borderId="9" xfId="2" applyFont="1" applyFill="1" applyBorder="1" applyAlignment="1">
      <alignment horizontal="center" vertical="center"/>
    </xf>
    <xf numFmtId="0" fontId="47" fillId="6" borderId="8" xfId="2" applyFont="1" applyFill="1" applyBorder="1" applyAlignment="1">
      <alignment horizontal="center" vertical="center" wrapText="1"/>
    </xf>
    <xf numFmtId="0" fontId="47" fillId="6" borderId="34" xfId="2" applyFont="1" applyFill="1" applyBorder="1" applyAlignment="1">
      <alignment horizontal="center" vertical="center" wrapText="1"/>
    </xf>
    <xf numFmtId="0" fontId="47" fillId="6" borderId="9" xfId="2" applyFont="1" applyFill="1" applyBorder="1" applyAlignment="1">
      <alignment horizontal="center" vertical="center" wrapText="1"/>
    </xf>
    <xf numFmtId="0" fontId="63" fillId="9" borderId="8" xfId="2" applyFont="1" applyFill="1" applyBorder="1" applyAlignment="1">
      <alignment horizontal="center" vertical="center"/>
    </xf>
    <xf numFmtId="0" fontId="63" fillId="9" borderId="34" xfId="2" applyFont="1" applyFill="1" applyBorder="1" applyAlignment="1">
      <alignment horizontal="center" vertical="center"/>
    </xf>
    <xf numFmtId="0" fontId="63" fillId="9" borderId="9" xfId="2" applyFont="1" applyFill="1" applyBorder="1" applyAlignment="1">
      <alignment horizontal="center" vertical="center"/>
    </xf>
    <xf numFmtId="0" fontId="47" fillId="16" borderId="39" xfId="2" applyFont="1" applyFill="1" applyBorder="1" applyAlignment="1">
      <alignment horizontal="center" vertical="center" wrapText="1"/>
    </xf>
    <xf numFmtId="0" fontId="47" fillId="16" borderId="0" xfId="2" applyFont="1" applyFill="1" applyAlignment="1">
      <alignment horizontal="center" vertical="center" wrapText="1"/>
    </xf>
    <xf numFmtId="0" fontId="47" fillId="16" borderId="40" xfId="2" applyFont="1" applyFill="1" applyBorder="1" applyAlignment="1">
      <alignment horizontal="center" vertical="center" wrapText="1"/>
    </xf>
    <xf numFmtId="0" fontId="16" fillId="17" borderId="42" xfId="2" applyFont="1" applyFill="1" applyBorder="1" applyAlignment="1">
      <alignment horizontal="left" vertical="center" wrapText="1"/>
    </xf>
    <xf numFmtId="0" fontId="16" fillId="17" borderId="6" xfId="2" applyFont="1" applyFill="1" applyBorder="1" applyAlignment="1">
      <alignment horizontal="left" vertical="center" wrapText="1"/>
    </xf>
    <xf numFmtId="0" fontId="16" fillId="17" borderId="43" xfId="2" applyFont="1" applyFill="1" applyBorder="1" applyAlignment="1">
      <alignment horizontal="left" vertical="center" wrapText="1"/>
    </xf>
    <xf numFmtId="0" fontId="25" fillId="17" borderId="27" xfId="2" applyFont="1" applyFill="1" applyBorder="1" applyAlignment="1">
      <alignment horizontal="left" vertical="center" wrapText="1"/>
    </xf>
    <xf numFmtId="0" fontId="16" fillId="17" borderId="37" xfId="2" applyFont="1" applyFill="1" applyBorder="1" applyAlignment="1">
      <alignment horizontal="left" vertical="center" wrapText="1"/>
    </xf>
    <xf numFmtId="0" fontId="16" fillId="17" borderId="28" xfId="2" applyFont="1" applyFill="1" applyBorder="1" applyAlignment="1">
      <alignment horizontal="left" vertical="center" wrapText="1"/>
    </xf>
  </cellXfs>
  <cellStyles count="25">
    <cellStyle name="60% - Accent5" xfId="24" builtinId="48"/>
    <cellStyle name="Currency 2" xfId="1" xr:uid="{00000000-0005-0000-0000-000000000000}"/>
    <cellStyle name="Currency 2 2" xfId="17" xr:uid="{00000000-0005-0000-0000-000001000000}"/>
    <cellStyle name="Currency 3" xfId="20" xr:uid="{B8BE0917-1F25-4F19-A432-3EF102E62650}"/>
    <cellStyle name="Hyperlink" xfId="18" builtinId="8"/>
    <cellStyle name="Hyperlink 2" xfId="16" xr:uid="{00000000-0005-0000-0000-000003000000}"/>
    <cellStyle name="Normal" xfId="0" builtinId="0"/>
    <cellStyle name="Normal 2" xfId="2" xr:uid="{00000000-0005-0000-0000-000005000000}"/>
    <cellStyle name="Normal 3" xfId="3" xr:uid="{00000000-0005-0000-0000-000006000000}"/>
    <cellStyle name="Normal 3 2" xfId="21" xr:uid="{30B59C6F-7FCA-4D18-8C15-9BD30FE6F76D}"/>
    <cellStyle name="Normal 4" xfId="4" xr:uid="{00000000-0005-0000-0000-000007000000}"/>
    <cellStyle name="Normal 5" xfId="19" xr:uid="{79B093F6-C90F-4D45-AC42-776BD968E6A9}"/>
    <cellStyle name="Percent" xfId="23" builtinId="5"/>
    <cellStyle name="Percent 2" xfId="5" xr:uid="{00000000-0005-0000-0000-000009000000}"/>
    <cellStyle name="Percent 3" xfId="22" xr:uid="{02B48B5F-BBED-4530-84BF-C2CD537853D0}"/>
    <cellStyle name="Style 1" xfId="6" xr:uid="{00000000-0005-0000-0000-00000A000000}"/>
    <cellStyle name="Style 10" xfId="7" xr:uid="{00000000-0005-0000-0000-00000B000000}"/>
    <cellStyle name="Style 2" xfId="8" xr:uid="{00000000-0005-0000-0000-00000C000000}"/>
    <cellStyle name="Style 3" xfId="9" xr:uid="{00000000-0005-0000-0000-00000D000000}"/>
    <cellStyle name="Style 4" xfId="10" xr:uid="{00000000-0005-0000-0000-00000E000000}"/>
    <cellStyle name="Style 5" xfId="11" xr:uid="{00000000-0005-0000-0000-00000F000000}"/>
    <cellStyle name="Style 6" xfId="12" xr:uid="{00000000-0005-0000-0000-000010000000}"/>
    <cellStyle name="Style 7" xfId="13" xr:uid="{00000000-0005-0000-0000-000011000000}"/>
    <cellStyle name="Style 8" xfId="14" xr:uid="{00000000-0005-0000-0000-000012000000}"/>
    <cellStyle name="Style 9" xfId="15" xr:uid="{00000000-0005-0000-0000-000013000000}"/>
  </cellStyles>
  <dxfs count="60">
    <dxf>
      <font>
        <condense val="0"/>
        <extend val="0"/>
        <color indexed="8"/>
      </font>
      <fill>
        <patternFill patternType="none">
          <bgColor indexed="65"/>
        </patternFill>
      </fill>
    </dxf>
    <dxf>
      <font>
        <color theme="1" tint="0.34998626667073579"/>
      </font>
      <fill>
        <patternFill>
          <bgColor theme="1" tint="0.34998626667073579"/>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lor theme="1" tint="0.34998626667073579"/>
      </font>
      <fill>
        <patternFill>
          <bgColor theme="1" tint="0.34998626667073579"/>
        </patternFill>
      </fill>
    </dxf>
    <dxf>
      <font>
        <color rgb="FFC00000"/>
      </font>
      <fill>
        <patternFill>
          <bgColor rgb="FFFF9999"/>
        </patternFill>
      </fill>
    </dxf>
    <dxf>
      <font>
        <color theme="8" tint="-0.499984740745262"/>
      </font>
      <fill>
        <patternFill>
          <bgColor theme="8" tint="0.59996337778862885"/>
        </patternFill>
      </fill>
    </dxf>
    <dxf>
      <font>
        <color rgb="FFC00000"/>
      </font>
      <fill>
        <patternFill>
          <bgColor rgb="FFFF9999"/>
        </patternFill>
      </fill>
    </dxf>
    <dxf>
      <font>
        <condense val="0"/>
        <extend val="0"/>
        <color indexed="8"/>
      </font>
      <fill>
        <patternFill patternType="none">
          <bgColor indexed="65"/>
        </patternFill>
      </fill>
    </dxf>
    <dxf>
      <font>
        <color theme="8" tint="-0.499984740745262"/>
      </font>
      <fill>
        <patternFill>
          <bgColor theme="8" tint="0.79998168889431442"/>
        </patternFill>
      </fill>
    </dxf>
    <dxf>
      <font>
        <color rgb="FFC00000"/>
      </font>
      <fill>
        <patternFill>
          <bgColor rgb="FFFF9999"/>
        </patternFill>
      </fill>
    </dxf>
    <dxf>
      <font>
        <color rgb="FFC00000"/>
      </font>
      <fill>
        <patternFill>
          <bgColor rgb="FFFF999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s>
  <tableStyles count="1" defaultTableStyle="TableStyleMedium2">
    <tableStyle name="Invisible" pivot="0" table="0" count="0" xr9:uid="{856EE2FB-E31D-47E8-B359-7331A8E86F3E}"/>
  </tableStyles>
  <colors>
    <mruColors>
      <color rgb="FFFF7575"/>
      <color rgb="FFFFFFCC"/>
      <color rgb="FFF0F7FE"/>
      <color rgb="FF0070C0"/>
      <color rgb="FFFF5757"/>
      <color rgb="FFFF2929"/>
      <color rgb="FFC0D8F1"/>
      <color rgb="FF81B0E4"/>
      <color rgb="FFCCFF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FAIT@hq.doe.gov"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ools.usps.com/go/ZipLookupAction_input" TargetMode="External"/><Relationship Id="rId1" Type="http://schemas.openxmlformats.org/officeDocument/2006/relationships/hyperlink" Target="https://www.latlong.net/"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osti.gov/elink-2413" TargetMode="External"/><Relationship Id="rId13" Type="http://schemas.openxmlformats.org/officeDocument/2006/relationships/vmlDrawing" Target="../drawings/vmlDrawing3.vml"/><Relationship Id="rId3" Type="http://schemas.openxmlformats.org/officeDocument/2006/relationships/hyperlink" Target="https://www.energy.gov/sites/default/files/2022-08/EERE_R_241.902_STI_Tip_Sheet_Inventions_FAQ.pdf" TargetMode="External"/><Relationship Id="rId7" Type="http://schemas.openxmlformats.org/officeDocument/2006/relationships/hyperlink" Target="http://www.iedison.gov/" TargetMode="External"/><Relationship Id="rId12" Type="http://schemas.openxmlformats.org/officeDocument/2006/relationships/printerSettings" Target="../printerSettings/printerSettings7.bin"/><Relationship Id="rId2" Type="http://schemas.openxmlformats.org/officeDocument/2006/relationships/hyperlink" Target="http://www.energy.gov/sites/prod/files/2020/01/f70/EERE_R_241.105_Conference_Products_FAQs_1.pdf" TargetMode="External"/><Relationship Id="rId1" Type="http://schemas.openxmlformats.org/officeDocument/2006/relationships/hyperlink" Target="http://www.energy.gov/sites/prod/files/2019/12/f69/Accepted_Manuscripts_FAQs.pdf" TargetMode="External"/><Relationship Id="rId6" Type="http://schemas.openxmlformats.org/officeDocument/2006/relationships/hyperlink" Target="http://www.osti.gov/elink-2413" TargetMode="External"/><Relationship Id="rId11" Type="http://schemas.openxmlformats.org/officeDocument/2006/relationships/hyperlink" Target="hthttps://www.osti.gov/elink/2416-submission.jsp" TargetMode="External"/><Relationship Id="rId5" Type="http://schemas.openxmlformats.org/officeDocument/2006/relationships/hyperlink" Target="https://www.osti.gov/doecode/" TargetMode="External"/><Relationship Id="rId10" Type="http://schemas.openxmlformats.org/officeDocument/2006/relationships/hyperlink" Target="https://www.osti.gov/doecode/" TargetMode="External"/><Relationship Id="rId4" Type="http://schemas.openxmlformats.org/officeDocument/2006/relationships/hyperlink" Target="hthttps://www.osti.gov/elink/2416-submission.jsp" TargetMode="External"/><Relationship Id="rId9" Type="http://schemas.openxmlformats.org/officeDocument/2006/relationships/hyperlink" Target="http://www.iedison.gov/" TargetMode="External"/><Relationship Id="rId1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B191-2769-4601-88A9-718E7CB41F74}">
  <sheetPr codeName="Sheet1">
    <tabColor theme="4"/>
  </sheetPr>
  <dimension ref="B1:M61"/>
  <sheetViews>
    <sheetView topLeftCell="A7" zoomScaleNormal="100" workbookViewId="0">
      <selection activeCell="D11" sqref="D11:H11"/>
    </sheetView>
  </sheetViews>
  <sheetFormatPr defaultColWidth="9.28515625" defaultRowHeight="16.5" x14ac:dyDescent="0.3"/>
  <cols>
    <col min="1" max="1" width="2" style="1" customWidth="1"/>
    <col min="2" max="2" width="12.7109375" style="1" customWidth="1"/>
    <col min="3" max="3" width="25.5703125" style="288" customWidth="1"/>
    <col min="4" max="8" width="16.42578125" style="1" customWidth="1"/>
    <col min="9" max="9" width="9.28515625" style="1"/>
    <col min="10" max="10" width="22.42578125" style="1" customWidth="1"/>
    <col min="11" max="16384" width="9.28515625" style="1"/>
  </cols>
  <sheetData>
    <row r="1" spans="2:8" ht="11.25" customHeight="1" thickBot="1" x14ac:dyDescent="0.35"/>
    <row r="2" spans="2:8" ht="33" customHeight="1" thickBot="1" x14ac:dyDescent="0.35">
      <c r="B2" s="524" t="s">
        <v>0</v>
      </c>
      <c r="C2" s="525"/>
      <c r="D2" s="525"/>
      <c r="E2" s="525"/>
      <c r="F2" s="525"/>
      <c r="G2" s="525"/>
      <c r="H2" s="526"/>
    </row>
    <row r="3" spans="2:8" ht="23.65" customHeight="1" x14ac:dyDescent="0.3">
      <c r="B3" s="527" t="s">
        <v>1</v>
      </c>
      <c r="C3" s="528"/>
      <c r="D3" s="528"/>
      <c r="E3" s="528"/>
      <c r="F3" s="528"/>
      <c r="G3" s="528"/>
      <c r="H3" s="529"/>
    </row>
    <row r="4" spans="2:8" ht="42" customHeight="1" x14ac:dyDescent="0.3">
      <c r="B4" s="521" t="s">
        <v>2</v>
      </c>
      <c r="C4" s="522"/>
      <c r="D4" s="522"/>
      <c r="E4" s="522"/>
      <c r="F4" s="522"/>
      <c r="G4" s="522"/>
      <c r="H4" s="523"/>
    </row>
    <row r="5" spans="2:8" ht="26.25" customHeight="1" thickBot="1" x14ac:dyDescent="0.35">
      <c r="B5" s="551" t="s">
        <v>3</v>
      </c>
      <c r="C5" s="552"/>
      <c r="D5" s="552"/>
      <c r="E5" s="552"/>
      <c r="F5" s="552"/>
      <c r="G5" s="552"/>
      <c r="H5" s="553"/>
    </row>
    <row r="6" spans="2:8" ht="31.5" customHeight="1" thickBot="1" x14ac:dyDescent="0.35">
      <c r="B6" s="545" t="s">
        <v>4</v>
      </c>
      <c r="C6" s="546"/>
      <c r="D6" s="546"/>
      <c r="E6" s="546"/>
      <c r="F6" s="546"/>
      <c r="G6" s="546"/>
      <c r="H6" s="547"/>
    </row>
    <row r="7" spans="2:8" ht="21.75" customHeight="1" x14ac:dyDescent="0.3">
      <c r="B7" s="534" t="s">
        <v>5</v>
      </c>
      <c r="C7" s="535"/>
      <c r="D7" s="536" t="s">
        <v>6</v>
      </c>
      <c r="E7" s="536"/>
      <c r="F7" s="537" t="s">
        <v>7</v>
      </c>
      <c r="G7" s="538"/>
      <c r="H7" s="539"/>
    </row>
    <row r="8" spans="2:8" ht="21.75" customHeight="1" x14ac:dyDescent="0.3">
      <c r="B8" s="548" t="s">
        <v>8</v>
      </c>
      <c r="C8" s="549"/>
      <c r="D8" s="549"/>
      <c r="E8" s="549"/>
      <c r="F8" s="549"/>
      <c r="G8" s="549"/>
      <c r="H8" s="550"/>
    </row>
    <row r="9" spans="2:8" ht="21" customHeight="1" x14ac:dyDescent="0.3">
      <c r="B9" s="542" t="s">
        <v>9</v>
      </c>
      <c r="C9" s="543"/>
      <c r="D9" s="540"/>
      <c r="E9" s="540"/>
      <c r="F9" s="540"/>
      <c r="G9" s="540"/>
      <c r="H9" s="541"/>
    </row>
    <row r="10" spans="2:8" ht="21" customHeight="1" x14ac:dyDescent="0.3">
      <c r="B10" s="544" t="s">
        <v>10</v>
      </c>
      <c r="C10" s="481"/>
      <c r="D10" s="530"/>
      <c r="E10" s="531"/>
      <c r="F10" s="289" t="s">
        <v>11</v>
      </c>
      <c r="G10" s="532"/>
      <c r="H10" s="533"/>
    </row>
    <row r="11" spans="2:8" ht="21" customHeight="1" x14ac:dyDescent="0.3">
      <c r="B11" s="557" t="s">
        <v>12</v>
      </c>
      <c r="C11" s="558"/>
      <c r="D11" s="559"/>
      <c r="E11" s="560"/>
      <c r="F11" s="560"/>
      <c r="G11" s="560"/>
      <c r="H11" s="561"/>
    </row>
    <row r="12" spans="2:8" ht="21" customHeight="1" x14ac:dyDescent="0.3">
      <c r="B12" s="544" t="s">
        <v>13</v>
      </c>
      <c r="C12" s="481"/>
      <c r="D12" s="554"/>
      <c r="E12" s="555"/>
      <c r="F12" s="555"/>
      <c r="G12" s="555"/>
      <c r="H12" s="556"/>
    </row>
    <row r="13" spans="2:8" ht="21" customHeight="1" x14ac:dyDescent="0.3">
      <c r="B13" s="544" t="s">
        <v>14</v>
      </c>
      <c r="C13" s="481"/>
      <c r="D13" s="564"/>
      <c r="E13" s="565"/>
      <c r="F13" s="565"/>
      <c r="G13" s="565"/>
      <c r="H13" s="566"/>
    </row>
    <row r="14" spans="2:8" ht="21" customHeight="1" x14ac:dyDescent="0.3">
      <c r="B14" s="544" t="s">
        <v>15</v>
      </c>
      <c r="C14" s="481"/>
      <c r="D14" s="569"/>
      <c r="E14" s="569"/>
      <c r="F14" s="455" t="s">
        <v>16</v>
      </c>
      <c r="G14" s="567"/>
      <c r="H14" s="568"/>
    </row>
    <row r="15" spans="2:8" ht="21" customHeight="1" x14ac:dyDescent="0.3">
      <c r="B15" s="573" t="s">
        <v>17</v>
      </c>
      <c r="C15" s="574"/>
      <c r="D15" s="575"/>
      <c r="E15" s="575"/>
      <c r="F15" s="575"/>
      <c r="G15" s="575"/>
      <c r="H15" s="576"/>
    </row>
    <row r="16" spans="2:8" ht="21" customHeight="1" x14ac:dyDescent="0.3">
      <c r="B16" s="577" t="s">
        <v>18</v>
      </c>
      <c r="C16" s="578"/>
      <c r="D16" s="579"/>
      <c r="E16" s="579"/>
      <c r="F16" s="579"/>
      <c r="G16" s="579"/>
      <c r="H16" s="431"/>
    </row>
    <row r="17" spans="2:13" s="2" customFormat="1" ht="21" customHeight="1" x14ac:dyDescent="0.3">
      <c r="B17" s="570" t="s">
        <v>19</v>
      </c>
      <c r="C17" s="571"/>
      <c r="D17" s="571"/>
      <c r="E17" s="571"/>
      <c r="F17" s="571"/>
      <c r="G17" s="571"/>
      <c r="H17" s="572"/>
      <c r="J17" s="1"/>
    </row>
    <row r="18" spans="2:13" s="2" customFormat="1" ht="31.9" customHeight="1" x14ac:dyDescent="0.25">
      <c r="B18" s="562"/>
      <c r="C18" s="563"/>
      <c r="D18" s="290" t="s">
        <v>20</v>
      </c>
      <c r="E18" s="290" t="s">
        <v>21</v>
      </c>
      <c r="F18" s="290" t="s">
        <v>22</v>
      </c>
      <c r="G18" s="290" t="s">
        <v>23</v>
      </c>
      <c r="H18" s="291" t="s">
        <v>24</v>
      </c>
      <c r="J18" s="292"/>
    </row>
    <row r="19" spans="2:13" s="2" customFormat="1" ht="19.149999999999999" customHeight="1" x14ac:dyDescent="0.3">
      <c r="B19" s="490" t="s">
        <v>25</v>
      </c>
      <c r="C19" s="491"/>
      <c r="D19" s="153"/>
      <c r="E19" s="153"/>
      <c r="F19" s="153"/>
      <c r="G19" s="153"/>
      <c r="H19" s="154"/>
      <c r="J19" s="1"/>
      <c r="K19" s="1"/>
    </row>
    <row r="20" spans="2:13" s="2" customFormat="1" ht="21.6" customHeight="1" x14ac:dyDescent="0.3">
      <c r="B20" s="501" t="s">
        <v>26</v>
      </c>
      <c r="C20" s="502"/>
      <c r="D20" s="155"/>
      <c r="E20" s="155"/>
      <c r="F20" s="155"/>
      <c r="G20" s="155"/>
      <c r="H20" s="156"/>
      <c r="J20" s="1"/>
    </row>
    <row r="21" spans="2:13" s="2" customFormat="1" ht="0.75" customHeight="1" thickBot="1" x14ac:dyDescent="0.35">
      <c r="B21" s="509"/>
      <c r="C21" s="510"/>
      <c r="D21" s="510"/>
      <c r="E21" s="510"/>
      <c r="F21" s="510"/>
      <c r="G21" s="510"/>
      <c r="H21" s="511"/>
      <c r="J21" s="1"/>
      <c r="K21" s="1"/>
      <c r="L21" s="1"/>
      <c r="M21" s="1" t="s">
        <v>27</v>
      </c>
    </row>
    <row r="22" spans="2:13" ht="19.149999999999999" customHeight="1" x14ac:dyDescent="0.3">
      <c r="B22" s="518" t="s">
        <v>28</v>
      </c>
      <c r="C22" s="519"/>
      <c r="D22" s="519"/>
      <c r="E22" s="519"/>
      <c r="F22" s="520"/>
      <c r="G22" s="478"/>
      <c r="H22" s="479"/>
      <c r="I22" s="293"/>
    </row>
    <row r="23" spans="2:13" ht="19.149999999999999" customHeight="1" x14ac:dyDescent="0.3">
      <c r="B23" s="480" t="s">
        <v>29</v>
      </c>
      <c r="C23" s="481"/>
      <c r="D23" s="481"/>
      <c r="E23" s="481"/>
      <c r="F23" s="482"/>
      <c r="G23" s="483"/>
      <c r="H23" s="484"/>
    </row>
    <row r="24" spans="2:13" ht="19.149999999999999" customHeight="1" x14ac:dyDescent="0.3">
      <c r="B24" s="480" t="s">
        <v>30</v>
      </c>
      <c r="C24" s="481"/>
      <c r="D24" s="481"/>
      <c r="E24" s="481"/>
      <c r="F24" s="482"/>
      <c r="G24" s="483"/>
      <c r="H24" s="484"/>
    </row>
    <row r="25" spans="2:13" ht="19.149999999999999" customHeight="1" x14ac:dyDescent="0.3">
      <c r="B25" s="485" t="s">
        <v>31</v>
      </c>
      <c r="C25" s="486"/>
      <c r="D25" s="486"/>
      <c r="E25" s="486"/>
      <c r="F25" s="487"/>
      <c r="G25" s="488"/>
      <c r="H25" s="489"/>
    </row>
    <row r="26" spans="2:13" ht="19.149999999999999" customHeight="1" x14ac:dyDescent="0.3">
      <c r="B26" s="480" t="s">
        <v>32</v>
      </c>
      <c r="C26" s="481"/>
      <c r="D26" s="481"/>
      <c r="E26" s="481"/>
      <c r="F26" s="481"/>
      <c r="G26" s="483"/>
      <c r="H26" s="484"/>
    </row>
    <row r="27" spans="2:13" s="294" customFormat="1" ht="19.149999999999999" customHeight="1" x14ac:dyDescent="0.25">
      <c r="B27" s="505" t="s">
        <v>33</v>
      </c>
      <c r="C27" s="506"/>
      <c r="D27" s="506"/>
      <c r="E27" s="506"/>
      <c r="F27" s="506"/>
      <c r="G27" s="483"/>
      <c r="H27" s="484"/>
    </row>
    <row r="28" spans="2:13" s="294" customFormat="1" ht="19.149999999999999" customHeight="1" thickBot="1" x14ac:dyDescent="0.3">
      <c r="B28" s="507" t="s">
        <v>34</v>
      </c>
      <c r="C28" s="508"/>
      <c r="D28" s="508"/>
      <c r="E28" s="508"/>
      <c r="F28" s="508"/>
      <c r="G28" s="503"/>
      <c r="H28" s="504"/>
    </row>
    <row r="29" spans="2:13" s="294" customFormat="1" ht="68.25" customHeight="1" thickBot="1" x14ac:dyDescent="0.3">
      <c r="B29" s="512" t="s">
        <v>35</v>
      </c>
      <c r="C29" s="513"/>
      <c r="D29" s="514"/>
      <c r="E29" s="515"/>
      <c r="F29" s="516"/>
      <c r="G29" s="516"/>
      <c r="H29" s="517"/>
    </row>
    <row r="30" spans="2:13" s="299" customFormat="1" x14ac:dyDescent="0.3">
      <c r="B30" s="295" t="s">
        <v>36</v>
      </c>
      <c r="C30" s="296"/>
      <c r="D30" s="296"/>
      <c r="E30" s="297"/>
      <c r="F30" s="477" t="s">
        <v>495</v>
      </c>
      <c r="G30" s="297"/>
      <c r="H30" s="298"/>
    </row>
    <row r="31" spans="2:13" ht="15" customHeight="1" thickBot="1" x14ac:dyDescent="0.35">
      <c r="B31" s="498" t="s">
        <v>496</v>
      </c>
      <c r="C31" s="499"/>
      <c r="D31" s="499"/>
      <c r="E31" s="499"/>
      <c r="F31" s="499"/>
      <c r="G31" s="499"/>
      <c r="H31" s="500"/>
    </row>
    <row r="32" spans="2:13" ht="15" customHeight="1" x14ac:dyDescent="0.3">
      <c r="B32" s="300" t="s">
        <v>37</v>
      </c>
      <c r="C32" s="1"/>
    </row>
    <row r="33" spans="2:8" ht="13.5" customHeight="1" x14ac:dyDescent="0.3">
      <c r="B33" s="492" t="s">
        <v>497</v>
      </c>
      <c r="C33" s="493"/>
      <c r="D33" s="493"/>
      <c r="E33" s="493"/>
      <c r="F33" s="493"/>
      <c r="G33" s="493"/>
      <c r="H33" s="494"/>
    </row>
    <row r="34" spans="2:8" x14ac:dyDescent="0.3">
      <c r="B34" s="495"/>
      <c r="C34" s="496"/>
      <c r="D34" s="496"/>
      <c r="E34" s="496"/>
      <c r="F34" s="496"/>
      <c r="G34" s="496"/>
      <c r="H34" s="497"/>
    </row>
    <row r="35" spans="2:8" x14ac:dyDescent="0.3">
      <c r="C35" s="1"/>
    </row>
    <row r="36" spans="2:8" x14ac:dyDescent="0.3">
      <c r="C36" s="1"/>
    </row>
    <row r="37" spans="2:8" x14ac:dyDescent="0.3">
      <c r="C37" s="1"/>
    </row>
    <row r="38" spans="2:8" x14ac:dyDescent="0.3">
      <c r="C38" s="1"/>
    </row>
    <row r="39" spans="2:8" x14ac:dyDescent="0.3">
      <c r="C39" s="1"/>
    </row>
    <row r="40" spans="2:8" x14ac:dyDescent="0.3">
      <c r="C40" s="1"/>
    </row>
    <row r="41" spans="2:8" x14ac:dyDescent="0.3">
      <c r="C41" s="1"/>
    </row>
    <row r="42" spans="2:8" x14ac:dyDescent="0.3">
      <c r="C42" s="1"/>
    </row>
    <row r="43" spans="2:8" x14ac:dyDescent="0.3">
      <c r="C43" s="1"/>
    </row>
    <row r="44" spans="2:8" x14ac:dyDescent="0.3">
      <c r="C44" s="1"/>
    </row>
    <row r="45" spans="2:8" x14ac:dyDescent="0.3">
      <c r="C45" s="1"/>
    </row>
    <row r="46" spans="2:8" x14ac:dyDescent="0.3">
      <c r="C46" s="1"/>
    </row>
    <row r="47" spans="2:8" x14ac:dyDescent="0.3">
      <c r="C47" s="1"/>
    </row>
    <row r="48" spans="2:8"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1"/>
    </row>
    <row r="56" spans="3:3" x14ac:dyDescent="0.3">
      <c r="C56" s="1"/>
    </row>
    <row r="57" spans="3:3" x14ac:dyDescent="0.3">
      <c r="C57" s="1"/>
    </row>
    <row r="58" spans="3:3" x14ac:dyDescent="0.3">
      <c r="C58" s="1"/>
    </row>
    <row r="59" spans="3:3" x14ac:dyDescent="0.3">
      <c r="C59" s="1"/>
    </row>
    <row r="60" spans="3:3" x14ac:dyDescent="0.3">
      <c r="C60" s="1"/>
    </row>
    <row r="61" spans="3:3" x14ac:dyDescent="0.3">
      <c r="C61" s="1"/>
    </row>
  </sheetData>
  <sheetProtection algorithmName="SHA-512" hashValue="rObcMOSxtGMrttwBxHjqWHaUo2o/Wdk0+gIMjLzYWNYdl+Od4GhBJNDsAZ/1BJOxUvz1w28dd+xpbNjRvMNhFg==" saltValue="9kzfcdWIobPkX9kQlDV7zQ==" spinCount="100000" sheet="1" selectLockedCells="1"/>
  <mergeCells count="49">
    <mergeCell ref="D12:H12"/>
    <mergeCell ref="B11:C11"/>
    <mergeCell ref="D11:H11"/>
    <mergeCell ref="B12:C12"/>
    <mergeCell ref="B18:C18"/>
    <mergeCell ref="B13:C13"/>
    <mergeCell ref="D13:H13"/>
    <mergeCell ref="G14:H14"/>
    <mergeCell ref="D14:E14"/>
    <mergeCell ref="B14:C14"/>
    <mergeCell ref="B17:H17"/>
    <mergeCell ref="B15:C15"/>
    <mergeCell ref="D15:H15"/>
    <mergeCell ref="B16:G16"/>
    <mergeCell ref="B4:H4"/>
    <mergeCell ref="B2:H2"/>
    <mergeCell ref="B3:H3"/>
    <mergeCell ref="D10:E10"/>
    <mergeCell ref="G10:H10"/>
    <mergeCell ref="B7:C7"/>
    <mergeCell ref="D7:E7"/>
    <mergeCell ref="F7:H7"/>
    <mergeCell ref="D9:H9"/>
    <mergeCell ref="B9:C9"/>
    <mergeCell ref="B10:C10"/>
    <mergeCell ref="B6:H6"/>
    <mergeCell ref="B8:H8"/>
    <mergeCell ref="B5:H5"/>
    <mergeCell ref="B19:C19"/>
    <mergeCell ref="B33:H34"/>
    <mergeCell ref="B31:H31"/>
    <mergeCell ref="B20:C20"/>
    <mergeCell ref="G27:H27"/>
    <mergeCell ref="G28:H28"/>
    <mergeCell ref="B26:F26"/>
    <mergeCell ref="B27:F27"/>
    <mergeCell ref="B28:F28"/>
    <mergeCell ref="B21:H21"/>
    <mergeCell ref="B29:D29"/>
    <mergeCell ref="E29:H29"/>
    <mergeCell ref="G26:H26"/>
    <mergeCell ref="B22:F22"/>
    <mergeCell ref="B23:F23"/>
    <mergeCell ref="G23:H23"/>
    <mergeCell ref="G22:H22"/>
    <mergeCell ref="B24:F24"/>
    <mergeCell ref="G24:H24"/>
    <mergeCell ref="B25:F25"/>
    <mergeCell ref="G25:H25"/>
  </mergeCells>
  <conditionalFormatting sqref="D7">
    <cfRule type="expression" dxfId="59" priority="11" stopIfTrue="1">
      <formula>#REF!+#REF!&gt;0</formula>
    </cfRule>
  </conditionalFormatting>
  <conditionalFormatting sqref="D10:D11">
    <cfRule type="expression" dxfId="58" priority="49" stopIfTrue="1">
      <formula>#REF!+#REF!&gt;0</formula>
    </cfRule>
  </conditionalFormatting>
  <conditionalFormatting sqref="F7">
    <cfRule type="expression" dxfId="57" priority="50" stopIfTrue="1">
      <formula>#REF!+#REF!&gt;0</formula>
    </cfRule>
  </conditionalFormatting>
  <conditionalFormatting sqref="G23:H24">
    <cfRule type="expression" dxfId="56" priority="2">
      <formula>G21="Infrastructure/Construction"</formula>
    </cfRule>
    <cfRule type="expression" dxfId="55" priority="3">
      <formula>G21="Infrastructure/Non-Construction"</formula>
    </cfRule>
  </conditionalFormatting>
  <conditionalFormatting sqref="G25:H25">
    <cfRule type="expression" dxfId="54" priority="1">
      <formula>G23="Completed"</formula>
    </cfRule>
  </conditionalFormatting>
  <conditionalFormatting sqref="G26:H26">
    <cfRule type="expression" dxfId="53" priority="6">
      <formula>G22="Infrastructure/Construction"</formula>
    </cfRule>
  </conditionalFormatting>
  <conditionalFormatting sqref="G27:H27">
    <cfRule type="expression" dxfId="52" priority="5">
      <formula>G22="Infrastructure/Construction"</formula>
    </cfRule>
  </conditionalFormatting>
  <conditionalFormatting sqref="G28:H28">
    <cfRule type="expression" dxfId="51" priority="4">
      <formula>G22="Infrastructure/Construction"</formula>
    </cfRule>
    <cfRule type="expression" dxfId="50" priority="8">
      <formula>G22="All Other Projects"</formula>
    </cfRule>
    <cfRule type="expression" dxfId="49" priority="9">
      <formula>G22="Infrastructure/Non-Construction"</formula>
    </cfRule>
  </conditionalFormatting>
  <dataValidations xWindow="845" yWindow="294" count="10">
    <dataValidation type="date" allowBlank="1" showInputMessage="1" showErrorMessage="1" promptTitle="Data Format" prompt="Performance Start Date must be after 01/01/2020 and in mm/dd/yyyy format" sqref="D12:H12" xr:uid="{1B13762C-02BD-47C8-9ABA-B6D63939E6F8}">
      <formula1>43831</formula1>
      <formula2>71225</formula2>
    </dataValidation>
    <dataValidation type="date" allowBlank="1" showInputMessage="1" showErrorMessage="1" promptTitle="Data Format" prompt="Budget Period Dates must be after 01/01/2020 and in mm/dd/yy format" sqref="D19" xr:uid="{BDB1FC38-79B2-4927-8694-9E8D19D36189}">
      <formula1>43831</formula1>
      <formula2>71225</formula2>
    </dataValidation>
    <dataValidation type="date" operator="greaterThanOrEqual" showInputMessage="1" showErrorMessage="1" errorTitle="Invalid Entry" error="Date must be greater than or equal to previous Budget Period End Date and in a mm/dd/yy date format" promptTitle="Data Format" prompt="Budget Period Start Dates must be equal to or greater than previous Budget Period End Date and in mm/dd/yy format" sqref="E19:H19" xr:uid="{AFE66A8B-6AAA-42E5-AE8D-E3FADBAF627D}">
      <formula1>IF(ISBLANK(D20), "1/1/2400", D20)</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 sqref="E20:H20" xr:uid="{D390C612-FD97-493A-9C3F-2DCBD1F63287}">
      <formula1>IF(ISBLANK(E19), "1/1/2400", E19)</formula1>
    </dataValidation>
    <dataValidation type="date" allowBlank="1" showInputMessage="1" showErrorMessage="1" errorTitle="Invalid Entry" error="Dates must be in mm.dd.yy format" promptTitle="Data Format" prompt="Dates must be in mm.dd.yy format" sqref="G24:H28" xr:uid="{9D692C1B-45DF-4177-B261-039D4F89445A}">
      <formula1>43831</formula1>
      <formula2>71255</formula2>
    </dataValidation>
    <dataValidation type="whole" allowBlank="1" showInputMessage="1" showErrorMessage="1" errorTitle="Invalid Entry" error="Entry must be a whole number and be greater than 0" promptTitle="Data Format" prompt="Enter whole numbers only" sqref="G10:H10" xr:uid="{77B56695-9A22-49C6-B153-A0998E37F883}">
      <formula1>0</formula1>
      <formula2>9.99999999999999E+37</formula2>
    </dataValidation>
    <dataValidation operator="greaterThan" allowBlank="1" showInputMessage="1" showErrorMessage="1" sqref="G14:H14" xr:uid="{59017642-194E-42F5-B040-9402E282E44D}"/>
    <dataValidation type="list" allowBlank="1" showInputMessage="1" showErrorMessage="1" errorTitle="Invalid Entry" error="Dates must be in mm.dd.yy format" promptTitle="Data Format" prompt="Dates must be in mm.dd.yy format" sqref="G23:H23" xr:uid="{B2E6F3EA-A47C-45E6-B824-FFBB70541165}">
      <formula1>"Planned, In Progress, Completed"</formula1>
    </dataValidation>
    <dataValidation type="list" allowBlank="1" showInputMessage="1" showErrorMessage="1" sqref="H16" xr:uid="{01FE5501-F161-4660-AF6E-7FC5BF1A6E8F}">
      <formula1>"Yes"</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_x000a_" sqref="D20" xr:uid="{F2458F28-296B-4BFD-A983-CD2BA1C1937D}">
      <formula1>IF(ISBLANK(D19), "1/1/2400", D19)</formula1>
    </dataValidation>
  </dataValidations>
  <hyperlinks>
    <hyperlink ref="F30" r:id="rId1" xr:uid="{14658D85-9AE6-42B1-B278-E4C41C3F9F32}"/>
  </hyperlinks>
  <pageMargins left="0.7" right="0.7" top="0.75" bottom="0.75" header="0.3" footer="0.3"/>
  <pageSetup orientation="portrait" horizontalDpi="1200" verticalDpi="1200" r:id="rId2"/>
  <legacyDrawing r:id="rId3"/>
  <extLst>
    <ext xmlns:x14="http://schemas.microsoft.com/office/spreadsheetml/2009/9/main" uri="{CCE6A557-97BC-4b89-ADB6-D9C93CAAB3DF}">
      <x14:dataValidations xmlns:xm="http://schemas.microsoft.com/office/excel/2006/main" xWindow="845" yWindow="294" count="3">
        <x14:dataValidation type="list" allowBlank="1" showErrorMessage="1" errorTitle="Invalid Entry" error="Dates must be after 1/1/2020 and in mm.dd.yy format" promptTitle="Data Format" prompt="Dates must be after 1/1/2020 and in mm.dd.yy format" xr:uid="{21F131D0-C5DC-478A-9896-411AB32FA132}">
          <x14:formula1>
            <xm:f>Sources!$L$22:$L$24</xm:f>
          </x14:formula1>
          <xm:sqref>G22:H22</xm:sqref>
        </x14:dataValidation>
        <x14:dataValidation type="list" showInputMessage="1" showErrorMessage="1" xr:uid="{F94D2CFC-C05C-448E-BBCE-8752F5B98FEE}">
          <x14:formula1>
            <xm:f>Sources!$A$74:$A$88</xm:f>
          </x14:formula1>
          <xm:sqref>D15:G15 H15</xm:sqref>
        </x14:dataValidation>
        <x14:dataValidation type="list" showInputMessage="1" showErrorMessage="1" xr:uid="{AA7DFF7E-E843-4DF0-89FF-EFDBEB87D9E8}">
          <x14:formula1>
            <xm:f>Sources!$C$25:$C$67</xm:f>
          </x14:formula1>
          <xm:sqref>D7:E7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92D050"/>
  </sheetPr>
  <dimension ref="A1:O87"/>
  <sheetViews>
    <sheetView workbookViewId="0">
      <selection activeCell="M6" sqref="M6"/>
    </sheetView>
  </sheetViews>
  <sheetFormatPr defaultColWidth="8.7109375" defaultRowHeight="16.5" x14ac:dyDescent="0.3"/>
  <cols>
    <col min="1" max="1" width="34" style="1" customWidth="1"/>
    <col min="2" max="2" width="15.7109375" style="1" customWidth="1"/>
    <col min="3" max="3" width="30.7109375" style="1" customWidth="1"/>
    <col min="4" max="4" width="15.7109375" style="1" customWidth="1"/>
    <col min="5" max="7" width="8.7109375" style="43"/>
    <col min="8" max="9" width="8.7109375" style="1"/>
    <col min="10" max="10" width="22.7109375" style="1" bestFit="1" customWidth="1"/>
    <col min="11" max="11" width="8.7109375" style="1"/>
    <col min="12" max="12" width="21" style="1" bestFit="1" customWidth="1"/>
    <col min="13" max="13" width="36.7109375" style="1" bestFit="1" customWidth="1"/>
    <col min="14" max="14" width="3" style="1" customWidth="1"/>
    <col min="15" max="15" width="39.7109375" style="1" customWidth="1"/>
    <col min="16" max="16384" width="8.7109375" style="1"/>
  </cols>
  <sheetData>
    <row r="1" spans="1:15" x14ac:dyDescent="0.3">
      <c r="A1" s="275" t="s">
        <v>253</v>
      </c>
      <c r="D1" s="275" t="s">
        <v>254</v>
      </c>
      <c r="J1" s="275" t="s">
        <v>150</v>
      </c>
      <c r="K1" s="37"/>
      <c r="L1" s="275" t="s">
        <v>255</v>
      </c>
    </row>
    <row r="2" spans="1:15" x14ac:dyDescent="0.3">
      <c r="A2" s="1" t="s">
        <v>256</v>
      </c>
      <c r="D2" s="1" t="s">
        <v>257</v>
      </c>
      <c r="J2" s="276" t="s">
        <v>258</v>
      </c>
      <c r="L2" s="1" t="s">
        <v>259</v>
      </c>
      <c r="M2" s="1" t="s">
        <v>260</v>
      </c>
      <c r="O2" s="1" t="s">
        <v>261</v>
      </c>
    </row>
    <row r="3" spans="1:15" x14ac:dyDescent="0.3">
      <c r="A3" s="1" t="s">
        <v>262</v>
      </c>
      <c r="D3" s="1" t="s">
        <v>263</v>
      </c>
      <c r="I3" s="277"/>
      <c r="J3" s="276" t="s">
        <v>264</v>
      </c>
      <c r="L3" s="1" t="s">
        <v>265</v>
      </c>
      <c r="M3" s="1" t="s">
        <v>266</v>
      </c>
      <c r="O3" s="1" t="s">
        <v>267</v>
      </c>
    </row>
    <row r="4" spans="1:15" x14ac:dyDescent="0.3">
      <c r="A4" s="1" t="s">
        <v>268</v>
      </c>
      <c r="D4" s="1" t="s">
        <v>269</v>
      </c>
      <c r="I4" s="277"/>
      <c r="J4" s="276" t="s">
        <v>270</v>
      </c>
      <c r="L4" s="1" t="s">
        <v>275</v>
      </c>
      <c r="M4" s="1" t="s">
        <v>276</v>
      </c>
      <c r="O4" s="1" t="s">
        <v>271</v>
      </c>
    </row>
    <row r="5" spans="1:15" x14ac:dyDescent="0.3">
      <c r="A5" s="1" t="s">
        <v>272</v>
      </c>
      <c r="D5" s="1" t="s">
        <v>273</v>
      </c>
      <c r="I5" s="277"/>
      <c r="J5" s="1" t="s">
        <v>274</v>
      </c>
      <c r="L5" s="1" t="s">
        <v>285</v>
      </c>
      <c r="M5" s="1" t="s">
        <v>286</v>
      </c>
      <c r="O5" s="1" t="s">
        <v>277</v>
      </c>
    </row>
    <row r="6" spans="1:15" x14ac:dyDescent="0.3">
      <c r="A6" s="1" t="s">
        <v>278</v>
      </c>
      <c r="D6" s="1" t="s">
        <v>279</v>
      </c>
      <c r="J6" s="1" t="s">
        <v>280</v>
      </c>
      <c r="L6" s="1" t="s">
        <v>293</v>
      </c>
      <c r="M6" s="1" t="s">
        <v>294</v>
      </c>
      <c r="O6" s="1" t="s">
        <v>281</v>
      </c>
    </row>
    <row r="7" spans="1:15" x14ac:dyDescent="0.3">
      <c r="A7" s="1" t="s">
        <v>282</v>
      </c>
      <c r="D7" s="1" t="s">
        <v>283</v>
      </c>
      <c r="J7" s="4" t="s">
        <v>284</v>
      </c>
      <c r="L7" s="1" t="s">
        <v>298</v>
      </c>
      <c r="M7" s="1" t="s">
        <v>299</v>
      </c>
      <c r="O7" s="1" t="s">
        <v>287</v>
      </c>
    </row>
    <row r="8" spans="1:15" x14ac:dyDescent="0.3">
      <c r="A8" s="1" t="s">
        <v>288</v>
      </c>
      <c r="D8" s="1" t="s">
        <v>289</v>
      </c>
      <c r="J8" s="1" t="s">
        <v>174</v>
      </c>
      <c r="L8" s="1" t="s">
        <v>304</v>
      </c>
      <c r="M8" s="1" t="s">
        <v>305</v>
      </c>
      <c r="O8" s="1" t="s">
        <v>290</v>
      </c>
    </row>
    <row r="9" spans="1:15" x14ac:dyDescent="0.3">
      <c r="D9" s="1" t="s">
        <v>291</v>
      </c>
      <c r="J9" s="1" t="s">
        <v>292</v>
      </c>
      <c r="L9" s="1" t="s">
        <v>311</v>
      </c>
      <c r="M9" s="1" t="s">
        <v>312</v>
      </c>
      <c r="O9" s="1" t="s">
        <v>295</v>
      </c>
    </row>
    <row r="10" spans="1:15" x14ac:dyDescent="0.3">
      <c r="D10" s="1" t="s">
        <v>296</v>
      </c>
      <c r="J10" s="1" t="s">
        <v>297</v>
      </c>
      <c r="L10" s="1" t="s">
        <v>317</v>
      </c>
      <c r="M10" s="1" t="s">
        <v>318</v>
      </c>
      <c r="O10" s="1" t="s">
        <v>300</v>
      </c>
    </row>
    <row r="11" spans="1:15" x14ac:dyDescent="0.3">
      <c r="A11" s="275" t="s">
        <v>301</v>
      </c>
      <c r="B11" s="275" t="s">
        <v>161</v>
      </c>
      <c r="D11" s="1" t="s">
        <v>302</v>
      </c>
      <c r="J11" s="1" t="s">
        <v>303</v>
      </c>
      <c r="L11" s="1" t="s">
        <v>323</v>
      </c>
      <c r="M11" s="1" t="s">
        <v>324</v>
      </c>
      <c r="O11" s="1" t="s">
        <v>306</v>
      </c>
    </row>
    <row r="12" spans="1:15" x14ac:dyDescent="0.3">
      <c r="A12" s="1" t="s">
        <v>307</v>
      </c>
      <c r="B12" s="1" t="s">
        <v>308</v>
      </c>
      <c r="D12" s="1" t="s">
        <v>309</v>
      </c>
      <c r="J12" s="1" t="s">
        <v>310</v>
      </c>
      <c r="L12" s="1" t="s">
        <v>329</v>
      </c>
      <c r="M12" s="1" t="s">
        <v>330</v>
      </c>
      <c r="O12" s="1" t="s">
        <v>313</v>
      </c>
    </row>
    <row r="13" spans="1:15" x14ac:dyDescent="0.3">
      <c r="A13" s="1" t="s">
        <v>314</v>
      </c>
      <c r="B13" s="1" t="s">
        <v>315</v>
      </c>
      <c r="D13" s="1" t="s">
        <v>316</v>
      </c>
      <c r="K13" s="4"/>
      <c r="O13" s="1" t="s">
        <v>319</v>
      </c>
    </row>
    <row r="14" spans="1:15" x14ac:dyDescent="0.3">
      <c r="A14" s="1" t="s">
        <v>320</v>
      </c>
      <c r="B14" s="1" t="s">
        <v>321</v>
      </c>
      <c r="D14" s="1" t="s">
        <v>322</v>
      </c>
      <c r="K14" s="37"/>
      <c r="L14" s="275" t="s">
        <v>66</v>
      </c>
      <c r="O14" s="1" t="s">
        <v>325</v>
      </c>
    </row>
    <row r="15" spans="1:15" x14ac:dyDescent="0.3">
      <c r="A15" s="1" t="s">
        <v>326</v>
      </c>
      <c r="B15" s="1" t="s">
        <v>327</v>
      </c>
      <c r="D15" s="1" t="s">
        <v>328</v>
      </c>
      <c r="L15" s="1" t="s">
        <v>340</v>
      </c>
      <c r="O15" s="1" t="s">
        <v>331</v>
      </c>
    </row>
    <row r="16" spans="1:15" x14ac:dyDescent="0.3">
      <c r="A16" s="1" t="s">
        <v>332</v>
      </c>
      <c r="B16" s="1" t="s">
        <v>333</v>
      </c>
      <c r="D16" s="1" t="s">
        <v>334</v>
      </c>
      <c r="K16" s="277"/>
      <c r="L16" s="1" t="s">
        <v>343</v>
      </c>
      <c r="M16" s="275" t="s">
        <v>51</v>
      </c>
      <c r="O16" s="1" t="s">
        <v>335</v>
      </c>
    </row>
    <row r="17" spans="1:15" x14ac:dyDescent="0.3">
      <c r="B17" s="1" t="s">
        <v>336</v>
      </c>
      <c r="D17" s="1" t="s">
        <v>337</v>
      </c>
      <c r="K17" s="277"/>
      <c r="L17" s="1" t="s">
        <v>346</v>
      </c>
      <c r="M17" s="1" t="s">
        <v>347</v>
      </c>
      <c r="O17" s="1" t="s">
        <v>338</v>
      </c>
    </row>
    <row r="18" spans="1:15" x14ac:dyDescent="0.3">
      <c r="B18" s="1" t="s">
        <v>174</v>
      </c>
      <c r="D18" s="1" t="s">
        <v>339</v>
      </c>
      <c r="K18" s="277"/>
      <c r="L18" s="1" t="s">
        <v>350</v>
      </c>
      <c r="M18" s="1" t="s">
        <v>351</v>
      </c>
      <c r="O18" s="1" t="s">
        <v>341</v>
      </c>
    </row>
    <row r="19" spans="1:15" x14ac:dyDescent="0.3">
      <c r="D19" s="1" t="s">
        <v>342</v>
      </c>
      <c r="K19" s="277"/>
      <c r="L19" s="278"/>
      <c r="M19" s="1" t="s">
        <v>58</v>
      </c>
      <c r="O19" s="1" t="s">
        <v>344</v>
      </c>
    </row>
    <row r="20" spans="1:15" x14ac:dyDescent="0.3">
      <c r="D20" s="1" t="s">
        <v>345</v>
      </c>
      <c r="K20" s="277"/>
      <c r="M20" s="1" t="s">
        <v>355</v>
      </c>
    </row>
    <row r="21" spans="1:15" x14ac:dyDescent="0.3">
      <c r="D21" s="1" t="s">
        <v>348</v>
      </c>
      <c r="J21" s="275" t="s">
        <v>349</v>
      </c>
      <c r="L21" s="275" t="s">
        <v>359</v>
      </c>
      <c r="M21" s="1" t="s">
        <v>360</v>
      </c>
    </row>
    <row r="22" spans="1:15" x14ac:dyDescent="0.3">
      <c r="A22" s="275" t="s">
        <v>352</v>
      </c>
      <c r="D22" s="1" t="s">
        <v>353</v>
      </c>
      <c r="J22" s="5" t="s">
        <v>257</v>
      </c>
      <c r="L22" s="1" t="s">
        <v>362</v>
      </c>
      <c r="M22" s="1" t="s">
        <v>366</v>
      </c>
    </row>
    <row r="23" spans="1:15" x14ac:dyDescent="0.3">
      <c r="A23" s="279">
        <v>43282</v>
      </c>
      <c r="B23" s="279">
        <f>EDATE(A23,3)-1</f>
        <v>43373</v>
      </c>
      <c r="D23" s="1" t="s">
        <v>354</v>
      </c>
      <c r="J23" s="5" t="s">
        <v>263</v>
      </c>
      <c r="L23" s="1" t="s">
        <v>365</v>
      </c>
      <c r="O23" s="275" t="s">
        <v>57</v>
      </c>
    </row>
    <row r="24" spans="1:15" x14ac:dyDescent="0.3">
      <c r="A24" s="279" t="s">
        <v>356</v>
      </c>
      <c r="B24" s="279">
        <f>EDATE(A24,3)-1</f>
        <v>43465</v>
      </c>
      <c r="E24" s="280" t="s">
        <v>357</v>
      </c>
      <c r="J24" s="5" t="s">
        <v>358</v>
      </c>
      <c r="L24" s="1" t="s">
        <v>369</v>
      </c>
      <c r="M24" s="275" t="s">
        <v>56</v>
      </c>
      <c r="O24" s="281" t="s">
        <v>361</v>
      </c>
    </row>
    <row r="25" spans="1:15" x14ac:dyDescent="0.3">
      <c r="A25" s="279">
        <f>EDATE(A24,3)</f>
        <v>43466</v>
      </c>
      <c r="B25" s="279">
        <f>EDATE(A25,3)-1</f>
        <v>43555</v>
      </c>
      <c r="C25" s="282" t="str">
        <f t="shared" ref="C25:C67" si="0">CONCATENATE(TEXT(A29, "mm/dd/yyyy")," to ",TEXT(B29, "mm/dd/yyyy"))</f>
        <v>01/01/2020 to 03/31/2020</v>
      </c>
      <c r="D25" s="282"/>
      <c r="E25" s="43">
        <v>2020</v>
      </c>
      <c r="G25" s="283"/>
      <c r="J25" s="5" t="s">
        <v>269</v>
      </c>
      <c r="M25" s="1" t="s">
        <v>374</v>
      </c>
      <c r="O25" s="281" t="s">
        <v>363</v>
      </c>
    </row>
    <row r="26" spans="1:15" x14ac:dyDescent="0.3">
      <c r="A26" s="279">
        <f t="shared" ref="A26:A35" si="1">EDATE(A25,3)</f>
        <v>43556</v>
      </c>
      <c r="B26" s="279">
        <f t="shared" ref="B26:B71" si="2">EDATE(A26,3)-1</f>
        <v>43646</v>
      </c>
      <c r="C26" s="282" t="str">
        <f t="shared" si="0"/>
        <v>04/01/2020 to 06/30/2020</v>
      </c>
      <c r="D26" s="282"/>
      <c r="E26" s="43">
        <v>2021</v>
      </c>
      <c r="G26" s="283"/>
      <c r="J26" s="5" t="s">
        <v>364</v>
      </c>
      <c r="M26" s="1" t="s">
        <v>380</v>
      </c>
      <c r="O26" s="281" t="s">
        <v>367</v>
      </c>
    </row>
    <row r="27" spans="1:15" x14ac:dyDescent="0.3">
      <c r="A27" s="279">
        <f t="shared" si="1"/>
        <v>43647</v>
      </c>
      <c r="B27" s="279">
        <f t="shared" si="2"/>
        <v>43738</v>
      </c>
      <c r="C27" s="282" t="str">
        <f t="shared" si="0"/>
        <v>07/01/2020 to 09/30/2020</v>
      </c>
      <c r="D27" s="282" t="s">
        <v>368</v>
      </c>
      <c r="E27" s="43">
        <v>2022</v>
      </c>
      <c r="G27" s="283"/>
      <c r="J27" s="5" t="s">
        <v>342</v>
      </c>
      <c r="M27" s="1" t="s">
        <v>383</v>
      </c>
      <c r="O27" s="281" t="s">
        <v>370</v>
      </c>
    </row>
    <row r="28" spans="1:15" x14ac:dyDescent="0.3">
      <c r="A28" s="279">
        <f t="shared" si="1"/>
        <v>43739</v>
      </c>
      <c r="B28" s="279">
        <f t="shared" si="2"/>
        <v>43830</v>
      </c>
      <c r="C28" s="282" t="str">
        <f t="shared" si="0"/>
        <v>10/01/2020 to 12/31/2020</v>
      </c>
      <c r="D28" s="282"/>
      <c r="E28" s="43">
        <v>2023</v>
      </c>
      <c r="G28" s="403" t="s">
        <v>371</v>
      </c>
      <c r="J28" s="5" t="s">
        <v>174</v>
      </c>
      <c r="M28" s="1" t="s">
        <v>386</v>
      </c>
      <c r="O28" s="281" t="s">
        <v>372</v>
      </c>
    </row>
    <row r="29" spans="1:15" x14ac:dyDescent="0.3">
      <c r="A29" s="279">
        <f>EDATE(A28,3)</f>
        <v>43831</v>
      </c>
      <c r="B29" s="279">
        <f t="shared" si="2"/>
        <v>43921</v>
      </c>
      <c r="C29" s="282" t="str">
        <f t="shared" si="0"/>
        <v>01/01/2021 to 03/31/2021</v>
      </c>
      <c r="D29" s="282"/>
      <c r="E29" s="43">
        <v>2024</v>
      </c>
      <c r="G29" s="404" t="s">
        <v>373</v>
      </c>
      <c r="M29" s="1" t="s">
        <v>389</v>
      </c>
      <c r="O29" s="281" t="s">
        <v>375</v>
      </c>
    </row>
    <row r="30" spans="1:15" ht="17.25" customHeight="1" x14ac:dyDescent="0.3">
      <c r="A30" s="279">
        <f t="shared" si="1"/>
        <v>43922</v>
      </c>
      <c r="B30" s="279">
        <f t="shared" si="2"/>
        <v>44012</v>
      </c>
      <c r="C30" s="282" t="str">
        <f t="shared" si="0"/>
        <v>04/01/2021 to 06/30/2021</v>
      </c>
      <c r="D30" s="282"/>
      <c r="E30" s="43">
        <v>2025</v>
      </c>
      <c r="G30" s="404" t="s">
        <v>376</v>
      </c>
      <c r="I30" s="284" t="s">
        <v>377</v>
      </c>
      <c r="J30" s="285" t="s">
        <v>378</v>
      </c>
      <c r="K30" s="284" t="s">
        <v>379</v>
      </c>
      <c r="M30" s="1" t="s">
        <v>392</v>
      </c>
      <c r="O30" s="281" t="s">
        <v>381</v>
      </c>
    </row>
    <row r="31" spans="1:15" x14ac:dyDescent="0.3">
      <c r="A31" s="279">
        <f t="shared" si="1"/>
        <v>44013</v>
      </c>
      <c r="B31" s="279">
        <f t="shared" si="2"/>
        <v>44104</v>
      </c>
      <c r="C31" s="282" t="str">
        <f t="shared" si="0"/>
        <v>07/01/2021 to 09/30/2021</v>
      </c>
      <c r="D31" s="282"/>
      <c r="E31" s="43">
        <v>2026</v>
      </c>
      <c r="G31" s="404" t="s">
        <v>382</v>
      </c>
      <c r="I31" s="43">
        <v>1</v>
      </c>
      <c r="J31" s="43">
        <v>1</v>
      </c>
      <c r="K31" s="43">
        <v>2020</v>
      </c>
      <c r="M31" s="1" t="s">
        <v>395</v>
      </c>
      <c r="O31" s="281" t="s">
        <v>384</v>
      </c>
    </row>
    <row r="32" spans="1:15" x14ac:dyDescent="0.3">
      <c r="A32" s="279">
        <f t="shared" si="1"/>
        <v>44105</v>
      </c>
      <c r="B32" s="279">
        <f t="shared" si="2"/>
        <v>44196</v>
      </c>
      <c r="C32" s="282" t="str">
        <f t="shared" si="0"/>
        <v>10/01/2021 to 12/31/2021</v>
      </c>
      <c r="D32" s="282"/>
      <c r="E32" s="43">
        <v>2027</v>
      </c>
      <c r="G32" s="404" t="s">
        <v>385</v>
      </c>
      <c r="I32" s="43">
        <v>2</v>
      </c>
      <c r="J32" s="43">
        <v>2</v>
      </c>
      <c r="K32" s="43">
        <v>2021</v>
      </c>
      <c r="M32" s="1" t="s">
        <v>396</v>
      </c>
      <c r="O32" s="281" t="s">
        <v>387</v>
      </c>
    </row>
    <row r="33" spans="1:15" x14ac:dyDescent="0.3">
      <c r="A33" s="279">
        <f t="shared" si="1"/>
        <v>44197</v>
      </c>
      <c r="B33" s="279">
        <f t="shared" si="2"/>
        <v>44286</v>
      </c>
      <c r="C33" s="282" t="str">
        <f t="shared" si="0"/>
        <v>01/01/2022 to 03/31/2022</v>
      </c>
      <c r="D33" s="282"/>
      <c r="E33" s="43">
        <v>2028</v>
      </c>
      <c r="G33" s="404" t="s">
        <v>388</v>
      </c>
      <c r="I33" s="43">
        <v>3</v>
      </c>
      <c r="J33" s="43">
        <v>3</v>
      </c>
      <c r="K33" s="43">
        <v>2022</v>
      </c>
      <c r="O33" s="281" t="s">
        <v>390</v>
      </c>
    </row>
    <row r="34" spans="1:15" x14ac:dyDescent="0.3">
      <c r="A34" s="279">
        <f t="shared" si="1"/>
        <v>44287</v>
      </c>
      <c r="B34" s="279">
        <f t="shared" si="2"/>
        <v>44377</v>
      </c>
      <c r="C34" s="282" t="str">
        <f t="shared" si="0"/>
        <v>04/01/2022 to 06/30/2022</v>
      </c>
      <c r="D34" s="282"/>
      <c r="E34" s="43">
        <v>2029</v>
      </c>
      <c r="G34" s="404" t="s">
        <v>391</v>
      </c>
      <c r="I34" s="43">
        <v>4</v>
      </c>
      <c r="J34" s="43">
        <v>4</v>
      </c>
      <c r="K34" s="43">
        <v>2023</v>
      </c>
      <c r="O34" s="1" t="s">
        <v>393</v>
      </c>
    </row>
    <row r="35" spans="1:15" x14ac:dyDescent="0.3">
      <c r="A35" s="279">
        <f t="shared" si="1"/>
        <v>44378</v>
      </c>
      <c r="B35" s="279">
        <f t="shared" si="2"/>
        <v>44469</v>
      </c>
      <c r="C35" s="282" t="str">
        <f t="shared" si="0"/>
        <v>07/01/2022 to 09/30/2022</v>
      </c>
      <c r="D35" s="282"/>
      <c r="E35" s="43">
        <v>2030</v>
      </c>
      <c r="G35" s="404" t="s">
        <v>394</v>
      </c>
      <c r="I35" s="43">
        <v>5</v>
      </c>
      <c r="J35" s="43">
        <v>5</v>
      </c>
      <c r="K35" s="43">
        <v>2024</v>
      </c>
      <c r="O35" s="1" t="s">
        <v>396</v>
      </c>
    </row>
    <row r="36" spans="1:15" x14ac:dyDescent="0.3">
      <c r="A36" s="279">
        <f t="shared" ref="A36:A46" si="3">EDATE(A35,3)</f>
        <v>44470</v>
      </c>
      <c r="B36" s="279">
        <f t="shared" si="2"/>
        <v>44561</v>
      </c>
      <c r="C36" s="282" t="str">
        <f t="shared" si="0"/>
        <v>10/01/2022 to 12/31/2022</v>
      </c>
      <c r="D36" s="282"/>
      <c r="G36" s="404" t="s">
        <v>397</v>
      </c>
      <c r="I36" s="43">
        <v>6</v>
      </c>
      <c r="J36" s="43">
        <v>6</v>
      </c>
      <c r="K36" s="43">
        <v>2025</v>
      </c>
      <c r="O36" s="286" t="s">
        <v>398</v>
      </c>
    </row>
    <row r="37" spans="1:15" x14ac:dyDescent="0.3">
      <c r="A37" s="279">
        <f t="shared" si="3"/>
        <v>44562</v>
      </c>
      <c r="B37" s="279">
        <f t="shared" si="2"/>
        <v>44651</v>
      </c>
      <c r="C37" s="282" t="str">
        <f t="shared" si="0"/>
        <v>01/01/2023 to 03/31/2023</v>
      </c>
      <c r="D37" s="282"/>
      <c r="G37" s="404" t="s">
        <v>399</v>
      </c>
      <c r="I37" s="43">
        <v>7</v>
      </c>
      <c r="J37" s="43">
        <v>7</v>
      </c>
      <c r="K37" s="43">
        <v>2026</v>
      </c>
      <c r="O37" s="286" t="s">
        <v>400</v>
      </c>
    </row>
    <row r="38" spans="1:15" x14ac:dyDescent="0.3">
      <c r="A38" s="279">
        <f t="shared" si="3"/>
        <v>44652</v>
      </c>
      <c r="B38" s="279">
        <f t="shared" si="2"/>
        <v>44742</v>
      </c>
      <c r="C38" s="282" t="str">
        <f t="shared" si="0"/>
        <v>04/01/2023 to 06/30/2023</v>
      </c>
      <c r="D38" s="282"/>
      <c r="G38" s="404" t="s">
        <v>401</v>
      </c>
      <c r="I38" s="43">
        <v>8</v>
      </c>
      <c r="J38" s="43">
        <v>8</v>
      </c>
      <c r="K38" s="43">
        <v>2027</v>
      </c>
      <c r="O38" s="286" t="s">
        <v>371</v>
      </c>
    </row>
    <row r="39" spans="1:15" x14ac:dyDescent="0.3">
      <c r="A39" s="279">
        <f t="shared" si="3"/>
        <v>44743</v>
      </c>
      <c r="B39" s="279">
        <f t="shared" si="2"/>
        <v>44834</v>
      </c>
      <c r="C39" s="282" t="str">
        <f t="shared" si="0"/>
        <v>07/01/2023 to 09/30/2023</v>
      </c>
      <c r="D39" s="282"/>
      <c r="G39" s="404" t="s">
        <v>402</v>
      </c>
      <c r="I39" s="43">
        <v>9</v>
      </c>
      <c r="J39" s="43">
        <v>9</v>
      </c>
      <c r="K39" s="43">
        <v>2028</v>
      </c>
      <c r="O39" s="1" t="s">
        <v>403</v>
      </c>
    </row>
    <row r="40" spans="1:15" x14ac:dyDescent="0.3">
      <c r="A40" s="279">
        <f t="shared" si="3"/>
        <v>44835</v>
      </c>
      <c r="B40" s="279">
        <f t="shared" si="2"/>
        <v>44926</v>
      </c>
      <c r="C40" s="282" t="str">
        <f t="shared" si="0"/>
        <v>10/01/2023 to 12/31/2023</v>
      </c>
      <c r="D40" s="282"/>
      <c r="G40" s="404" t="s">
        <v>404</v>
      </c>
      <c r="I40" s="43">
        <v>10</v>
      </c>
      <c r="J40" s="43">
        <v>10</v>
      </c>
      <c r="K40" s="43">
        <v>2029</v>
      </c>
      <c r="O40" s="287" t="s">
        <v>405</v>
      </c>
    </row>
    <row r="41" spans="1:15" ht="33" x14ac:dyDescent="0.3">
      <c r="A41" s="279">
        <f t="shared" si="3"/>
        <v>44927</v>
      </c>
      <c r="B41" s="279">
        <f t="shared" si="2"/>
        <v>45016</v>
      </c>
      <c r="C41" s="282" t="str">
        <f t="shared" si="0"/>
        <v>01/01/2024 to 03/31/2024</v>
      </c>
      <c r="D41" s="282"/>
      <c r="G41" s="404" t="s">
        <v>406</v>
      </c>
      <c r="I41" s="43">
        <v>11</v>
      </c>
      <c r="J41" s="43">
        <v>11</v>
      </c>
      <c r="K41" s="43">
        <v>2030</v>
      </c>
      <c r="O41" s="287" t="s">
        <v>407</v>
      </c>
    </row>
    <row r="42" spans="1:15" x14ac:dyDescent="0.3">
      <c r="A42" s="279">
        <f t="shared" si="3"/>
        <v>45017</v>
      </c>
      <c r="B42" s="279">
        <f t="shared" si="2"/>
        <v>45107</v>
      </c>
      <c r="C42" s="282" t="str">
        <f t="shared" si="0"/>
        <v>04/01/2024 to 06/30/2024</v>
      </c>
      <c r="D42" s="282"/>
      <c r="G42" s="404" t="s">
        <v>408</v>
      </c>
      <c r="I42" s="43">
        <v>12</v>
      </c>
      <c r="J42" s="43">
        <v>12</v>
      </c>
      <c r="K42" s="43"/>
      <c r="O42" s="287" t="s">
        <v>409</v>
      </c>
    </row>
    <row r="43" spans="1:15" x14ac:dyDescent="0.3">
      <c r="A43" s="279">
        <f t="shared" si="3"/>
        <v>45108</v>
      </c>
      <c r="B43" s="279">
        <f t="shared" si="2"/>
        <v>45199</v>
      </c>
      <c r="C43" s="282" t="str">
        <f t="shared" si="0"/>
        <v>07/01/2024 to 09/30/2024</v>
      </c>
      <c r="D43" s="282"/>
      <c r="G43" s="404" t="s">
        <v>410</v>
      </c>
      <c r="I43" s="43"/>
      <c r="J43" s="43">
        <v>13</v>
      </c>
      <c r="K43" s="43"/>
      <c r="O43" s="287" t="s">
        <v>411</v>
      </c>
    </row>
    <row r="44" spans="1:15" x14ac:dyDescent="0.3">
      <c r="A44" s="279">
        <f t="shared" si="3"/>
        <v>45200</v>
      </c>
      <c r="B44" s="279">
        <f t="shared" si="2"/>
        <v>45291</v>
      </c>
      <c r="C44" s="282" t="str">
        <f t="shared" si="0"/>
        <v>10/01/2024 to 12/31/2024</v>
      </c>
      <c r="D44" s="282"/>
      <c r="G44" s="404" t="s">
        <v>412</v>
      </c>
      <c r="I44" s="43"/>
      <c r="J44" s="43">
        <v>14</v>
      </c>
      <c r="K44" s="43"/>
      <c r="O44" s="286" t="s">
        <v>413</v>
      </c>
    </row>
    <row r="45" spans="1:15" x14ac:dyDescent="0.3">
      <c r="A45" s="279">
        <f t="shared" si="3"/>
        <v>45292</v>
      </c>
      <c r="B45" s="279">
        <f t="shared" si="2"/>
        <v>45382</v>
      </c>
      <c r="C45" s="282" t="str">
        <f t="shared" si="0"/>
        <v>01/01/2025 to 03/31/2025</v>
      </c>
      <c r="D45" s="282"/>
      <c r="G45" s="404" t="s">
        <v>414</v>
      </c>
      <c r="I45" s="43"/>
      <c r="J45" s="43">
        <v>15</v>
      </c>
      <c r="K45" s="43"/>
      <c r="O45" s="286" t="s">
        <v>415</v>
      </c>
    </row>
    <row r="46" spans="1:15" x14ac:dyDescent="0.3">
      <c r="A46" s="279">
        <f t="shared" si="3"/>
        <v>45383</v>
      </c>
      <c r="B46" s="279">
        <f t="shared" si="2"/>
        <v>45473</v>
      </c>
      <c r="C46" s="282" t="str">
        <f t="shared" si="0"/>
        <v>04/01/2025 to 06/30/2025</v>
      </c>
      <c r="D46" s="282"/>
      <c r="G46" s="404" t="s">
        <v>416</v>
      </c>
      <c r="I46" s="43"/>
      <c r="J46" s="43">
        <v>16</v>
      </c>
      <c r="K46" s="43"/>
      <c r="O46" s="286" t="s">
        <v>417</v>
      </c>
    </row>
    <row r="47" spans="1:15" x14ac:dyDescent="0.3">
      <c r="A47" s="279">
        <f t="shared" ref="A47:A68" si="4">EDATE(A46,3)</f>
        <v>45474</v>
      </c>
      <c r="B47" s="279">
        <f t="shared" si="2"/>
        <v>45565</v>
      </c>
      <c r="C47" s="282" t="str">
        <f t="shared" si="0"/>
        <v>07/01/2025 to 09/30/2025</v>
      </c>
      <c r="D47" s="282"/>
      <c r="G47" s="404" t="s">
        <v>418</v>
      </c>
      <c r="I47" s="43"/>
      <c r="J47" s="43">
        <v>17</v>
      </c>
      <c r="K47" s="43"/>
      <c r="O47" s="287" t="s">
        <v>419</v>
      </c>
    </row>
    <row r="48" spans="1:15" x14ac:dyDescent="0.3">
      <c r="A48" s="279">
        <f t="shared" si="4"/>
        <v>45566</v>
      </c>
      <c r="B48" s="279">
        <f t="shared" si="2"/>
        <v>45657</v>
      </c>
      <c r="C48" s="282" t="str">
        <f t="shared" si="0"/>
        <v>10/01/2025 to 12/31/2025</v>
      </c>
      <c r="D48" s="282"/>
      <c r="G48" s="404" t="s">
        <v>420</v>
      </c>
      <c r="I48" s="43"/>
      <c r="J48" s="43">
        <v>18</v>
      </c>
      <c r="K48" s="43"/>
      <c r="O48" s="286" t="s">
        <v>421</v>
      </c>
    </row>
    <row r="49" spans="1:15" ht="17.25" customHeight="1" x14ac:dyDescent="0.3">
      <c r="A49" s="279">
        <f>EDATE(A48,3)</f>
        <v>45658</v>
      </c>
      <c r="B49" s="279">
        <f t="shared" si="2"/>
        <v>45747</v>
      </c>
      <c r="C49" s="282" t="str">
        <f t="shared" si="0"/>
        <v>01/01/2026 to 03/31/2026</v>
      </c>
      <c r="D49" s="282"/>
      <c r="G49" s="404" t="s">
        <v>422</v>
      </c>
      <c r="I49" s="43"/>
      <c r="J49" s="43">
        <v>19</v>
      </c>
      <c r="K49" s="43"/>
      <c r="O49" s="286" t="s">
        <v>423</v>
      </c>
    </row>
    <row r="50" spans="1:15" x14ac:dyDescent="0.3">
      <c r="A50" s="279">
        <f t="shared" si="4"/>
        <v>45748</v>
      </c>
      <c r="B50" s="279">
        <f t="shared" si="2"/>
        <v>45838</v>
      </c>
      <c r="C50" s="282" t="str">
        <f t="shared" si="0"/>
        <v>04/01/2026 to 06/30/2026</v>
      </c>
      <c r="D50" s="282"/>
      <c r="G50" s="404" t="s">
        <v>424</v>
      </c>
      <c r="I50" s="43"/>
      <c r="J50" s="43">
        <v>20</v>
      </c>
      <c r="K50" s="43"/>
      <c r="O50" s="286" t="s">
        <v>425</v>
      </c>
    </row>
    <row r="51" spans="1:15" x14ac:dyDescent="0.3">
      <c r="A51" s="279">
        <f t="shared" si="4"/>
        <v>45839</v>
      </c>
      <c r="B51" s="279">
        <f t="shared" si="2"/>
        <v>45930</v>
      </c>
      <c r="C51" s="282" t="str">
        <f t="shared" si="0"/>
        <v>07/01/2026 to 09/30/2026</v>
      </c>
      <c r="D51" s="282"/>
      <c r="G51" s="404" t="s">
        <v>426</v>
      </c>
      <c r="I51" s="43"/>
      <c r="J51" s="43">
        <v>21</v>
      </c>
      <c r="K51" s="43"/>
      <c r="O51" s="286" t="s">
        <v>427</v>
      </c>
    </row>
    <row r="52" spans="1:15" x14ac:dyDescent="0.3">
      <c r="A52" s="279">
        <f t="shared" si="4"/>
        <v>45931</v>
      </c>
      <c r="B52" s="279">
        <f t="shared" si="2"/>
        <v>46022</v>
      </c>
      <c r="C52" s="282" t="str">
        <f t="shared" si="0"/>
        <v>10/01/2026 to 12/31/2026</v>
      </c>
      <c r="D52" s="282"/>
      <c r="G52" s="404" t="s">
        <v>428</v>
      </c>
      <c r="I52" s="43"/>
      <c r="J52" s="43">
        <v>22</v>
      </c>
      <c r="K52" s="43"/>
    </row>
    <row r="53" spans="1:15" x14ac:dyDescent="0.3">
      <c r="A53" s="279">
        <f t="shared" si="4"/>
        <v>46023</v>
      </c>
      <c r="B53" s="279">
        <f t="shared" si="2"/>
        <v>46112</v>
      </c>
      <c r="C53" s="282" t="str">
        <f t="shared" si="0"/>
        <v>01/01/2027 to 03/31/2027</v>
      </c>
      <c r="D53" s="282"/>
      <c r="G53" s="404" t="s">
        <v>429</v>
      </c>
      <c r="I53" s="43"/>
      <c r="J53" s="43">
        <v>23</v>
      </c>
      <c r="K53" s="43"/>
    </row>
    <row r="54" spans="1:15" x14ac:dyDescent="0.3">
      <c r="A54" s="279">
        <f t="shared" si="4"/>
        <v>46113</v>
      </c>
      <c r="B54" s="279">
        <f t="shared" si="2"/>
        <v>46203</v>
      </c>
      <c r="C54" s="282" t="str">
        <f t="shared" si="0"/>
        <v>04/01/2027 to 06/30/2027</v>
      </c>
      <c r="D54" s="282"/>
      <c r="G54" s="404" t="s">
        <v>430</v>
      </c>
      <c r="I54" s="43"/>
      <c r="J54" s="43">
        <v>24</v>
      </c>
      <c r="K54" s="43"/>
    </row>
    <row r="55" spans="1:15" x14ac:dyDescent="0.3">
      <c r="A55" s="279">
        <f t="shared" si="4"/>
        <v>46204</v>
      </c>
      <c r="B55" s="279">
        <f t="shared" si="2"/>
        <v>46295</v>
      </c>
      <c r="C55" s="282" t="str">
        <f t="shared" si="0"/>
        <v>07/01/2027 to 09/30/2027</v>
      </c>
      <c r="D55" s="282"/>
      <c r="G55" s="404" t="s">
        <v>431</v>
      </c>
      <c r="I55" s="43"/>
      <c r="J55" s="43">
        <v>25</v>
      </c>
      <c r="K55" s="43"/>
    </row>
    <row r="56" spans="1:15" x14ac:dyDescent="0.3">
      <c r="A56" s="279">
        <f t="shared" si="4"/>
        <v>46296</v>
      </c>
      <c r="B56" s="279">
        <f t="shared" si="2"/>
        <v>46387</v>
      </c>
      <c r="C56" s="282" t="str">
        <f t="shared" si="0"/>
        <v>10/01/2027 to 12/31/2027</v>
      </c>
      <c r="D56" s="282"/>
      <c r="G56" s="404" t="s">
        <v>314</v>
      </c>
      <c r="I56" s="43"/>
      <c r="J56" s="43">
        <v>26</v>
      </c>
      <c r="K56" s="43"/>
    </row>
    <row r="57" spans="1:15" x14ac:dyDescent="0.3">
      <c r="A57" s="279">
        <f t="shared" si="4"/>
        <v>46388</v>
      </c>
      <c r="B57" s="279">
        <f t="shared" si="2"/>
        <v>46477</v>
      </c>
      <c r="C57" s="282" t="str">
        <f t="shared" si="0"/>
        <v>01/01/2028 to 03/31/2028</v>
      </c>
      <c r="D57" s="282"/>
      <c r="G57" s="404" t="s">
        <v>432</v>
      </c>
      <c r="I57" s="43"/>
      <c r="J57" s="43">
        <v>27</v>
      </c>
      <c r="K57" s="43"/>
    </row>
    <row r="58" spans="1:15" x14ac:dyDescent="0.3">
      <c r="A58" s="279">
        <f t="shared" si="4"/>
        <v>46478</v>
      </c>
      <c r="B58" s="279">
        <f t="shared" si="2"/>
        <v>46568</v>
      </c>
      <c r="C58" s="282" t="str">
        <f t="shared" si="0"/>
        <v>04/01/2028 to 06/30/2028</v>
      </c>
      <c r="D58" s="282"/>
      <c r="G58" s="404" t="s">
        <v>433</v>
      </c>
      <c r="I58" s="43"/>
      <c r="J58" s="43">
        <v>28</v>
      </c>
      <c r="K58" s="43"/>
    </row>
    <row r="59" spans="1:15" x14ac:dyDescent="0.3">
      <c r="A59" s="279">
        <f t="shared" si="4"/>
        <v>46569</v>
      </c>
      <c r="B59" s="279">
        <f t="shared" si="2"/>
        <v>46660</v>
      </c>
      <c r="C59" s="282" t="str">
        <f t="shared" si="0"/>
        <v>07/01/2028 to 09/30/2028</v>
      </c>
      <c r="D59" s="282"/>
      <c r="G59" s="404" t="s">
        <v>434</v>
      </c>
      <c r="I59" s="43"/>
      <c r="J59" s="43">
        <v>29</v>
      </c>
      <c r="K59" s="43"/>
    </row>
    <row r="60" spans="1:15" x14ac:dyDescent="0.3">
      <c r="A60" s="279">
        <f t="shared" si="4"/>
        <v>46661</v>
      </c>
      <c r="B60" s="279">
        <f t="shared" si="2"/>
        <v>46752</v>
      </c>
      <c r="C60" s="282" t="str">
        <f t="shared" si="0"/>
        <v>10/01/2028 to 12/31/2028</v>
      </c>
      <c r="D60" s="282"/>
      <c r="G60" s="404" t="s">
        <v>435</v>
      </c>
      <c r="I60" s="43"/>
      <c r="J60" s="43">
        <v>30</v>
      </c>
      <c r="K60" s="43"/>
    </row>
    <row r="61" spans="1:15" x14ac:dyDescent="0.3">
      <c r="A61" s="279">
        <f t="shared" si="4"/>
        <v>46753</v>
      </c>
      <c r="B61" s="279">
        <f t="shared" si="2"/>
        <v>46843</v>
      </c>
      <c r="C61" s="282" t="str">
        <f t="shared" si="0"/>
        <v>01/01/2029 to 03/31/2029</v>
      </c>
      <c r="D61" s="282"/>
      <c r="G61" s="404" t="s">
        <v>436</v>
      </c>
      <c r="I61" s="43"/>
      <c r="J61" s="43">
        <v>31</v>
      </c>
      <c r="K61" s="43"/>
    </row>
    <row r="62" spans="1:15" x14ac:dyDescent="0.3">
      <c r="A62" s="279">
        <f t="shared" si="4"/>
        <v>46844</v>
      </c>
      <c r="B62" s="279">
        <f t="shared" si="2"/>
        <v>46934</v>
      </c>
      <c r="C62" s="282" t="str">
        <f t="shared" si="0"/>
        <v>04/01/2029 to 06/30/2029</v>
      </c>
      <c r="D62" s="282"/>
      <c r="G62" s="404" t="s">
        <v>437</v>
      </c>
    </row>
    <row r="63" spans="1:15" x14ac:dyDescent="0.3">
      <c r="A63" s="279">
        <f t="shared" si="4"/>
        <v>46935</v>
      </c>
      <c r="B63" s="279">
        <f t="shared" si="2"/>
        <v>47026</v>
      </c>
      <c r="C63" s="282" t="str">
        <f t="shared" si="0"/>
        <v>07/01/2029 to 09/30/2029</v>
      </c>
      <c r="D63" s="282"/>
      <c r="G63" s="404" t="s">
        <v>438</v>
      </c>
    </row>
    <row r="64" spans="1:15" x14ac:dyDescent="0.3">
      <c r="A64" s="279">
        <f t="shared" si="4"/>
        <v>47027</v>
      </c>
      <c r="B64" s="279">
        <f t="shared" si="2"/>
        <v>47118</v>
      </c>
      <c r="C64" s="282" t="str">
        <f t="shared" si="0"/>
        <v>10/01/2029 to 12/31/2029</v>
      </c>
      <c r="D64" s="282"/>
      <c r="G64" s="404" t="s">
        <v>439</v>
      </c>
    </row>
    <row r="65" spans="1:7" x14ac:dyDescent="0.3">
      <c r="A65" s="279">
        <f t="shared" si="4"/>
        <v>47119</v>
      </c>
      <c r="B65" s="279">
        <f t="shared" si="2"/>
        <v>47208</v>
      </c>
      <c r="C65" s="282" t="str">
        <f t="shared" si="0"/>
        <v>01/01/2030 to 03/31/2030</v>
      </c>
      <c r="D65" s="282"/>
      <c r="G65" s="404" t="s">
        <v>440</v>
      </c>
    </row>
    <row r="66" spans="1:7" x14ac:dyDescent="0.3">
      <c r="A66" s="279">
        <f t="shared" si="4"/>
        <v>47209</v>
      </c>
      <c r="B66" s="279">
        <f t="shared" si="2"/>
        <v>47299</v>
      </c>
      <c r="C66" s="282" t="str">
        <f t="shared" si="0"/>
        <v>04/01/2030 to 06/30/2030</v>
      </c>
      <c r="D66" s="282"/>
      <c r="G66" s="404" t="s">
        <v>441</v>
      </c>
    </row>
    <row r="67" spans="1:7" x14ac:dyDescent="0.3">
      <c r="A67" s="279">
        <f t="shared" si="4"/>
        <v>47300</v>
      </c>
      <c r="B67" s="279">
        <f t="shared" si="2"/>
        <v>47391</v>
      </c>
      <c r="C67" s="282" t="str">
        <f t="shared" si="0"/>
        <v>07/01/2030 to 09/30/2030</v>
      </c>
      <c r="D67" s="282"/>
      <c r="G67" s="404" t="s">
        <v>442</v>
      </c>
    </row>
    <row r="68" spans="1:7" x14ac:dyDescent="0.3">
      <c r="A68" s="279">
        <f t="shared" si="4"/>
        <v>47392</v>
      </c>
      <c r="B68" s="279">
        <f t="shared" si="2"/>
        <v>47483</v>
      </c>
      <c r="G68" s="404" t="s">
        <v>443</v>
      </c>
    </row>
    <row r="69" spans="1:7" x14ac:dyDescent="0.3">
      <c r="A69" s="279">
        <f>EDATE(A68,3)</f>
        <v>47484</v>
      </c>
      <c r="B69" s="279">
        <f t="shared" si="2"/>
        <v>47573</v>
      </c>
      <c r="G69" s="404" t="s">
        <v>444</v>
      </c>
    </row>
    <row r="70" spans="1:7" x14ac:dyDescent="0.3">
      <c r="A70" s="279">
        <f>EDATE(A69,3)</f>
        <v>47574</v>
      </c>
      <c r="B70" s="279">
        <f t="shared" si="2"/>
        <v>47664</v>
      </c>
      <c r="G70" s="404" t="s">
        <v>445</v>
      </c>
    </row>
    <row r="71" spans="1:7" x14ac:dyDescent="0.3">
      <c r="A71" s="279">
        <f>EDATE(A70,3)</f>
        <v>47665</v>
      </c>
      <c r="B71" s="279">
        <f t="shared" si="2"/>
        <v>47756</v>
      </c>
      <c r="G71" s="404" t="s">
        <v>446</v>
      </c>
    </row>
    <row r="72" spans="1:7" x14ac:dyDescent="0.3">
      <c r="G72" s="404" t="s">
        <v>447</v>
      </c>
    </row>
    <row r="73" spans="1:7" x14ac:dyDescent="0.3">
      <c r="A73" s="275" t="s">
        <v>448</v>
      </c>
      <c r="G73" s="404" t="s">
        <v>449</v>
      </c>
    </row>
    <row r="74" spans="1:7" x14ac:dyDescent="0.3">
      <c r="A74" s="1" t="s">
        <v>450</v>
      </c>
      <c r="G74" s="404" t="s">
        <v>451</v>
      </c>
    </row>
    <row r="75" spans="1:7" x14ac:dyDescent="0.3">
      <c r="A75" s="1" t="s">
        <v>452</v>
      </c>
      <c r="G75" s="404" t="s">
        <v>453</v>
      </c>
    </row>
    <row r="76" spans="1:7" x14ac:dyDescent="0.3">
      <c r="A76" s="1" t="s">
        <v>454</v>
      </c>
      <c r="G76" s="404" t="s">
        <v>455</v>
      </c>
    </row>
    <row r="77" spans="1:7" x14ac:dyDescent="0.3">
      <c r="A77" s="1" t="s">
        <v>456</v>
      </c>
      <c r="G77" s="404" t="s">
        <v>457</v>
      </c>
    </row>
    <row r="78" spans="1:7" x14ac:dyDescent="0.3">
      <c r="A78" s="1" t="s">
        <v>458</v>
      </c>
      <c r="G78" s="404" t="s">
        <v>459</v>
      </c>
    </row>
    <row r="79" spans="1:7" x14ac:dyDescent="0.3">
      <c r="A79" s="1" t="s">
        <v>460</v>
      </c>
      <c r="G79" s="404" t="s">
        <v>461</v>
      </c>
    </row>
    <row r="80" spans="1:7" x14ac:dyDescent="0.3">
      <c r="A80" s="1" t="s">
        <v>462</v>
      </c>
      <c r="G80" s="404" t="s">
        <v>463</v>
      </c>
    </row>
    <row r="81" spans="1:7" x14ac:dyDescent="0.3">
      <c r="A81" s="1" t="s">
        <v>464</v>
      </c>
      <c r="G81" s="404" t="s">
        <v>465</v>
      </c>
    </row>
    <row r="82" spans="1:7" x14ac:dyDescent="0.3">
      <c r="A82" s="1" t="s">
        <v>466</v>
      </c>
      <c r="G82" s="404" t="s">
        <v>467</v>
      </c>
    </row>
    <row r="83" spans="1:7" x14ac:dyDescent="0.3">
      <c r="A83" s="1" t="s">
        <v>284</v>
      </c>
      <c r="G83" s="404" t="s">
        <v>468</v>
      </c>
    </row>
    <row r="84" spans="1:7" x14ac:dyDescent="0.3">
      <c r="G84" s="404" t="s">
        <v>469</v>
      </c>
    </row>
    <row r="85" spans="1:7" x14ac:dyDescent="0.3">
      <c r="G85" s="404" t="s">
        <v>470</v>
      </c>
    </row>
    <row r="86" spans="1:7" x14ac:dyDescent="0.3">
      <c r="G86" s="404" t="s">
        <v>471</v>
      </c>
    </row>
    <row r="87" spans="1:7" x14ac:dyDescent="0.3">
      <c r="G87" s="404" t="s">
        <v>472</v>
      </c>
    </row>
  </sheetData>
  <phoneticPr fontId="69" type="noConversion"/>
  <conditionalFormatting sqref="G25:G36">
    <cfRule type="expression" dxfId="0" priority="1" stopIfTrue="1">
      <formula>$E25+#REF!&gt;0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BBC6-9B8B-4923-B828-D358E56DBC7F}">
  <sheetPr codeName="Sheet2">
    <tabColor theme="4"/>
  </sheetPr>
  <dimension ref="B1:L112"/>
  <sheetViews>
    <sheetView zoomScaleNormal="100" workbookViewId="0">
      <selection activeCell="C15" sqref="C15"/>
    </sheetView>
  </sheetViews>
  <sheetFormatPr defaultRowHeight="16.5" customHeight="1" x14ac:dyDescent="0.25"/>
  <cols>
    <col min="1" max="1" width="1.42578125" style="10" customWidth="1"/>
    <col min="2" max="2" width="26" style="10" customWidth="1"/>
    <col min="3" max="3" width="18.28515625" style="10" customWidth="1"/>
    <col min="4" max="4" width="11.7109375" style="10" customWidth="1"/>
    <col min="5" max="5" width="10.7109375" style="10" customWidth="1"/>
    <col min="6" max="7" width="13.7109375" style="10" customWidth="1"/>
    <col min="8" max="8" width="21.28515625" style="10" customWidth="1"/>
    <col min="9" max="9" width="20.5703125" style="301" customWidth="1"/>
    <col min="10" max="10" width="54.28515625" style="301" customWidth="1"/>
    <col min="11" max="12" width="13.5703125" style="10" customWidth="1"/>
    <col min="13" max="214" width="9.28515625" style="10"/>
    <col min="215" max="216" width="9.28515625" style="10" customWidth="1"/>
    <col min="217" max="218" width="6.42578125" style="10" customWidth="1"/>
    <col min="219" max="219" width="14" style="10" bestFit="1" customWidth="1"/>
    <col min="220" max="220" width="40" style="10" customWidth="1"/>
    <col min="221" max="221" width="13.28515625" style="10" customWidth="1"/>
    <col min="222" max="223" width="8.5703125" style="10" bestFit="1" customWidth="1"/>
    <col min="224" max="224" width="8.28515625" style="10" customWidth="1"/>
    <col min="225" max="225" width="9.7109375" style="10" customWidth="1"/>
    <col min="226" max="226" width="32.28515625" style="10" customWidth="1"/>
    <col min="227" max="470" width="9.28515625" style="10"/>
    <col min="471" max="472" width="9.28515625" style="10" customWidth="1"/>
    <col min="473" max="474" width="6.42578125" style="10" customWidth="1"/>
    <col min="475" max="475" width="14" style="10" bestFit="1" customWidth="1"/>
    <col min="476" max="476" width="40" style="10" customWidth="1"/>
    <col min="477" max="477" width="13.28515625" style="10" customWidth="1"/>
    <col min="478" max="479" width="8.5703125" style="10" bestFit="1" customWidth="1"/>
    <col min="480" max="480" width="8.28515625" style="10" customWidth="1"/>
    <col min="481" max="481" width="9.7109375" style="10" customWidth="1"/>
    <col min="482" max="482" width="32.28515625" style="10" customWidth="1"/>
    <col min="483" max="726" width="9.28515625" style="10"/>
    <col min="727" max="728" width="9.28515625" style="10" customWidth="1"/>
    <col min="729" max="730" width="6.42578125" style="10" customWidth="1"/>
    <col min="731" max="731" width="14" style="10" bestFit="1" customWidth="1"/>
    <col min="732" max="732" width="40" style="10" customWidth="1"/>
    <col min="733" max="733" width="13.28515625" style="10" customWidth="1"/>
    <col min="734" max="735" width="8.5703125" style="10" bestFit="1" customWidth="1"/>
    <col min="736" max="736" width="8.28515625" style="10" customWidth="1"/>
    <col min="737" max="737" width="9.7109375" style="10" customWidth="1"/>
    <col min="738" max="738" width="32.28515625" style="10" customWidth="1"/>
    <col min="739" max="982" width="9.28515625" style="10"/>
    <col min="983" max="984" width="9.28515625" style="10" customWidth="1"/>
    <col min="985" max="986" width="6.42578125" style="10" customWidth="1"/>
    <col min="987" max="987" width="14" style="10" bestFit="1" customWidth="1"/>
    <col min="988" max="988" width="40" style="10" customWidth="1"/>
    <col min="989" max="989" width="13.28515625" style="10" customWidth="1"/>
    <col min="990" max="991" width="8.5703125" style="10" bestFit="1" customWidth="1"/>
    <col min="992" max="992" width="8.28515625" style="10" customWidth="1"/>
    <col min="993" max="993" width="9.7109375" style="10" customWidth="1"/>
    <col min="994" max="994" width="32.28515625" style="10" customWidth="1"/>
    <col min="995" max="1238" width="9.28515625" style="10"/>
    <col min="1239" max="1240" width="9.28515625" style="10" customWidth="1"/>
    <col min="1241" max="1242" width="6.42578125" style="10" customWidth="1"/>
    <col min="1243" max="1243" width="14" style="10" bestFit="1" customWidth="1"/>
    <col min="1244" max="1244" width="40" style="10" customWidth="1"/>
    <col min="1245" max="1245" width="13.28515625" style="10" customWidth="1"/>
    <col min="1246" max="1247" width="8.5703125" style="10" bestFit="1" customWidth="1"/>
    <col min="1248" max="1248" width="8.28515625" style="10" customWidth="1"/>
    <col min="1249" max="1249" width="9.7109375" style="10" customWidth="1"/>
    <col min="1250" max="1250" width="32.28515625" style="10" customWidth="1"/>
    <col min="1251" max="1494" width="9.28515625" style="10"/>
    <col min="1495" max="1496" width="9.28515625" style="10" customWidth="1"/>
    <col min="1497" max="1498" width="6.42578125" style="10" customWidth="1"/>
    <col min="1499" max="1499" width="14" style="10" bestFit="1" customWidth="1"/>
    <col min="1500" max="1500" width="40" style="10" customWidth="1"/>
    <col min="1501" max="1501" width="13.28515625" style="10" customWidth="1"/>
    <col min="1502" max="1503" width="8.5703125" style="10" bestFit="1" customWidth="1"/>
    <col min="1504" max="1504" width="8.28515625" style="10" customWidth="1"/>
    <col min="1505" max="1505" width="9.7109375" style="10" customWidth="1"/>
    <col min="1506" max="1506" width="32.28515625" style="10" customWidth="1"/>
    <col min="1507" max="1750" width="9.28515625" style="10"/>
    <col min="1751" max="1752" width="9.28515625" style="10" customWidth="1"/>
    <col min="1753" max="1754" width="6.42578125" style="10" customWidth="1"/>
    <col min="1755" max="1755" width="14" style="10" bestFit="1" customWidth="1"/>
    <col min="1756" max="1756" width="40" style="10" customWidth="1"/>
    <col min="1757" max="1757" width="13.28515625" style="10" customWidth="1"/>
    <col min="1758" max="1759" width="8.5703125" style="10" bestFit="1" customWidth="1"/>
    <col min="1760" max="1760" width="8.28515625" style="10" customWidth="1"/>
    <col min="1761" max="1761" width="9.7109375" style="10" customWidth="1"/>
    <col min="1762" max="1762" width="32.28515625" style="10" customWidth="1"/>
    <col min="1763" max="2006" width="9.28515625" style="10"/>
    <col min="2007" max="2008" width="9.28515625" style="10" customWidth="1"/>
    <col min="2009" max="2010" width="6.42578125" style="10" customWidth="1"/>
    <col min="2011" max="2011" width="14" style="10" bestFit="1" customWidth="1"/>
    <col min="2012" max="2012" width="40" style="10" customWidth="1"/>
    <col min="2013" max="2013" width="13.28515625" style="10" customWidth="1"/>
    <col min="2014" max="2015" width="8.5703125" style="10" bestFit="1" customWidth="1"/>
    <col min="2016" max="2016" width="8.28515625" style="10" customWidth="1"/>
    <col min="2017" max="2017" width="9.7109375" style="10" customWidth="1"/>
    <col min="2018" max="2018" width="32.28515625" style="10" customWidth="1"/>
    <col min="2019" max="2262" width="9.28515625" style="10"/>
    <col min="2263" max="2264" width="9.28515625" style="10" customWidth="1"/>
    <col min="2265" max="2266" width="6.42578125" style="10" customWidth="1"/>
    <col min="2267" max="2267" width="14" style="10" bestFit="1" customWidth="1"/>
    <col min="2268" max="2268" width="40" style="10" customWidth="1"/>
    <col min="2269" max="2269" width="13.28515625" style="10" customWidth="1"/>
    <col min="2270" max="2271" width="8.5703125" style="10" bestFit="1" customWidth="1"/>
    <col min="2272" max="2272" width="8.28515625" style="10" customWidth="1"/>
    <col min="2273" max="2273" width="9.7109375" style="10" customWidth="1"/>
    <col min="2274" max="2274" width="32.28515625" style="10" customWidth="1"/>
    <col min="2275" max="2518" width="9.28515625" style="10"/>
    <col min="2519" max="2520" width="9.28515625" style="10" customWidth="1"/>
    <col min="2521" max="2522" width="6.42578125" style="10" customWidth="1"/>
    <col min="2523" max="2523" width="14" style="10" bestFit="1" customWidth="1"/>
    <col min="2524" max="2524" width="40" style="10" customWidth="1"/>
    <col min="2525" max="2525" width="13.28515625" style="10" customWidth="1"/>
    <col min="2526" max="2527" width="8.5703125" style="10" bestFit="1" customWidth="1"/>
    <col min="2528" max="2528" width="8.28515625" style="10" customWidth="1"/>
    <col min="2529" max="2529" width="9.7109375" style="10" customWidth="1"/>
    <col min="2530" max="2530" width="32.28515625" style="10" customWidth="1"/>
    <col min="2531" max="2774" width="9.28515625" style="10"/>
    <col min="2775" max="2776" width="9.28515625" style="10" customWidth="1"/>
    <col min="2777" max="2778" width="6.42578125" style="10" customWidth="1"/>
    <col min="2779" max="2779" width="14" style="10" bestFit="1" customWidth="1"/>
    <col min="2780" max="2780" width="40" style="10" customWidth="1"/>
    <col min="2781" max="2781" width="13.28515625" style="10" customWidth="1"/>
    <col min="2782" max="2783" width="8.5703125" style="10" bestFit="1" customWidth="1"/>
    <col min="2784" max="2784" width="8.28515625" style="10" customWidth="1"/>
    <col min="2785" max="2785" width="9.7109375" style="10" customWidth="1"/>
    <col min="2786" max="2786" width="32.28515625" style="10" customWidth="1"/>
    <col min="2787" max="3030" width="9.28515625" style="10"/>
    <col min="3031" max="3032" width="9.28515625" style="10" customWidth="1"/>
    <col min="3033" max="3034" width="6.42578125" style="10" customWidth="1"/>
    <col min="3035" max="3035" width="14" style="10" bestFit="1" customWidth="1"/>
    <col min="3036" max="3036" width="40" style="10" customWidth="1"/>
    <col min="3037" max="3037" width="13.28515625" style="10" customWidth="1"/>
    <col min="3038" max="3039" width="8.5703125" style="10" bestFit="1" customWidth="1"/>
    <col min="3040" max="3040" width="8.28515625" style="10" customWidth="1"/>
    <col min="3041" max="3041" width="9.7109375" style="10" customWidth="1"/>
    <col min="3042" max="3042" width="32.28515625" style="10" customWidth="1"/>
    <col min="3043" max="3286" width="9.28515625" style="10"/>
    <col min="3287" max="3288" width="9.28515625" style="10" customWidth="1"/>
    <col min="3289" max="3290" width="6.42578125" style="10" customWidth="1"/>
    <col min="3291" max="3291" width="14" style="10" bestFit="1" customWidth="1"/>
    <col min="3292" max="3292" width="40" style="10" customWidth="1"/>
    <col min="3293" max="3293" width="13.28515625" style="10" customWidth="1"/>
    <col min="3294" max="3295" width="8.5703125" style="10" bestFit="1" customWidth="1"/>
    <col min="3296" max="3296" width="8.28515625" style="10" customWidth="1"/>
    <col min="3297" max="3297" width="9.7109375" style="10" customWidth="1"/>
    <col min="3298" max="3298" width="32.28515625" style="10" customWidth="1"/>
    <col min="3299" max="3542" width="9.28515625" style="10"/>
    <col min="3543" max="3544" width="9.28515625" style="10" customWidth="1"/>
    <col min="3545" max="3546" width="6.42578125" style="10" customWidth="1"/>
    <col min="3547" max="3547" width="14" style="10" bestFit="1" customWidth="1"/>
    <col min="3548" max="3548" width="40" style="10" customWidth="1"/>
    <col min="3549" max="3549" width="13.28515625" style="10" customWidth="1"/>
    <col min="3550" max="3551" width="8.5703125" style="10" bestFit="1" customWidth="1"/>
    <col min="3552" max="3552" width="8.28515625" style="10" customWidth="1"/>
    <col min="3553" max="3553" width="9.7109375" style="10" customWidth="1"/>
    <col min="3554" max="3554" width="32.28515625" style="10" customWidth="1"/>
    <col min="3555" max="3798" width="9.28515625" style="10"/>
    <col min="3799" max="3800" width="9.28515625" style="10" customWidth="1"/>
    <col min="3801" max="3802" width="6.42578125" style="10" customWidth="1"/>
    <col min="3803" max="3803" width="14" style="10" bestFit="1" customWidth="1"/>
    <col min="3804" max="3804" width="40" style="10" customWidth="1"/>
    <col min="3805" max="3805" width="13.28515625" style="10" customWidth="1"/>
    <col min="3806" max="3807" width="8.5703125" style="10" bestFit="1" customWidth="1"/>
    <col min="3808" max="3808" width="8.28515625" style="10" customWidth="1"/>
    <col min="3809" max="3809" width="9.7109375" style="10" customWidth="1"/>
    <col min="3810" max="3810" width="32.28515625" style="10" customWidth="1"/>
    <col min="3811" max="4054" width="9.28515625" style="10"/>
    <col min="4055" max="4056" width="9.28515625" style="10" customWidth="1"/>
    <col min="4057" max="4058" width="6.42578125" style="10" customWidth="1"/>
    <col min="4059" max="4059" width="14" style="10" bestFit="1" customWidth="1"/>
    <col min="4060" max="4060" width="40" style="10" customWidth="1"/>
    <col min="4061" max="4061" width="13.28515625" style="10" customWidth="1"/>
    <col min="4062" max="4063" width="8.5703125" style="10" bestFit="1" customWidth="1"/>
    <col min="4064" max="4064" width="8.28515625" style="10" customWidth="1"/>
    <col min="4065" max="4065" width="9.7109375" style="10" customWidth="1"/>
    <col min="4066" max="4066" width="32.28515625" style="10" customWidth="1"/>
    <col min="4067" max="4310" width="9.28515625" style="10"/>
    <col min="4311" max="4312" width="9.28515625" style="10" customWidth="1"/>
    <col min="4313" max="4314" width="6.42578125" style="10" customWidth="1"/>
    <col min="4315" max="4315" width="14" style="10" bestFit="1" customWidth="1"/>
    <col min="4316" max="4316" width="40" style="10" customWidth="1"/>
    <col min="4317" max="4317" width="13.28515625" style="10" customWidth="1"/>
    <col min="4318" max="4319" width="8.5703125" style="10" bestFit="1" customWidth="1"/>
    <col min="4320" max="4320" width="8.28515625" style="10" customWidth="1"/>
    <col min="4321" max="4321" width="9.7109375" style="10" customWidth="1"/>
    <col min="4322" max="4322" width="32.28515625" style="10" customWidth="1"/>
    <col min="4323" max="4566" width="9.28515625" style="10"/>
    <col min="4567" max="4568" width="9.28515625" style="10" customWidth="1"/>
    <col min="4569" max="4570" width="6.42578125" style="10" customWidth="1"/>
    <col min="4571" max="4571" width="14" style="10" bestFit="1" customWidth="1"/>
    <col min="4572" max="4572" width="40" style="10" customWidth="1"/>
    <col min="4573" max="4573" width="13.28515625" style="10" customWidth="1"/>
    <col min="4574" max="4575" width="8.5703125" style="10" bestFit="1" customWidth="1"/>
    <col min="4576" max="4576" width="8.28515625" style="10" customWidth="1"/>
    <col min="4577" max="4577" width="9.7109375" style="10" customWidth="1"/>
    <col min="4578" max="4578" width="32.28515625" style="10" customWidth="1"/>
    <col min="4579" max="4822" width="9.28515625" style="10"/>
    <col min="4823" max="4824" width="9.28515625" style="10" customWidth="1"/>
    <col min="4825" max="4826" width="6.42578125" style="10" customWidth="1"/>
    <col min="4827" max="4827" width="14" style="10" bestFit="1" customWidth="1"/>
    <col min="4828" max="4828" width="40" style="10" customWidth="1"/>
    <col min="4829" max="4829" width="13.28515625" style="10" customWidth="1"/>
    <col min="4830" max="4831" width="8.5703125" style="10" bestFit="1" customWidth="1"/>
    <col min="4832" max="4832" width="8.28515625" style="10" customWidth="1"/>
    <col min="4833" max="4833" width="9.7109375" style="10" customWidth="1"/>
    <col min="4834" max="4834" width="32.28515625" style="10" customWidth="1"/>
    <col min="4835" max="5078" width="9.28515625" style="10"/>
    <col min="5079" max="5080" width="9.28515625" style="10" customWidth="1"/>
    <col min="5081" max="5082" width="6.42578125" style="10" customWidth="1"/>
    <col min="5083" max="5083" width="14" style="10" bestFit="1" customWidth="1"/>
    <col min="5084" max="5084" width="40" style="10" customWidth="1"/>
    <col min="5085" max="5085" width="13.28515625" style="10" customWidth="1"/>
    <col min="5086" max="5087" width="8.5703125" style="10" bestFit="1" customWidth="1"/>
    <col min="5088" max="5088" width="8.28515625" style="10" customWidth="1"/>
    <col min="5089" max="5089" width="9.7109375" style="10" customWidth="1"/>
    <col min="5090" max="5090" width="32.28515625" style="10" customWidth="1"/>
    <col min="5091" max="5334" width="9.28515625" style="10"/>
    <col min="5335" max="5336" width="9.28515625" style="10" customWidth="1"/>
    <col min="5337" max="5338" width="6.42578125" style="10" customWidth="1"/>
    <col min="5339" max="5339" width="14" style="10" bestFit="1" customWidth="1"/>
    <col min="5340" max="5340" width="40" style="10" customWidth="1"/>
    <col min="5341" max="5341" width="13.28515625" style="10" customWidth="1"/>
    <col min="5342" max="5343" width="8.5703125" style="10" bestFit="1" customWidth="1"/>
    <col min="5344" max="5344" width="8.28515625" style="10" customWidth="1"/>
    <col min="5345" max="5345" width="9.7109375" style="10" customWidth="1"/>
    <col min="5346" max="5346" width="32.28515625" style="10" customWidth="1"/>
    <col min="5347" max="5590" width="9.28515625" style="10"/>
    <col min="5591" max="5592" width="9.28515625" style="10" customWidth="1"/>
    <col min="5593" max="5594" width="6.42578125" style="10" customWidth="1"/>
    <col min="5595" max="5595" width="14" style="10" bestFit="1" customWidth="1"/>
    <col min="5596" max="5596" width="40" style="10" customWidth="1"/>
    <col min="5597" max="5597" width="13.28515625" style="10" customWidth="1"/>
    <col min="5598" max="5599" width="8.5703125" style="10" bestFit="1" customWidth="1"/>
    <col min="5600" max="5600" width="8.28515625" style="10" customWidth="1"/>
    <col min="5601" max="5601" width="9.7109375" style="10" customWidth="1"/>
    <col min="5602" max="5602" width="32.28515625" style="10" customWidth="1"/>
    <col min="5603" max="5846" width="9.28515625" style="10"/>
    <col min="5847" max="5848" width="9.28515625" style="10" customWidth="1"/>
    <col min="5849" max="5850" width="6.42578125" style="10" customWidth="1"/>
    <col min="5851" max="5851" width="14" style="10" bestFit="1" customWidth="1"/>
    <col min="5852" max="5852" width="40" style="10" customWidth="1"/>
    <col min="5853" max="5853" width="13.28515625" style="10" customWidth="1"/>
    <col min="5854" max="5855" width="8.5703125" style="10" bestFit="1" customWidth="1"/>
    <col min="5856" max="5856" width="8.28515625" style="10" customWidth="1"/>
    <col min="5857" max="5857" width="9.7109375" style="10" customWidth="1"/>
    <col min="5858" max="5858" width="32.28515625" style="10" customWidth="1"/>
    <col min="5859" max="6102" width="9.28515625" style="10"/>
    <col min="6103" max="6104" width="9.28515625" style="10" customWidth="1"/>
    <col min="6105" max="6106" width="6.42578125" style="10" customWidth="1"/>
    <col min="6107" max="6107" width="14" style="10" bestFit="1" customWidth="1"/>
    <col min="6108" max="6108" width="40" style="10" customWidth="1"/>
    <col min="6109" max="6109" width="13.28515625" style="10" customWidth="1"/>
    <col min="6110" max="6111" width="8.5703125" style="10" bestFit="1" customWidth="1"/>
    <col min="6112" max="6112" width="8.28515625" style="10" customWidth="1"/>
    <col min="6113" max="6113" width="9.7109375" style="10" customWidth="1"/>
    <col min="6114" max="6114" width="32.28515625" style="10" customWidth="1"/>
    <col min="6115" max="6358" width="9.28515625" style="10"/>
    <col min="6359" max="6360" width="9.28515625" style="10" customWidth="1"/>
    <col min="6361" max="6362" width="6.42578125" style="10" customWidth="1"/>
    <col min="6363" max="6363" width="14" style="10" bestFit="1" customWidth="1"/>
    <col min="6364" max="6364" width="40" style="10" customWidth="1"/>
    <col min="6365" max="6365" width="13.28515625" style="10" customWidth="1"/>
    <col min="6366" max="6367" width="8.5703125" style="10" bestFit="1" customWidth="1"/>
    <col min="6368" max="6368" width="8.28515625" style="10" customWidth="1"/>
    <col min="6369" max="6369" width="9.7109375" style="10" customWidth="1"/>
    <col min="6370" max="6370" width="32.28515625" style="10" customWidth="1"/>
    <col min="6371" max="6614" width="9.28515625" style="10"/>
    <col min="6615" max="6616" width="9.28515625" style="10" customWidth="1"/>
    <col min="6617" max="6618" width="6.42578125" style="10" customWidth="1"/>
    <col min="6619" max="6619" width="14" style="10" bestFit="1" customWidth="1"/>
    <col min="6620" max="6620" width="40" style="10" customWidth="1"/>
    <col min="6621" max="6621" width="13.28515625" style="10" customWidth="1"/>
    <col min="6622" max="6623" width="8.5703125" style="10" bestFit="1" customWidth="1"/>
    <col min="6624" max="6624" width="8.28515625" style="10" customWidth="1"/>
    <col min="6625" max="6625" width="9.7109375" style="10" customWidth="1"/>
    <col min="6626" max="6626" width="32.28515625" style="10" customWidth="1"/>
    <col min="6627" max="6870" width="9.28515625" style="10"/>
    <col min="6871" max="6872" width="9.28515625" style="10" customWidth="1"/>
    <col min="6873" max="6874" width="6.42578125" style="10" customWidth="1"/>
    <col min="6875" max="6875" width="14" style="10" bestFit="1" customWidth="1"/>
    <col min="6876" max="6876" width="40" style="10" customWidth="1"/>
    <col min="6877" max="6877" width="13.28515625" style="10" customWidth="1"/>
    <col min="6878" max="6879" width="8.5703125" style="10" bestFit="1" customWidth="1"/>
    <col min="6880" max="6880" width="8.28515625" style="10" customWidth="1"/>
    <col min="6881" max="6881" width="9.7109375" style="10" customWidth="1"/>
    <col min="6882" max="6882" width="32.28515625" style="10" customWidth="1"/>
    <col min="6883" max="7126" width="9.28515625" style="10"/>
    <col min="7127" max="7128" width="9.28515625" style="10" customWidth="1"/>
    <col min="7129" max="7130" width="6.42578125" style="10" customWidth="1"/>
    <col min="7131" max="7131" width="14" style="10" bestFit="1" customWidth="1"/>
    <col min="7132" max="7132" width="40" style="10" customWidth="1"/>
    <col min="7133" max="7133" width="13.28515625" style="10" customWidth="1"/>
    <col min="7134" max="7135" width="8.5703125" style="10" bestFit="1" customWidth="1"/>
    <col min="7136" max="7136" width="8.28515625" style="10" customWidth="1"/>
    <col min="7137" max="7137" width="9.7109375" style="10" customWidth="1"/>
    <col min="7138" max="7138" width="32.28515625" style="10" customWidth="1"/>
    <col min="7139" max="7382" width="9.28515625" style="10"/>
    <col min="7383" max="7384" width="9.28515625" style="10" customWidth="1"/>
    <col min="7385" max="7386" width="6.42578125" style="10" customWidth="1"/>
    <col min="7387" max="7387" width="14" style="10" bestFit="1" customWidth="1"/>
    <col min="7388" max="7388" width="40" style="10" customWidth="1"/>
    <col min="7389" max="7389" width="13.28515625" style="10" customWidth="1"/>
    <col min="7390" max="7391" width="8.5703125" style="10" bestFit="1" customWidth="1"/>
    <col min="7392" max="7392" width="8.28515625" style="10" customWidth="1"/>
    <col min="7393" max="7393" width="9.7109375" style="10" customWidth="1"/>
    <col min="7394" max="7394" width="32.28515625" style="10" customWidth="1"/>
    <col min="7395" max="7638" width="9.28515625" style="10"/>
    <col min="7639" max="7640" width="9.28515625" style="10" customWidth="1"/>
    <col min="7641" max="7642" width="6.42578125" style="10" customWidth="1"/>
    <col min="7643" max="7643" width="14" style="10" bestFit="1" customWidth="1"/>
    <col min="7644" max="7644" width="40" style="10" customWidth="1"/>
    <col min="7645" max="7645" width="13.28515625" style="10" customWidth="1"/>
    <col min="7646" max="7647" width="8.5703125" style="10" bestFit="1" customWidth="1"/>
    <col min="7648" max="7648" width="8.28515625" style="10" customWidth="1"/>
    <col min="7649" max="7649" width="9.7109375" style="10" customWidth="1"/>
    <col min="7650" max="7650" width="32.28515625" style="10" customWidth="1"/>
    <col min="7651" max="7894" width="9.28515625" style="10"/>
    <col min="7895" max="7896" width="9.28515625" style="10" customWidth="1"/>
    <col min="7897" max="7898" width="6.42578125" style="10" customWidth="1"/>
    <col min="7899" max="7899" width="14" style="10" bestFit="1" customWidth="1"/>
    <col min="7900" max="7900" width="40" style="10" customWidth="1"/>
    <col min="7901" max="7901" width="13.28515625" style="10" customWidth="1"/>
    <col min="7902" max="7903" width="8.5703125" style="10" bestFit="1" customWidth="1"/>
    <col min="7904" max="7904" width="8.28515625" style="10" customWidth="1"/>
    <col min="7905" max="7905" width="9.7109375" style="10" customWidth="1"/>
    <col min="7906" max="7906" width="32.28515625" style="10" customWidth="1"/>
    <col min="7907" max="8150" width="9.28515625" style="10"/>
    <col min="8151" max="8152" width="9.28515625" style="10" customWidth="1"/>
    <col min="8153" max="8154" width="6.42578125" style="10" customWidth="1"/>
    <col min="8155" max="8155" width="14" style="10" bestFit="1" customWidth="1"/>
    <col min="8156" max="8156" width="40" style="10" customWidth="1"/>
    <col min="8157" max="8157" width="13.28515625" style="10" customWidth="1"/>
    <col min="8158" max="8159" width="8.5703125" style="10" bestFit="1" customWidth="1"/>
    <col min="8160" max="8160" width="8.28515625" style="10" customWidth="1"/>
    <col min="8161" max="8161" width="9.7109375" style="10" customWidth="1"/>
    <col min="8162" max="8162" width="32.28515625" style="10" customWidth="1"/>
    <col min="8163" max="8406" width="9.28515625" style="10"/>
    <col min="8407" max="8408" width="9.28515625" style="10" customWidth="1"/>
    <col min="8409" max="8410" width="6.42578125" style="10" customWidth="1"/>
    <col min="8411" max="8411" width="14" style="10" bestFit="1" customWidth="1"/>
    <col min="8412" max="8412" width="40" style="10" customWidth="1"/>
    <col min="8413" max="8413" width="13.28515625" style="10" customWidth="1"/>
    <col min="8414" max="8415" width="8.5703125" style="10" bestFit="1" customWidth="1"/>
    <col min="8416" max="8416" width="8.28515625" style="10" customWidth="1"/>
    <col min="8417" max="8417" width="9.7109375" style="10" customWidth="1"/>
    <col min="8418" max="8418" width="32.28515625" style="10" customWidth="1"/>
    <col min="8419" max="8662" width="9.28515625" style="10"/>
    <col min="8663" max="8664" width="9.28515625" style="10" customWidth="1"/>
    <col min="8665" max="8666" width="6.42578125" style="10" customWidth="1"/>
    <col min="8667" max="8667" width="14" style="10" bestFit="1" customWidth="1"/>
    <col min="8668" max="8668" width="40" style="10" customWidth="1"/>
    <col min="8669" max="8669" width="13.28515625" style="10" customWidth="1"/>
    <col min="8670" max="8671" width="8.5703125" style="10" bestFit="1" customWidth="1"/>
    <col min="8672" max="8672" width="8.28515625" style="10" customWidth="1"/>
    <col min="8673" max="8673" width="9.7109375" style="10" customWidth="1"/>
    <col min="8674" max="8674" width="32.28515625" style="10" customWidth="1"/>
    <col min="8675" max="8918" width="9.28515625" style="10"/>
    <col min="8919" max="8920" width="9.28515625" style="10" customWidth="1"/>
    <col min="8921" max="8922" width="6.42578125" style="10" customWidth="1"/>
    <col min="8923" max="8923" width="14" style="10" bestFit="1" customWidth="1"/>
    <col min="8924" max="8924" width="40" style="10" customWidth="1"/>
    <col min="8925" max="8925" width="13.28515625" style="10" customWidth="1"/>
    <col min="8926" max="8927" width="8.5703125" style="10" bestFit="1" customWidth="1"/>
    <col min="8928" max="8928" width="8.28515625" style="10" customWidth="1"/>
    <col min="8929" max="8929" width="9.7109375" style="10" customWidth="1"/>
    <col min="8930" max="8930" width="32.28515625" style="10" customWidth="1"/>
    <col min="8931" max="9174" width="9.28515625" style="10"/>
    <col min="9175" max="9176" width="9.28515625" style="10" customWidth="1"/>
    <col min="9177" max="9178" width="6.42578125" style="10" customWidth="1"/>
    <col min="9179" max="9179" width="14" style="10" bestFit="1" customWidth="1"/>
    <col min="9180" max="9180" width="40" style="10" customWidth="1"/>
    <col min="9181" max="9181" width="13.28515625" style="10" customWidth="1"/>
    <col min="9182" max="9183" width="8.5703125" style="10" bestFit="1" customWidth="1"/>
    <col min="9184" max="9184" width="8.28515625" style="10" customWidth="1"/>
    <col min="9185" max="9185" width="9.7109375" style="10" customWidth="1"/>
    <col min="9186" max="9186" width="32.28515625" style="10" customWidth="1"/>
    <col min="9187" max="9430" width="9.28515625" style="10"/>
    <col min="9431" max="9432" width="9.28515625" style="10" customWidth="1"/>
    <col min="9433" max="9434" width="6.42578125" style="10" customWidth="1"/>
    <col min="9435" max="9435" width="14" style="10" bestFit="1" customWidth="1"/>
    <col min="9436" max="9436" width="40" style="10" customWidth="1"/>
    <col min="9437" max="9437" width="13.28515625" style="10" customWidth="1"/>
    <col min="9438" max="9439" width="8.5703125" style="10" bestFit="1" customWidth="1"/>
    <col min="9440" max="9440" width="8.28515625" style="10" customWidth="1"/>
    <col min="9441" max="9441" width="9.7109375" style="10" customWidth="1"/>
    <col min="9442" max="9442" width="32.28515625" style="10" customWidth="1"/>
    <col min="9443" max="9686" width="9.28515625" style="10"/>
    <col min="9687" max="9688" width="9.28515625" style="10" customWidth="1"/>
    <col min="9689" max="9690" width="6.42578125" style="10" customWidth="1"/>
    <col min="9691" max="9691" width="14" style="10" bestFit="1" customWidth="1"/>
    <col min="9692" max="9692" width="40" style="10" customWidth="1"/>
    <col min="9693" max="9693" width="13.28515625" style="10" customWidth="1"/>
    <col min="9694" max="9695" width="8.5703125" style="10" bestFit="1" customWidth="1"/>
    <col min="9696" max="9696" width="8.28515625" style="10" customWidth="1"/>
    <col min="9697" max="9697" width="9.7109375" style="10" customWidth="1"/>
    <col min="9698" max="9698" width="32.28515625" style="10" customWidth="1"/>
    <col min="9699" max="9942" width="9.28515625" style="10"/>
    <col min="9943" max="9944" width="9.28515625" style="10" customWidth="1"/>
    <col min="9945" max="9946" width="6.42578125" style="10" customWidth="1"/>
    <col min="9947" max="9947" width="14" style="10" bestFit="1" customWidth="1"/>
    <col min="9948" max="9948" width="40" style="10" customWidth="1"/>
    <col min="9949" max="9949" width="13.28515625" style="10" customWidth="1"/>
    <col min="9950" max="9951" width="8.5703125" style="10" bestFit="1" customWidth="1"/>
    <col min="9952" max="9952" width="8.28515625" style="10" customWidth="1"/>
    <col min="9953" max="9953" width="9.7109375" style="10" customWidth="1"/>
    <col min="9954" max="9954" width="32.28515625" style="10" customWidth="1"/>
    <col min="9955" max="10198" width="9.28515625" style="10"/>
    <col min="10199" max="10200" width="9.28515625" style="10" customWidth="1"/>
    <col min="10201" max="10202" width="6.42578125" style="10" customWidth="1"/>
    <col min="10203" max="10203" width="14" style="10" bestFit="1" customWidth="1"/>
    <col min="10204" max="10204" width="40" style="10" customWidth="1"/>
    <col min="10205" max="10205" width="13.28515625" style="10" customWidth="1"/>
    <col min="10206" max="10207" width="8.5703125" style="10" bestFit="1" customWidth="1"/>
    <col min="10208" max="10208" width="8.28515625" style="10" customWidth="1"/>
    <col min="10209" max="10209" width="9.7109375" style="10" customWidth="1"/>
    <col min="10210" max="10210" width="32.28515625" style="10" customWidth="1"/>
    <col min="10211" max="10454" width="9.28515625" style="10"/>
    <col min="10455" max="10456" width="9.28515625" style="10" customWidth="1"/>
    <col min="10457" max="10458" width="6.42578125" style="10" customWidth="1"/>
    <col min="10459" max="10459" width="14" style="10" bestFit="1" customWidth="1"/>
    <col min="10460" max="10460" width="40" style="10" customWidth="1"/>
    <col min="10461" max="10461" width="13.28515625" style="10" customWidth="1"/>
    <col min="10462" max="10463" width="8.5703125" style="10" bestFit="1" customWidth="1"/>
    <col min="10464" max="10464" width="8.28515625" style="10" customWidth="1"/>
    <col min="10465" max="10465" width="9.7109375" style="10" customWidth="1"/>
    <col min="10466" max="10466" width="32.28515625" style="10" customWidth="1"/>
    <col min="10467" max="10710" width="9.28515625" style="10"/>
    <col min="10711" max="10712" width="9.28515625" style="10" customWidth="1"/>
    <col min="10713" max="10714" width="6.42578125" style="10" customWidth="1"/>
    <col min="10715" max="10715" width="14" style="10" bestFit="1" customWidth="1"/>
    <col min="10716" max="10716" width="40" style="10" customWidth="1"/>
    <col min="10717" max="10717" width="13.28515625" style="10" customWidth="1"/>
    <col min="10718" max="10719" width="8.5703125" style="10" bestFit="1" customWidth="1"/>
    <col min="10720" max="10720" width="8.28515625" style="10" customWidth="1"/>
    <col min="10721" max="10721" width="9.7109375" style="10" customWidth="1"/>
    <col min="10722" max="10722" width="32.28515625" style="10" customWidth="1"/>
    <col min="10723" max="10966" width="9.28515625" style="10"/>
    <col min="10967" max="10968" width="9.28515625" style="10" customWidth="1"/>
    <col min="10969" max="10970" width="6.42578125" style="10" customWidth="1"/>
    <col min="10971" max="10971" width="14" style="10" bestFit="1" customWidth="1"/>
    <col min="10972" max="10972" width="40" style="10" customWidth="1"/>
    <col min="10973" max="10973" width="13.28515625" style="10" customWidth="1"/>
    <col min="10974" max="10975" width="8.5703125" style="10" bestFit="1" customWidth="1"/>
    <col min="10976" max="10976" width="8.28515625" style="10" customWidth="1"/>
    <col min="10977" max="10977" width="9.7109375" style="10" customWidth="1"/>
    <col min="10978" max="10978" width="32.28515625" style="10" customWidth="1"/>
    <col min="10979" max="11222" width="9.28515625" style="10"/>
    <col min="11223" max="11224" width="9.28515625" style="10" customWidth="1"/>
    <col min="11225" max="11226" width="6.42578125" style="10" customWidth="1"/>
    <col min="11227" max="11227" width="14" style="10" bestFit="1" customWidth="1"/>
    <col min="11228" max="11228" width="40" style="10" customWidth="1"/>
    <col min="11229" max="11229" width="13.28515625" style="10" customWidth="1"/>
    <col min="11230" max="11231" width="8.5703125" style="10" bestFit="1" customWidth="1"/>
    <col min="11232" max="11232" width="8.28515625" style="10" customWidth="1"/>
    <col min="11233" max="11233" width="9.7109375" style="10" customWidth="1"/>
    <col min="11234" max="11234" width="32.28515625" style="10" customWidth="1"/>
    <col min="11235" max="11478" width="9.28515625" style="10"/>
    <col min="11479" max="11480" width="9.28515625" style="10" customWidth="1"/>
    <col min="11481" max="11482" width="6.42578125" style="10" customWidth="1"/>
    <col min="11483" max="11483" width="14" style="10" bestFit="1" customWidth="1"/>
    <col min="11484" max="11484" width="40" style="10" customWidth="1"/>
    <col min="11485" max="11485" width="13.28515625" style="10" customWidth="1"/>
    <col min="11486" max="11487" width="8.5703125" style="10" bestFit="1" customWidth="1"/>
    <col min="11488" max="11488" width="8.28515625" style="10" customWidth="1"/>
    <col min="11489" max="11489" width="9.7109375" style="10" customWidth="1"/>
    <col min="11490" max="11490" width="32.28515625" style="10" customWidth="1"/>
    <col min="11491" max="11734" width="9.28515625" style="10"/>
    <col min="11735" max="11736" width="9.28515625" style="10" customWidth="1"/>
    <col min="11737" max="11738" width="6.42578125" style="10" customWidth="1"/>
    <col min="11739" max="11739" width="14" style="10" bestFit="1" customWidth="1"/>
    <col min="11740" max="11740" width="40" style="10" customWidth="1"/>
    <col min="11741" max="11741" width="13.28515625" style="10" customWidth="1"/>
    <col min="11742" max="11743" width="8.5703125" style="10" bestFit="1" customWidth="1"/>
    <col min="11744" max="11744" width="8.28515625" style="10" customWidth="1"/>
    <col min="11745" max="11745" width="9.7109375" style="10" customWidth="1"/>
    <col min="11746" max="11746" width="32.28515625" style="10" customWidth="1"/>
    <col min="11747" max="11990" width="9.28515625" style="10"/>
    <col min="11991" max="11992" width="9.28515625" style="10" customWidth="1"/>
    <col min="11993" max="11994" width="6.42578125" style="10" customWidth="1"/>
    <col min="11995" max="11995" width="14" style="10" bestFit="1" customWidth="1"/>
    <col min="11996" max="11996" width="40" style="10" customWidth="1"/>
    <col min="11997" max="11997" width="13.28515625" style="10" customWidth="1"/>
    <col min="11998" max="11999" width="8.5703125" style="10" bestFit="1" customWidth="1"/>
    <col min="12000" max="12000" width="8.28515625" style="10" customWidth="1"/>
    <col min="12001" max="12001" width="9.7109375" style="10" customWidth="1"/>
    <col min="12002" max="12002" width="32.28515625" style="10" customWidth="1"/>
    <col min="12003" max="12246" width="9.28515625" style="10"/>
    <col min="12247" max="12248" width="9.28515625" style="10" customWidth="1"/>
    <col min="12249" max="12250" width="6.42578125" style="10" customWidth="1"/>
    <col min="12251" max="12251" width="14" style="10" bestFit="1" customWidth="1"/>
    <col min="12252" max="12252" width="40" style="10" customWidth="1"/>
    <col min="12253" max="12253" width="13.28515625" style="10" customWidth="1"/>
    <col min="12254" max="12255" width="8.5703125" style="10" bestFit="1" customWidth="1"/>
    <col min="12256" max="12256" width="8.28515625" style="10" customWidth="1"/>
    <col min="12257" max="12257" width="9.7109375" style="10" customWidth="1"/>
    <col min="12258" max="12258" width="32.28515625" style="10" customWidth="1"/>
    <col min="12259" max="12502" width="9.28515625" style="10"/>
    <col min="12503" max="12504" width="9.28515625" style="10" customWidth="1"/>
    <col min="12505" max="12506" width="6.42578125" style="10" customWidth="1"/>
    <col min="12507" max="12507" width="14" style="10" bestFit="1" customWidth="1"/>
    <col min="12508" max="12508" width="40" style="10" customWidth="1"/>
    <col min="12509" max="12509" width="13.28515625" style="10" customWidth="1"/>
    <col min="12510" max="12511" width="8.5703125" style="10" bestFit="1" customWidth="1"/>
    <col min="12512" max="12512" width="8.28515625" style="10" customWidth="1"/>
    <col min="12513" max="12513" width="9.7109375" style="10" customWidth="1"/>
    <col min="12514" max="12514" width="32.28515625" style="10" customWidth="1"/>
    <col min="12515" max="12758" width="9.28515625" style="10"/>
    <col min="12759" max="12760" width="9.28515625" style="10" customWidth="1"/>
    <col min="12761" max="12762" width="6.42578125" style="10" customWidth="1"/>
    <col min="12763" max="12763" width="14" style="10" bestFit="1" customWidth="1"/>
    <col min="12764" max="12764" width="40" style="10" customWidth="1"/>
    <col min="12765" max="12765" width="13.28515625" style="10" customWidth="1"/>
    <col min="12766" max="12767" width="8.5703125" style="10" bestFit="1" customWidth="1"/>
    <col min="12768" max="12768" width="8.28515625" style="10" customWidth="1"/>
    <col min="12769" max="12769" width="9.7109375" style="10" customWidth="1"/>
    <col min="12770" max="12770" width="32.28515625" style="10" customWidth="1"/>
    <col min="12771" max="13014" width="9.28515625" style="10"/>
    <col min="13015" max="13016" width="9.28515625" style="10" customWidth="1"/>
    <col min="13017" max="13018" width="6.42578125" style="10" customWidth="1"/>
    <col min="13019" max="13019" width="14" style="10" bestFit="1" customWidth="1"/>
    <col min="13020" max="13020" width="40" style="10" customWidth="1"/>
    <col min="13021" max="13021" width="13.28515625" style="10" customWidth="1"/>
    <col min="13022" max="13023" width="8.5703125" style="10" bestFit="1" customWidth="1"/>
    <col min="13024" max="13024" width="8.28515625" style="10" customWidth="1"/>
    <col min="13025" max="13025" width="9.7109375" style="10" customWidth="1"/>
    <col min="13026" max="13026" width="32.28515625" style="10" customWidth="1"/>
    <col min="13027" max="13270" width="9.28515625" style="10"/>
    <col min="13271" max="13272" width="9.28515625" style="10" customWidth="1"/>
    <col min="13273" max="13274" width="6.42578125" style="10" customWidth="1"/>
    <col min="13275" max="13275" width="14" style="10" bestFit="1" customWidth="1"/>
    <col min="13276" max="13276" width="40" style="10" customWidth="1"/>
    <col min="13277" max="13277" width="13.28515625" style="10" customWidth="1"/>
    <col min="13278" max="13279" width="8.5703125" style="10" bestFit="1" customWidth="1"/>
    <col min="13280" max="13280" width="8.28515625" style="10" customWidth="1"/>
    <col min="13281" max="13281" width="9.7109375" style="10" customWidth="1"/>
    <col min="13282" max="13282" width="32.28515625" style="10" customWidth="1"/>
    <col min="13283" max="13526" width="9.28515625" style="10"/>
    <col min="13527" max="13528" width="9.28515625" style="10" customWidth="1"/>
    <col min="13529" max="13530" width="6.42578125" style="10" customWidth="1"/>
    <col min="13531" max="13531" width="14" style="10" bestFit="1" customWidth="1"/>
    <col min="13532" max="13532" width="40" style="10" customWidth="1"/>
    <col min="13533" max="13533" width="13.28515625" style="10" customWidth="1"/>
    <col min="13534" max="13535" width="8.5703125" style="10" bestFit="1" customWidth="1"/>
    <col min="13536" max="13536" width="8.28515625" style="10" customWidth="1"/>
    <col min="13537" max="13537" width="9.7109375" style="10" customWidth="1"/>
    <col min="13538" max="13538" width="32.28515625" style="10" customWidth="1"/>
    <col min="13539" max="13782" width="9.28515625" style="10"/>
    <col min="13783" max="13784" width="9.28515625" style="10" customWidth="1"/>
    <col min="13785" max="13786" width="6.42578125" style="10" customWidth="1"/>
    <col min="13787" max="13787" width="14" style="10" bestFit="1" customWidth="1"/>
    <col min="13788" max="13788" width="40" style="10" customWidth="1"/>
    <col min="13789" max="13789" width="13.28515625" style="10" customWidth="1"/>
    <col min="13790" max="13791" width="8.5703125" style="10" bestFit="1" customWidth="1"/>
    <col min="13792" max="13792" width="8.28515625" style="10" customWidth="1"/>
    <col min="13793" max="13793" width="9.7109375" style="10" customWidth="1"/>
    <col min="13794" max="13794" width="32.28515625" style="10" customWidth="1"/>
    <col min="13795" max="14038" width="9.28515625" style="10"/>
    <col min="14039" max="14040" width="9.28515625" style="10" customWidth="1"/>
    <col min="14041" max="14042" width="6.42578125" style="10" customWidth="1"/>
    <col min="14043" max="14043" width="14" style="10" bestFit="1" customWidth="1"/>
    <col min="14044" max="14044" width="40" style="10" customWidth="1"/>
    <col min="14045" max="14045" width="13.28515625" style="10" customWidth="1"/>
    <col min="14046" max="14047" width="8.5703125" style="10" bestFit="1" customWidth="1"/>
    <col min="14048" max="14048" width="8.28515625" style="10" customWidth="1"/>
    <col min="14049" max="14049" width="9.7109375" style="10" customWidth="1"/>
    <col min="14050" max="14050" width="32.28515625" style="10" customWidth="1"/>
    <col min="14051" max="14294" width="9.28515625" style="10"/>
    <col min="14295" max="14296" width="9.28515625" style="10" customWidth="1"/>
    <col min="14297" max="14298" width="6.42578125" style="10" customWidth="1"/>
    <col min="14299" max="14299" width="14" style="10" bestFit="1" customWidth="1"/>
    <col min="14300" max="14300" width="40" style="10" customWidth="1"/>
    <col min="14301" max="14301" width="13.28515625" style="10" customWidth="1"/>
    <col min="14302" max="14303" width="8.5703125" style="10" bestFit="1" customWidth="1"/>
    <col min="14304" max="14304" width="8.28515625" style="10" customWidth="1"/>
    <col min="14305" max="14305" width="9.7109375" style="10" customWidth="1"/>
    <col min="14306" max="14306" width="32.28515625" style="10" customWidth="1"/>
    <col min="14307" max="14550" width="9.28515625" style="10"/>
    <col min="14551" max="14552" width="9.28515625" style="10" customWidth="1"/>
    <col min="14553" max="14554" width="6.42578125" style="10" customWidth="1"/>
    <col min="14555" max="14555" width="14" style="10" bestFit="1" customWidth="1"/>
    <col min="14556" max="14556" width="40" style="10" customWidth="1"/>
    <col min="14557" max="14557" width="13.28515625" style="10" customWidth="1"/>
    <col min="14558" max="14559" width="8.5703125" style="10" bestFit="1" customWidth="1"/>
    <col min="14560" max="14560" width="8.28515625" style="10" customWidth="1"/>
    <col min="14561" max="14561" width="9.7109375" style="10" customWidth="1"/>
    <col min="14562" max="14562" width="32.28515625" style="10" customWidth="1"/>
    <col min="14563" max="14806" width="9.28515625" style="10"/>
    <col min="14807" max="14808" width="9.28515625" style="10" customWidth="1"/>
    <col min="14809" max="14810" width="6.42578125" style="10" customWidth="1"/>
    <col min="14811" max="14811" width="14" style="10" bestFit="1" customWidth="1"/>
    <col min="14812" max="14812" width="40" style="10" customWidth="1"/>
    <col min="14813" max="14813" width="13.28515625" style="10" customWidth="1"/>
    <col min="14814" max="14815" width="8.5703125" style="10" bestFit="1" customWidth="1"/>
    <col min="14816" max="14816" width="8.28515625" style="10" customWidth="1"/>
    <col min="14817" max="14817" width="9.7109375" style="10" customWidth="1"/>
    <col min="14818" max="14818" width="32.28515625" style="10" customWidth="1"/>
    <col min="14819" max="15062" width="9.28515625" style="10"/>
    <col min="15063" max="15064" width="9.28515625" style="10" customWidth="1"/>
    <col min="15065" max="15066" width="6.42578125" style="10" customWidth="1"/>
    <col min="15067" max="15067" width="14" style="10" bestFit="1" customWidth="1"/>
    <col min="15068" max="15068" width="40" style="10" customWidth="1"/>
    <col min="15069" max="15069" width="13.28515625" style="10" customWidth="1"/>
    <col min="15070" max="15071" width="8.5703125" style="10" bestFit="1" customWidth="1"/>
    <col min="15072" max="15072" width="8.28515625" style="10" customWidth="1"/>
    <col min="15073" max="15073" width="9.7109375" style="10" customWidth="1"/>
    <col min="15074" max="15074" width="32.28515625" style="10" customWidth="1"/>
    <col min="15075" max="15318" width="9.28515625" style="10"/>
    <col min="15319" max="15320" width="9.28515625" style="10" customWidth="1"/>
    <col min="15321" max="15322" width="6.42578125" style="10" customWidth="1"/>
    <col min="15323" max="15323" width="14" style="10" bestFit="1" customWidth="1"/>
    <col min="15324" max="15324" width="40" style="10" customWidth="1"/>
    <col min="15325" max="15325" width="13.28515625" style="10" customWidth="1"/>
    <col min="15326" max="15327" width="8.5703125" style="10" bestFit="1" customWidth="1"/>
    <col min="15328" max="15328" width="8.28515625" style="10" customWidth="1"/>
    <col min="15329" max="15329" width="9.7109375" style="10" customWidth="1"/>
    <col min="15330" max="15330" width="32.28515625" style="10" customWidth="1"/>
    <col min="15331" max="15574" width="9.28515625" style="10"/>
    <col min="15575" max="15576" width="9.28515625" style="10" customWidth="1"/>
    <col min="15577" max="15578" width="6.42578125" style="10" customWidth="1"/>
    <col min="15579" max="15579" width="14" style="10" bestFit="1" customWidth="1"/>
    <col min="15580" max="15580" width="40" style="10" customWidth="1"/>
    <col min="15581" max="15581" width="13.28515625" style="10" customWidth="1"/>
    <col min="15582" max="15583" width="8.5703125" style="10" bestFit="1" customWidth="1"/>
    <col min="15584" max="15584" width="8.28515625" style="10" customWidth="1"/>
    <col min="15585" max="15585" width="9.7109375" style="10" customWidth="1"/>
    <col min="15586" max="15586" width="32.28515625" style="10" customWidth="1"/>
    <col min="15587" max="15830" width="9.28515625" style="10"/>
    <col min="15831" max="15832" width="9.28515625" style="10" customWidth="1"/>
    <col min="15833" max="15834" width="6.42578125" style="10" customWidth="1"/>
    <col min="15835" max="15835" width="14" style="10" bestFit="1" customWidth="1"/>
    <col min="15836" max="15836" width="40" style="10" customWidth="1"/>
    <col min="15837" max="15837" width="13.28515625" style="10" customWidth="1"/>
    <col min="15838" max="15839" width="8.5703125" style="10" bestFit="1" customWidth="1"/>
    <col min="15840" max="15840" width="8.28515625" style="10" customWidth="1"/>
    <col min="15841" max="15841" width="9.7109375" style="10" customWidth="1"/>
    <col min="15842" max="15842" width="32.28515625" style="10" customWidth="1"/>
    <col min="15843" max="16086" width="9.28515625" style="10"/>
    <col min="16087" max="16088" width="9.28515625" style="10" customWidth="1"/>
    <col min="16089" max="16090" width="6.42578125" style="10" customWidth="1"/>
    <col min="16091" max="16091" width="14" style="10" bestFit="1" customWidth="1"/>
    <col min="16092" max="16092" width="40" style="10" customWidth="1"/>
    <col min="16093" max="16093" width="13.28515625" style="10" customWidth="1"/>
    <col min="16094" max="16095" width="8.5703125" style="10" bestFit="1" customWidth="1"/>
    <col min="16096" max="16096" width="8.28515625" style="10" customWidth="1"/>
    <col min="16097" max="16097" width="9.7109375" style="10" customWidth="1"/>
    <col min="16098" max="16098" width="32.28515625" style="10" customWidth="1"/>
    <col min="16099" max="16345" width="9.28515625" style="10"/>
    <col min="16346" max="16347" width="11.42578125" style="10" customWidth="1"/>
    <col min="16348" max="16356" width="9.28515625" style="10"/>
    <col min="16357" max="16377" width="9.28515625" style="10" customWidth="1"/>
    <col min="16378" max="16378" width="9.28515625" style="10"/>
    <col min="16379" max="16384" width="9.28515625" style="10" customWidth="1"/>
  </cols>
  <sheetData>
    <row r="1" spans="2:12" ht="8.25" customHeight="1" thickBot="1" x14ac:dyDescent="0.3"/>
    <row r="2" spans="2:12" s="2" customFormat="1" ht="33" customHeight="1" x14ac:dyDescent="0.25">
      <c r="B2" s="580" t="s">
        <v>38</v>
      </c>
      <c r="C2" s="581"/>
      <c r="D2" s="581"/>
      <c r="E2" s="581"/>
      <c r="F2" s="581"/>
      <c r="G2" s="581"/>
      <c r="H2" s="582"/>
      <c r="I2" s="48"/>
      <c r="J2" s="37"/>
    </row>
    <row r="3" spans="2:12" s="304" customFormat="1" ht="24" customHeight="1" x14ac:dyDescent="0.25">
      <c r="B3" s="458" t="str">
        <f>'^^Cover Page^^'!B9</f>
        <v>Recipient Name:</v>
      </c>
      <c r="C3" s="456" t="str">
        <f>IF('^^Cover Page^^'!D9&amp;'^^Cover Page^^'!E9="", "", '^^Cover Page^^'!D9&amp;'^^Cover Page^^'!E9)</f>
        <v/>
      </c>
      <c r="D3" s="395"/>
      <c r="E3" s="592" t="str">
        <f>'^^Cover Page^^'!$B$10</f>
        <v>Agreement # (CID):</v>
      </c>
      <c r="F3" s="592"/>
      <c r="G3" s="593" t="str">
        <f>IF('^^Cover Page^^'!D10&amp;'^^Cover Page^^'!E10="", "", '^^Cover Page^^'!D10&amp;'^^Cover Page^^'!E10)</f>
        <v/>
      </c>
      <c r="H3" s="594"/>
      <c r="I3" s="303"/>
      <c r="J3" s="303"/>
    </row>
    <row r="4" spans="2:12" s="163" customFormat="1" ht="34.5" customHeight="1" thickBot="1" x14ac:dyDescent="0.3">
      <c r="B4" s="459" t="s">
        <v>39</v>
      </c>
      <c r="C4" s="463" t="str">
        <f>'^^Cover Page^^'!D7</f>
        <v>07/01/2024 to 09/30/2024</v>
      </c>
      <c r="D4" s="396"/>
      <c r="E4" s="396"/>
      <c r="F4" s="396"/>
      <c r="G4" s="396"/>
      <c r="H4" s="358"/>
    </row>
    <row r="5" spans="2:12" s="7" customFormat="1" ht="25.9" customHeight="1" x14ac:dyDescent="0.25">
      <c r="B5" s="583" t="s">
        <v>1</v>
      </c>
      <c r="C5" s="584"/>
      <c r="D5" s="584"/>
      <c r="E5" s="584"/>
      <c r="F5" s="584"/>
      <c r="G5" s="584"/>
      <c r="H5" s="585"/>
      <c r="J5" s="37"/>
    </row>
    <row r="6" spans="2:12" s="2" customFormat="1" ht="99" customHeight="1" x14ac:dyDescent="0.25">
      <c r="B6" s="586" t="s">
        <v>473</v>
      </c>
      <c r="C6" s="587"/>
      <c r="D6" s="587"/>
      <c r="E6" s="587"/>
      <c r="F6" s="587"/>
      <c r="G6" s="587"/>
      <c r="H6" s="588"/>
      <c r="I6" s="48"/>
      <c r="J6" s="37"/>
    </row>
    <row r="7" spans="2:12" s="2" customFormat="1" ht="21" customHeight="1" x14ac:dyDescent="0.25">
      <c r="B7" s="589" t="s">
        <v>40</v>
      </c>
      <c r="C7" s="590"/>
      <c r="D7" s="590"/>
      <c r="E7" s="590"/>
      <c r="F7" s="590"/>
      <c r="G7" s="590"/>
      <c r="H7" s="591"/>
      <c r="I7" s="48"/>
      <c r="J7" s="37"/>
    </row>
    <row r="8" spans="2:12" s="2" customFormat="1" ht="32.65" customHeight="1" x14ac:dyDescent="0.25">
      <c r="B8" s="589" t="s">
        <v>41</v>
      </c>
      <c r="C8" s="590"/>
      <c r="D8" s="590"/>
      <c r="E8" s="590"/>
      <c r="F8" s="590"/>
      <c r="G8" s="590"/>
      <c r="H8" s="591"/>
      <c r="I8" s="305"/>
      <c r="J8" s="37"/>
    </row>
    <row r="9" spans="2:12" s="2" customFormat="1" ht="29.25" customHeight="1" x14ac:dyDescent="0.25">
      <c r="B9" s="601" t="s">
        <v>475</v>
      </c>
      <c r="C9" s="590"/>
      <c r="D9" s="590"/>
      <c r="E9" s="590"/>
      <c r="F9" s="590"/>
      <c r="G9" s="590"/>
      <c r="H9" s="591"/>
      <c r="I9" s="306"/>
      <c r="J9" s="37"/>
    </row>
    <row r="10" spans="2:12" s="2" customFormat="1" ht="35.25" customHeight="1" x14ac:dyDescent="0.25">
      <c r="B10" s="601" t="s">
        <v>476</v>
      </c>
      <c r="C10" s="590"/>
      <c r="D10" s="590"/>
      <c r="E10" s="590"/>
      <c r="F10" s="590"/>
      <c r="G10" s="590"/>
      <c r="H10" s="591"/>
      <c r="I10" s="48"/>
      <c r="J10" s="37"/>
    </row>
    <row r="11" spans="2:12" s="2" customFormat="1" ht="33" customHeight="1" x14ac:dyDescent="0.25">
      <c r="B11" s="589" t="s">
        <v>477</v>
      </c>
      <c r="C11" s="590"/>
      <c r="D11" s="590"/>
      <c r="E11" s="590"/>
      <c r="F11" s="590"/>
      <c r="G11" s="590"/>
      <c r="H11" s="591"/>
      <c r="I11" s="48"/>
      <c r="J11" s="37"/>
    </row>
    <row r="12" spans="2:12" s="2" customFormat="1" ht="36.75" customHeight="1" x14ac:dyDescent="0.25">
      <c r="B12" s="589" t="s">
        <v>478</v>
      </c>
      <c r="C12" s="590"/>
      <c r="D12" s="590"/>
      <c r="E12" s="590"/>
      <c r="F12" s="590"/>
      <c r="G12" s="590"/>
      <c r="H12" s="591"/>
      <c r="I12" s="48"/>
      <c r="J12" s="37"/>
    </row>
    <row r="13" spans="2:12" s="2" customFormat="1" ht="28.5" customHeight="1" x14ac:dyDescent="0.25">
      <c r="B13" s="589" t="s">
        <v>479</v>
      </c>
      <c r="C13" s="590"/>
      <c r="D13" s="590"/>
      <c r="E13" s="590"/>
      <c r="F13" s="590"/>
      <c r="G13" s="590"/>
      <c r="H13" s="591"/>
      <c r="I13" s="48"/>
      <c r="J13" s="37"/>
    </row>
    <row r="14" spans="2:12" s="2" customFormat="1" ht="28.5" customHeight="1" thickBot="1" x14ac:dyDescent="0.3">
      <c r="B14" s="595" t="s">
        <v>42</v>
      </c>
      <c r="C14" s="596"/>
      <c r="D14" s="596"/>
      <c r="E14" s="596"/>
      <c r="F14" s="596"/>
      <c r="G14" s="596"/>
      <c r="H14" s="597"/>
      <c r="I14" s="48"/>
      <c r="J14" s="37"/>
    </row>
    <row r="15" spans="2:12" ht="9.75" customHeight="1" thickBot="1" x14ac:dyDescent="0.3">
      <c r="B15" s="8"/>
      <c r="C15" s="9"/>
      <c r="D15" s="9"/>
      <c r="E15" s="307"/>
      <c r="F15" s="308"/>
      <c r="G15" s="308"/>
      <c r="H15" s="308"/>
    </row>
    <row r="16" spans="2:12" ht="33" customHeight="1" thickBot="1" x14ac:dyDescent="0.3">
      <c r="B16" s="603" t="s">
        <v>38</v>
      </c>
      <c r="C16" s="604"/>
      <c r="D16" s="604"/>
      <c r="E16" s="604"/>
      <c r="F16" s="604"/>
      <c r="G16" s="604"/>
      <c r="H16" s="604"/>
      <c r="I16" s="604"/>
      <c r="J16" s="604"/>
      <c r="K16" s="604"/>
      <c r="L16" s="605"/>
    </row>
    <row r="17" spans="2:12" ht="18" customHeight="1" thickBot="1" x14ac:dyDescent="0.3">
      <c r="B17" s="598"/>
      <c r="C17" s="599"/>
      <c r="D17" s="600" t="s">
        <v>43</v>
      </c>
      <c r="E17" s="600"/>
      <c r="F17" s="600" t="s">
        <v>44</v>
      </c>
      <c r="G17" s="600"/>
      <c r="H17" s="599"/>
      <c r="I17" s="599"/>
      <c r="J17" s="599"/>
      <c r="K17" s="599"/>
      <c r="L17" s="602"/>
    </row>
    <row r="18" spans="2:12" ht="66" customHeight="1" thickBot="1" x14ac:dyDescent="0.3">
      <c r="B18" s="309" t="s">
        <v>45</v>
      </c>
      <c r="C18" s="310" t="s">
        <v>46</v>
      </c>
      <c r="D18" s="310" t="s">
        <v>47</v>
      </c>
      <c r="E18" s="310" t="s">
        <v>48</v>
      </c>
      <c r="F18" s="310" t="s">
        <v>49</v>
      </c>
      <c r="G18" s="310" t="s">
        <v>50</v>
      </c>
      <c r="H18" s="310" t="s">
        <v>51</v>
      </c>
      <c r="I18" s="311" t="s">
        <v>52</v>
      </c>
      <c r="J18" s="311" t="s">
        <v>53</v>
      </c>
      <c r="K18" s="311" t="s">
        <v>54</v>
      </c>
      <c r="L18" s="464" t="s">
        <v>55</v>
      </c>
    </row>
    <row r="19" spans="2:12" s="267" customFormat="1" ht="15" customHeight="1" x14ac:dyDescent="0.25">
      <c r="B19" s="465"/>
      <c r="C19" s="263"/>
      <c r="D19" s="264"/>
      <c r="E19" s="264"/>
      <c r="F19" s="263"/>
      <c r="G19" s="263"/>
      <c r="H19" s="265"/>
      <c r="I19" s="265"/>
      <c r="J19" s="265"/>
      <c r="K19" s="266"/>
      <c r="L19" s="466"/>
    </row>
    <row r="20" spans="2:12" s="267" customFormat="1" ht="15" customHeight="1" x14ac:dyDescent="0.25">
      <c r="B20" s="467"/>
      <c r="C20" s="268"/>
      <c r="D20" s="264"/>
      <c r="E20" s="264"/>
      <c r="F20" s="263"/>
      <c r="G20" s="263"/>
      <c r="H20" s="265"/>
      <c r="I20" s="269"/>
      <c r="J20" s="269"/>
      <c r="K20" s="270"/>
      <c r="L20" s="468"/>
    </row>
    <row r="21" spans="2:12" s="267" customFormat="1" ht="15" customHeight="1" x14ac:dyDescent="0.25">
      <c r="B21" s="467"/>
      <c r="C21" s="268"/>
      <c r="D21" s="264"/>
      <c r="E21" s="264"/>
      <c r="F21" s="263"/>
      <c r="G21" s="263"/>
      <c r="H21" s="265"/>
      <c r="I21" s="269"/>
      <c r="J21" s="269"/>
      <c r="K21" s="270"/>
      <c r="L21" s="468"/>
    </row>
    <row r="22" spans="2:12" s="267" customFormat="1" ht="15" customHeight="1" x14ac:dyDescent="0.25">
      <c r="B22" s="467"/>
      <c r="C22" s="268"/>
      <c r="D22" s="264"/>
      <c r="E22" s="264"/>
      <c r="F22" s="263"/>
      <c r="G22" s="263"/>
      <c r="H22" s="265"/>
      <c r="I22" s="269"/>
      <c r="J22" s="269"/>
      <c r="K22" s="270"/>
      <c r="L22" s="468"/>
    </row>
    <row r="23" spans="2:12" s="267" customFormat="1" ht="15" customHeight="1" x14ac:dyDescent="0.25">
      <c r="B23" s="467"/>
      <c r="C23" s="268"/>
      <c r="D23" s="264"/>
      <c r="E23" s="264"/>
      <c r="F23" s="263"/>
      <c r="G23" s="263"/>
      <c r="H23" s="265"/>
      <c r="I23" s="269"/>
      <c r="J23" s="269"/>
      <c r="K23" s="270"/>
      <c r="L23" s="468"/>
    </row>
    <row r="24" spans="2:12" s="267" customFormat="1" ht="15" customHeight="1" x14ac:dyDescent="0.25">
      <c r="B24" s="467"/>
      <c r="C24" s="268"/>
      <c r="D24" s="264"/>
      <c r="E24" s="264"/>
      <c r="F24" s="263"/>
      <c r="G24" s="263"/>
      <c r="H24" s="265"/>
      <c r="I24" s="269"/>
      <c r="J24" s="269"/>
      <c r="K24" s="270"/>
      <c r="L24" s="468"/>
    </row>
    <row r="25" spans="2:12" s="267" customFormat="1" ht="15" customHeight="1" x14ac:dyDescent="0.25">
      <c r="B25" s="467"/>
      <c r="C25" s="268"/>
      <c r="D25" s="264"/>
      <c r="E25" s="264"/>
      <c r="F25" s="263"/>
      <c r="G25" s="263"/>
      <c r="H25" s="265"/>
      <c r="I25" s="269"/>
      <c r="J25" s="269"/>
      <c r="K25" s="270"/>
      <c r="L25" s="468"/>
    </row>
    <row r="26" spans="2:12" s="267" customFormat="1" ht="15" customHeight="1" x14ac:dyDescent="0.25">
      <c r="B26" s="467"/>
      <c r="C26" s="268"/>
      <c r="D26" s="264"/>
      <c r="E26" s="264"/>
      <c r="F26" s="263"/>
      <c r="G26" s="263"/>
      <c r="H26" s="265"/>
      <c r="I26" s="269"/>
      <c r="J26" s="269"/>
      <c r="K26" s="270"/>
      <c r="L26" s="468"/>
    </row>
    <row r="27" spans="2:12" s="267" customFormat="1" ht="15" customHeight="1" x14ac:dyDescent="0.25">
      <c r="B27" s="467"/>
      <c r="C27" s="268"/>
      <c r="D27" s="264"/>
      <c r="E27" s="264"/>
      <c r="F27" s="263"/>
      <c r="G27" s="263"/>
      <c r="H27" s="265"/>
      <c r="I27" s="269"/>
      <c r="J27" s="269"/>
      <c r="K27" s="270"/>
      <c r="L27" s="468"/>
    </row>
    <row r="28" spans="2:12" s="267" customFormat="1" ht="15" customHeight="1" x14ac:dyDescent="0.25">
      <c r="B28" s="467"/>
      <c r="C28" s="268"/>
      <c r="D28" s="264"/>
      <c r="E28" s="264"/>
      <c r="F28" s="263"/>
      <c r="G28" s="263"/>
      <c r="H28" s="265"/>
      <c r="I28" s="269"/>
      <c r="J28" s="269"/>
      <c r="K28" s="270"/>
      <c r="L28" s="468"/>
    </row>
    <row r="29" spans="2:12" s="267" customFormat="1" ht="15" customHeight="1" x14ac:dyDescent="0.25">
      <c r="B29" s="467"/>
      <c r="C29" s="268"/>
      <c r="D29" s="264"/>
      <c r="E29" s="264"/>
      <c r="F29" s="263"/>
      <c r="G29" s="263"/>
      <c r="H29" s="265"/>
      <c r="I29" s="269"/>
      <c r="J29" s="269"/>
      <c r="K29" s="270"/>
      <c r="L29" s="468"/>
    </row>
    <row r="30" spans="2:12" s="267" customFormat="1" ht="15" customHeight="1" x14ac:dyDescent="0.25">
      <c r="B30" s="467"/>
      <c r="C30" s="268"/>
      <c r="D30" s="264"/>
      <c r="E30" s="264"/>
      <c r="F30" s="263"/>
      <c r="G30" s="263"/>
      <c r="H30" s="265"/>
      <c r="I30" s="269"/>
      <c r="J30" s="269"/>
      <c r="K30" s="270"/>
      <c r="L30" s="468"/>
    </row>
    <row r="31" spans="2:12" s="267" customFormat="1" ht="15" customHeight="1" x14ac:dyDescent="0.25">
      <c r="B31" s="467"/>
      <c r="C31" s="268"/>
      <c r="D31" s="264"/>
      <c r="E31" s="264"/>
      <c r="F31" s="263"/>
      <c r="G31" s="263"/>
      <c r="H31" s="265"/>
      <c r="I31" s="269"/>
      <c r="J31" s="269"/>
      <c r="K31" s="270"/>
      <c r="L31" s="468"/>
    </row>
    <row r="32" spans="2:12" s="267" customFormat="1" ht="15" customHeight="1" x14ac:dyDescent="0.25">
      <c r="B32" s="467"/>
      <c r="C32" s="268"/>
      <c r="D32" s="264"/>
      <c r="E32" s="264"/>
      <c r="F32" s="263"/>
      <c r="G32" s="263"/>
      <c r="H32" s="265"/>
      <c r="I32" s="269"/>
      <c r="J32" s="269"/>
      <c r="K32" s="270"/>
      <c r="L32" s="468"/>
    </row>
    <row r="33" spans="2:12" s="267" customFormat="1" ht="15" customHeight="1" x14ac:dyDescent="0.25">
      <c r="B33" s="467"/>
      <c r="C33" s="268"/>
      <c r="D33" s="264"/>
      <c r="E33" s="264"/>
      <c r="F33" s="263"/>
      <c r="G33" s="263"/>
      <c r="H33" s="265"/>
      <c r="I33" s="269"/>
      <c r="J33" s="269"/>
      <c r="K33" s="270"/>
      <c r="L33" s="468"/>
    </row>
    <row r="34" spans="2:12" s="267" customFormat="1" ht="15" customHeight="1" x14ac:dyDescent="0.25">
      <c r="B34" s="467"/>
      <c r="C34" s="268"/>
      <c r="D34" s="264"/>
      <c r="E34" s="264"/>
      <c r="F34" s="263"/>
      <c r="G34" s="263"/>
      <c r="H34" s="265"/>
      <c r="I34" s="269"/>
      <c r="J34" s="269"/>
      <c r="K34" s="270"/>
      <c r="L34" s="468"/>
    </row>
    <row r="35" spans="2:12" s="267" customFormat="1" ht="15" customHeight="1" x14ac:dyDescent="0.25">
      <c r="B35" s="467"/>
      <c r="C35" s="268"/>
      <c r="D35" s="264"/>
      <c r="E35" s="264"/>
      <c r="F35" s="263"/>
      <c r="G35" s="263"/>
      <c r="H35" s="265"/>
      <c r="I35" s="269"/>
      <c r="J35" s="269"/>
      <c r="K35" s="270"/>
      <c r="L35" s="468"/>
    </row>
    <row r="36" spans="2:12" s="267" customFormat="1" ht="15" customHeight="1" x14ac:dyDescent="0.25">
      <c r="B36" s="467"/>
      <c r="C36" s="268"/>
      <c r="D36" s="264"/>
      <c r="E36" s="264"/>
      <c r="F36" s="263"/>
      <c r="G36" s="263"/>
      <c r="H36" s="265"/>
      <c r="I36" s="269"/>
      <c r="J36" s="269"/>
      <c r="K36" s="270"/>
      <c r="L36" s="468"/>
    </row>
    <row r="37" spans="2:12" s="267" customFormat="1" ht="15" customHeight="1" x14ac:dyDescent="0.25">
      <c r="B37" s="467"/>
      <c r="C37" s="268"/>
      <c r="D37" s="264"/>
      <c r="E37" s="264"/>
      <c r="F37" s="263"/>
      <c r="G37" s="263"/>
      <c r="H37" s="265"/>
      <c r="I37" s="269"/>
      <c r="J37" s="269"/>
      <c r="K37" s="270"/>
      <c r="L37" s="468"/>
    </row>
    <row r="38" spans="2:12" s="267" customFormat="1" ht="15" customHeight="1" x14ac:dyDescent="0.25">
      <c r="B38" s="467"/>
      <c r="C38" s="268"/>
      <c r="D38" s="264"/>
      <c r="E38" s="264"/>
      <c r="F38" s="263"/>
      <c r="G38" s="263"/>
      <c r="H38" s="265"/>
      <c r="I38" s="269"/>
      <c r="J38" s="269"/>
      <c r="K38" s="270"/>
      <c r="L38" s="468"/>
    </row>
    <row r="39" spans="2:12" s="267" customFormat="1" ht="15" customHeight="1" x14ac:dyDescent="0.25">
      <c r="B39" s="467"/>
      <c r="C39" s="268"/>
      <c r="D39" s="264"/>
      <c r="E39" s="264"/>
      <c r="F39" s="263"/>
      <c r="G39" s="263"/>
      <c r="H39" s="265"/>
      <c r="I39" s="269"/>
      <c r="J39" s="269"/>
      <c r="K39" s="270"/>
      <c r="L39" s="468"/>
    </row>
    <row r="40" spans="2:12" s="271" customFormat="1" ht="15" customHeight="1" x14ac:dyDescent="0.25">
      <c r="B40" s="467"/>
      <c r="C40" s="268"/>
      <c r="D40" s="264"/>
      <c r="E40" s="264"/>
      <c r="F40" s="263"/>
      <c r="G40" s="263"/>
      <c r="H40" s="265"/>
      <c r="I40" s="269"/>
      <c r="J40" s="269"/>
      <c r="K40" s="270"/>
      <c r="L40" s="468"/>
    </row>
    <row r="41" spans="2:12" s="271" customFormat="1" ht="15" customHeight="1" x14ac:dyDescent="0.25">
      <c r="B41" s="467"/>
      <c r="C41" s="268"/>
      <c r="D41" s="264"/>
      <c r="E41" s="264"/>
      <c r="F41" s="263"/>
      <c r="G41" s="263"/>
      <c r="H41" s="265"/>
      <c r="I41" s="269"/>
      <c r="J41" s="269"/>
      <c r="K41" s="270"/>
      <c r="L41" s="468"/>
    </row>
    <row r="42" spans="2:12" s="271" customFormat="1" ht="15" customHeight="1" x14ac:dyDescent="0.25">
      <c r="B42" s="467"/>
      <c r="C42" s="268"/>
      <c r="D42" s="264"/>
      <c r="E42" s="264"/>
      <c r="F42" s="263"/>
      <c r="G42" s="263"/>
      <c r="H42" s="265"/>
      <c r="I42" s="269"/>
      <c r="J42" s="269"/>
      <c r="K42" s="270"/>
      <c r="L42" s="468"/>
    </row>
    <row r="43" spans="2:12" s="271" customFormat="1" ht="15" customHeight="1" x14ac:dyDescent="0.25">
      <c r="B43" s="467"/>
      <c r="C43" s="268"/>
      <c r="D43" s="264"/>
      <c r="E43" s="264"/>
      <c r="F43" s="263"/>
      <c r="G43" s="263"/>
      <c r="H43" s="265"/>
      <c r="I43" s="269"/>
      <c r="J43" s="269"/>
      <c r="K43" s="270"/>
      <c r="L43" s="468"/>
    </row>
    <row r="44" spans="2:12" s="271" customFormat="1" ht="15" customHeight="1" x14ac:dyDescent="0.25">
      <c r="B44" s="467"/>
      <c r="C44" s="268"/>
      <c r="D44" s="264"/>
      <c r="E44" s="264"/>
      <c r="F44" s="263"/>
      <c r="G44" s="263"/>
      <c r="H44" s="265"/>
      <c r="I44" s="269"/>
      <c r="J44" s="269"/>
      <c r="K44" s="270"/>
      <c r="L44" s="468"/>
    </row>
    <row r="45" spans="2:12" s="271" customFormat="1" ht="15" customHeight="1" x14ac:dyDescent="0.25">
      <c r="B45" s="467"/>
      <c r="C45" s="268"/>
      <c r="D45" s="264"/>
      <c r="E45" s="264"/>
      <c r="F45" s="263"/>
      <c r="G45" s="263"/>
      <c r="H45" s="265"/>
      <c r="I45" s="269"/>
      <c r="J45" s="269"/>
      <c r="K45" s="270"/>
      <c r="L45" s="468"/>
    </row>
    <row r="46" spans="2:12" s="271" customFormat="1" ht="15.75" x14ac:dyDescent="0.25">
      <c r="B46" s="467"/>
      <c r="C46" s="268"/>
      <c r="D46" s="264"/>
      <c r="E46" s="264"/>
      <c r="F46" s="263"/>
      <c r="G46" s="263"/>
      <c r="H46" s="265"/>
      <c r="I46" s="269"/>
      <c r="J46" s="269"/>
      <c r="K46" s="270"/>
      <c r="L46" s="468"/>
    </row>
    <row r="47" spans="2:12" s="271" customFormat="1" ht="15.75" x14ac:dyDescent="0.25">
      <c r="B47" s="467"/>
      <c r="C47" s="268"/>
      <c r="D47" s="264"/>
      <c r="E47" s="264"/>
      <c r="F47" s="263"/>
      <c r="G47" s="263"/>
      <c r="H47" s="265"/>
      <c r="I47" s="269"/>
      <c r="J47" s="269"/>
      <c r="K47" s="270"/>
      <c r="L47" s="468"/>
    </row>
    <row r="48" spans="2:12" s="271" customFormat="1" ht="15.75" x14ac:dyDescent="0.25">
      <c r="B48" s="467"/>
      <c r="C48" s="268"/>
      <c r="D48" s="264"/>
      <c r="E48" s="264"/>
      <c r="F48" s="263"/>
      <c r="G48" s="263"/>
      <c r="H48" s="265"/>
      <c r="I48" s="269"/>
      <c r="J48" s="269"/>
      <c r="K48" s="270"/>
      <c r="L48" s="468"/>
    </row>
    <row r="49" spans="2:12" s="271" customFormat="1" ht="15.75" x14ac:dyDescent="0.25">
      <c r="B49" s="467"/>
      <c r="C49" s="268"/>
      <c r="D49" s="264"/>
      <c r="E49" s="264"/>
      <c r="F49" s="263"/>
      <c r="G49" s="263"/>
      <c r="H49" s="265"/>
      <c r="I49" s="269"/>
      <c r="J49" s="269"/>
      <c r="K49" s="270"/>
      <c r="L49" s="468"/>
    </row>
    <row r="50" spans="2:12" s="271" customFormat="1" ht="15.75" x14ac:dyDescent="0.25">
      <c r="B50" s="467"/>
      <c r="C50" s="268"/>
      <c r="D50" s="264"/>
      <c r="E50" s="264"/>
      <c r="F50" s="263"/>
      <c r="G50" s="263"/>
      <c r="H50" s="265"/>
      <c r="I50" s="269"/>
      <c r="J50" s="269"/>
      <c r="K50" s="270"/>
      <c r="L50" s="468"/>
    </row>
    <row r="51" spans="2:12" s="271" customFormat="1" ht="15.75" x14ac:dyDescent="0.25">
      <c r="B51" s="467"/>
      <c r="C51" s="268"/>
      <c r="D51" s="264"/>
      <c r="E51" s="264"/>
      <c r="F51" s="263"/>
      <c r="G51" s="263"/>
      <c r="H51" s="265"/>
      <c r="I51" s="269"/>
      <c r="J51" s="269"/>
      <c r="K51" s="270"/>
      <c r="L51" s="468"/>
    </row>
    <row r="52" spans="2:12" s="271" customFormat="1" ht="15.75" x14ac:dyDescent="0.25">
      <c r="B52" s="467"/>
      <c r="C52" s="268"/>
      <c r="D52" s="264"/>
      <c r="E52" s="264"/>
      <c r="F52" s="263"/>
      <c r="G52" s="263"/>
      <c r="H52" s="265"/>
      <c r="I52" s="269"/>
      <c r="J52" s="269"/>
      <c r="K52" s="270"/>
      <c r="L52" s="468"/>
    </row>
    <row r="53" spans="2:12" s="271" customFormat="1" ht="15.75" x14ac:dyDescent="0.25">
      <c r="B53" s="467"/>
      <c r="C53" s="268"/>
      <c r="D53" s="264"/>
      <c r="E53" s="264"/>
      <c r="F53" s="263"/>
      <c r="G53" s="263"/>
      <c r="H53" s="265"/>
      <c r="I53" s="269"/>
      <c r="J53" s="269"/>
      <c r="K53" s="270"/>
      <c r="L53" s="468"/>
    </row>
    <row r="54" spans="2:12" s="271" customFormat="1" ht="15.75" x14ac:dyDescent="0.25">
      <c r="B54" s="467"/>
      <c r="C54" s="268"/>
      <c r="D54" s="264"/>
      <c r="E54" s="264"/>
      <c r="F54" s="263"/>
      <c r="G54" s="263"/>
      <c r="H54" s="265"/>
      <c r="I54" s="269"/>
      <c r="J54" s="269"/>
      <c r="K54" s="270"/>
      <c r="L54" s="468"/>
    </row>
    <row r="55" spans="2:12" s="271" customFormat="1" ht="15.75" x14ac:dyDescent="0.25">
      <c r="B55" s="467"/>
      <c r="C55" s="268"/>
      <c r="D55" s="264"/>
      <c r="E55" s="264"/>
      <c r="F55" s="263"/>
      <c r="G55" s="263"/>
      <c r="H55" s="265"/>
      <c r="I55" s="269"/>
      <c r="J55" s="269"/>
      <c r="K55" s="270"/>
      <c r="L55" s="468"/>
    </row>
    <row r="56" spans="2:12" s="271" customFormat="1" ht="15.75" x14ac:dyDescent="0.25">
      <c r="B56" s="467"/>
      <c r="C56" s="268"/>
      <c r="D56" s="264"/>
      <c r="E56" s="264"/>
      <c r="F56" s="263"/>
      <c r="G56" s="263"/>
      <c r="H56" s="265"/>
      <c r="I56" s="269"/>
      <c r="J56" s="269"/>
      <c r="K56" s="270"/>
      <c r="L56" s="468"/>
    </row>
    <row r="57" spans="2:12" s="271" customFormat="1" ht="15.75" x14ac:dyDescent="0.25">
      <c r="B57" s="467"/>
      <c r="C57" s="268"/>
      <c r="D57" s="264"/>
      <c r="E57" s="264"/>
      <c r="F57" s="263"/>
      <c r="G57" s="263"/>
      <c r="H57" s="265"/>
      <c r="I57" s="269"/>
      <c r="J57" s="269"/>
      <c r="K57" s="270"/>
      <c r="L57" s="468"/>
    </row>
    <row r="58" spans="2:12" s="271" customFormat="1" ht="15.75" x14ac:dyDescent="0.25">
      <c r="B58" s="467"/>
      <c r="C58" s="268"/>
      <c r="D58" s="264"/>
      <c r="E58" s="264"/>
      <c r="F58" s="263"/>
      <c r="G58" s="263"/>
      <c r="H58" s="265"/>
      <c r="I58" s="269"/>
      <c r="J58" s="269"/>
      <c r="K58" s="270"/>
      <c r="L58" s="468"/>
    </row>
    <row r="59" spans="2:12" s="271" customFormat="1" ht="15.75" x14ac:dyDescent="0.25">
      <c r="B59" s="467"/>
      <c r="C59" s="268"/>
      <c r="D59" s="264"/>
      <c r="E59" s="264"/>
      <c r="F59" s="263"/>
      <c r="G59" s="263"/>
      <c r="H59" s="265"/>
      <c r="I59" s="269"/>
      <c r="J59" s="269"/>
      <c r="K59" s="270"/>
      <c r="L59" s="468"/>
    </row>
    <row r="60" spans="2:12" s="271" customFormat="1" ht="15.75" x14ac:dyDescent="0.25">
      <c r="B60" s="467"/>
      <c r="C60" s="268"/>
      <c r="D60" s="264"/>
      <c r="E60" s="264"/>
      <c r="F60" s="263"/>
      <c r="G60" s="263"/>
      <c r="H60" s="265"/>
      <c r="I60" s="269"/>
      <c r="J60" s="269"/>
      <c r="K60" s="270"/>
      <c r="L60" s="468"/>
    </row>
    <row r="61" spans="2:12" s="271" customFormat="1" ht="15.75" x14ac:dyDescent="0.25">
      <c r="B61" s="467"/>
      <c r="C61" s="268"/>
      <c r="D61" s="264"/>
      <c r="E61" s="264"/>
      <c r="F61" s="263"/>
      <c r="G61" s="263"/>
      <c r="H61" s="265"/>
      <c r="I61" s="269"/>
      <c r="J61" s="269"/>
      <c r="K61" s="270"/>
      <c r="L61" s="468"/>
    </row>
    <row r="62" spans="2:12" s="271" customFormat="1" ht="15.75" x14ac:dyDescent="0.25">
      <c r="B62" s="467"/>
      <c r="C62" s="268"/>
      <c r="D62" s="264"/>
      <c r="E62" s="264"/>
      <c r="F62" s="263"/>
      <c r="G62" s="263"/>
      <c r="H62" s="265"/>
      <c r="I62" s="269"/>
      <c r="J62" s="269"/>
      <c r="K62" s="270"/>
      <c r="L62" s="468"/>
    </row>
    <row r="63" spans="2:12" s="271" customFormat="1" ht="15.75" x14ac:dyDescent="0.25">
      <c r="B63" s="467"/>
      <c r="C63" s="268"/>
      <c r="D63" s="264"/>
      <c r="E63" s="264"/>
      <c r="F63" s="263"/>
      <c r="G63" s="263"/>
      <c r="H63" s="265"/>
      <c r="I63" s="269"/>
      <c r="J63" s="269"/>
      <c r="K63" s="270"/>
      <c r="L63" s="468"/>
    </row>
    <row r="64" spans="2:12" s="271" customFormat="1" ht="15.75" x14ac:dyDescent="0.25">
      <c r="B64" s="467"/>
      <c r="C64" s="268"/>
      <c r="D64" s="264"/>
      <c r="E64" s="264"/>
      <c r="F64" s="263"/>
      <c r="G64" s="263"/>
      <c r="H64" s="265"/>
      <c r="I64" s="269"/>
      <c r="J64" s="269"/>
      <c r="K64" s="270"/>
      <c r="L64" s="468"/>
    </row>
    <row r="65" spans="2:12" s="271" customFormat="1" thickBot="1" x14ac:dyDescent="0.3">
      <c r="B65" s="469"/>
      <c r="C65" s="470"/>
      <c r="D65" s="471"/>
      <c r="E65" s="471"/>
      <c r="F65" s="472"/>
      <c r="G65" s="472"/>
      <c r="H65" s="473"/>
      <c r="I65" s="474"/>
      <c r="J65" s="474"/>
      <c r="K65" s="475"/>
      <c r="L65" s="476"/>
    </row>
    <row r="66" spans="2:12" x14ac:dyDescent="0.25">
      <c r="B66" s="313" t="s">
        <v>37</v>
      </c>
      <c r="G66" s="314"/>
      <c r="H66" s="314"/>
      <c r="I66" s="314"/>
      <c r="J66" s="315"/>
      <c r="K66" s="301"/>
      <c r="L66" s="301"/>
    </row>
    <row r="67" spans="2:12" x14ac:dyDescent="0.25">
      <c r="G67" s="314"/>
      <c r="H67" s="314"/>
      <c r="I67" s="314"/>
      <c r="J67" s="315"/>
      <c r="K67" s="301"/>
      <c r="L67" s="301"/>
    </row>
    <row r="68" spans="2:12" x14ac:dyDescent="0.25">
      <c r="G68" s="314"/>
      <c r="H68" s="314"/>
      <c r="I68" s="314"/>
      <c r="J68" s="315"/>
      <c r="K68" s="301"/>
      <c r="L68" s="301"/>
    </row>
    <row r="69" spans="2:12" x14ac:dyDescent="0.25">
      <c r="G69" s="314"/>
      <c r="H69" s="314"/>
      <c r="I69" s="314"/>
      <c r="J69" s="315"/>
      <c r="K69" s="301"/>
      <c r="L69" s="301"/>
    </row>
    <row r="70" spans="2:12" x14ac:dyDescent="0.25">
      <c r="G70" s="314"/>
      <c r="H70" s="314"/>
      <c r="I70" s="314"/>
      <c r="J70" s="315"/>
      <c r="K70" s="301"/>
      <c r="L70" s="301"/>
    </row>
    <row r="71" spans="2:12" x14ac:dyDescent="0.25">
      <c r="G71" s="314"/>
      <c r="H71" s="314"/>
      <c r="I71" s="314"/>
      <c r="J71" s="315"/>
      <c r="K71" s="301"/>
      <c r="L71" s="301"/>
    </row>
    <row r="72" spans="2:12" x14ac:dyDescent="0.25">
      <c r="G72" s="314"/>
      <c r="H72" s="314"/>
      <c r="I72" s="314"/>
      <c r="J72" s="315"/>
      <c r="K72" s="301"/>
      <c r="L72" s="301"/>
    </row>
    <row r="73" spans="2:12" x14ac:dyDescent="0.25">
      <c r="G73" s="314"/>
      <c r="H73" s="314"/>
      <c r="I73" s="314"/>
      <c r="J73" s="315"/>
      <c r="K73" s="301"/>
      <c r="L73" s="301"/>
    </row>
    <row r="74" spans="2:12" x14ac:dyDescent="0.25">
      <c r="G74" s="314"/>
      <c r="H74" s="314"/>
      <c r="I74" s="314"/>
      <c r="J74" s="315"/>
      <c r="K74" s="301"/>
      <c r="L74" s="301"/>
    </row>
    <row r="75" spans="2:12" x14ac:dyDescent="0.25">
      <c r="G75" s="314"/>
      <c r="H75" s="314"/>
      <c r="I75" s="314"/>
      <c r="J75" s="315"/>
      <c r="K75" s="301"/>
      <c r="L75" s="301"/>
    </row>
    <row r="76" spans="2:12" x14ac:dyDescent="0.25">
      <c r="G76" s="314"/>
      <c r="H76" s="314"/>
      <c r="I76" s="314"/>
      <c r="J76" s="315"/>
      <c r="K76" s="301"/>
      <c r="L76" s="301"/>
    </row>
    <row r="77" spans="2:12" x14ac:dyDescent="0.25">
      <c r="G77" s="314"/>
      <c r="H77" s="314"/>
      <c r="I77" s="314"/>
      <c r="J77" s="315"/>
      <c r="K77" s="301"/>
      <c r="L77" s="301"/>
    </row>
    <row r="78" spans="2:12" x14ac:dyDescent="0.25">
      <c r="G78" s="314"/>
      <c r="H78" s="314"/>
      <c r="I78" s="314"/>
      <c r="J78" s="315"/>
      <c r="K78" s="301"/>
      <c r="L78" s="301"/>
    </row>
    <row r="79" spans="2:12" x14ac:dyDescent="0.25">
      <c r="G79" s="314"/>
      <c r="H79" s="314"/>
      <c r="I79" s="314"/>
      <c r="J79" s="315"/>
      <c r="K79" s="301"/>
      <c r="L79" s="301"/>
    </row>
    <row r="80" spans="2:12" x14ac:dyDescent="0.25">
      <c r="G80" s="314"/>
      <c r="H80" s="314"/>
      <c r="I80" s="314"/>
      <c r="J80" s="315"/>
      <c r="K80" s="301"/>
      <c r="L80" s="301"/>
    </row>
    <row r="81" spans="7:12" x14ac:dyDescent="0.25">
      <c r="G81" s="314"/>
      <c r="H81" s="314"/>
      <c r="I81" s="314"/>
      <c r="J81" s="315"/>
      <c r="K81" s="301"/>
      <c r="L81" s="301"/>
    </row>
    <row r="82" spans="7:12" x14ac:dyDescent="0.25">
      <c r="G82" s="314"/>
      <c r="H82" s="314"/>
      <c r="I82" s="314"/>
      <c r="J82" s="315"/>
      <c r="K82" s="301"/>
      <c r="L82" s="301"/>
    </row>
    <row r="83" spans="7:12" x14ac:dyDescent="0.25">
      <c r="G83" s="314"/>
      <c r="H83" s="314"/>
      <c r="I83" s="314"/>
      <c r="J83" s="315"/>
      <c r="K83" s="301"/>
      <c r="L83" s="301"/>
    </row>
    <row r="84" spans="7:12" x14ac:dyDescent="0.25">
      <c r="G84" s="314"/>
      <c r="H84" s="314"/>
      <c r="I84" s="314"/>
      <c r="J84" s="315"/>
      <c r="K84" s="301"/>
      <c r="L84" s="301"/>
    </row>
    <row r="85" spans="7:12" x14ac:dyDescent="0.25">
      <c r="G85" s="314"/>
      <c r="H85" s="314"/>
      <c r="I85" s="314"/>
      <c r="J85" s="315"/>
      <c r="K85" s="301"/>
      <c r="L85" s="301"/>
    </row>
    <row r="86" spans="7:12" x14ac:dyDescent="0.25">
      <c r="G86" s="314"/>
      <c r="H86" s="314"/>
      <c r="I86" s="314"/>
      <c r="J86" s="315"/>
      <c r="K86" s="301"/>
      <c r="L86" s="301"/>
    </row>
    <row r="87" spans="7:12" x14ac:dyDescent="0.25">
      <c r="G87" s="314"/>
      <c r="H87" s="314"/>
      <c r="I87" s="314"/>
      <c r="J87" s="315"/>
      <c r="K87" s="301"/>
      <c r="L87" s="301"/>
    </row>
    <row r="88" spans="7:12" x14ac:dyDescent="0.25">
      <c r="G88" s="314"/>
      <c r="H88" s="314"/>
      <c r="I88" s="314"/>
      <c r="J88" s="315"/>
      <c r="K88" s="301"/>
      <c r="L88" s="301"/>
    </row>
    <row r="89" spans="7:12" x14ac:dyDescent="0.25">
      <c r="G89" s="314"/>
      <c r="H89" s="314"/>
      <c r="I89" s="314"/>
      <c r="J89" s="315"/>
      <c r="K89" s="301"/>
      <c r="L89" s="301"/>
    </row>
    <row r="90" spans="7:12" x14ac:dyDescent="0.25">
      <c r="G90" s="314"/>
      <c r="H90" s="314"/>
      <c r="I90" s="314"/>
      <c r="J90" s="315"/>
      <c r="K90" s="301"/>
      <c r="L90" s="301"/>
    </row>
    <row r="91" spans="7:12" x14ac:dyDescent="0.25">
      <c r="G91" s="314"/>
      <c r="H91" s="314"/>
      <c r="I91" s="314"/>
      <c r="J91" s="315"/>
      <c r="K91" s="301"/>
      <c r="L91" s="301"/>
    </row>
    <row r="92" spans="7:12" x14ac:dyDescent="0.25">
      <c r="G92" s="314"/>
      <c r="H92" s="314"/>
      <c r="I92" s="314"/>
      <c r="J92" s="315"/>
      <c r="K92" s="301"/>
      <c r="L92" s="301"/>
    </row>
    <row r="93" spans="7:12" x14ac:dyDescent="0.25">
      <c r="G93" s="314"/>
      <c r="H93" s="314"/>
      <c r="I93" s="314"/>
      <c r="J93" s="315"/>
      <c r="K93" s="301"/>
      <c r="L93" s="301"/>
    </row>
    <row r="94" spans="7:12" x14ac:dyDescent="0.25">
      <c r="G94" s="314"/>
      <c r="H94" s="314"/>
      <c r="I94" s="314"/>
      <c r="J94" s="315"/>
      <c r="K94" s="301"/>
      <c r="L94" s="301"/>
    </row>
    <row r="95" spans="7:12" x14ac:dyDescent="0.25">
      <c r="G95" s="314"/>
      <c r="H95" s="314"/>
      <c r="I95" s="314"/>
      <c r="J95" s="315"/>
      <c r="K95" s="301"/>
      <c r="L95" s="301"/>
    </row>
    <row r="96" spans="7:12" x14ac:dyDescent="0.25">
      <c r="G96" s="314"/>
      <c r="H96" s="314"/>
      <c r="I96" s="314"/>
      <c r="J96" s="315"/>
      <c r="K96" s="301"/>
      <c r="L96" s="301"/>
    </row>
    <row r="97" spans="5:12" x14ac:dyDescent="0.25">
      <c r="G97" s="314"/>
      <c r="H97" s="314"/>
      <c r="I97" s="314"/>
      <c r="J97" s="315"/>
      <c r="K97" s="301"/>
      <c r="L97" s="301"/>
    </row>
    <row r="98" spans="5:12" x14ac:dyDescent="0.25">
      <c r="G98" s="314"/>
      <c r="H98" s="314"/>
      <c r="I98" s="314"/>
      <c r="J98" s="315"/>
      <c r="K98" s="301"/>
      <c r="L98" s="301"/>
    </row>
    <row r="99" spans="5:12" x14ac:dyDescent="0.25">
      <c r="G99" s="314"/>
      <c r="H99" s="314"/>
      <c r="I99" s="314"/>
      <c r="J99" s="315"/>
      <c r="K99" s="301"/>
      <c r="L99" s="301"/>
    </row>
    <row r="100" spans="5:12" x14ac:dyDescent="0.25">
      <c r="G100" s="314"/>
      <c r="H100" s="314"/>
      <c r="I100" s="314"/>
      <c r="J100" s="315"/>
      <c r="K100" s="301"/>
      <c r="L100" s="301"/>
    </row>
    <row r="101" spans="5:12" x14ac:dyDescent="0.25">
      <c r="G101" s="314"/>
      <c r="H101" s="314"/>
      <c r="I101" s="314"/>
      <c r="J101" s="315"/>
      <c r="K101" s="301"/>
      <c r="L101" s="301"/>
    </row>
    <row r="102" spans="5:12" x14ac:dyDescent="0.25">
      <c r="E102" s="314"/>
      <c r="F102" s="314"/>
      <c r="G102" s="314"/>
      <c r="H102" s="315"/>
    </row>
    <row r="103" spans="5:12" x14ac:dyDescent="0.25">
      <c r="E103" s="314"/>
      <c r="F103" s="314"/>
      <c r="G103" s="314"/>
      <c r="H103" s="315"/>
    </row>
    <row r="104" spans="5:12" x14ac:dyDescent="0.25">
      <c r="E104" s="314"/>
      <c r="F104" s="314"/>
      <c r="G104" s="314"/>
      <c r="H104" s="315"/>
    </row>
    <row r="105" spans="5:12" x14ac:dyDescent="0.25">
      <c r="E105" s="314"/>
      <c r="F105" s="314"/>
      <c r="G105" s="314"/>
      <c r="H105" s="315"/>
    </row>
    <row r="106" spans="5:12" x14ac:dyDescent="0.25">
      <c r="E106" s="314"/>
      <c r="F106" s="314"/>
      <c r="G106" s="314"/>
      <c r="H106" s="315"/>
    </row>
    <row r="107" spans="5:12" x14ac:dyDescent="0.25">
      <c r="E107" s="314"/>
      <c r="F107" s="314"/>
      <c r="G107" s="314"/>
      <c r="H107" s="315"/>
    </row>
    <row r="108" spans="5:12" x14ac:dyDescent="0.25">
      <c r="E108" s="314"/>
      <c r="F108" s="314"/>
      <c r="G108" s="314"/>
      <c r="H108" s="315"/>
    </row>
    <row r="109" spans="5:12" x14ac:dyDescent="0.25">
      <c r="E109" s="314"/>
      <c r="F109" s="314"/>
      <c r="G109" s="314"/>
      <c r="H109" s="315"/>
    </row>
    <row r="110" spans="5:12" x14ac:dyDescent="0.25">
      <c r="E110" s="314"/>
      <c r="F110" s="314"/>
      <c r="G110" s="314"/>
      <c r="H110" s="315"/>
    </row>
    <row r="111" spans="5:12" x14ac:dyDescent="0.25">
      <c r="E111" s="314"/>
      <c r="F111" s="314"/>
      <c r="G111" s="314"/>
      <c r="H111" s="315"/>
    </row>
    <row r="112" spans="5:12" x14ac:dyDescent="0.25">
      <c r="E112" s="314"/>
      <c r="F112" s="314"/>
      <c r="G112" s="314"/>
      <c r="H112" s="315"/>
    </row>
  </sheetData>
  <sheetProtection algorithmName="SHA-512" hashValue="36xMuQp8jEiV5AdDLPZR5kz8aykA9k/s+62m4YyLm8RwB7YuIn3wMdj41xY/2u0WXX9nNZ0dHbKxllITdcMWpQ==" saltValue="gugDgigXsJS/87AegFM7QQ==" spinCount="100000" sheet="1" insertRows="0" deleteRows="0" selectLockedCells="1" sort="0" autoFilter="0"/>
  <mergeCells count="18">
    <mergeCell ref="B11:H11"/>
    <mergeCell ref="B14:H14"/>
    <mergeCell ref="B17:C17"/>
    <mergeCell ref="D17:E17"/>
    <mergeCell ref="B9:H9"/>
    <mergeCell ref="B12:H12"/>
    <mergeCell ref="F17:G17"/>
    <mergeCell ref="B10:H10"/>
    <mergeCell ref="H17:L17"/>
    <mergeCell ref="B16:L16"/>
    <mergeCell ref="B13:H13"/>
    <mergeCell ref="B2:H2"/>
    <mergeCell ref="B5:H5"/>
    <mergeCell ref="B6:H6"/>
    <mergeCell ref="B7:H7"/>
    <mergeCell ref="B8:H8"/>
    <mergeCell ref="E3:F3"/>
    <mergeCell ref="G3:H3"/>
  </mergeCells>
  <phoneticPr fontId="69" type="noConversion"/>
  <dataValidations xWindow="493" yWindow="275" count="6">
    <dataValidation type="list" allowBlank="1" showInputMessage="1" showErrorMessage="1" sqref="WTW983079:WTW983152 HK65575:HK65648 RG65575:RG65648 ABC65575:ABC65648 AKY65575:AKY65648 AUU65575:AUU65648 BEQ65575:BEQ65648 BOM65575:BOM65648 BYI65575:BYI65648 CIE65575:CIE65648 CSA65575:CSA65648 DBW65575:DBW65648 DLS65575:DLS65648 DVO65575:DVO65648 EFK65575:EFK65648 EPG65575:EPG65648 EZC65575:EZC65648 FIY65575:FIY65648 FSU65575:FSU65648 GCQ65575:GCQ65648 GMM65575:GMM65648 GWI65575:GWI65648 HGE65575:HGE65648 HQA65575:HQA65648 HZW65575:HZW65648 IJS65575:IJS65648 ITO65575:ITO65648 JDK65575:JDK65648 JNG65575:JNG65648 JXC65575:JXC65648 KGY65575:KGY65648 KQU65575:KQU65648 LAQ65575:LAQ65648 LKM65575:LKM65648 LUI65575:LUI65648 MEE65575:MEE65648 MOA65575:MOA65648 MXW65575:MXW65648 NHS65575:NHS65648 NRO65575:NRO65648 OBK65575:OBK65648 OLG65575:OLG65648 OVC65575:OVC65648 PEY65575:PEY65648 POU65575:POU65648 PYQ65575:PYQ65648 QIM65575:QIM65648 QSI65575:QSI65648 RCE65575:RCE65648 RMA65575:RMA65648 RVW65575:RVW65648 SFS65575:SFS65648 SPO65575:SPO65648 SZK65575:SZK65648 TJG65575:TJG65648 TTC65575:TTC65648 UCY65575:UCY65648 UMU65575:UMU65648 UWQ65575:UWQ65648 VGM65575:VGM65648 VQI65575:VQI65648 WAE65575:WAE65648 WKA65575:WKA65648 WTW65575:WTW65648 HK131111:HK131184 RG131111:RG131184 ABC131111:ABC131184 AKY131111:AKY131184 AUU131111:AUU131184 BEQ131111:BEQ131184 BOM131111:BOM131184 BYI131111:BYI131184 CIE131111:CIE131184 CSA131111:CSA131184 DBW131111:DBW131184 DLS131111:DLS131184 DVO131111:DVO131184 EFK131111:EFK131184 EPG131111:EPG131184 EZC131111:EZC131184 FIY131111:FIY131184 FSU131111:FSU131184 GCQ131111:GCQ131184 GMM131111:GMM131184 GWI131111:GWI131184 HGE131111:HGE131184 HQA131111:HQA131184 HZW131111:HZW131184 IJS131111:IJS131184 ITO131111:ITO131184 JDK131111:JDK131184 JNG131111:JNG131184 JXC131111:JXC131184 KGY131111:KGY131184 KQU131111:KQU131184 LAQ131111:LAQ131184 LKM131111:LKM131184 LUI131111:LUI131184 MEE131111:MEE131184 MOA131111:MOA131184 MXW131111:MXW131184 NHS131111:NHS131184 NRO131111:NRO131184 OBK131111:OBK131184 OLG131111:OLG131184 OVC131111:OVC131184 PEY131111:PEY131184 POU131111:POU131184 PYQ131111:PYQ131184 QIM131111:QIM131184 QSI131111:QSI131184 RCE131111:RCE131184 RMA131111:RMA131184 RVW131111:RVW131184 SFS131111:SFS131184 SPO131111:SPO131184 SZK131111:SZK131184 TJG131111:TJG131184 TTC131111:TTC131184 UCY131111:UCY131184 UMU131111:UMU131184 UWQ131111:UWQ131184 VGM131111:VGM131184 VQI131111:VQI131184 WAE131111:WAE131184 WKA131111:WKA131184 WTW131111:WTW131184 HK196647:HK196720 RG196647:RG196720 ABC196647:ABC196720 AKY196647:AKY196720 AUU196647:AUU196720 BEQ196647:BEQ196720 BOM196647:BOM196720 BYI196647:BYI196720 CIE196647:CIE196720 CSA196647:CSA196720 DBW196647:DBW196720 DLS196647:DLS196720 DVO196647:DVO196720 EFK196647:EFK196720 EPG196647:EPG196720 EZC196647:EZC196720 FIY196647:FIY196720 FSU196647:FSU196720 GCQ196647:GCQ196720 GMM196647:GMM196720 GWI196647:GWI196720 HGE196647:HGE196720 HQA196647:HQA196720 HZW196647:HZW196720 IJS196647:IJS196720 ITO196647:ITO196720 JDK196647:JDK196720 JNG196647:JNG196720 JXC196647:JXC196720 KGY196647:KGY196720 KQU196647:KQU196720 LAQ196647:LAQ196720 LKM196647:LKM196720 LUI196647:LUI196720 MEE196647:MEE196720 MOA196647:MOA196720 MXW196647:MXW196720 NHS196647:NHS196720 NRO196647:NRO196720 OBK196647:OBK196720 OLG196647:OLG196720 OVC196647:OVC196720 PEY196647:PEY196720 POU196647:POU196720 PYQ196647:PYQ196720 QIM196647:QIM196720 QSI196647:QSI196720 RCE196647:RCE196720 RMA196647:RMA196720 RVW196647:RVW196720 SFS196647:SFS196720 SPO196647:SPO196720 SZK196647:SZK196720 TJG196647:TJG196720 TTC196647:TTC196720 UCY196647:UCY196720 UMU196647:UMU196720 UWQ196647:UWQ196720 VGM196647:VGM196720 VQI196647:VQI196720 WAE196647:WAE196720 WKA196647:WKA196720 WTW196647:WTW196720 HK262183:HK262256 RG262183:RG262256 ABC262183:ABC262256 AKY262183:AKY262256 AUU262183:AUU262256 BEQ262183:BEQ262256 BOM262183:BOM262256 BYI262183:BYI262256 CIE262183:CIE262256 CSA262183:CSA262256 DBW262183:DBW262256 DLS262183:DLS262256 DVO262183:DVO262256 EFK262183:EFK262256 EPG262183:EPG262256 EZC262183:EZC262256 FIY262183:FIY262256 FSU262183:FSU262256 GCQ262183:GCQ262256 GMM262183:GMM262256 GWI262183:GWI262256 HGE262183:HGE262256 HQA262183:HQA262256 HZW262183:HZW262256 IJS262183:IJS262256 ITO262183:ITO262256 JDK262183:JDK262256 JNG262183:JNG262256 JXC262183:JXC262256 KGY262183:KGY262256 KQU262183:KQU262256 LAQ262183:LAQ262256 LKM262183:LKM262256 LUI262183:LUI262256 MEE262183:MEE262256 MOA262183:MOA262256 MXW262183:MXW262256 NHS262183:NHS262256 NRO262183:NRO262256 OBK262183:OBK262256 OLG262183:OLG262256 OVC262183:OVC262256 PEY262183:PEY262256 POU262183:POU262256 PYQ262183:PYQ262256 QIM262183:QIM262256 QSI262183:QSI262256 RCE262183:RCE262256 RMA262183:RMA262256 RVW262183:RVW262256 SFS262183:SFS262256 SPO262183:SPO262256 SZK262183:SZK262256 TJG262183:TJG262256 TTC262183:TTC262256 UCY262183:UCY262256 UMU262183:UMU262256 UWQ262183:UWQ262256 VGM262183:VGM262256 VQI262183:VQI262256 WAE262183:WAE262256 WKA262183:WKA262256 WTW262183:WTW262256 HK327719:HK327792 RG327719:RG327792 ABC327719:ABC327792 AKY327719:AKY327792 AUU327719:AUU327792 BEQ327719:BEQ327792 BOM327719:BOM327792 BYI327719:BYI327792 CIE327719:CIE327792 CSA327719:CSA327792 DBW327719:DBW327792 DLS327719:DLS327792 DVO327719:DVO327792 EFK327719:EFK327792 EPG327719:EPG327792 EZC327719:EZC327792 FIY327719:FIY327792 FSU327719:FSU327792 GCQ327719:GCQ327792 GMM327719:GMM327792 GWI327719:GWI327792 HGE327719:HGE327792 HQA327719:HQA327792 HZW327719:HZW327792 IJS327719:IJS327792 ITO327719:ITO327792 JDK327719:JDK327792 JNG327719:JNG327792 JXC327719:JXC327792 KGY327719:KGY327792 KQU327719:KQU327792 LAQ327719:LAQ327792 LKM327719:LKM327792 LUI327719:LUI327792 MEE327719:MEE327792 MOA327719:MOA327792 MXW327719:MXW327792 NHS327719:NHS327792 NRO327719:NRO327792 OBK327719:OBK327792 OLG327719:OLG327792 OVC327719:OVC327792 PEY327719:PEY327792 POU327719:POU327792 PYQ327719:PYQ327792 QIM327719:QIM327792 QSI327719:QSI327792 RCE327719:RCE327792 RMA327719:RMA327792 RVW327719:RVW327792 SFS327719:SFS327792 SPO327719:SPO327792 SZK327719:SZK327792 TJG327719:TJG327792 TTC327719:TTC327792 UCY327719:UCY327792 UMU327719:UMU327792 UWQ327719:UWQ327792 VGM327719:VGM327792 VQI327719:VQI327792 WAE327719:WAE327792 WKA327719:WKA327792 WTW327719:WTW327792 HK393255:HK393328 RG393255:RG393328 ABC393255:ABC393328 AKY393255:AKY393328 AUU393255:AUU393328 BEQ393255:BEQ393328 BOM393255:BOM393328 BYI393255:BYI393328 CIE393255:CIE393328 CSA393255:CSA393328 DBW393255:DBW393328 DLS393255:DLS393328 DVO393255:DVO393328 EFK393255:EFK393328 EPG393255:EPG393328 EZC393255:EZC393328 FIY393255:FIY393328 FSU393255:FSU393328 GCQ393255:GCQ393328 GMM393255:GMM393328 GWI393255:GWI393328 HGE393255:HGE393328 HQA393255:HQA393328 HZW393255:HZW393328 IJS393255:IJS393328 ITO393255:ITO393328 JDK393255:JDK393328 JNG393255:JNG393328 JXC393255:JXC393328 KGY393255:KGY393328 KQU393255:KQU393328 LAQ393255:LAQ393328 LKM393255:LKM393328 LUI393255:LUI393328 MEE393255:MEE393328 MOA393255:MOA393328 MXW393255:MXW393328 NHS393255:NHS393328 NRO393255:NRO393328 OBK393255:OBK393328 OLG393255:OLG393328 OVC393255:OVC393328 PEY393255:PEY393328 POU393255:POU393328 PYQ393255:PYQ393328 QIM393255:QIM393328 QSI393255:QSI393328 RCE393255:RCE393328 RMA393255:RMA393328 RVW393255:RVW393328 SFS393255:SFS393328 SPO393255:SPO393328 SZK393255:SZK393328 TJG393255:TJG393328 TTC393255:TTC393328 UCY393255:UCY393328 UMU393255:UMU393328 UWQ393255:UWQ393328 VGM393255:VGM393328 VQI393255:VQI393328 WAE393255:WAE393328 WKA393255:WKA393328 WTW393255:WTW393328 HK458791:HK458864 RG458791:RG458864 ABC458791:ABC458864 AKY458791:AKY458864 AUU458791:AUU458864 BEQ458791:BEQ458864 BOM458791:BOM458864 BYI458791:BYI458864 CIE458791:CIE458864 CSA458791:CSA458864 DBW458791:DBW458864 DLS458791:DLS458864 DVO458791:DVO458864 EFK458791:EFK458864 EPG458791:EPG458864 EZC458791:EZC458864 FIY458791:FIY458864 FSU458791:FSU458864 GCQ458791:GCQ458864 GMM458791:GMM458864 GWI458791:GWI458864 HGE458791:HGE458864 HQA458791:HQA458864 HZW458791:HZW458864 IJS458791:IJS458864 ITO458791:ITO458864 JDK458791:JDK458864 JNG458791:JNG458864 JXC458791:JXC458864 KGY458791:KGY458864 KQU458791:KQU458864 LAQ458791:LAQ458864 LKM458791:LKM458864 LUI458791:LUI458864 MEE458791:MEE458864 MOA458791:MOA458864 MXW458791:MXW458864 NHS458791:NHS458864 NRO458791:NRO458864 OBK458791:OBK458864 OLG458791:OLG458864 OVC458791:OVC458864 PEY458791:PEY458864 POU458791:POU458864 PYQ458791:PYQ458864 QIM458791:QIM458864 QSI458791:QSI458864 RCE458791:RCE458864 RMA458791:RMA458864 RVW458791:RVW458864 SFS458791:SFS458864 SPO458791:SPO458864 SZK458791:SZK458864 TJG458791:TJG458864 TTC458791:TTC458864 UCY458791:UCY458864 UMU458791:UMU458864 UWQ458791:UWQ458864 VGM458791:VGM458864 VQI458791:VQI458864 WAE458791:WAE458864 WKA458791:WKA458864 WTW458791:WTW458864 HK524327:HK524400 RG524327:RG524400 ABC524327:ABC524400 AKY524327:AKY524400 AUU524327:AUU524400 BEQ524327:BEQ524400 BOM524327:BOM524400 BYI524327:BYI524400 CIE524327:CIE524400 CSA524327:CSA524400 DBW524327:DBW524400 DLS524327:DLS524400 DVO524327:DVO524400 EFK524327:EFK524400 EPG524327:EPG524400 EZC524327:EZC524400 FIY524327:FIY524400 FSU524327:FSU524400 GCQ524327:GCQ524400 GMM524327:GMM524400 GWI524327:GWI524400 HGE524327:HGE524400 HQA524327:HQA524400 HZW524327:HZW524400 IJS524327:IJS524400 ITO524327:ITO524400 JDK524327:JDK524400 JNG524327:JNG524400 JXC524327:JXC524400 KGY524327:KGY524400 KQU524327:KQU524400 LAQ524327:LAQ524400 LKM524327:LKM524400 LUI524327:LUI524400 MEE524327:MEE524400 MOA524327:MOA524400 MXW524327:MXW524400 NHS524327:NHS524400 NRO524327:NRO524400 OBK524327:OBK524400 OLG524327:OLG524400 OVC524327:OVC524400 PEY524327:PEY524400 POU524327:POU524400 PYQ524327:PYQ524400 QIM524327:QIM524400 QSI524327:QSI524400 RCE524327:RCE524400 RMA524327:RMA524400 RVW524327:RVW524400 SFS524327:SFS524400 SPO524327:SPO524400 SZK524327:SZK524400 TJG524327:TJG524400 TTC524327:TTC524400 UCY524327:UCY524400 UMU524327:UMU524400 UWQ524327:UWQ524400 VGM524327:VGM524400 VQI524327:VQI524400 WAE524327:WAE524400 WKA524327:WKA524400 WTW524327:WTW524400 HK589863:HK589936 RG589863:RG589936 ABC589863:ABC589936 AKY589863:AKY589936 AUU589863:AUU589936 BEQ589863:BEQ589936 BOM589863:BOM589936 BYI589863:BYI589936 CIE589863:CIE589936 CSA589863:CSA589936 DBW589863:DBW589936 DLS589863:DLS589936 DVO589863:DVO589936 EFK589863:EFK589936 EPG589863:EPG589936 EZC589863:EZC589936 FIY589863:FIY589936 FSU589863:FSU589936 GCQ589863:GCQ589936 GMM589863:GMM589936 GWI589863:GWI589936 HGE589863:HGE589936 HQA589863:HQA589936 HZW589863:HZW589936 IJS589863:IJS589936 ITO589863:ITO589936 JDK589863:JDK589936 JNG589863:JNG589936 JXC589863:JXC589936 KGY589863:KGY589936 KQU589863:KQU589936 LAQ589863:LAQ589936 LKM589863:LKM589936 LUI589863:LUI589936 MEE589863:MEE589936 MOA589863:MOA589936 MXW589863:MXW589936 NHS589863:NHS589936 NRO589863:NRO589936 OBK589863:OBK589936 OLG589863:OLG589936 OVC589863:OVC589936 PEY589863:PEY589936 POU589863:POU589936 PYQ589863:PYQ589936 QIM589863:QIM589936 QSI589863:QSI589936 RCE589863:RCE589936 RMA589863:RMA589936 RVW589863:RVW589936 SFS589863:SFS589936 SPO589863:SPO589936 SZK589863:SZK589936 TJG589863:TJG589936 TTC589863:TTC589936 UCY589863:UCY589936 UMU589863:UMU589936 UWQ589863:UWQ589936 VGM589863:VGM589936 VQI589863:VQI589936 WAE589863:WAE589936 WKA589863:WKA589936 WTW589863:WTW589936 HK655399:HK655472 RG655399:RG655472 ABC655399:ABC655472 AKY655399:AKY655472 AUU655399:AUU655472 BEQ655399:BEQ655472 BOM655399:BOM655472 BYI655399:BYI655472 CIE655399:CIE655472 CSA655399:CSA655472 DBW655399:DBW655472 DLS655399:DLS655472 DVO655399:DVO655472 EFK655399:EFK655472 EPG655399:EPG655472 EZC655399:EZC655472 FIY655399:FIY655472 FSU655399:FSU655472 GCQ655399:GCQ655472 GMM655399:GMM655472 GWI655399:GWI655472 HGE655399:HGE655472 HQA655399:HQA655472 HZW655399:HZW655472 IJS655399:IJS655472 ITO655399:ITO655472 JDK655399:JDK655472 JNG655399:JNG655472 JXC655399:JXC655472 KGY655399:KGY655472 KQU655399:KQU655472 LAQ655399:LAQ655472 LKM655399:LKM655472 LUI655399:LUI655472 MEE655399:MEE655472 MOA655399:MOA655472 MXW655399:MXW655472 NHS655399:NHS655472 NRO655399:NRO655472 OBK655399:OBK655472 OLG655399:OLG655472 OVC655399:OVC655472 PEY655399:PEY655472 POU655399:POU655472 PYQ655399:PYQ655472 QIM655399:QIM655472 QSI655399:QSI655472 RCE655399:RCE655472 RMA655399:RMA655472 RVW655399:RVW655472 SFS655399:SFS655472 SPO655399:SPO655472 SZK655399:SZK655472 TJG655399:TJG655472 TTC655399:TTC655472 UCY655399:UCY655472 UMU655399:UMU655472 UWQ655399:UWQ655472 VGM655399:VGM655472 VQI655399:VQI655472 WAE655399:WAE655472 WKA655399:WKA655472 WTW655399:WTW655472 HK720935:HK721008 RG720935:RG721008 ABC720935:ABC721008 AKY720935:AKY721008 AUU720935:AUU721008 BEQ720935:BEQ721008 BOM720935:BOM721008 BYI720935:BYI721008 CIE720935:CIE721008 CSA720935:CSA721008 DBW720935:DBW721008 DLS720935:DLS721008 DVO720935:DVO721008 EFK720935:EFK721008 EPG720935:EPG721008 EZC720935:EZC721008 FIY720935:FIY721008 FSU720935:FSU721008 GCQ720935:GCQ721008 GMM720935:GMM721008 GWI720935:GWI721008 HGE720935:HGE721008 HQA720935:HQA721008 HZW720935:HZW721008 IJS720935:IJS721008 ITO720935:ITO721008 JDK720935:JDK721008 JNG720935:JNG721008 JXC720935:JXC721008 KGY720935:KGY721008 KQU720935:KQU721008 LAQ720935:LAQ721008 LKM720935:LKM721008 LUI720935:LUI721008 MEE720935:MEE721008 MOA720935:MOA721008 MXW720935:MXW721008 NHS720935:NHS721008 NRO720935:NRO721008 OBK720935:OBK721008 OLG720935:OLG721008 OVC720935:OVC721008 PEY720935:PEY721008 POU720935:POU721008 PYQ720935:PYQ721008 QIM720935:QIM721008 QSI720935:QSI721008 RCE720935:RCE721008 RMA720935:RMA721008 RVW720935:RVW721008 SFS720935:SFS721008 SPO720935:SPO721008 SZK720935:SZK721008 TJG720935:TJG721008 TTC720935:TTC721008 UCY720935:UCY721008 UMU720935:UMU721008 UWQ720935:UWQ721008 VGM720935:VGM721008 VQI720935:VQI721008 WAE720935:WAE721008 WKA720935:WKA721008 WTW720935:WTW721008 HK786471:HK786544 RG786471:RG786544 ABC786471:ABC786544 AKY786471:AKY786544 AUU786471:AUU786544 BEQ786471:BEQ786544 BOM786471:BOM786544 BYI786471:BYI786544 CIE786471:CIE786544 CSA786471:CSA786544 DBW786471:DBW786544 DLS786471:DLS786544 DVO786471:DVO786544 EFK786471:EFK786544 EPG786471:EPG786544 EZC786471:EZC786544 FIY786471:FIY786544 FSU786471:FSU786544 GCQ786471:GCQ786544 GMM786471:GMM786544 GWI786471:GWI786544 HGE786471:HGE786544 HQA786471:HQA786544 HZW786471:HZW786544 IJS786471:IJS786544 ITO786471:ITO786544 JDK786471:JDK786544 JNG786471:JNG786544 JXC786471:JXC786544 KGY786471:KGY786544 KQU786471:KQU786544 LAQ786471:LAQ786544 LKM786471:LKM786544 LUI786471:LUI786544 MEE786471:MEE786544 MOA786471:MOA786544 MXW786471:MXW786544 NHS786471:NHS786544 NRO786471:NRO786544 OBK786471:OBK786544 OLG786471:OLG786544 OVC786471:OVC786544 PEY786471:PEY786544 POU786471:POU786544 PYQ786471:PYQ786544 QIM786471:QIM786544 QSI786471:QSI786544 RCE786471:RCE786544 RMA786471:RMA786544 RVW786471:RVW786544 SFS786471:SFS786544 SPO786471:SPO786544 SZK786471:SZK786544 TJG786471:TJG786544 TTC786471:TTC786544 UCY786471:UCY786544 UMU786471:UMU786544 UWQ786471:UWQ786544 VGM786471:VGM786544 VQI786471:VQI786544 WAE786471:WAE786544 WKA786471:WKA786544 WTW786471:WTW786544 HK852007:HK852080 RG852007:RG852080 ABC852007:ABC852080 AKY852007:AKY852080 AUU852007:AUU852080 BEQ852007:BEQ852080 BOM852007:BOM852080 BYI852007:BYI852080 CIE852007:CIE852080 CSA852007:CSA852080 DBW852007:DBW852080 DLS852007:DLS852080 DVO852007:DVO852080 EFK852007:EFK852080 EPG852007:EPG852080 EZC852007:EZC852080 FIY852007:FIY852080 FSU852007:FSU852080 GCQ852007:GCQ852080 GMM852007:GMM852080 GWI852007:GWI852080 HGE852007:HGE852080 HQA852007:HQA852080 HZW852007:HZW852080 IJS852007:IJS852080 ITO852007:ITO852080 JDK852007:JDK852080 JNG852007:JNG852080 JXC852007:JXC852080 KGY852007:KGY852080 KQU852007:KQU852080 LAQ852007:LAQ852080 LKM852007:LKM852080 LUI852007:LUI852080 MEE852007:MEE852080 MOA852007:MOA852080 MXW852007:MXW852080 NHS852007:NHS852080 NRO852007:NRO852080 OBK852007:OBK852080 OLG852007:OLG852080 OVC852007:OVC852080 PEY852007:PEY852080 POU852007:POU852080 PYQ852007:PYQ852080 QIM852007:QIM852080 QSI852007:QSI852080 RCE852007:RCE852080 RMA852007:RMA852080 RVW852007:RVW852080 SFS852007:SFS852080 SPO852007:SPO852080 SZK852007:SZK852080 TJG852007:TJG852080 TTC852007:TTC852080 UCY852007:UCY852080 UMU852007:UMU852080 UWQ852007:UWQ852080 VGM852007:VGM852080 VQI852007:VQI852080 WAE852007:WAE852080 WKA852007:WKA852080 WTW852007:WTW852080 HK917543:HK917616 RG917543:RG917616 ABC917543:ABC917616 AKY917543:AKY917616 AUU917543:AUU917616 BEQ917543:BEQ917616 BOM917543:BOM917616 BYI917543:BYI917616 CIE917543:CIE917616 CSA917543:CSA917616 DBW917543:DBW917616 DLS917543:DLS917616 DVO917543:DVO917616 EFK917543:EFK917616 EPG917543:EPG917616 EZC917543:EZC917616 FIY917543:FIY917616 FSU917543:FSU917616 GCQ917543:GCQ917616 GMM917543:GMM917616 GWI917543:GWI917616 HGE917543:HGE917616 HQA917543:HQA917616 HZW917543:HZW917616 IJS917543:IJS917616 ITO917543:ITO917616 JDK917543:JDK917616 JNG917543:JNG917616 JXC917543:JXC917616 KGY917543:KGY917616 KQU917543:KQU917616 LAQ917543:LAQ917616 LKM917543:LKM917616 LUI917543:LUI917616 MEE917543:MEE917616 MOA917543:MOA917616 MXW917543:MXW917616 NHS917543:NHS917616 NRO917543:NRO917616 OBK917543:OBK917616 OLG917543:OLG917616 OVC917543:OVC917616 PEY917543:PEY917616 POU917543:POU917616 PYQ917543:PYQ917616 QIM917543:QIM917616 QSI917543:QSI917616 RCE917543:RCE917616 RMA917543:RMA917616 RVW917543:RVW917616 SFS917543:SFS917616 SPO917543:SPO917616 SZK917543:SZK917616 TJG917543:TJG917616 TTC917543:TTC917616 UCY917543:UCY917616 UMU917543:UMU917616 UWQ917543:UWQ917616 VGM917543:VGM917616 VQI917543:VQI917616 WAE917543:WAE917616 WKA917543:WKA917616 WTW917543:WTW917616 HK983079:HK983152 RG983079:RG983152 ABC983079:ABC983152 AKY983079:AKY983152 AUU983079:AUU983152 BEQ983079:BEQ983152 BOM983079:BOM983152 BYI983079:BYI983152 CIE983079:CIE983152 CSA983079:CSA983152 DBW983079:DBW983152 DLS983079:DLS983152 DVO983079:DVO983152 EFK983079:EFK983152 EPG983079:EPG983152 EZC983079:EZC983152 FIY983079:FIY983152 FSU983079:FSU983152 GCQ983079:GCQ983152 GMM983079:GMM983152 GWI983079:GWI983152 HGE983079:HGE983152 HQA983079:HQA983152 HZW983079:HZW983152 IJS983079:IJS983152 ITO983079:ITO983152 JDK983079:JDK983152 JNG983079:JNG983152 JXC983079:JXC983152 KGY983079:KGY983152 KQU983079:KQU983152 LAQ983079:LAQ983152 LKM983079:LKM983152 LUI983079:LUI983152 MEE983079:MEE983152 MOA983079:MOA983152 MXW983079:MXW983152 NHS983079:NHS983152 NRO983079:NRO983152 OBK983079:OBK983152 OLG983079:OLG983152 OVC983079:OVC983152 PEY983079:PEY983152 POU983079:POU983152 PYQ983079:PYQ983152 QIM983079:QIM983152 QSI983079:QSI983152 RCE983079:RCE983152 RMA983079:RMA983152 RVW983079:RVW983152 SFS983079:SFS983152 SPO983079:SPO983152 SZK983079:SZK983152 TJG983079:TJG983152 TTC983079:TTC983152 UCY983079:UCY983152 UMU983079:UMU983152 UWQ983079:UWQ983152 VGM983079:VGM983152 VQI983079:VQI983152 WAE983079:WAE983152 WKA983079:WKA983152 HL40:HL45 RH40:RH45 ABD40:ABD45 AKZ40:AKZ45 AUV40:AUV45 BER40:BER45 BON40:BON45 BYJ40:BYJ45 CIF40:CIF45 CSB40:CSB45 DBX40:DBX45 DLT40:DLT45 DVP40:DVP45 EFL40:EFL45 EPH40:EPH45 EZD40:EZD45 FIZ40:FIZ45 FSV40:FSV45 GCR40:GCR45 GMN40:GMN45 GWJ40:GWJ45 HGF40:HGF45 HQB40:HQB45 HZX40:HZX45 IJT40:IJT45 ITP40:ITP45 JDL40:JDL45 JNH40:JNH45 JXD40:JXD45 KGZ40:KGZ45 KQV40:KQV45 LAR40:LAR45 LKN40:LKN45 LUJ40:LUJ45 MEF40:MEF45 MOB40:MOB45 MXX40:MXX45 NHT40:NHT45 NRP40:NRP45 OBL40:OBL45 OLH40:OLH45 OVD40:OVD45 PEZ40:PEZ45 POV40:POV45 PYR40:PYR45 QIN40:QIN45 QSJ40:QSJ45 RCF40:RCF45 RMB40:RMB45 RVX40:RVX45 SFT40:SFT45 SPP40:SPP45 SZL40:SZL45 TJH40:TJH45 TTD40:TTD45 UCZ40:UCZ45 UMV40:UMV45 UWR40:UWR45 VGN40:VGN45 VQJ40:VQJ45 WAF40:WAF45 WKB40:WKB45 WTX40:WTX45 HM66:HM101 HK102:HK112 RI66:RI101 RG102:RG112 ABE66:ABE101 ABC102:ABC112 ALA66:ALA101 AKY102:AKY112 AUW66:AUW101 AUU102:AUU112 BES66:BES101 BEQ102:BEQ112 BOO66:BOO101 BOM102:BOM112 BYK66:BYK101 BYI102:BYI112 CIG66:CIG101 CIE102:CIE112 CSC66:CSC101 CSA102:CSA112 DBY66:DBY101 DBW102:DBW112 DLU66:DLU101 DLS102:DLS112 DVQ66:DVQ101 DVO102:DVO112 EFM66:EFM101 EFK102:EFK112 EPI66:EPI101 EPG102:EPG112 EZE66:EZE101 EZC102:EZC112 FJA66:FJA101 FIY102:FIY112 FSW66:FSW101 FSU102:FSU112 GCS66:GCS101 GCQ102:GCQ112 GMO66:GMO101 GMM102:GMM112 GWK66:GWK101 GWI102:GWI112 HGG66:HGG101 HGE102:HGE112 HQC66:HQC101 HQA102:HQA112 HZY66:HZY101 HZW102:HZW112 IJU66:IJU101 IJS102:IJS112 ITQ66:ITQ101 ITO102:ITO112 JDM66:JDM101 JDK102:JDK112 JNI66:JNI101 JNG102:JNG112 JXE66:JXE101 JXC102:JXC112 KHA66:KHA101 KGY102:KGY112 KQW66:KQW101 KQU102:KQU112 LAS66:LAS101 LAQ102:LAQ112 LKO66:LKO101 LKM102:LKM112 LUK66:LUK101 LUI102:LUI112 MEG66:MEG101 MEE102:MEE112 MOC66:MOC101 MOA102:MOA112 MXY66:MXY101 MXW102:MXW112 NHU66:NHU101 NHS102:NHS112 NRQ66:NRQ101 NRO102:NRO112 OBM66:OBM101 OBK102:OBK112 OLI66:OLI101 OLG102:OLG112 OVE66:OVE101 OVC102:OVC112 PFA66:PFA101 PEY102:PEY112 POW66:POW101 POU102:POU112 PYS66:PYS101 PYQ102:PYQ112 QIO66:QIO101 QIM102:QIM112 QSK66:QSK101 QSI102:QSI112 RCG66:RCG101 RCE102:RCE112 RMC66:RMC101 RMA102:RMA112 RVY66:RVY101 RVW102:RVW112 SFU66:SFU101 SFS102:SFS112 SPQ66:SPQ101 SPO102:SPO112 SZM66:SZM101 SZK102:SZK112 TJI66:TJI101 TJG102:TJG112 TTE66:TTE101 TTC102:TTC112 UDA66:UDA101 UCY102:UCY112 UMW66:UMW101 UMU102:UMU112 UWS66:UWS101 UWQ102:UWQ112 VGO66:VGO101 VGM102:VGM112 VQK66:VQK101 VQI102:VQI112 WAG66:WAG101 WAE102:WAE112 WKC66:WKC101 WKA102:WKA112 WTY66:WTY101 WTW102:WTW112 HK46:HK65 RG46:RG65 ABC46:ABC65 AKY46:AKY65 AUU46:AUU65 BEQ46:BEQ65 BOM46:BOM65 BYI46:BYI65 CIE46:CIE65 CSA46:CSA65 DBW46:DBW65 DLS46:DLS65 DVO46:DVO65 EFK46:EFK65 EPG46:EPG65 EZC46:EZC65 FIY46:FIY65 FSU46:FSU65 GCQ46:GCQ65 GMM46:GMM65 GWI46:GWI65 HGE46:HGE65 HQA46:HQA65 HZW46:HZW65 IJS46:IJS65 ITO46:ITO65 JDK46:JDK65 JNG46:JNG65 JXC46:JXC65 KGY46:KGY65 KQU46:KQU65 LAQ46:LAQ65 LKM46:LKM65 LUI46:LUI65 MEE46:MEE65 MOA46:MOA65 MXW46:MXW65 NHS46:NHS65 NRO46:NRO65 OBK46:OBK65 OLG46:OLG65 OVC46:OVC65 PEY46:PEY65 POU46:POU65 PYQ46:PYQ65 QIM46:QIM65 QSI46:QSI65 RCE46:RCE65 RMA46:RMA65 RVW46:RVW65 SFS46:SFS65 SPO46:SPO65 SZK46:SZK65 TJG46:TJG65 TTC46:TTC65 UCY46:UCY65 UMU46:UMU65 UWQ46:UWQ65 VGM46:VGM65 VQI46:VQI65 WAE46:WAE65 WKA46:WKA65 WTW46:WTW65" xr:uid="{C0AEA4DF-B614-4256-BCFB-C88052C52AEA}">
      <formula1>"T,M,D"</formula1>
    </dataValidation>
    <dataValidation type="custom" allowBlank="1" showInputMessage="1" showErrorMessage="1" sqref="J15" xr:uid="{C20C0AC9-84BA-4E40-9FBA-72F9ED9DE400}">
      <formula1>D20=OR(D20&gt;=0,AND(ISNUMBER(D20),LEN(D20)=5,D20&gt;=1,D20&lt;=99999))</formula1>
    </dataValidation>
    <dataValidation type="textLength" operator="lessThan" allowBlank="1" showInputMessage="1" showErrorMessage="1" sqref="J19:J65" xr:uid="{E0C488BD-4FBB-459C-B3DE-B6CEA3EC207F}">
      <formula1>256</formula1>
    </dataValidation>
    <dataValidation type="date" allowBlank="1" showInputMessage="1" showErrorMessage="1" promptTitle="Data Format" prompt="Partnership dates must be after 01/01/2020 and in mm.dd.yy format." sqref="K19:L65" xr:uid="{0E7D5146-2C6D-4E95-92E4-CA3427983FFC}">
      <formula1>43831</formula1>
      <formula2>71225</formula2>
    </dataValidation>
    <dataValidation type="textLength" operator="equal" allowBlank="1" showInputMessage="1" showErrorMessage="1" promptTitle="Data Format" prompt="+4 of Zip Code must be four numerical digits only" sqref="E19:E65" xr:uid="{DD2A867F-C663-49BA-B008-B46763386D61}">
      <formula1>4</formula1>
    </dataValidation>
    <dataValidation type="textLength" operator="equal" allowBlank="1" showInputMessage="1" showErrorMessage="1" promptTitle="Data Format" prompt="5-Digit Zip Code must be five numerical digits only" sqref="D19:D65" xr:uid="{DDA28682-D76C-4898-870E-EE1AD50A98B4}">
      <formula1>5</formula1>
    </dataValidation>
  </dataValidations>
  <hyperlinks>
    <hyperlink ref="F17" r:id="rId1" xr:uid="{318BA2A6-A334-4F7D-84A2-78D527EDE772}"/>
    <hyperlink ref="D17" r:id="rId2" xr:uid="{EC1E69E5-94DA-4016-99A8-38CB5E622F7A}"/>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xWindow="493" yWindow="275" count="2">
        <x14:dataValidation type="list" allowBlank="1" showInputMessage="1" showErrorMessage="1" xr:uid="{1179BF8E-1748-4761-B90E-716685F60C5D}">
          <x14:formula1>
            <xm:f>Sources!$J$22:$J$28</xm:f>
          </x14:formula1>
          <xm:sqref>I19:I65</xm:sqref>
        </x14:dataValidation>
        <x14:dataValidation type="list" allowBlank="1" showInputMessage="1" showErrorMessage="1" xr:uid="{3CEF59F7-9BA8-4AF5-BF68-E5D1E4772CF7}">
          <x14:formula1>
            <xm:f>Sources!$M$17:$M$22</xm:f>
          </x14:formula1>
          <xm:sqref>H19:H65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19D9-B599-4142-AD8B-284F0B34D5B2}">
  <sheetPr codeName="Sheet3">
    <tabColor theme="4"/>
  </sheetPr>
  <dimension ref="B1:O149"/>
  <sheetViews>
    <sheetView topLeftCell="A10" zoomScaleNormal="100" workbookViewId="0">
      <selection activeCell="B23" sqref="B23"/>
    </sheetView>
  </sheetViews>
  <sheetFormatPr defaultRowHeight="16.5" x14ac:dyDescent="0.3"/>
  <cols>
    <col min="1" max="1" width="1.5703125" style="10" customWidth="1"/>
    <col min="2" max="2" width="4.42578125" style="10" customWidth="1"/>
    <col min="3" max="3" width="9.28515625" style="10" customWidth="1"/>
    <col min="4" max="4" width="4.28515625" style="10" customWidth="1"/>
    <col min="5" max="5" width="5.5703125" style="10" customWidth="1"/>
    <col min="6" max="6" width="6" style="10" customWidth="1"/>
    <col min="7" max="7" width="14.28515625" style="43" customWidth="1"/>
    <col min="8" max="8" width="55.7109375" style="43" customWidth="1"/>
    <col min="9" max="9" width="33.140625" style="10" customWidth="1"/>
    <col min="10" max="10" width="11.28515625" style="10" customWidth="1"/>
    <col min="11" max="12" width="10.7109375" style="10" customWidth="1"/>
    <col min="13" max="13" width="39.28515625" style="10" customWidth="1"/>
    <col min="14" max="16" width="10.28515625" style="10" customWidth="1"/>
    <col min="17" max="239" width="8.7109375" style="10"/>
    <col min="240" max="241" width="9.28515625" style="10" customWidth="1"/>
    <col min="242" max="243" width="6.42578125" style="10" customWidth="1"/>
    <col min="244" max="244" width="14" style="10" bestFit="1" customWidth="1"/>
    <col min="245" max="245" width="40" style="10" customWidth="1"/>
    <col min="246" max="246" width="13.28515625" style="10" customWidth="1"/>
    <col min="247" max="248" width="8.5703125" style="10" bestFit="1" customWidth="1"/>
    <col min="249" max="249" width="8.28515625" style="10" customWidth="1"/>
    <col min="250" max="250" width="9.7109375" style="10" customWidth="1"/>
    <col min="251" max="251" width="32.28515625" style="10" customWidth="1"/>
    <col min="252" max="495" width="8.7109375" style="10"/>
    <col min="496" max="497" width="9.28515625" style="10" customWidth="1"/>
    <col min="498" max="499" width="6.42578125" style="10" customWidth="1"/>
    <col min="500" max="500" width="14" style="10" bestFit="1" customWidth="1"/>
    <col min="501" max="501" width="40" style="10" customWidth="1"/>
    <col min="502" max="502" width="13.28515625" style="10" customWidth="1"/>
    <col min="503" max="504" width="8.5703125" style="10" bestFit="1" customWidth="1"/>
    <col min="505" max="505" width="8.28515625" style="10" customWidth="1"/>
    <col min="506" max="506" width="9.7109375" style="10" customWidth="1"/>
    <col min="507" max="507" width="32.28515625" style="10" customWidth="1"/>
    <col min="508" max="751" width="8.7109375" style="10"/>
    <col min="752" max="753" width="9.28515625" style="10" customWidth="1"/>
    <col min="754" max="755" width="6.42578125" style="10" customWidth="1"/>
    <col min="756" max="756" width="14" style="10" bestFit="1" customWidth="1"/>
    <col min="757" max="757" width="40" style="10" customWidth="1"/>
    <col min="758" max="758" width="13.28515625" style="10" customWidth="1"/>
    <col min="759" max="760" width="8.5703125" style="10" bestFit="1" customWidth="1"/>
    <col min="761" max="761" width="8.28515625" style="10" customWidth="1"/>
    <col min="762" max="762" width="9.7109375" style="10" customWidth="1"/>
    <col min="763" max="763" width="32.28515625" style="10" customWidth="1"/>
    <col min="764" max="1007" width="8.7109375" style="10"/>
    <col min="1008" max="1009" width="9.28515625" style="10" customWidth="1"/>
    <col min="1010" max="1011" width="6.42578125" style="10" customWidth="1"/>
    <col min="1012" max="1012" width="14" style="10" bestFit="1" customWidth="1"/>
    <col min="1013" max="1013" width="40" style="10" customWidth="1"/>
    <col min="1014" max="1014" width="13.28515625" style="10" customWidth="1"/>
    <col min="1015" max="1016" width="8.5703125" style="10" bestFit="1" customWidth="1"/>
    <col min="1017" max="1017" width="8.28515625" style="10" customWidth="1"/>
    <col min="1018" max="1018" width="9.7109375" style="10" customWidth="1"/>
    <col min="1019" max="1019" width="32.28515625" style="10" customWidth="1"/>
    <col min="1020" max="1263" width="8.7109375" style="10"/>
    <col min="1264" max="1265" width="9.28515625" style="10" customWidth="1"/>
    <col min="1266" max="1267" width="6.42578125" style="10" customWidth="1"/>
    <col min="1268" max="1268" width="14" style="10" bestFit="1" customWidth="1"/>
    <col min="1269" max="1269" width="40" style="10" customWidth="1"/>
    <col min="1270" max="1270" width="13.28515625" style="10" customWidth="1"/>
    <col min="1271" max="1272" width="8.5703125" style="10" bestFit="1" customWidth="1"/>
    <col min="1273" max="1273" width="8.28515625" style="10" customWidth="1"/>
    <col min="1274" max="1274" width="9.7109375" style="10" customWidth="1"/>
    <col min="1275" max="1275" width="32.28515625" style="10" customWidth="1"/>
    <col min="1276" max="1519" width="8.7109375" style="10"/>
    <col min="1520" max="1521" width="9.28515625" style="10" customWidth="1"/>
    <col min="1522" max="1523" width="6.42578125" style="10" customWidth="1"/>
    <col min="1524" max="1524" width="14" style="10" bestFit="1" customWidth="1"/>
    <col min="1525" max="1525" width="40" style="10" customWidth="1"/>
    <col min="1526" max="1526" width="13.28515625" style="10" customWidth="1"/>
    <col min="1527" max="1528" width="8.5703125" style="10" bestFit="1" customWidth="1"/>
    <col min="1529" max="1529" width="8.28515625" style="10" customWidth="1"/>
    <col min="1530" max="1530" width="9.7109375" style="10" customWidth="1"/>
    <col min="1531" max="1531" width="32.28515625" style="10" customWidth="1"/>
    <col min="1532" max="1775" width="8.7109375" style="10"/>
    <col min="1776" max="1777" width="9.28515625" style="10" customWidth="1"/>
    <col min="1778" max="1779" width="6.42578125" style="10" customWidth="1"/>
    <col min="1780" max="1780" width="14" style="10" bestFit="1" customWidth="1"/>
    <col min="1781" max="1781" width="40" style="10" customWidth="1"/>
    <col min="1782" max="1782" width="13.28515625" style="10" customWidth="1"/>
    <col min="1783" max="1784" width="8.5703125" style="10" bestFit="1" customWidth="1"/>
    <col min="1785" max="1785" width="8.28515625" style="10" customWidth="1"/>
    <col min="1786" max="1786" width="9.7109375" style="10" customWidth="1"/>
    <col min="1787" max="1787" width="32.28515625" style="10" customWidth="1"/>
    <col min="1788" max="2031" width="8.7109375" style="10"/>
    <col min="2032" max="2033" width="9.28515625" style="10" customWidth="1"/>
    <col min="2034" max="2035" width="6.42578125" style="10" customWidth="1"/>
    <col min="2036" max="2036" width="14" style="10" bestFit="1" customWidth="1"/>
    <col min="2037" max="2037" width="40" style="10" customWidth="1"/>
    <col min="2038" max="2038" width="13.28515625" style="10" customWidth="1"/>
    <col min="2039" max="2040" width="8.5703125" style="10" bestFit="1" customWidth="1"/>
    <col min="2041" max="2041" width="8.28515625" style="10" customWidth="1"/>
    <col min="2042" max="2042" width="9.7109375" style="10" customWidth="1"/>
    <col min="2043" max="2043" width="32.28515625" style="10" customWidth="1"/>
    <col min="2044" max="2287" width="8.7109375" style="10"/>
    <col min="2288" max="2289" width="9.28515625" style="10" customWidth="1"/>
    <col min="2290" max="2291" width="6.42578125" style="10" customWidth="1"/>
    <col min="2292" max="2292" width="14" style="10" bestFit="1" customWidth="1"/>
    <col min="2293" max="2293" width="40" style="10" customWidth="1"/>
    <col min="2294" max="2294" width="13.28515625" style="10" customWidth="1"/>
    <col min="2295" max="2296" width="8.5703125" style="10" bestFit="1" customWidth="1"/>
    <col min="2297" max="2297" width="8.28515625" style="10" customWidth="1"/>
    <col min="2298" max="2298" width="9.7109375" style="10" customWidth="1"/>
    <col min="2299" max="2299" width="32.28515625" style="10" customWidth="1"/>
    <col min="2300" max="2543" width="8.7109375" style="10"/>
    <col min="2544" max="2545" width="9.28515625" style="10" customWidth="1"/>
    <col min="2546" max="2547" width="6.42578125" style="10" customWidth="1"/>
    <col min="2548" max="2548" width="14" style="10" bestFit="1" customWidth="1"/>
    <col min="2549" max="2549" width="40" style="10" customWidth="1"/>
    <col min="2550" max="2550" width="13.28515625" style="10" customWidth="1"/>
    <col min="2551" max="2552" width="8.5703125" style="10" bestFit="1" customWidth="1"/>
    <col min="2553" max="2553" width="8.28515625" style="10" customWidth="1"/>
    <col min="2554" max="2554" width="9.7109375" style="10" customWidth="1"/>
    <col min="2555" max="2555" width="32.28515625" style="10" customWidth="1"/>
    <col min="2556" max="2799" width="8.7109375" style="10"/>
    <col min="2800" max="2801" width="9.28515625" style="10" customWidth="1"/>
    <col min="2802" max="2803" width="6.42578125" style="10" customWidth="1"/>
    <col min="2804" max="2804" width="14" style="10" bestFit="1" customWidth="1"/>
    <col min="2805" max="2805" width="40" style="10" customWidth="1"/>
    <col min="2806" max="2806" width="13.28515625" style="10" customWidth="1"/>
    <col min="2807" max="2808" width="8.5703125" style="10" bestFit="1" customWidth="1"/>
    <col min="2809" max="2809" width="8.28515625" style="10" customWidth="1"/>
    <col min="2810" max="2810" width="9.7109375" style="10" customWidth="1"/>
    <col min="2811" max="2811" width="32.28515625" style="10" customWidth="1"/>
    <col min="2812" max="3055" width="8.7109375" style="10"/>
    <col min="3056" max="3057" width="9.28515625" style="10" customWidth="1"/>
    <col min="3058" max="3059" width="6.42578125" style="10" customWidth="1"/>
    <col min="3060" max="3060" width="14" style="10" bestFit="1" customWidth="1"/>
    <col min="3061" max="3061" width="40" style="10" customWidth="1"/>
    <col min="3062" max="3062" width="13.28515625" style="10" customWidth="1"/>
    <col min="3063" max="3064" width="8.5703125" style="10" bestFit="1" customWidth="1"/>
    <col min="3065" max="3065" width="8.28515625" style="10" customWidth="1"/>
    <col min="3066" max="3066" width="9.7109375" style="10" customWidth="1"/>
    <col min="3067" max="3067" width="32.28515625" style="10" customWidth="1"/>
    <col min="3068" max="3311" width="8.7109375" style="10"/>
    <col min="3312" max="3313" width="9.28515625" style="10" customWidth="1"/>
    <col min="3314" max="3315" width="6.42578125" style="10" customWidth="1"/>
    <col min="3316" max="3316" width="14" style="10" bestFit="1" customWidth="1"/>
    <col min="3317" max="3317" width="40" style="10" customWidth="1"/>
    <col min="3318" max="3318" width="13.28515625" style="10" customWidth="1"/>
    <col min="3319" max="3320" width="8.5703125" style="10" bestFit="1" customWidth="1"/>
    <col min="3321" max="3321" width="8.28515625" style="10" customWidth="1"/>
    <col min="3322" max="3322" width="9.7109375" style="10" customWidth="1"/>
    <col min="3323" max="3323" width="32.28515625" style="10" customWidth="1"/>
    <col min="3324" max="3567" width="8.7109375" style="10"/>
    <col min="3568" max="3569" width="9.28515625" style="10" customWidth="1"/>
    <col min="3570" max="3571" width="6.42578125" style="10" customWidth="1"/>
    <col min="3572" max="3572" width="14" style="10" bestFit="1" customWidth="1"/>
    <col min="3573" max="3573" width="40" style="10" customWidth="1"/>
    <col min="3574" max="3574" width="13.28515625" style="10" customWidth="1"/>
    <col min="3575" max="3576" width="8.5703125" style="10" bestFit="1" customWidth="1"/>
    <col min="3577" max="3577" width="8.28515625" style="10" customWidth="1"/>
    <col min="3578" max="3578" width="9.7109375" style="10" customWidth="1"/>
    <col min="3579" max="3579" width="32.28515625" style="10" customWidth="1"/>
    <col min="3580" max="3823" width="8.7109375" style="10"/>
    <col min="3824" max="3825" width="9.28515625" style="10" customWidth="1"/>
    <col min="3826" max="3827" width="6.42578125" style="10" customWidth="1"/>
    <col min="3828" max="3828" width="14" style="10" bestFit="1" customWidth="1"/>
    <col min="3829" max="3829" width="40" style="10" customWidth="1"/>
    <col min="3830" max="3830" width="13.28515625" style="10" customWidth="1"/>
    <col min="3831" max="3832" width="8.5703125" style="10" bestFit="1" customWidth="1"/>
    <col min="3833" max="3833" width="8.28515625" style="10" customWidth="1"/>
    <col min="3834" max="3834" width="9.7109375" style="10" customWidth="1"/>
    <col min="3835" max="3835" width="32.28515625" style="10" customWidth="1"/>
    <col min="3836" max="4079" width="8.7109375" style="10"/>
    <col min="4080" max="4081" width="9.28515625" style="10" customWidth="1"/>
    <col min="4082" max="4083" width="6.42578125" style="10" customWidth="1"/>
    <col min="4084" max="4084" width="14" style="10" bestFit="1" customWidth="1"/>
    <col min="4085" max="4085" width="40" style="10" customWidth="1"/>
    <col min="4086" max="4086" width="13.28515625" style="10" customWidth="1"/>
    <col min="4087" max="4088" width="8.5703125" style="10" bestFit="1" customWidth="1"/>
    <col min="4089" max="4089" width="8.28515625" style="10" customWidth="1"/>
    <col min="4090" max="4090" width="9.7109375" style="10" customWidth="1"/>
    <col min="4091" max="4091" width="32.28515625" style="10" customWidth="1"/>
    <col min="4092" max="4335" width="8.7109375" style="10"/>
    <col min="4336" max="4337" width="9.28515625" style="10" customWidth="1"/>
    <col min="4338" max="4339" width="6.42578125" style="10" customWidth="1"/>
    <col min="4340" max="4340" width="14" style="10" bestFit="1" customWidth="1"/>
    <col min="4341" max="4341" width="40" style="10" customWidth="1"/>
    <col min="4342" max="4342" width="13.28515625" style="10" customWidth="1"/>
    <col min="4343" max="4344" width="8.5703125" style="10" bestFit="1" customWidth="1"/>
    <col min="4345" max="4345" width="8.28515625" style="10" customWidth="1"/>
    <col min="4346" max="4346" width="9.7109375" style="10" customWidth="1"/>
    <col min="4347" max="4347" width="32.28515625" style="10" customWidth="1"/>
    <col min="4348" max="4591" width="8.7109375" style="10"/>
    <col min="4592" max="4593" width="9.28515625" style="10" customWidth="1"/>
    <col min="4594" max="4595" width="6.42578125" style="10" customWidth="1"/>
    <col min="4596" max="4596" width="14" style="10" bestFit="1" customWidth="1"/>
    <col min="4597" max="4597" width="40" style="10" customWidth="1"/>
    <col min="4598" max="4598" width="13.28515625" style="10" customWidth="1"/>
    <col min="4599" max="4600" width="8.5703125" style="10" bestFit="1" customWidth="1"/>
    <col min="4601" max="4601" width="8.28515625" style="10" customWidth="1"/>
    <col min="4602" max="4602" width="9.7109375" style="10" customWidth="1"/>
    <col min="4603" max="4603" width="32.28515625" style="10" customWidth="1"/>
    <col min="4604" max="4847" width="8.7109375" style="10"/>
    <col min="4848" max="4849" width="9.28515625" style="10" customWidth="1"/>
    <col min="4850" max="4851" width="6.42578125" style="10" customWidth="1"/>
    <col min="4852" max="4852" width="14" style="10" bestFit="1" customWidth="1"/>
    <col min="4853" max="4853" width="40" style="10" customWidth="1"/>
    <col min="4854" max="4854" width="13.28515625" style="10" customWidth="1"/>
    <col min="4855" max="4856" width="8.5703125" style="10" bestFit="1" customWidth="1"/>
    <col min="4857" max="4857" width="8.28515625" style="10" customWidth="1"/>
    <col min="4858" max="4858" width="9.7109375" style="10" customWidth="1"/>
    <col min="4859" max="4859" width="32.28515625" style="10" customWidth="1"/>
    <col min="4860" max="5103" width="8.7109375" style="10"/>
    <col min="5104" max="5105" width="9.28515625" style="10" customWidth="1"/>
    <col min="5106" max="5107" width="6.42578125" style="10" customWidth="1"/>
    <col min="5108" max="5108" width="14" style="10" bestFit="1" customWidth="1"/>
    <col min="5109" max="5109" width="40" style="10" customWidth="1"/>
    <col min="5110" max="5110" width="13.28515625" style="10" customWidth="1"/>
    <col min="5111" max="5112" width="8.5703125" style="10" bestFit="1" customWidth="1"/>
    <col min="5113" max="5113" width="8.28515625" style="10" customWidth="1"/>
    <col min="5114" max="5114" width="9.7109375" style="10" customWidth="1"/>
    <col min="5115" max="5115" width="32.28515625" style="10" customWidth="1"/>
    <col min="5116" max="5359" width="8.7109375" style="10"/>
    <col min="5360" max="5361" width="9.28515625" style="10" customWidth="1"/>
    <col min="5362" max="5363" width="6.42578125" style="10" customWidth="1"/>
    <col min="5364" max="5364" width="14" style="10" bestFit="1" customWidth="1"/>
    <col min="5365" max="5365" width="40" style="10" customWidth="1"/>
    <col min="5366" max="5366" width="13.28515625" style="10" customWidth="1"/>
    <col min="5367" max="5368" width="8.5703125" style="10" bestFit="1" customWidth="1"/>
    <col min="5369" max="5369" width="8.28515625" style="10" customWidth="1"/>
    <col min="5370" max="5370" width="9.7109375" style="10" customWidth="1"/>
    <col min="5371" max="5371" width="32.28515625" style="10" customWidth="1"/>
    <col min="5372" max="5615" width="8.7109375" style="10"/>
    <col min="5616" max="5617" width="9.28515625" style="10" customWidth="1"/>
    <col min="5618" max="5619" width="6.42578125" style="10" customWidth="1"/>
    <col min="5620" max="5620" width="14" style="10" bestFit="1" customWidth="1"/>
    <col min="5621" max="5621" width="40" style="10" customWidth="1"/>
    <col min="5622" max="5622" width="13.28515625" style="10" customWidth="1"/>
    <col min="5623" max="5624" width="8.5703125" style="10" bestFit="1" customWidth="1"/>
    <col min="5625" max="5625" width="8.28515625" style="10" customWidth="1"/>
    <col min="5626" max="5626" width="9.7109375" style="10" customWidth="1"/>
    <col min="5627" max="5627" width="32.28515625" style="10" customWidth="1"/>
    <col min="5628" max="5871" width="8.7109375" style="10"/>
    <col min="5872" max="5873" width="9.28515625" style="10" customWidth="1"/>
    <col min="5874" max="5875" width="6.42578125" style="10" customWidth="1"/>
    <col min="5876" max="5876" width="14" style="10" bestFit="1" customWidth="1"/>
    <col min="5877" max="5877" width="40" style="10" customWidth="1"/>
    <col min="5878" max="5878" width="13.28515625" style="10" customWidth="1"/>
    <col min="5879" max="5880" width="8.5703125" style="10" bestFit="1" customWidth="1"/>
    <col min="5881" max="5881" width="8.28515625" style="10" customWidth="1"/>
    <col min="5882" max="5882" width="9.7109375" style="10" customWidth="1"/>
    <col min="5883" max="5883" width="32.28515625" style="10" customWidth="1"/>
    <col min="5884" max="6127" width="8.7109375" style="10"/>
    <col min="6128" max="6129" width="9.28515625" style="10" customWidth="1"/>
    <col min="6130" max="6131" width="6.42578125" style="10" customWidth="1"/>
    <col min="6132" max="6132" width="14" style="10" bestFit="1" customWidth="1"/>
    <col min="6133" max="6133" width="40" style="10" customWidth="1"/>
    <col min="6134" max="6134" width="13.28515625" style="10" customWidth="1"/>
    <col min="6135" max="6136" width="8.5703125" style="10" bestFit="1" customWidth="1"/>
    <col min="6137" max="6137" width="8.28515625" style="10" customWidth="1"/>
    <col min="6138" max="6138" width="9.7109375" style="10" customWidth="1"/>
    <col min="6139" max="6139" width="32.28515625" style="10" customWidth="1"/>
    <col min="6140" max="6383" width="8.7109375" style="10"/>
    <col min="6384" max="6385" width="9.28515625" style="10" customWidth="1"/>
    <col min="6386" max="6387" width="6.42578125" style="10" customWidth="1"/>
    <col min="6388" max="6388" width="14" style="10" bestFit="1" customWidth="1"/>
    <col min="6389" max="6389" width="40" style="10" customWidth="1"/>
    <col min="6390" max="6390" width="13.28515625" style="10" customWidth="1"/>
    <col min="6391" max="6392" width="8.5703125" style="10" bestFit="1" customWidth="1"/>
    <col min="6393" max="6393" width="8.28515625" style="10" customWidth="1"/>
    <col min="6394" max="6394" width="9.7109375" style="10" customWidth="1"/>
    <col min="6395" max="6395" width="32.28515625" style="10" customWidth="1"/>
    <col min="6396" max="6639" width="8.7109375" style="10"/>
    <col min="6640" max="6641" width="9.28515625" style="10" customWidth="1"/>
    <col min="6642" max="6643" width="6.42578125" style="10" customWidth="1"/>
    <col min="6644" max="6644" width="14" style="10" bestFit="1" customWidth="1"/>
    <col min="6645" max="6645" width="40" style="10" customWidth="1"/>
    <col min="6646" max="6646" width="13.28515625" style="10" customWidth="1"/>
    <col min="6647" max="6648" width="8.5703125" style="10" bestFit="1" customWidth="1"/>
    <col min="6649" max="6649" width="8.28515625" style="10" customWidth="1"/>
    <col min="6650" max="6650" width="9.7109375" style="10" customWidth="1"/>
    <col min="6651" max="6651" width="32.28515625" style="10" customWidth="1"/>
    <col min="6652" max="6895" width="8.7109375" style="10"/>
    <col min="6896" max="6897" width="9.28515625" style="10" customWidth="1"/>
    <col min="6898" max="6899" width="6.42578125" style="10" customWidth="1"/>
    <col min="6900" max="6900" width="14" style="10" bestFit="1" customWidth="1"/>
    <col min="6901" max="6901" width="40" style="10" customWidth="1"/>
    <col min="6902" max="6902" width="13.28515625" style="10" customWidth="1"/>
    <col min="6903" max="6904" width="8.5703125" style="10" bestFit="1" customWidth="1"/>
    <col min="6905" max="6905" width="8.28515625" style="10" customWidth="1"/>
    <col min="6906" max="6906" width="9.7109375" style="10" customWidth="1"/>
    <col min="6907" max="6907" width="32.28515625" style="10" customWidth="1"/>
    <col min="6908" max="7151" width="8.7109375" style="10"/>
    <col min="7152" max="7153" width="9.28515625" style="10" customWidth="1"/>
    <col min="7154" max="7155" width="6.42578125" style="10" customWidth="1"/>
    <col min="7156" max="7156" width="14" style="10" bestFit="1" customWidth="1"/>
    <col min="7157" max="7157" width="40" style="10" customWidth="1"/>
    <col min="7158" max="7158" width="13.28515625" style="10" customWidth="1"/>
    <col min="7159" max="7160" width="8.5703125" style="10" bestFit="1" customWidth="1"/>
    <col min="7161" max="7161" width="8.28515625" style="10" customWidth="1"/>
    <col min="7162" max="7162" width="9.7109375" style="10" customWidth="1"/>
    <col min="7163" max="7163" width="32.28515625" style="10" customWidth="1"/>
    <col min="7164" max="7407" width="8.7109375" style="10"/>
    <col min="7408" max="7409" width="9.28515625" style="10" customWidth="1"/>
    <col min="7410" max="7411" width="6.42578125" style="10" customWidth="1"/>
    <col min="7412" max="7412" width="14" style="10" bestFit="1" customWidth="1"/>
    <col min="7413" max="7413" width="40" style="10" customWidth="1"/>
    <col min="7414" max="7414" width="13.28515625" style="10" customWidth="1"/>
    <col min="7415" max="7416" width="8.5703125" style="10" bestFit="1" customWidth="1"/>
    <col min="7417" max="7417" width="8.28515625" style="10" customWidth="1"/>
    <col min="7418" max="7418" width="9.7109375" style="10" customWidth="1"/>
    <col min="7419" max="7419" width="32.28515625" style="10" customWidth="1"/>
    <col min="7420" max="7663" width="8.7109375" style="10"/>
    <col min="7664" max="7665" width="9.28515625" style="10" customWidth="1"/>
    <col min="7666" max="7667" width="6.42578125" style="10" customWidth="1"/>
    <col min="7668" max="7668" width="14" style="10" bestFit="1" customWidth="1"/>
    <col min="7669" max="7669" width="40" style="10" customWidth="1"/>
    <col min="7670" max="7670" width="13.28515625" style="10" customWidth="1"/>
    <col min="7671" max="7672" width="8.5703125" style="10" bestFit="1" customWidth="1"/>
    <col min="7673" max="7673" width="8.28515625" style="10" customWidth="1"/>
    <col min="7674" max="7674" width="9.7109375" style="10" customWidth="1"/>
    <col min="7675" max="7675" width="32.28515625" style="10" customWidth="1"/>
    <col min="7676" max="7919" width="8.7109375" style="10"/>
    <col min="7920" max="7921" width="9.28515625" style="10" customWidth="1"/>
    <col min="7922" max="7923" width="6.42578125" style="10" customWidth="1"/>
    <col min="7924" max="7924" width="14" style="10" bestFit="1" customWidth="1"/>
    <col min="7925" max="7925" width="40" style="10" customWidth="1"/>
    <col min="7926" max="7926" width="13.28515625" style="10" customWidth="1"/>
    <col min="7927" max="7928" width="8.5703125" style="10" bestFit="1" customWidth="1"/>
    <col min="7929" max="7929" width="8.28515625" style="10" customWidth="1"/>
    <col min="7930" max="7930" width="9.7109375" style="10" customWidth="1"/>
    <col min="7931" max="7931" width="32.28515625" style="10" customWidth="1"/>
    <col min="7932" max="8175" width="8.7109375" style="10"/>
    <col min="8176" max="8177" width="9.28515625" style="10" customWidth="1"/>
    <col min="8178" max="8179" width="6.42578125" style="10" customWidth="1"/>
    <col min="8180" max="8180" width="14" style="10" bestFit="1" customWidth="1"/>
    <col min="8181" max="8181" width="40" style="10" customWidth="1"/>
    <col min="8182" max="8182" width="13.28515625" style="10" customWidth="1"/>
    <col min="8183" max="8184" width="8.5703125" style="10" bestFit="1" customWidth="1"/>
    <col min="8185" max="8185" width="8.28515625" style="10" customWidth="1"/>
    <col min="8186" max="8186" width="9.7109375" style="10" customWidth="1"/>
    <col min="8187" max="8187" width="32.28515625" style="10" customWidth="1"/>
    <col min="8188" max="8431" width="8.7109375" style="10"/>
    <col min="8432" max="8433" width="9.28515625" style="10" customWidth="1"/>
    <col min="8434" max="8435" width="6.42578125" style="10" customWidth="1"/>
    <col min="8436" max="8436" width="14" style="10" bestFit="1" customWidth="1"/>
    <col min="8437" max="8437" width="40" style="10" customWidth="1"/>
    <col min="8438" max="8438" width="13.28515625" style="10" customWidth="1"/>
    <col min="8439" max="8440" width="8.5703125" style="10" bestFit="1" customWidth="1"/>
    <col min="8441" max="8441" width="8.28515625" style="10" customWidth="1"/>
    <col min="8442" max="8442" width="9.7109375" style="10" customWidth="1"/>
    <col min="8443" max="8443" width="32.28515625" style="10" customWidth="1"/>
    <col min="8444" max="8687" width="8.7109375" style="10"/>
    <col min="8688" max="8689" width="9.28515625" style="10" customWidth="1"/>
    <col min="8690" max="8691" width="6.42578125" style="10" customWidth="1"/>
    <col min="8692" max="8692" width="14" style="10" bestFit="1" customWidth="1"/>
    <col min="8693" max="8693" width="40" style="10" customWidth="1"/>
    <col min="8694" max="8694" width="13.28515625" style="10" customWidth="1"/>
    <col min="8695" max="8696" width="8.5703125" style="10" bestFit="1" customWidth="1"/>
    <col min="8697" max="8697" width="8.28515625" style="10" customWidth="1"/>
    <col min="8698" max="8698" width="9.7109375" style="10" customWidth="1"/>
    <col min="8699" max="8699" width="32.28515625" style="10" customWidth="1"/>
    <col min="8700" max="8943" width="8.7109375" style="10"/>
    <col min="8944" max="8945" width="9.28515625" style="10" customWidth="1"/>
    <col min="8946" max="8947" width="6.42578125" style="10" customWidth="1"/>
    <col min="8948" max="8948" width="14" style="10" bestFit="1" customWidth="1"/>
    <col min="8949" max="8949" width="40" style="10" customWidth="1"/>
    <col min="8950" max="8950" width="13.28515625" style="10" customWidth="1"/>
    <col min="8951" max="8952" width="8.5703125" style="10" bestFit="1" customWidth="1"/>
    <col min="8953" max="8953" width="8.28515625" style="10" customWidth="1"/>
    <col min="8954" max="8954" width="9.7109375" style="10" customWidth="1"/>
    <col min="8955" max="8955" width="32.28515625" style="10" customWidth="1"/>
    <col min="8956" max="9199" width="8.7109375" style="10"/>
    <col min="9200" max="9201" width="9.28515625" style="10" customWidth="1"/>
    <col min="9202" max="9203" width="6.42578125" style="10" customWidth="1"/>
    <col min="9204" max="9204" width="14" style="10" bestFit="1" customWidth="1"/>
    <col min="9205" max="9205" width="40" style="10" customWidth="1"/>
    <col min="9206" max="9206" width="13.28515625" style="10" customWidth="1"/>
    <col min="9207" max="9208" width="8.5703125" style="10" bestFit="1" customWidth="1"/>
    <col min="9209" max="9209" width="8.28515625" style="10" customWidth="1"/>
    <col min="9210" max="9210" width="9.7109375" style="10" customWidth="1"/>
    <col min="9211" max="9211" width="32.28515625" style="10" customWidth="1"/>
    <col min="9212" max="9455" width="8.7109375" style="10"/>
    <col min="9456" max="9457" width="9.28515625" style="10" customWidth="1"/>
    <col min="9458" max="9459" width="6.42578125" style="10" customWidth="1"/>
    <col min="9460" max="9460" width="14" style="10" bestFit="1" customWidth="1"/>
    <col min="9461" max="9461" width="40" style="10" customWidth="1"/>
    <col min="9462" max="9462" width="13.28515625" style="10" customWidth="1"/>
    <col min="9463" max="9464" width="8.5703125" style="10" bestFit="1" customWidth="1"/>
    <col min="9465" max="9465" width="8.28515625" style="10" customWidth="1"/>
    <col min="9466" max="9466" width="9.7109375" style="10" customWidth="1"/>
    <col min="9467" max="9467" width="32.28515625" style="10" customWidth="1"/>
    <col min="9468" max="9711" width="8.7109375" style="10"/>
    <col min="9712" max="9713" width="9.28515625" style="10" customWidth="1"/>
    <col min="9714" max="9715" width="6.42578125" style="10" customWidth="1"/>
    <col min="9716" max="9716" width="14" style="10" bestFit="1" customWidth="1"/>
    <col min="9717" max="9717" width="40" style="10" customWidth="1"/>
    <col min="9718" max="9718" width="13.28515625" style="10" customWidth="1"/>
    <col min="9719" max="9720" width="8.5703125" style="10" bestFit="1" customWidth="1"/>
    <col min="9721" max="9721" width="8.28515625" style="10" customWidth="1"/>
    <col min="9722" max="9722" width="9.7109375" style="10" customWidth="1"/>
    <col min="9723" max="9723" width="32.28515625" style="10" customWidth="1"/>
    <col min="9724" max="9967" width="8.7109375" style="10"/>
    <col min="9968" max="9969" width="9.28515625" style="10" customWidth="1"/>
    <col min="9970" max="9971" width="6.42578125" style="10" customWidth="1"/>
    <col min="9972" max="9972" width="14" style="10" bestFit="1" customWidth="1"/>
    <col min="9973" max="9973" width="40" style="10" customWidth="1"/>
    <col min="9974" max="9974" width="13.28515625" style="10" customWidth="1"/>
    <col min="9975" max="9976" width="8.5703125" style="10" bestFit="1" customWidth="1"/>
    <col min="9977" max="9977" width="8.28515625" style="10" customWidth="1"/>
    <col min="9978" max="9978" width="9.7109375" style="10" customWidth="1"/>
    <col min="9979" max="9979" width="32.28515625" style="10" customWidth="1"/>
    <col min="9980" max="10223" width="8.7109375" style="10"/>
    <col min="10224" max="10225" width="9.28515625" style="10" customWidth="1"/>
    <col min="10226" max="10227" width="6.42578125" style="10" customWidth="1"/>
    <col min="10228" max="10228" width="14" style="10" bestFit="1" customWidth="1"/>
    <col min="10229" max="10229" width="40" style="10" customWidth="1"/>
    <col min="10230" max="10230" width="13.28515625" style="10" customWidth="1"/>
    <col min="10231" max="10232" width="8.5703125" style="10" bestFit="1" customWidth="1"/>
    <col min="10233" max="10233" width="8.28515625" style="10" customWidth="1"/>
    <col min="10234" max="10234" width="9.7109375" style="10" customWidth="1"/>
    <col min="10235" max="10235" width="32.28515625" style="10" customWidth="1"/>
    <col min="10236" max="10479" width="8.7109375" style="10"/>
    <col min="10480" max="10481" width="9.28515625" style="10" customWidth="1"/>
    <col min="10482" max="10483" width="6.42578125" style="10" customWidth="1"/>
    <col min="10484" max="10484" width="14" style="10" bestFit="1" customWidth="1"/>
    <col min="10485" max="10485" width="40" style="10" customWidth="1"/>
    <col min="10486" max="10486" width="13.28515625" style="10" customWidth="1"/>
    <col min="10487" max="10488" width="8.5703125" style="10" bestFit="1" customWidth="1"/>
    <col min="10489" max="10489" width="8.28515625" style="10" customWidth="1"/>
    <col min="10490" max="10490" width="9.7109375" style="10" customWidth="1"/>
    <col min="10491" max="10491" width="32.28515625" style="10" customWidth="1"/>
    <col min="10492" max="10735" width="8.7109375" style="10"/>
    <col min="10736" max="10737" width="9.28515625" style="10" customWidth="1"/>
    <col min="10738" max="10739" width="6.42578125" style="10" customWidth="1"/>
    <col min="10740" max="10740" width="14" style="10" bestFit="1" customWidth="1"/>
    <col min="10741" max="10741" width="40" style="10" customWidth="1"/>
    <col min="10742" max="10742" width="13.28515625" style="10" customWidth="1"/>
    <col min="10743" max="10744" width="8.5703125" style="10" bestFit="1" customWidth="1"/>
    <col min="10745" max="10745" width="8.28515625" style="10" customWidth="1"/>
    <col min="10746" max="10746" width="9.7109375" style="10" customWidth="1"/>
    <col min="10747" max="10747" width="32.28515625" style="10" customWidth="1"/>
    <col min="10748" max="10991" width="8.7109375" style="10"/>
    <col min="10992" max="10993" width="9.28515625" style="10" customWidth="1"/>
    <col min="10994" max="10995" width="6.42578125" style="10" customWidth="1"/>
    <col min="10996" max="10996" width="14" style="10" bestFit="1" customWidth="1"/>
    <col min="10997" max="10997" width="40" style="10" customWidth="1"/>
    <col min="10998" max="10998" width="13.28515625" style="10" customWidth="1"/>
    <col min="10999" max="11000" width="8.5703125" style="10" bestFit="1" customWidth="1"/>
    <col min="11001" max="11001" width="8.28515625" style="10" customWidth="1"/>
    <col min="11002" max="11002" width="9.7109375" style="10" customWidth="1"/>
    <col min="11003" max="11003" width="32.28515625" style="10" customWidth="1"/>
    <col min="11004" max="11247" width="8.7109375" style="10"/>
    <col min="11248" max="11249" width="9.28515625" style="10" customWidth="1"/>
    <col min="11250" max="11251" width="6.42578125" style="10" customWidth="1"/>
    <col min="11252" max="11252" width="14" style="10" bestFit="1" customWidth="1"/>
    <col min="11253" max="11253" width="40" style="10" customWidth="1"/>
    <col min="11254" max="11254" width="13.28515625" style="10" customWidth="1"/>
    <col min="11255" max="11256" width="8.5703125" style="10" bestFit="1" customWidth="1"/>
    <col min="11257" max="11257" width="8.28515625" style="10" customWidth="1"/>
    <col min="11258" max="11258" width="9.7109375" style="10" customWidth="1"/>
    <col min="11259" max="11259" width="32.28515625" style="10" customWidth="1"/>
    <col min="11260" max="11503" width="8.7109375" style="10"/>
    <col min="11504" max="11505" width="9.28515625" style="10" customWidth="1"/>
    <col min="11506" max="11507" width="6.42578125" style="10" customWidth="1"/>
    <col min="11508" max="11508" width="14" style="10" bestFit="1" customWidth="1"/>
    <col min="11509" max="11509" width="40" style="10" customWidth="1"/>
    <col min="11510" max="11510" width="13.28515625" style="10" customWidth="1"/>
    <col min="11511" max="11512" width="8.5703125" style="10" bestFit="1" customWidth="1"/>
    <col min="11513" max="11513" width="8.28515625" style="10" customWidth="1"/>
    <col min="11514" max="11514" width="9.7109375" style="10" customWidth="1"/>
    <col min="11515" max="11515" width="32.28515625" style="10" customWidth="1"/>
    <col min="11516" max="11759" width="8.7109375" style="10"/>
    <col min="11760" max="11761" width="9.28515625" style="10" customWidth="1"/>
    <col min="11762" max="11763" width="6.42578125" style="10" customWidth="1"/>
    <col min="11764" max="11764" width="14" style="10" bestFit="1" customWidth="1"/>
    <col min="11765" max="11765" width="40" style="10" customWidth="1"/>
    <col min="11766" max="11766" width="13.28515625" style="10" customWidth="1"/>
    <col min="11767" max="11768" width="8.5703125" style="10" bestFit="1" customWidth="1"/>
    <col min="11769" max="11769" width="8.28515625" style="10" customWidth="1"/>
    <col min="11770" max="11770" width="9.7109375" style="10" customWidth="1"/>
    <col min="11771" max="11771" width="32.28515625" style="10" customWidth="1"/>
    <col min="11772" max="12015" width="8.7109375" style="10"/>
    <col min="12016" max="12017" width="9.28515625" style="10" customWidth="1"/>
    <col min="12018" max="12019" width="6.42578125" style="10" customWidth="1"/>
    <col min="12020" max="12020" width="14" style="10" bestFit="1" customWidth="1"/>
    <col min="12021" max="12021" width="40" style="10" customWidth="1"/>
    <col min="12022" max="12022" width="13.28515625" style="10" customWidth="1"/>
    <col min="12023" max="12024" width="8.5703125" style="10" bestFit="1" customWidth="1"/>
    <col min="12025" max="12025" width="8.28515625" style="10" customWidth="1"/>
    <col min="12026" max="12026" width="9.7109375" style="10" customWidth="1"/>
    <col min="12027" max="12027" width="32.28515625" style="10" customWidth="1"/>
    <col min="12028" max="12271" width="8.7109375" style="10"/>
    <col min="12272" max="12273" width="9.28515625" style="10" customWidth="1"/>
    <col min="12274" max="12275" width="6.42578125" style="10" customWidth="1"/>
    <col min="12276" max="12276" width="14" style="10" bestFit="1" customWidth="1"/>
    <col min="12277" max="12277" width="40" style="10" customWidth="1"/>
    <col min="12278" max="12278" width="13.28515625" style="10" customWidth="1"/>
    <col min="12279" max="12280" width="8.5703125" style="10" bestFit="1" customWidth="1"/>
    <col min="12281" max="12281" width="8.28515625" style="10" customWidth="1"/>
    <col min="12282" max="12282" width="9.7109375" style="10" customWidth="1"/>
    <col min="12283" max="12283" width="32.28515625" style="10" customWidth="1"/>
    <col min="12284" max="12527" width="8.7109375" style="10"/>
    <col min="12528" max="12529" width="9.28515625" style="10" customWidth="1"/>
    <col min="12530" max="12531" width="6.42578125" style="10" customWidth="1"/>
    <col min="12532" max="12532" width="14" style="10" bestFit="1" customWidth="1"/>
    <col min="12533" max="12533" width="40" style="10" customWidth="1"/>
    <col min="12534" max="12534" width="13.28515625" style="10" customWidth="1"/>
    <col min="12535" max="12536" width="8.5703125" style="10" bestFit="1" customWidth="1"/>
    <col min="12537" max="12537" width="8.28515625" style="10" customWidth="1"/>
    <col min="12538" max="12538" width="9.7109375" style="10" customWidth="1"/>
    <col min="12539" max="12539" width="32.28515625" style="10" customWidth="1"/>
    <col min="12540" max="12783" width="8.7109375" style="10"/>
    <col min="12784" max="12785" width="9.28515625" style="10" customWidth="1"/>
    <col min="12786" max="12787" width="6.42578125" style="10" customWidth="1"/>
    <col min="12788" max="12788" width="14" style="10" bestFit="1" customWidth="1"/>
    <col min="12789" max="12789" width="40" style="10" customWidth="1"/>
    <col min="12790" max="12790" width="13.28515625" style="10" customWidth="1"/>
    <col min="12791" max="12792" width="8.5703125" style="10" bestFit="1" customWidth="1"/>
    <col min="12793" max="12793" width="8.28515625" style="10" customWidth="1"/>
    <col min="12794" max="12794" width="9.7109375" style="10" customWidth="1"/>
    <col min="12795" max="12795" width="32.28515625" style="10" customWidth="1"/>
    <col min="12796" max="13039" width="8.7109375" style="10"/>
    <col min="13040" max="13041" width="9.28515625" style="10" customWidth="1"/>
    <col min="13042" max="13043" width="6.42578125" style="10" customWidth="1"/>
    <col min="13044" max="13044" width="14" style="10" bestFit="1" customWidth="1"/>
    <col min="13045" max="13045" width="40" style="10" customWidth="1"/>
    <col min="13046" max="13046" width="13.28515625" style="10" customWidth="1"/>
    <col min="13047" max="13048" width="8.5703125" style="10" bestFit="1" customWidth="1"/>
    <col min="13049" max="13049" width="8.28515625" style="10" customWidth="1"/>
    <col min="13050" max="13050" width="9.7109375" style="10" customWidth="1"/>
    <col min="13051" max="13051" width="32.28515625" style="10" customWidth="1"/>
    <col min="13052" max="13295" width="8.7109375" style="10"/>
    <col min="13296" max="13297" width="9.28515625" style="10" customWidth="1"/>
    <col min="13298" max="13299" width="6.42578125" style="10" customWidth="1"/>
    <col min="13300" max="13300" width="14" style="10" bestFit="1" customWidth="1"/>
    <col min="13301" max="13301" width="40" style="10" customWidth="1"/>
    <col min="13302" max="13302" width="13.28515625" style="10" customWidth="1"/>
    <col min="13303" max="13304" width="8.5703125" style="10" bestFit="1" customWidth="1"/>
    <col min="13305" max="13305" width="8.28515625" style="10" customWidth="1"/>
    <col min="13306" max="13306" width="9.7109375" style="10" customWidth="1"/>
    <col min="13307" max="13307" width="32.28515625" style="10" customWidth="1"/>
    <col min="13308" max="13551" width="8.7109375" style="10"/>
    <col min="13552" max="13553" width="9.28515625" style="10" customWidth="1"/>
    <col min="13554" max="13555" width="6.42578125" style="10" customWidth="1"/>
    <col min="13556" max="13556" width="14" style="10" bestFit="1" customWidth="1"/>
    <col min="13557" max="13557" width="40" style="10" customWidth="1"/>
    <col min="13558" max="13558" width="13.28515625" style="10" customWidth="1"/>
    <col min="13559" max="13560" width="8.5703125" style="10" bestFit="1" customWidth="1"/>
    <col min="13561" max="13561" width="8.28515625" style="10" customWidth="1"/>
    <col min="13562" max="13562" width="9.7109375" style="10" customWidth="1"/>
    <col min="13563" max="13563" width="32.28515625" style="10" customWidth="1"/>
    <col min="13564" max="13807" width="8.7109375" style="10"/>
    <col min="13808" max="13809" width="9.28515625" style="10" customWidth="1"/>
    <col min="13810" max="13811" width="6.42578125" style="10" customWidth="1"/>
    <col min="13812" max="13812" width="14" style="10" bestFit="1" customWidth="1"/>
    <col min="13813" max="13813" width="40" style="10" customWidth="1"/>
    <col min="13814" max="13814" width="13.28515625" style="10" customWidth="1"/>
    <col min="13815" max="13816" width="8.5703125" style="10" bestFit="1" customWidth="1"/>
    <col min="13817" max="13817" width="8.28515625" style="10" customWidth="1"/>
    <col min="13818" max="13818" width="9.7109375" style="10" customWidth="1"/>
    <col min="13819" max="13819" width="32.28515625" style="10" customWidth="1"/>
    <col min="13820" max="14063" width="8.7109375" style="10"/>
    <col min="14064" max="14065" width="9.28515625" style="10" customWidth="1"/>
    <col min="14066" max="14067" width="6.42578125" style="10" customWidth="1"/>
    <col min="14068" max="14068" width="14" style="10" bestFit="1" customWidth="1"/>
    <col min="14069" max="14069" width="40" style="10" customWidth="1"/>
    <col min="14070" max="14070" width="13.28515625" style="10" customWidth="1"/>
    <col min="14071" max="14072" width="8.5703125" style="10" bestFit="1" customWidth="1"/>
    <col min="14073" max="14073" width="8.28515625" style="10" customWidth="1"/>
    <col min="14074" max="14074" width="9.7109375" style="10" customWidth="1"/>
    <col min="14075" max="14075" width="32.28515625" style="10" customWidth="1"/>
    <col min="14076" max="14319" width="8.7109375" style="10"/>
    <col min="14320" max="14321" width="9.28515625" style="10" customWidth="1"/>
    <col min="14322" max="14323" width="6.42578125" style="10" customWidth="1"/>
    <col min="14324" max="14324" width="14" style="10" bestFit="1" customWidth="1"/>
    <col min="14325" max="14325" width="40" style="10" customWidth="1"/>
    <col min="14326" max="14326" width="13.28515625" style="10" customWidth="1"/>
    <col min="14327" max="14328" width="8.5703125" style="10" bestFit="1" customWidth="1"/>
    <col min="14329" max="14329" width="8.28515625" style="10" customWidth="1"/>
    <col min="14330" max="14330" width="9.7109375" style="10" customWidth="1"/>
    <col min="14331" max="14331" width="32.28515625" style="10" customWidth="1"/>
    <col min="14332" max="14575" width="8.7109375" style="10"/>
    <col min="14576" max="14577" width="9.28515625" style="10" customWidth="1"/>
    <col min="14578" max="14579" width="6.42578125" style="10" customWidth="1"/>
    <col min="14580" max="14580" width="14" style="10" bestFit="1" customWidth="1"/>
    <col min="14581" max="14581" width="40" style="10" customWidth="1"/>
    <col min="14582" max="14582" width="13.28515625" style="10" customWidth="1"/>
    <col min="14583" max="14584" width="8.5703125" style="10" bestFit="1" customWidth="1"/>
    <col min="14585" max="14585" width="8.28515625" style="10" customWidth="1"/>
    <col min="14586" max="14586" width="9.7109375" style="10" customWidth="1"/>
    <col min="14587" max="14587" width="32.28515625" style="10" customWidth="1"/>
    <col min="14588" max="14831" width="8.7109375" style="10"/>
    <col min="14832" max="14833" width="9.28515625" style="10" customWidth="1"/>
    <col min="14834" max="14835" width="6.42578125" style="10" customWidth="1"/>
    <col min="14836" max="14836" width="14" style="10" bestFit="1" customWidth="1"/>
    <col min="14837" max="14837" width="40" style="10" customWidth="1"/>
    <col min="14838" max="14838" width="13.28515625" style="10" customWidth="1"/>
    <col min="14839" max="14840" width="8.5703125" style="10" bestFit="1" customWidth="1"/>
    <col min="14841" max="14841" width="8.28515625" style="10" customWidth="1"/>
    <col min="14842" max="14842" width="9.7109375" style="10" customWidth="1"/>
    <col min="14843" max="14843" width="32.28515625" style="10" customWidth="1"/>
    <col min="14844" max="15087" width="8.7109375" style="10"/>
    <col min="15088" max="15089" width="9.28515625" style="10" customWidth="1"/>
    <col min="15090" max="15091" width="6.42578125" style="10" customWidth="1"/>
    <col min="15092" max="15092" width="14" style="10" bestFit="1" customWidth="1"/>
    <col min="15093" max="15093" width="40" style="10" customWidth="1"/>
    <col min="15094" max="15094" width="13.28515625" style="10" customWidth="1"/>
    <col min="15095" max="15096" width="8.5703125" style="10" bestFit="1" customWidth="1"/>
    <col min="15097" max="15097" width="8.28515625" style="10" customWidth="1"/>
    <col min="15098" max="15098" width="9.7109375" style="10" customWidth="1"/>
    <col min="15099" max="15099" width="32.28515625" style="10" customWidth="1"/>
    <col min="15100" max="15343" width="8.7109375" style="10"/>
    <col min="15344" max="15345" width="9.28515625" style="10" customWidth="1"/>
    <col min="15346" max="15347" width="6.42578125" style="10" customWidth="1"/>
    <col min="15348" max="15348" width="14" style="10" bestFit="1" customWidth="1"/>
    <col min="15349" max="15349" width="40" style="10" customWidth="1"/>
    <col min="15350" max="15350" width="13.28515625" style="10" customWidth="1"/>
    <col min="15351" max="15352" width="8.5703125" style="10" bestFit="1" customWidth="1"/>
    <col min="15353" max="15353" width="8.28515625" style="10" customWidth="1"/>
    <col min="15354" max="15354" width="9.7109375" style="10" customWidth="1"/>
    <col min="15355" max="15355" width="32.28515625" style="10" customWidth="1"/>
    <col min="15356" max="15599" width="8.7109375" style="10"/>
    <col min="15600" max="15601" width="9.28515625" style="10" customWidth="1"/>
    <col min="15602" max="15603" width="6.42578125" style="10" customWidth="1"/>
    <col min="15604" max="15604" width="14" style="10" bestFit="1" customWidth="1"/>
    <col min="15605" max="15605" width="40" style="10" customWidth="1"/>
    <col min="15606" max="15606" width="13.28515625" style="10" customWidth="1"/>
    <col min="15607" max="15608" width="8.5703125" style="10" bestFit="1" customWidth="1"/>
    <col min="15609" max="15609" width="8.28515625" style="10" customWidth="1"/>
    <col min="15610" max="15610" width="9.7109375" style="10" customWidth="1"/>
    <col min="15611" max="15611" width="32.28515625" style="10" customWidth="1"/>
    <col min="15612" max="15855" width="8.7109375" style="10"/>
    <col min="15856" max="15857" width="9.28515625" style="10" customWidth="1"/>
    <col min="15858" max="15859" width="6.42578125" style="10" customWidth="1"/>
    <col min="15860" max="15860" width="14" style="10" bestFit="1" customWidth="1"/>
    <col min="15861" max="15861" width="40" style="10" customWidth="1"/>
    <col min="15862" max="15862" width="13.28515625" style="10" customWidth="1"/>
    <col min="15863" max="15864" width="8.5703125" style="10" bestFit="1" customWidth="1"/>
    <col min="15865" max="15865" width="8.28515625" style="10" customWidth="1"/>
    <col min="15866" max="15866" width="9.7109375" style="10" customWidth="1"/>
    <col min="15867" max="15867" width="32.28515625" style="10" customWidth="1"/>
    <col min="15868" max="16111" width="8.7109375" style="10"/>
    <col min="16112" max="16113" width="9.28515625" style="10" customWidth="1"/>
    <col min="16114" max="16115" width="6.42578125" style="10" customWidth="1"/>
    <col min="16116" max="16116" width="14" style="10" bestFit="1" customWidth="1"/>
    <col min="16117" max="16117" width="40" style="10" customWidth="1"/>
    <col min="16118" max="16118" width="13.28515625" style="10" customWidth="1"/>
    <col min="16119" max="16120" width="8.5703125" style="10" bestFit="1" customWidth="1"/>
    <col min="16121" max="16121" width="8.28515625" style="10" customWidth="1"/>
    <col min="16122" max="16122" width="9.7109375" style="10" customWidth="1"/>
    <col min="16123" max="16123" width="32.28515625" style="10" customWidth="1"/>
    <col min="16124" max="16370" width="8.7109375" style="10"/>
    <col min="16371" max="16384" width="11.42578125" style="10" customWidth="1"/>
  </cols>
  <sheetData>
    <row r="1" spans="2:14" ht="8.25" customHeight="1" thickBot="1" x14ac:dyDescent="0.35"/>
    <row r="2" spans="2:14" s="2" customFormat="1" ht="33" customHeight="1" x14ac:dyDescent="0.25">
      <c r="B2" s="580" t="s">
        <v>59</v>
      </c>
      <c r="C2" s="581"/>
      <c r="D2" s="581"/>
      <c r="E2" s="581"/>
      <c r="F2" s="581"/>
      <c r="G2" s="581"/>
      <c r="H2" s="581"/>
      <c r="I2" s="582"/>
    </row>
    <row r="3" spans="2:14" s="304" customFormat="1" ht="24" customHeight="1" x14ac:dyDescent="0.25">
      <c r="B3" s="620" t="str">
        <f>'^^Cover Page^^'!B9</f>
        <v>Recipient Name:</v>
      </c>
      <c r="C3" s="592"/>
      <c r="D3" s="592"/>
      <c r="E3" s="592"/>
      <c r="F3" s="456" t="str">
        <f>IF('^^Cover Page^^'!D9&amp;'^^Cover Page^^'!E9="", "", '^^Cover Page^^'!D9&amp;'^^Cover Page^^'!E9)</f>
        <v/>
      </c>
      <c r="G3" s="592" t="str">
        <f>'^^Cover Page^^'!$B$10</f>
        <v>Agreement # (CID):</v>
      </c>
      <c r="H3" s="592"/>
      <c r="I3" s="397" t="str">
        <f>IF('^^Cover Page^^'!D10&amp;'^^Cover Page^^'!E10="", "", '^^Cover Page^^'!D10&amp;'^^Cover Page^^'!E10)</f>
        <v/>
      </c>
      <c r="J3" s="303"/>
      <c r="K3" s="303"/>
      <c r="L3" s="303"/>
      <c r="M3" s="303"/>
    </row>
    <row r="4" spans="2:14" s="304" customFormat="1" ht="24" customHeight="1" thickBot="1" x14ac:dyDescent="0.3">
      <c r="B4" s="621" t="s">
        <v>39</v>
      </c>
      <c r="C4" s="622"/>
      <c r="D4" s="622"/>
      <c r="E4" s="622"/>
      <c r="F4" s="316" t="str">
        <f>'^^Cover Page^^'!D7</f>
        <v>07/01/2024 to 09/30/2024</v>
      </c>
      <c r="G4" s="317"/>
      <c r="H4" s="317"/>
      <c r="I4" s="318"/>
    </row>
    <row r="5" spans="2:14" s="7" customFormat="1" ht="25.9" customHeight="1" x14ac:dyDescent="0.25">
      <c r="B5" s="623" t="s">
        <v>1</v>
      </c>
      <c r="C5" s="624"/>
      <c r="D5" s="624"/>
      <c r="E5" s="624"/>
      <c r="F5" s="624"/>
      <c r="G5" s="624"/>
      <c r="H5" s="624"/>
      <c r="I5" s="625"/>
    </row>
    <row r="6" spans="2:14" s="2" customFormat="1" ht="44.65" customHeight="1" x14ac:dyDescent="0.25">
      <c r="B6" s="626" t="s">
        <v>474</v>
      </c>
      <c r="C6" s="627"/>
      <c r="D6" s="627"/>
      <c r="E6" s="627"/>
      <c r="F6" s="627"/>
      <c r="G6" s="627"/>
      <c r="H6" s="627"/>
      <c r="I6" s="628"/>
      <c r="K6" s="319"/>
      <c r="L6" s="319"/>
      <c r="M6" s="319"/>
      <c r="N6" s="319"/>
    </row>
    <row r="7" spans="2:14" s="2" customFormat="1" ht="41.1" customHeight="1" x14ac:dyDescent="0.25">
      <c r="B7" s="612" t="s">
        <v>481</v>
      </c>
      <c r="C7" s="629"/>
      <c r="D7" s="629"/>
      <c r="E7" s="629"/>
      <c r="F7" s="629"/>
      <c r="G7" s="629"/>
      <c r="H7" s="629"/>
      <c r="I7" s="630"/>
      <c r="K7" s="319"/>
      <c r="L7" s="319"/>
      <c r="M7" s="319"/>
      <c r="N7" s="319"/>
    </row>
    <row r="8" spans="2:14" s="2" customFormat="1" ht="22.5" customHeight="1" x14ac:dyDescent="0.25">
      <c r="B8" s="612" t="s">
        <v>480</v>
      </c>
      <c r="C8" s="613"/>
      <c r="D8" s="613"/>
      <c r="E8" s="613"/>
      <c r="F8" s="613"/>
      <c r="G8" s="613"/>
      <c r="H8" s="613"/>
      <c r="I8" s="614"/>
      <c r="K8" s="319"/>
      <c r="L8" s="319"/>
      <c r="M8" s="319"/>
      <c r="N8" s="319"/>
    </row>
    <row r="9" spans="2:14" s="2" customFormat="1" ht="22.5" customHeight="1" x14ac:dyDescent="0.25">
      <c r="B9" s="615" t="s">
        <v>482</v>
      </c>
      <c r="C9" s="613"/>
      <c r="D9" s="613"/>
      <c r="E9" s="613"/>
      <c r="F9" s="613"/>
      <c r="G9" s="613"/>
      <c r="H9" s="613"/>
      <c r="I9" s="614"/>
      <c r="K9" s="319"/>
      <c r="L9" s="319"/>
      <c r="M9" s="319"/>
      <c r="N9" s="319"/>
    </row>
    <row r="10" spans="2:14" s="2" customFormat="1" ht="29.1" customHeight="1" x14ac:dyDescent="0.25">
      <c r="B10" s="615" t="s">
        <v>483</v>
      </c>
      <c r="C10" s="613"/>
      <c r="D10" s="613"/>
      <c r="E10" s="613"/>
      <c r="F10" s="613"/>
      <c r="G10" s="613"/>
      <c r="H10" s="613"/>
      <c r="I10" s="614"/>
      <c r="K10" s="319"/>
      <c r="L10" s="319"/>
      <c r="M10" s="319"/>
      <c r="N10" s="319"/>
    </row>
    <row r="11" spans="2:14" s="2" customFormat="1" ht="30" customHeight="1" x14ac:dyDescent="0.25">
      <c r="B11" s="612" t="s">
        <v>484</v>
      </c>
      <c r="C11" s="613"/>
      <c r="D11" s="613"/>
      <c r="E11" s="613"/>
      <c r="F11" s="613"/>
      <c r="G11" s="613"/>
      <c r="H11" s="613"/>
      <c r="I11" s="614"/>
      <c r="K11" s="319"/>
      <c r="L11" s="319"/>
      <c r="M11" s="319"/>
      <c r="N11" s="319"/>
    </row>
    <row r="12" spans="2:14" s="2" customFormat="1" ht="22.5" customHeight="1" x14ac:dyDescent="0.25">
      <c r="B12" s="612" t="s">
        <v>485</v>
      </c>
      <c r="C12" s="613"/>
      <c r="D12" s="613"/>
      <c r="E12" s="613"/>
      <c r="F12" s="613"/>
      <c r="G12" s="613"/>
      <c r="H12" s="613"/>
      <c r="I12" s="614"/>
      <c r="J12" s="320"/>
      <c r="K12" s="319"/>
      <c r="L12" s="319"/>
      <c r="M12" s="319"/>
      <c r="N12" s="319"/>
    </row>
    <row r="13" spans="2:14" s="2" customFormat="1" ht="22.5" customHeight="1" x14ac:dyDescent="0.25">
      <c r="B13" s="612" t="s">
        <v>486</v>
      </c>
      <c r="C13" s="613"/>
      <c r="D13" s="613"/>
      <c r="E13" s="613"/>
      <c r="F13" s="613"/>
      <c r="G13" s="613"/>
      <c r="H13" s="613"/>
      <c r="I13" s="614"/>
      <c r="K13" s="319"/>
      <c r="L13" s="320"/>
      <c r="M13" s="319"/>
      <c r="N13" s="319"/>
    </row>
    <row r="14" spans="2:14" s="2" customFormat="1" ht="37.5" customHeight="1" x14ac:dyDescent="0.25">
      <c r="B14" s="615" t="s">
        <v>487</v>
      </c>
      <c r="C14" s="613"/>
      <c r="D14" s="613"/>
      <c r="E14" s="613"/>
      <c r="F14" s="613"/>
      <c r="G14" s="613"/>
      <c r="H14" s="613"/>
      <c r="I14" s="614"/>
      <c r="J14" s="320"/>
      <c r="M14" s="320"/>
    </row>
    <row r="15" spans="2:14" s="2" customFormat="1" ht="37.5" customHeight="1" x14ac:dyDescent="0.25">
      <c r="B15" s="616" t="s">
        <v>488</v>
      </c>
      <c r="C15" s="613"/>
      <c r="D15" s="613"/>
      <c r="E15" s="613"/>
      <c r="F15" s="613"/>
      <c r="G15" s="613"/>
      <c r="H15" s="613"/>
      <c r="I15" s="614"/>
      <c r="K15" s="307"/>
    </row>
    <row r="16" spans="2:14" s="2" customFormat="1" ht="17.100000000000001" customHeight="1" x14ac:dyDescent="0.25">
      <c r="B16" s="612" t="s">
        <v>489</v>
      </c>
      <c r="C16" s="613"/>
      <c r="D16" s="613"/>
      <c r="E16" s="613"/>
      <c r="F16" s="613"/>
      <c r="G16" s="613"/>
      <c r="H16" s="613"/>
      <c r="I16" s="614"/>
      <c r="J16" s="320"/>
      <c r="K16" s="307"/>
      <c r="L16" s="320"/>
      <c r="M16" s="320"/>
    </row>
    <row r="17" spans="2:15" s="292" customFormat="1" ht="20.100000000000001" customHeight="1" thickBot="1" x14ac:dyDescent="0.3">
      <c r="B17" s="617" t="s">
        <v>60</v>
      </c>
      <c r="C17" s="618"/>
      <c r="D17" s="618"/>
      <c r="E17" s="618"/>
      <c r="F17" s="618"/>
      <c r="G17" s="618"/>
      <c r="H17" s="618"/>
      <c r="I17" s="619"/>
      <c r="J17" s="307"/>
      <c r="K17" s="321"/>
      <c r="L17" s="307"/>
      <c r="M17" s="307"/>
    </row>
    <row r="18" spans="2:15" s="324" customFormat="1" ht="11.25" customHeight="1" x14ac:dyDescent="0.25">
      <c r="B18" s="322"/>
      <c r="C18" s="323"/>
      <c r="D18" s="323"/>
      <c r="E18" s="323"/>
      <c r="G18" s="4"/>
      <c r="H18" s="4"/>
      <c r="I18" s="4"/>
    </row>
    <row r="19" spans="2:15" ht="11.25" customHeight="1" thickBot="1" x14ac:dyDescent="0.35">
      <c r="B19" s="8"/>
      <c r="C19" s="325"/>
      <c r="D19" s="308"/>
      <c r="I19" s="1"/>
    </row>
    <row r="20" spans="2:15" s="326" customFormat="1" ht="33" customHeight="1" thickBot="1" x14ac:dyDescent="0.3">
      <c r="B20" s="603" t="s">
        <v>61</v>
      </c>
      <c r="C20" s="604"/>
      <c r="D20" s="604"/>
      <c r="E20" s="604"/>
      <c r="F20" s="604"/>
      <c r="G20" s="604"/>
      <c r="H20" s="604"/>
      <c r="I20" s="604"/>
      <c r="J20" s="604"/>
      <c r="K20" s="604"/>
      <c r="L20" s="604"/>
      <c r="M20" s="604"/>
      <c r="N20" s="604"/>
      <c r="O20" s="605"/>
    </row>
    <row r="21" spans="2:15" s="327" customFormat="1" ht="27" customHeight="1" thickBot="1" x14ac:dyDescent="0.3">
      <c r="B21" s="609" t="s">
        <v>62</v>
      </c>
      <c r="C21" s="610"/>
      <c r="D21" s="610"/>
      <c r="E21" s="610"/>
      <c r="F21" s="610"/>
      <c r="G21" s="611"/>
      <c r="H21" s="606" t="s">
        <v>63</v>
      </c>
      <c r="I21" s="607"/>
      <c r="J21" s="607"/>
      <c r="K21" s="607"/>
      <c r="L21" s="607"/>
      <c r="M21" s="607"/>
      <c r="N21" s="607"/>
      <c r="O21" s="608"/>
    </row>
    <row r="22" spans="2:15" s="448" customFormat="1" ht="84" customHeight="1" thickBot="1" x14ac:dyDescent="0.3">
      <c r="B22" s="453" t="s">
        <v>64</v>
      </c>
      <c r="C22" s="454" t="s">
        <v>65</v>
      </c>
      <c r="D22" s="454" t="s">
        <v>67</v>
      </c>
      <c r="E22" s="454" t="s">
        <v>68</v>
      </c>
      <c r="F22" s="454" t="s">
        <v>69</v>
      </c>
      <c r="G22" s="451" t="s">
        <v>70</v>
      </c>
      <c r="H22" s="311" t="s">
        <v>71</v>
      </c>
      <c r="I22" s="312" t="s">
        <v>72</v>
      </c>
      <c r="J22" s="446" t="s">
        <v>73</v>
      </c>
      <c r="K22" s="446" t="s">
        <v>74</v>
      </c>
      <c r="L22" s="446" t="s">
        <v>75</v>
      </c>
      <c r="M22" s="447" t="s">
        <v>76</v>
      </c>
      <c r="N22" s="311" t="s">
        <v>77</v>
      </c>
      <c r="O22" s="452" t="s">
        <v>78</v>
      </c>
    </row>
    <row r="23" spans="2:15" s="436" customFormat="1" x14ac:dyDescent="0.3">
      <c r="B23" s="432"/>
      <c r="C23" s="432"/>
      <c r="D23" s="432"/>
      <c r="E23" s="432"/>
      <c r="F23" s="432"/>
      <c r="G23" s="445"/>
      <c r="H23" s="435"/>
      <c r="I23" s="434"/>
      <c r="J23" s="450"/>
      <c r="K23" s="450"/>
      <c r="L23" s="450"/>
      <c r="M23" s="435"/>
      <c r="N23" s="449"/>
      <c r="O23" s="450"/>
    </row>
    <row r="24" spans="2:15" s="436" customFormat="1" x14ac:dyDescent="0.3">
      <c r="B24" s="432"/>
      <c r="C24" s="432"/>
      <c r="D24" s="432"/>
      <c r="E24" s="432"/>
      <c r="F24" s="432"/>
      <c r="G24" s="445"/>
      <c r="H24" s="433"/>
      <c r="I24" s="434"/>
      <c r="J24" s="450"/>
      <c r="K24" s="450"/>
      <c r="L24" s="450"/>
      <c r="M24" s="435"/>
      <c r="N24" s="449"/>
      <c r="O24" s="450"/>
    </row>
    <row r="25" spans="2:15" s="436" customFormat="1" x14ac:dyDescent="0.3">
      <c r="B25" s="432"/>
      <c r="C25" s="432"/>
      <c r="D25" s="432"/>
      <c r="E25" s="432"/>
      <c r="F25" s="432"/>
      <c r="G25" s="445" t="str">
        <f t="shared" ref="G25:G56" si="0">IF(COUNTA(C25:F25)&gt;=1, C25 &amp; "" &amp; D25 &amp; "." &amp; E25 &amp; "." &amp; F25, "")</f>
        <v/>
      </c>
      <c r="H25" s="433"/>
      <c r="I25" s="434"/>
      <c r="J25" s="450"/>
      <c r="K25" s="450"/>
      <c r="L25" s="450"/>
      <c r="M25" s="435"/>
      <c r="N25" s="449"/>
      <c r="O25" s="450"/>
    </row>
    <row r="26" spans="2:15" s="436" customFormat="1" x14ac:dyDescent="0.3">
      <c r="B26" s="432"/>
      <c r="C26" s="432"/>
      <c r="D26" s="432"/>
      <c r="E26" s="432"/>
      <c r="F26" s="432"/>
      <c r="G26" s="445" t="str">
        <f t="shared" si="0"/>
        <v/>
      </c>
      <c r="H26" s="433"/>
      <c r="I26" s="434"/>
      <c r="J26" s="450"/>
      <c r="K26" s="450"/>
      <c r="L26" s="450"/>
      <c r="M26" s="435"/>
      <c r="N26" s="449"/>
      <c r="O26" s="450"/>
    </row>
    <row r="27" spans="2:15" s="436" customFormat="1" x14ac:dyDescent="0.3">
      <c r="B27" s="432"/>
      <c r="C27" s="432"/>
      <c r="D27" s="432"/>
      <c r="E27" s="432"/>
      <c r="F27" s="432"/>
      <c r="G27" s="445" t="str">
        <f t="shared" si="0"/>
        <v/>
      </c>
      <c r="H27" s="433"/>
      <c r="I27" s="434"/>
      <c r="J27" s="450"/>
      <c r="K27" s="450"/>
      <c r="L27" s="450"/>
      <c r="M27" s="435"/>
      <c r="N27" s="449"/>
      <c r="O27" s="450"/>
    </row>
    <row r="28" spans="2:15" s="436" customFormat="1" x14ac:dyDescent="0.3">
      <c r="B28" s="432"/>
      <c r="C28" s="432"/>
      <c r="D28" s="432"/>
      <c r="E28" s="432"/>
      <c r="F28" s="432"/>
      <c r="G28" s="445" t="str">
        <f t="shared" si="0"/>
        <v/>
      </c>
      <c r="H28" s="433"/>
      <c r="I28" s="434"/>
      <c r="J28" s="450"/>
      <c r="K28" s="450"/>
      <c r="L28" s="450"/>
      <c r="M28" s="435"/>
      <c r="N28" s="449"/>
      <c r="O28" s="450"/>
    </row>
    <row r="29" spans="2:15" s="436" customFormat="1" x14ac:dyDescent="0.3">
      <c r="B29" s="432"/>
      <c r="C29" s="432"/>
      <c r="D29" s="432"/>
      <c r="E29" s="432"/>
      <c r="F29" s="432"/>
      <c r="G29" s="445" t="str">
        <f t="shared" si="0"/>
        <v/>
      </c>
      <c r="H29" s="433"/>
      <c r="I29" s="434"/>
      <c r="J29" s="450"/>
      <c r="K29" s="450"/>
      <c r="L29" s="450"/>
      <c r="M29" s="435"/>
      <c r="N29" s="449"/>
      <c r="O29" s="450"/>
    </row>
    <row r="30" spans="2:15" s="436" customFormat="1" x14ac:dyDescent="0.3">
      <c r="B30" s="432"/>
      <c r="C30" s="432"/>
      <c r="D30" s="432"/>
      <c r="E30" s="432"/>
      <c r="F30" s="432"/>
      <c r="G30" s="445" t="str">
        <f t="shared" si="0"/>
        <v/>
      </c>
      <c r="H30" s="433"/>
      <c r="I30" s="434"/>
      <c r="J30" s="450"/>
      <c r="K30" s="450"/>
      <c r="L30" s="450"/>
      <c r="M30" s="435"/>
      <c r="N30" s="449"/>
      <c r="O30" s="450"/>
    </row>
    <row r="31" spans="2:15" s="436" customFormat="1" x14ac:dyDescent="0.3">
      <c r="B31" s="432"/>
      <c r="C31" s="432"/>
      <c r="D31" s="432"/>
      <c r="E31" s="432"/>
      <c r="F31" s="432"/>
      <c r="G31" s="445" t="str">
        <f t="shared" si="0"/>
        <v/>
      </c>
      <c r="H31" s="433"/>
      <c r="I31" s="434"/>
      <c r="J31" s="450"/>
      <c r="K31" s="450"/>
      <c r="L31" s="450"/>
      <c r="M31" s="435"/>
      <c r="N31" s="449"/>
      <c r="O31" s="450"/>
    </row>
    <row r="32" spans="2:15" s="436" customFormat="1" x14ac:dyDescent="0.3">
      <c r="B32" s="432"/>
      <c r="C32" s="432"/>
      <c r="D32" s="432"/>
      <c r="E32" s="432"/>
      <c r="F32" s="432"/>
      <c r="G32" s="445" t="str">
        <f t="shared" si="0"/>
        <v/>
      </c>
      <c r="H32" s="433"/>
      <c r="I32" s="434"/>
      <c r="J32" s="450"/>
      <c r="K32" s="450"/>
      <c r="L32" s="450"/>
      <c r="M32" s="435"/>
      <c r="N32" s="449"/>
      <c r="O32" s="450"/>
    </row>
    <row r="33" spans="2:15" s="436" customFormat="1" x14ac:dyDescent="0.3">
      <c r="B33" s="432"/>
      <c r="C33" s="432"/>
      <c r="D33" s="432"/>
      <c r="E33" s="432"/>
      <c r="F33" s="432"/>
      <c r="G33" s="445" t="str">
        <f t="shared" si="0"/>
        <v/>
      </c>
      <c r="H33" s="433"/>
      <c r="I33" s="434"/>
      <c r="J33" s="450"/>
      <c r="K33" s="450"/>
      <c r="L33" s="450"/>
      <c r="M33" s="435"/>
      <c r="N33" s="449"/>
      <c r="O33" s="450"/>
    </row>
    <row r="34" spans="2:15" s="436" customFormat="1" x14ac:dyDescent="0.3">
      <c r="B34" s="432"/>
      <c r="C34" s="432"/>
      <c r="D34" s="432"/>
      <c r="E34" s="432"/>
      <c r="F34" s="432"/>
      <c r="G34" s="445" t="str">
        <f t="shared" si="0"/>
        <v/>
      </c>
      <c r="H34" s="433"/>
      <c r="I34" s="434"/>
      <c r="J34" s="450"/>
      <c r="K34" s="450"/>
      <c r="L34" s="450"/>
      <c r="M34" s="435"/>
      <c r="N34" s="449"/>
      <c r="O34" s="450"/>
    </row>
    <row r="35" spans="2:15" s="436" customFormat="1" x14ac:dyDescent="0.3">
      <c r="B35" s="432"/>
      <c r="C35" s="432"/>
      <c r="D35" s="432"/>
      <c r="E35" s="432"/>
      <c r="F35" s="432"/>
      <c r="G35" s="445" t="str">
        <f t="shared" si="0"/>
        <v/>
      </c>
      <c r="H35" s="433"/>
      <c r="I35" s="434"/>
      <c r="J35" s="450"/>
      <c r="K35" s="450"/>
      <c r="L35" s="450"/>
      <c r="M35" s="435"/>
      <c r="N35" s="449"/>
      <c r="O35" s="450"/>
    </row>
    <row r="36" spans="2:15" s="436" customFormat="1" x14ac:dyDescent="0.3">
      <c r="B36" s="432"/>
      <c r="C36" s="432"/>
      <c r="D36" s="432"/>
      <c r="E36" s="432"/>
      <c r="F36" s="432"/>
      <c r="G36" s="445" t="str">
        <f t="shared" si="0"/>
        <v/>
      </c>
      <c r="H36" s="433"/>
      <c r="I36" s="434"/>
      <c r="J36" s="450"/>
      <c r="K36" s="450"/>
      <c r="L36" s="450"/>
      <c r="M36" s="437"/>
      <c r="N36" s="449"/>
      <c r="O36" s="450"/>
    </row>
    <row r="37" spans="2:15" s="436" customFormat="1" x14ac:dyDescent="0.3">
      <c r="B37" s="432"/>
      <c r="C37" s="432"/>
      <c r="D37" s="432"/>
      <c r="E37" s="432"/>
      <c r="F37" s="432"/>
      <c r="G37" s="445" t="str">
        <f t="shared" si="0"/>
        <v/>
      </c>
      <c r="H37" s="433"/>
      <c r="I37" s="434"/>
      <c r="J37" s="450"/>
      <c r="K37" s="450"/>
      <c r="L37" s="450"/>
      <c r="M37" s="437"/>
      <c r="N37" s="449"/>
      <c r="O37" s="450"/>
    </row>
    <row r="38" spans="2:15" s="436" customFormat="1" x14ac:dyDescent="0.3">
      <c r="B38" s="432"/>
      <c r="C38" s="432"/>
      <c r="D38" s="432"/>
      <c r="E38" s="432"/>
      <c r="F38" s="432"/>
      <c r="G38" s="445" t="str">
        <f t="shared" si="0"/>
        <v/>
      </c>
      <c r="H38" s="433"/>
      <c r="I38" s="434"/>
      <c r="J38" s="450"/>
      <c r="K38" s="450"/>
      <c r="L38" s="450"/>
      <c r="M38" s="437"/>
      <c r="N38" s="449"/>
      <c r="O38" s="450"/>
    </row>
    <row r="39" spans="2:15" s="436" customFormat="1" x14ac:dyDescent="0.3">
      <c r="B39" s="432"/>
      <c r="C39" s="432"/>
      <c r="D39" s="432"/>
      <c r="E39" s="432"/>
      <c r="F39" s="432"/>
      <c r="G39" s="445" t="str">
        <f t="shared" si="0"/>
        <v/>
      </c>
      <c r="H39" s="433"/>
      <c r="I39" s="434"/>
      <c r="J39" s="450"/>
      <c r="K39" s="450"/>
      <c r="L39" s="450"/>
      <c r="M39" s="437"/>
      <c r="N39" s="449"/>
      <c r="O39" s="450"/>
    </row>
    <row r="40" spans="2:15" s="436" customFormat="1" x14ac:dyDescent="0.3">
      <c r="B40" s="432"/>
      <c r="C40" s="432"/>
      <c r="D40" s="432"/>
      <c r="E40" s="432"/>
      <c r="F40" s="432"/>
      <c r="G40" s="445" t="str">
        <f t="shared" si="0"/>
        <v/>
      </c>
      <c r="H40" s="433"/>
      <c r="I40" s="434"/>
      <c r="J40" s="450"/>
      <c r="K40" s="450"/>
      <c r="L40" s="450"/>
      <c r="M40" s="437"/>
      <c r="N40" s="449"/>
      <c r="O40" s="450"/>
    </row>
    <row r="41" spans="2:15" s="436" customFormat="1" x14ac:dyDescent="0.3">
      <c r="B41" s="432"/>
      <c r="C41" s="432"/>
      <c r="D41" s="432"/>
      <c r="E41" s="432"/>
      <c r="F41" s="432"/>
      <c r="G41" s="445" t="str">
        <f t="shared" si="0"/>
        <v/>
      </c>
      <c r="H41" s="433"/>
      <c r="I41" s="434"/>
      <c r="J41" s="450"/>
      <c r="K41" s="450"/>
      <c r="L41" s="450"/>
      <c r="M41" s="437"/>
      <c r="N41" s="449"/>
      <c r="O41" s="450"/>
    </row>
    <row r="42" spans="2:15" s="436" customFormat="1" x14ac:dyDescent="0.3">
      <c r="B42" s="432"/>
      <c r="C42" s="432"/>
      <c r="D42" s="432"/>
      <c r="E42" s="432"/>
      <c r="F42" s="432"/>
      <c r="G42" s="445" t="str">
        <f t="shared" si="0"/>
        <v/>
      </c>
      <c r="H42" s="433"/>
      <c r="I42" s="434"/>
      <c r="J42" s="450"/>
      <c r="K42" s="450"/>
      <c r="L42" s="450"/>
      <c r="M42" s="437"/>
      <c r="N42" s="449"/>
      <c r="O42" s="450"/>
    </row>
    <row r="43" spans="2:15" s="436" customFormat="1" x14ac:dyDescent="0.3">
      <c r="B43" s="432"/>
      <c r="C43" s="432"/>
      <c r="D43" s="432"/>
      <c r="E43" s="432"/>
      <c r="F43" s="432"/>
      <c r="G43" s="445" t="str">
        <f t="shared" si="0"/>
        <v/>
      </c>
      <c r="H43" s="433"/>
      <c r="I43" s="434"/>
      <c r="J43" s="450"/>
      <c r="K43" s="450"/>
      <c r="L43" s="450"/>
      <c r="M43" s="437"/>
      <c r="N43" s="449"/>
      <c r="O43" s="450"/>
    </row>
    <row r="44" spans="2:15" s="436" customFormat="1" x14ac:dyDescent="0.3">
      <c r="B44" s="432"/>
      <c r="C44" s="432"/>
      <c r="D44" s="432"/>
      <c r="E44" s="432"/>
      <c r="F44" s="432"/>
      <c r="G44" s="445" t="str">
        <f t="shared" si="0"/>
        <v/>
      </c>
      <c r="H44" s="433"/>
      <c r="I44" s="434"/>
      <c r="J44" s="450"/>
      <c r="K44" s="450"/>
      <c r="L44" s="450"/>
      <c r="M44" s="437"/>
      <c r="N44" s="449"/>
      <c r="O44" s="450"/>
    </row>
    <row r="45" spans="2:15" s="436" customFormat="1" x14ac:dyDescent="0.3">
      <c r="B45" s="432"/>
      <c r="C45" s="432"/>
      <c r="D45" s="432"/>
      <c r="E45" s="432"/>
      <c r="F45" s="432"/>
      <c r="G45" s="445" t="str">
        <f t="shared" si="0"/>
        <v/>
      </c>
      <c r="H45" s="433"/>
      <c r="I45" s="434"/>
      <c r="J45" s="450"/>
      <c r="K45" s="450"/>
      <c r="L45" s="450"/>
      <c r="M45" s="437"/>
      <c r="N45" s="449"/>
      <c r="O45" s="450"/>
    </row>
    <row r="46" spans="2:15" s="436" customFormat="1" x14ac:dyDescent="0.3">
      <c r="B46" s="432"/>
      <c r="C46" s="432"/>
      <c r="D46" s="432"/>
      <c r="E46" s="432"/>
      <c r="F46" s="432"/>
      <c r="G46" s="445" t="str">
        <f t="shared" si="0"/>
        <v/>
      </c>
      <c r="H46" s="433"/>
      <c r="I46" s="434"/>
      <c r="J46" s="450"/>
      <c r="K46" s="450"/>
      <c r="L46" s="450"/>
      <c r="M46" s="437"/>
      <c r="N46" s="449"/>
      <c r="O46" s="450"/>
    </row>
    <row r="47" spans="2:15" s="436" customFormat="1" x14ac:dyDescent="0.3">
      <c r="B47" s="432"/>
      <c r="C47" s="432"/>
      <c r="D47" s="432"/>
      <c r="E47" s="432"/>
      <c r="F47" s="432"/>
      <c r="G47" s="445" t="str">
        <f t="shared" si="0"/>
        <v/>
      </c>
      <c r="H47" s="433"/>
      <c r="I47" s="434"/>
      <c r="J47" s="450"/>
      <c r="K47" s="450"/>
      <c r="L47" s="450"/>
      <c r="M47" s="437"/>
      <c r="N47" s="449"/>
      <c r="O47" s="450"/>
    </row>
    <row r="48" spans="2:15" s="436" customFormat="1" x14ac:dyDescent="0.3">
      <c r="B48" s="432"/>
      <c r="C48" s="432"/>
      <c r="D48" s="432"/>
      <c r="E48" s="432"/>
      <c r="F48" s="432"/>
      <c r="G48" s="445" t="str">
        <f t="shared" si="0"/>
        <v/>
      </c>
      <c r="H48" s="433"/>
      <c r="I48" s="434"/>
      <c r="J48" s="450"/>
      <c r="K48" s="450"/>
      <c r="L48" s="450"/>
      <c r="M48" s="437"/>
      <c r="N48" s="449"/>
      <c r="O48" s="450"/>
    </row>
    <row r="49" spans="2:15" s="436" customFormat="1" x14ac:dyDescent="0.3">
      <c r="B49" s="432"/>
      <c r="C49" s="432"/>
      <c r="D49" s="432"/>
      <c r="E49" s="432"/>
      <c r="F49" s="432"/>
      <c r="G49" s="445" t="str">
        <f t="shared" si="0"/>
        <v/>
      </c>
      <c r="H49" s="433"/>
      <c r="I49" s="434"/>
      <c r="J49" s="450"/>
      <c r="K49" s="450"/>
      <c r="L49" s="450"/>
      <c r="M49" s="437"/>
      <c r="N49" s="449"/>
      <c r="O49" s="450"/>
    </row>
    <row r="50" spans="2:15" s="436" customFormat="1" x14ac:dyDescent="0.3">
      <c r="B50" s="432"/>
      <c r="C50" s="432"/>
      <c r="D50" s="432"/>
      <c r="E50" s="432"/>
      <c r="F50" s="432"/>
      <c r="G50" s="445" t="str">
        <f t="shared" si="0"/>
        <v/>
      </c>
      <c r="H50" s="433"/>
      <c r="I50" s="434"/>
      <c r="J50" s="450"/>
      <c r="K50" s="450"/>
      <c r="L50" s="450"/>
      <c r="M50" s="437"/>
      <c r="N50" s="449"/>
      <c r="O50" s="450"/>
    </row>
    <row r="51" spans="2:15" s="436" customFormat="1" x14ac:dyDescent="0.3">
      <c r="B51" s="432"/>
      <c r="C51" s="432"/>
      <c r="D51" s="432"/>
      <c r="E51" s="432"/>
      <c r="F51" s="432"/>
      <c r="G51" s="445" t="str">
        <f t="shared" si="0"/>
        <v/>
      </c>
      <c r="H51" s="433"/>
      <c r="I51" s="434"/>
      <c r="J51" s="450"/>
      <c r="K51" s="450"/>
      <c r="L51" s="450"/>
      <c r="M51" s="437"/>
      <c r="N51" s="449"/>
      <c r="O51" s="450"/>
    </row>
    <row r="52" spans="2:15" s="436" customFormat="1" x14ac:dyDescent="0.3">
      <c r="B52" s="432"/>
      <c r="C52" s="432"/>
      <c r="D52" s="432"/>
      <c r="E52" s="432"/>
      <c r="F52" s="432"/>
      <c r="G52" s="445" t="str">
        <f t="shared" si="0"/>
        <v/>
      </c>
      <c r="H52" s="433"/>
      <c r="I52" s="434"/>
      <c r="J52" s="450"/>
      <c r="K52" s="450"/>
      <c r="L52" s="450"/>
      <c r="M52" s="437"/>
      <c r="N52" s="449"/>
      <c r="O52" s="450"/>
    </row>
    <row r="53" spans="2:15" s="436" customFormat="1" x14ac:dyDescent="0.3">
      <c r="B53" s="432"/>
      <c r="C53" s="432"/>
      <c r="D53" s="432"/>
      <c r="E53" s="432"/>
      <c r="F53" s="432"/>
      <c r="G53" s="445" t="str">
        <f t="shared" si="0"/>
        <v/>
      </c>
      <c r="H53" s="433"/>
      <c r="I53" s="434"/>
      <c r="J53" s="450"/>
      <c r="K53" s="450"/>
      <c r="L53" s="450"/>
      <c r="M53" s="437"/>
      <c r="N53" s="449"/>
      <c r="O53" s="450"/>
    </row>
    <row r="54" spans="2:15" s="436" customFormat="1" x14ac:dyDescent="0.3">
      <c r="B54" s="432"/>
      <c r="C54" s="432"/>
      <c r="D54" s="432"/>
      <c r="E54" s="432"/>
      <c r="F54" s="432"/>
      <c r="G54" s="445" t="str">
        <f t="shared" si="0"/>
        <v/>
      </c>
      <c r="H54" s="433"/>
      <c r="I54" s="434"/>
      <c r="J54" s="450"/>
      <c r="K54" s="450"/>
      <c r="L54" s="450"/>
      <c r="M54" s="437"/>
      <c r="N54" s="449"/>
      <c r="O54" s="450"/>
    </row>
    <row r="55" spans="2:15" s="436" customFormat="1" x14ac:dyDescent="0.3">
      <c r="B55" s="432"/>
      <c r="C55" s="432"/>
      <c r="D55" s="432"/>
      <c r="E55" s="432"/>
      <c r="F55" s="432"/>
      <c r="G55" s="445" t="str">
        <f t="shared" si="0"/>
        <v/>
      </c>
      <c r="H55" s="433"/>
      <c r="I55" s="434"/>
      <c r="J55" s="450"/>
      <c r="K55" s="450"/>
      <c r="L55" s="450"/>
      <c r="M55" s="437"/>
      <c r="N55" s="449"/>
      <c r="O55" s="450"/>
    </row>
    <row r="56" spans="2:15" s="436" customFormat="1" x14ac:dyDescent="0.3">
      <c r="B56" s="432"/>
      <c r="C56" s="432"/>
      <c r="D56" s="432"/>
      <c r="E56" s="432"/>
      <c r="F56" s="432"/>
      <c r="G56" s="445" t="str">
        <f t="shared" si="0"/>
        <v/>
      </c>
      <c r="H56" s="433"/>
      <c r="I56" s="434"/>
      <c r="J56" s="450"/>
      <c r="K56" s="450"/>
      <c r="L56" s="450"/>
      <c r="M56" s="437"/>
      <c r="N56" s="449"/>
      <c r="O56" s="450"/>
    </row>
    <row r="57" spans="2:15" s="436" customFormat="1" x14ac:dyDescent="0.3">
      <c r="B57" s="432"/>
      <c r="C57" s="432"/>
      <c r="D57" s="432"/>
      <c r="E57" s="432"/>
      <c r="F57" s="432"/>
      <c r="G57" s="445" t="str">
        <f t="shared" ref="G57:G88" si="1">IF(COUNTA(C57:F57)&gt;=1, C57 &amp; "" &amp; D57 &amp; "." &amp; E57 &amp; "." &amp; F57, "")</f>
        <v/>
      </c>
      <c r="H57" s="433"/>
      <c r="I57" s="434"/>
      <c r="J57" s="450"/>
      <c r="K57" s="450"/>
      <c r="L57" s="450"/>
      <c r="M57" s="438"/>
      <c r="N57" s="449"/>
      <c r="O57" s="450"/>
    </row>
    <row r="58" spans="2:15" s="436" customFormat="1" x14ac:dyDescent="0.3">
      <c r="B58" s="432"/>
      <c r="C58" s="432"/>
      <c r="D58" s="432"/>
      <c r="E58" s="432"/>
      <c r="F58" s="432"/>
      <c r="G58" s="445" t="str">
        <f t="shared" si="1"/>
        <v/>
      </c>
      <c r="H58" s="433"/>
      <c r="I58" s="434"/>
      <c r="J58" s="450"/>
      <c r="K58" s="450"/>
      <c r="L58" s="450"/>
      <c r="M58" s="438"/>
      <c r="N58" s="449"/>
      <c r="O58" s="450"/>
    </row>
    <row r="59" spans="2:15" s="436" customFormat="1" x14ac:dyDescent="0.3">
      <c r="B59" s="432"/>
      <c r="C59" s="432"/>
      <c r="D59" s="432"/>
      <c r="E59" s="432"/>
      <c r="F59" s="432"/>
      <c r="G59" s="445" t="str">
        <f t="shared" si="1"/>
        <v/>
      </c>
      <c r="H59" s="433"/>
      <c r="I59" s="434"/>
      <c r="J59" s="450"/>
      <c r="K59" s="450"/>
      <c r="L59" s="450"/>
      <c r="M59" s="438"/>
      <c r="N59" s="449"/>
      <c r="O59" s="450"/>
    </row>
    <row r="60" spans="2:15" s="436" customFormat="1" x14ac:dyDescent="0.3">
      <c r="B60" s="432"/>
      <c r="C60" s="432"/>
      <c r="D60" s="432"/>
      <c r="E60" s="432"/>
      <c r="F60" s="432"/>
      <c r="G60" s="445" t="str">
        <f t="shared" si="1"/>
        <v/>
      </c>
      <c r="H60" s="433"/>
      <c r="I60" s="434"/>
      <c r="J60" s="450"/>
      <c r="K60" s="450"/>
      <c r="L60" s="450"/>
      <c r="M60" s="438"/>
      <c r="N60" s="449"/>
      <c r="O60" s="450"/>
    </row>
    <row r="61" spans="2:15" s="436" customFormat="1" x14ac:dyDescent="0.3">
      <c r="B61" s="432"/>
      <c r="C61" s="432"/>
      <c r="D61" s="432"/>
      <c r="E61" s="432"/>
      <c r="F61" s="432"/>
      <c r="G61" s="445" t="str">
        <f t="shared" si="1"/>
        <v/>
      </c>
      <c r="H61" s="433"/>
      <c r="I61" s="434"/>
      <c r="J61" s="450"/>
      <c r="K61" s="450"/>
      <c r="L61" s="450"/>
      <c r="M61" s="438"/>
      <c r="N61" s="449"/>
      <c r="O61" s="450"/>
    </row>
    <row r="62" spans="2:15" s="436" customFormat="1" x14ac:dyDescent="0.3">
      <c r="B62" s="432"/>
      <c r="C62" s="432"/>
      <c r="D62" s="432"/>
      <c r="E62" s="432"/>
      <c r="F62" s="432"/>
      <c r="G62" s="445" t="str">
        <f t="shared" si="1"/>
        <v/>
      </c>
      <c r="H62" s="433"/>
      <c r="I62" s="434"/>
      <c r="J62" s="450"/>
      <c r="K62" s="450"/>
      <c r="L62" s="450"/>
      <c r="M62" s="438"/>
      <c r="N62" s="449"/>
      <c r="O62" s="450"/>
    </row>
    <row r="63" spans="2:15" s="436" customFormat="1" x14ac:dyDescent="0.3">
      <c r="B63" s="432"/>
      <c r="C63" s="432"/>
      <c r="D63" s="432"/>
      <c r="E63" s="432"/>
      <c r="F63" s="432"/>
      <c r="G63" s="445" t="str">
        <f t="shared" si="1"/>
        <v/>
      </c>
      <c r="H63" s="433"/>
      <c r="I63" s="434"/>
      <c r="J63" s="450"/>
      <c r="K63" s="450"/>
      <c r="L63" s="450"/>
      <c r="M63" s="438"/>
      <c r="N63" s="449"/>
      <c r="O63" s="450"/>
    </row>
    <row r="64" spans="2:15" s="436" customFormat="1" x14ac:dyDescent="0.3">
      <c r="B64" s="432"/>
      <c r="C64" s="432"/>
      <c r="D64" s="432"/>
      <c r="E64" s="432"/>
      <c r="F64" s="432"/>
      <c r="G64" s="445" t="str">
        <f t="shared" si="1"/>
        <v/>
      </c>
      <c r="H64" s="433"/>
      <c r="I64" s="434"/>
      <c r="J64" s="450"/>
      <c r="K64" s="450"/>
      <c r="L64" s="450"/>
      <c r="M64" s="438"/>
      <c r="N64" s="449"/>
      <c r="O64" s="450"/>
    </row>
    <row r="65" spans="2:15" s="436" customFormat="1" x14ac:dyDescent="0.3">
      <c r="B65" s="432"/>
      <c r="C65" s="432"/>
      <c r="D65" s="432"/>
      <c r="E65" s="432"/>
      <c r="F65" s="432"/>
      <c r="G65" s="445" t="str">
        <f t="shared" si="1"/>
        <v/>
      </c>
      <c r="H65" s="433"/>
      <c r="I65" s="434"/>
      <c r="J65" s="450"/>
      <c r="K65" s="450"/>
      <c r="L65" s="450"/>
      <c r="M65" s="438"/>
      <c r="N65" s="449"/>
      <c r="O65" s="450"/>
    </row>
    <row r="66" spans="2:15" s="436" customFormat="1" x14ac:dyDescent="0.3">
      <c r="B66" s="432"/>
      <c r="C66" s="432"/>
      <c r="D66" s="432"/>
      <c r="E66" s="432"/>
      <c r="F66" s="432"/>
      <c r="G66" s="445" t="str">
        <f t="shared" si="1"/>
        <v/>
      </c>
      <c r="H66" s="433"/>
      <c r="I66" s="434"/>
      <c r="J66" s="450"/>
      <c r="K66" s="450"/>
      <c r="L66" s="450"/>
      <c r="M66" s="438"/>
      <c r="N66" s="449"/>
      <c r="O66" s="450"/>
    </row>
    <row r="67" spans="2:15" s="436" customFormat="1" x14ac:dyDescent="0.3">
      <c r="B67" s="432"/>
      <c r="C67" s="432"/>
      <c r="D67" s="432"/>
      <c r="E67" s="432"/>
      <c r="F67" s="432"/>
      <c r="G67" s="445" t="str">
        <f t="shared" si="1"/>
        <v/>
      </c>
      <c r="H67" s="433"/>
      <c r="I67" s="434"/>
      <c r="J67" s="450"/>
      <c r="K67" s="450"/>
      <c r="L67" s="450"/>
      <c r="M67" s="438"/>
      <c r="N67" s="449"/>
      <c r="O67" s="450"/>
    </row>
    <row r="68" spans="2:15" s="436" customFormat="1" x14ac:dyDescent="0.3">
      <c r="B68" s="432"/>
      <c r="C68" s="432"/>
      <c r="D68" s="432"/>
      <c r="E68" s="432"/>
      <c r="F68" s="432"/>
      <c r="G68" s="445" t="str">
        <f t="shared" si="1"/>
        <v/>
      </c>
      <c r="H68" s="433"/>
      <c r="I68" s="434"/>
      <c r="J68" s="450"/>
      <c r="K68" s="450"/>
      <c r="L68" s="450"/>
      <c r="M68" s="438"/>
      <c r="N68" s="449"/>
      <c r="O68" s="450"/>
    </row>
    <row r="69" spans="2:15" s="436" customFormat="1" x14ac:dyDescent="0.3">
      <c r="B69" s="432"/>
      <c r="C69" s="432"/>
      <c r="D69" s="432"/>
      <c r="E69" s="432"/>
      <c r="F69" s="432"/>
      <c r="G69" s="445" t="str">
        <f t="shared" si="1"/>
        <v/>
      </c>
      <c r="H69" s="433"/>
      <c r="I69" s="434"/>
      <c r="J69" s="450"/>
      <c r="K69" s="450"/>
      <c r="L69" s="450"/>
      <c r="M69" s="438"/>
      <c r="N69" s="449"/>
      <c r="O69" s="450"/>
    </row>
    <row r="70" spans="2:15" s="436" customFormat="1" x14ac:dyDescent="0.3">
      <c r="B70" s="432"/>
      <c r="C70" s="432"/>
      <c r="D70" s="432"/>
      <c r="E70" s="432"/>
      <c r="F70" s="432"/>
      <c r="G70" s="445" t="str">
        <f t="shared" si="1"/>
        <v/>
      </c>
      <c r="H70" s="433"/>
      <c r="I70" s="434"/>
      <c r="J70" s="450"/>
      <c r="K70" s="450"/>
      <c r="L70" s="450"/>
      <c r="M70" s="438"/>
      <c r="N70" s="449"/>
      <c r="O70" s="450"/>
    </row>
    <row r="71" spans="2:15" s="436" customFormat="1" x14ac:dyDescent="0.3">
      <c r="B71" s="432"/>
      <c r="C71" s="432"/>
      <c r="D71" s="432"/>
      <c r="E71" s="432"/>
      <c r="F71" s="432"/>
      <c r="G71" s="445" t="str">
        <f t="shared" si="1"/>
        <v/>
      </c>
      <c r="H71" s="433"/>
      <c r="I71" s="434"/>
      <c r="J71" s="450"/>
      <c r="K71" s="450"/>
      <c r="L71" s="450"/>
      <c r="M71" s="438"/>
      <c r="N71" s="449"/>
      <c r="O71" s="450"/>
    </row>
    <row r="72" spans="2:15" s="436" customFormat="1" x14ac:dyDescent="0.3">
      <c r="B72" s="432"/>
      <c r="C72" s="432"/>
      <c r="D72" s="432"/>
      <c r="E72" s="432"/>
      <c r="F72" s="432"/>
      <c r="G72" s="445" t="str">
        <f t="shared" si="1"/>
        <v/>
      </c>
      <c r="H72" s="433"/>
      <c r="I72" s="434"/>
      <c r="J72" s="450"/>
      <c r="K72" s="450"/>
      <c r="L72" s="450"/>
      <c r="M72" s="438"/>
      <c r="N72" s="449"/>
      <c r="O72" s="450"/>
    </row>
    <row r="73" spans="2:15" s="436" customFormat="1" x14ac:dyDescent="0.3">
      <c r="B73" s="432"/>
      <c r="C73" s="432"/>
      <c r="D73" s="432"/>
      <c r="E73" s="432"/>
      <c r="F73" s="432"/>
      <c r="G73" s="445" t="str">
        <f t="shared" si="1"/>
        <v/>
      </c>
      <c r="H73" s="433"/>
      <c r="I73" s="434"/>
      <c r="J73" s="450"/>
      <c r="K73" s="450"/>
      <c r="L73" s="450"/>
      <c r="M73" s="438"/>
      <c r="N73" s="449"/>
      <c r="O73" s="450"/>
    </row>
    <row r="74" spans="2:15" s="436" customFormat="1" x14ac:dyDescent="0.3">
      <c r="B74" s="432"/>
      <c r="C74" s="432"/>
      <c r="D74" s="432"/>
      <c r="E74" s="432"/>
      <c r="F74" s="432"/>
      <c r="G74" s="445" t="str">
        <f t="shared" si="1"/>
        <v/>
      </c>
      <c r="H74" s="433"/>
      <c r="I74" s="434"/>
      <c r="J74" s="450"/>
      <c r="K74" s="450"/>
      <c r="L74" s="450"/>
      <c r="M74" s="438"/>
      <c r="N74" s="449"/>
      <c r="O74" s="450"/>
    </row>
    <row r="75" spans="2:15" s="436" customFormat="1" x14ac:dyDescent="0.3">
      <c r="B75" s="432"/>
      <c r="C75" s="432"/>
      <c r="D75" s="432"/>
      <c r="E75" s="432"/>
      <c r="F75" s="432"/>
      <c r="G75" s="445" t="str">
        <f t="shared" si="1"/>
        <v/>
      </c>
      <c r="H75" s="433"/>
      <c r="I75" s="434"/>
      <c r="J75" s="450"/>
      <c r="K75" s="450"/>
      <c r="L75" s="450"/>
      <c r="M75" s="438"/>
      <c r="N75" s="449"/>
      <c r="O75" s="450"/>
    </row>
    <row r="76" spans="2:15" s="436" customFormat="1" x14ac:dyDescent="0.3">
      <c r="B76" s="432"/>
      <c r="C76" s="432"/>
      <c r="D76" s="432"/>
      <c r="E76" s="432"/>
      <c r="F76" s="432"/>
      <c r="G76" s="445" t="str">
        <f t="shared" si="1"/>
        <v/>
      </c>
      <c r="H76" s="433"/>
      <c r="I76" s="434"/>
      <c r="J76" s="450"/>
      <c r="K76" s="450"/>
      <c r="L76" s="450"/>
      <c r="M76" s="438"/>
      <c r="N76" s="449"/>
      <c r="O76" s="450"/>
    </row>
    <row r="77" spans="2:15" s="436" customFormat="1" x14ac:dyDescent="0.3">
      <c r="B77" s="432"/>
      <c r="C77" s="432"/>
      <c r="D77" s="432"/>
      <c r="E77" s="432"/>
      <c r="F77" s="432"/>
      <c r="G77" s="445" t="str">
        <f t="shared" si="1"/>
        <v/>
      </c>
      <c r="H77" s="433"/>
      <c r="I77" s="434"/>
      <c r="J77" s="450"/>
      <c r="K77" s="450"/>
      <c r="L77" s="450"/>
      <c r="M77" s="438"/>
      <c r="N77" s="449"/>
      <c r="O77" s="450"/>
    </row>
    <row r="78" spans="2:15" s="436" customFormat="1" x14ac:dyDescent="0.3">
      <c r="B78" s="432"/>
      <c r="C78" s="432"/>
      <c r="D78" s="432"/>
      <c r="E78" s="432"/>
      <c r="F78" s="432"/>
      <c r="G78" s="445" t="str">
        <f t="shared" si="1"/>
        <v/>
      </c>
      <c r="H78" s="433"/>
      <c r="I78" s="434"/>
      <c r="J78" s="450"/>
      <c r="K78" s="450"/>
      <c r="L78" s="450"/>
      <c r="M78" s="438"/>
      <c r="N78" s="449"/>
      <c r="O78" s="450"/>
    </row>
    <row r="79" spans="2:15" s="436" customFormat="1" x14ac:dyDescent="0.3">
      <c r="B79" s="432"/>
      <c r="C79" s="432"/>
      <c r="D79" s="432"/>
      <c r="E79" s="432"/>
      <c r="F79" s="432"/>
      <c r="G79" s="445" t="str">
        <f t="shared" si="1"/>
        <v/>
      </c>
      <c r="H79" s="433"/>
      <c r="I79" s="434"/>
      <c r="J79" s="450"/>
      <c r="K79" s="450"/>
      <c r="L79" s="450"/>
      <c r="M79" s="438"/>
      <c r="N79" s="449"/>
      <c r="O79" s="450"/>
    </row>
    <row r="80" spans="2:15" s="436" customFormat="1" x14ac:dyDescent="0.3">
      <c r="B80" s="432"/>
      <c r="C80" s="432"/>
      <c r="D80" s="432"/>
      <c r="E80" s="432"/>
      <c r="F80" s="432"/>
      <c r="G80" s="445" t="str">
        <f t="shared" si="1"/>
        <v/>
      </c>
      <c r="H80" s="433"/>
      <c r="I80" s="434"/>
      <c r="J80" s="450"/>
      <c r="K80" s="450"/>
      <c r="L80" s="450"/>
      <c r="M80" s="438"/>
      <c r="N80" s="449"/>
      <c r="O80" s="450"/>
    </row>
    <row r="81" spans="2:15" s="436" customFormat="1" x14ac:dyDescent="0.3">
      <c r="B81" s="432"/>
      <c r="C81" s="432"/>
      <c r="D81" s="432"/>
      <c r="E81" s="432"/>
      <c r="F81" s="432"/>
      <c r="G81" s="445" t="str">
        <f t="shared" si="1"/>
        <v/>
      </c>
      <c r="H81" s="433"/>
      <c r="I81" s="434"/>
      <c r="J81" s="450"/>
      <c r="K81" s="450"/>
      <c r="L81" s="450"/>
      <c r="M81" s="438"/>
      <c r="N81" s="449"/>
      <c r="O81" s="450"/>
    </row>
    <row r="82" spans="2:15" s="436" customFormat="1" x14ac:dyDescent="0.3">
      <c r="B82" s="432"/>
      <c r="C82" s="432"/>
      <c r="D82" s="432"/>
      <c r="E82" s="432"/>
      <c r="F82" s="432"/>
      <c r="G82" s="445" t="str">
        <f t="shared" si="1"/>
        <v/>
      </c>
      <c r="H82" s="433"/>
      <c r="I82" s="434"/>
      <c r="J82" s="450"/>
      <c r="K82" s="450"/>
      <c r="L82" s="450"/>
      <c r="M82" s="438"/>
      <c r="N82" s="449"/>
      <c r="O82" s="450"/>
    </row>
    <row r="83" spans="2:15" s="436" customFormat="1" x14ac:dyDescent="0.3">
      <c r="B83" s="432"/>
      <c r="C83" s="432"/>
      <c r="D83" s="432"/>
      <c r="E83" s="432"/>
      <c r="F83" s="432"/>
      <c r="G83" s="445" t="str">
        <f t="shared" si="1"/>
        <v/>
      </c>
      <c r="H83" s="433"/>
      <c r="I83" s="434"/>
      <c r="J83" s="450"/>
      <c r="K83" s="450"/>
      <c r="L83" s="450"/>
      <c r="M83" s="438"/>
      <c r="N83" s="449"/>
      <c r="O83" s="450"/>
    </row>
    <row r="84" spans="2:15" s="436" customFormat="1" x14ac:dyDescent="0.3">
      <c r="B84" s="432"/>
      <c r="C84" s="432"/>
      <c r="D84" s="432"/>
      <c r="E84" s="432"/>
      <c r="F84" s="432"/>
      <c r="G84" s="445" t="str">
        <f t="shared" si="1"/>
        <v/>
      </c>
      <c r="H84" s="433"/>
      <c r="I84" s="434"/>
      <c r="J84" s="450"/>
      <c r="K84" s="450"/>
      <c r="L84" s="450"/>
      <c r="M84" s="438"/>
      <c r="N84" s="449"/>
      <c r="O84" s="450"/>
    </row>
    <row r="85" spans="2:15" s="436" customFormat="1" x14ac:dyDescent="0.3">
      <c r="B85" s="432"/>
      <c r="C85" s="432"/>
      <c r="D85" s="432"/>
      <c r="E85" s="432"/>
      <c r="F85" s="432"/>
      <c r="G85" s="445" t="str">
        <f t="shared" si="1"/>
        <v/>
      </c>
      <c r="H85" s="433"/>
      <c r="I85" s="434"/>
      <c r="J85" s="450"/>
      <c r="K85" s="450"/>
      <c r="L85" s="450"/>
      <c r="M85" s="438"/>
      <c r="N85" s="449"/>
      <c r="O85" s="450"/>
    </row>
    <row r="86" spans="2:15" s="436" customFormat="1" ht="15" customHeight="1" x14ac:dyDescent="0.3">
      <c r="B86" s="432"/>
      <c r="C86" s="432"/>
      <c r="D86" s="432"/>
      <c r="E86" s="432"/>
      <c r="F86" s="432"/>
      <c r="G86" s="445" t="str">
        <f t="shared" si="1"/>
        <v/>
      </c>
      <c r="H86" s="433"/>
      <c r="I86" s="434"/>
      <c r="J86" s="450"/>
      <c r="K86" s="450"/>
      <c r="L86" s="450"/>
      <c r="M86" s="438"/>
      <c r="N86" s="449"/>
      <c r="O86" s="450"/>
    </row>
    <row r="87" spans="2:15" s="436" customFormat="1" x14ac:dyDescent="0.3">
      <c r="B87" s="432"/>
      <c r="C87" s="432"/>
      <c r="D87" s="432"/>
      <c r="E87" s="432"/>
      <c r="F87" s="432"/>
      <c r="G87" s="445" t="str">
        <f t="shared" si="1"/>
        <v/>
      </c>
      <c r="H87" s="433"/>
      <c r="I87" s="434"/>
      <c r="J87" s="450"/>
      <c r="K87" s="450"/>
      <c r="L87" s="450"/>
      <c r="M87" s="438"/>
      <c r="N87" s="449"/>
      <c r="O87" s="450"/>
    </row>
    <row r="88" spans="2:15" s="436" customFormat="1" x14ac:dyDescent="0.3">
      <c r="B88" s="432"/>
      <c r="C88" s="432"/>
      <c r="D88" s="432"/>
      <c r="E88" s="432"/>
      <c r="F88" s="432"/>
      <c r="G88" s="445" t="str">
        <f t="shared" si="1"/>
        <v/>
      </c>
      <c r="H88" s="433"/>
      <c r="I88" s="434"/>
      <c r="J88" s="450"/>
      <c r="K88" s="450"/>
      <c r="L88" s="450"/>
      <c r="M88" s="438"/>
      <c r="N88" s="449"/>
      <c r="O88" s="450"/>
    </row>
    <row r="89" spans="2:15" s="436" customFormat="1" x14ac:dyDescent="0.3">
      <c r="B89" s="432"/>
      <c r="C89" s="432"/>
      <c r="D89" s="432"/>
      <c r="E89" s="432"/>
      <c r="F89" s="432"/>
      <c r="G89" s="445" t="str">
        <f t="shared" ref="G89:G120" si="2">IF(COUNTA(C89:F89)&gt;=1, C89 &amp; "" &amp; D89 &amp; "." &amp; E89 &amp; "." &amp; F89, "")</f>
        <v/>
      </c>
      <c r="H89" s="433"/>
      <c r="I89" s="434"/>
      <c r="J89" s="450"/>
      <c r="K89" s="450"/>
      <c r="L89" s="450"/>
      <c r="M89" s="438"/>
      <c r="N89" s="449"/>
      <c r="O89" s="450"/>
    </row>
    <row r="90" spans="2:15" s="436" customFormat="1" x14ac:dyDescent="0.3">
      <c r="B90" s="432"/>
      <c r="C90" s="432"/>
      <c r="D90" s="432"/>
      <c r="E90" s="432"/>
      <c r="F90" s="432"/>
      <c r="G90" s="445" t="str">
        <f t="shared" si="2"/>
        <v/>
      </c>
      <c r="H90" s="433"/>
      <c r="I90" s="434"/>
      <c r="J90" s="450"/>
      <c r="K90" s="450"/>
      <c r="L90" s="450"/>
      <c r="M90" s="438"/>
      <c r="N90" s="449"/>
      <c r="O90" s="450"/>
    </row>
    <row r="91" spans="2:15" s="436" customFormat="1" x14ac:dyDescent="0.3">
      <c r="B91" s="432"/>
      <c r="C91" s="432"/>
      <c r="D91" s="432"/>
      <c r="E91" s="432"/>
      <c r="F91" s="432"/>
      <c r="G91" s="445" t="str">
        <f t="shared" si="2"/>
        <v/>
      </c>
      <c r="H91" s="433"/>
      <c r="I91" s="434"/>
      <c r="J91" s="450"/>
      <c r="K91" s="450"/>
      <c r="L91" s="450"/>
      <c r="M91" s="438"/>
      <c r="N91" s="449"/>
      <c r="O91" s="450"/>
    </row>
    <row r="92" spans="2:15" s="436" customFormat="1" x14ac:dyDescent="0.3">
      <c r="B92" s="432"/>
      <c r="C92" s="432"/>
      <c r="D92" s="432"/>
      <c r="E92" s="432"/>
      <c r="F92" s="432"/>
      <c r="G92" s="445" t="str">
        <f t="shared" si="2"/>
        <v/>
      </c>
      <c r="H92" s="433"/>
      <c r="I92" s="434"/>
      <c r="J92" s="450"/>
      <c r="K92" s="450"/>
      <c r="L92" s="450"/>
      <c r="M92" s="438"/>
      <c r="N92" s="449"/>
      <c r="O92" s="450"/>
    </row>
    <row r="93" spans="2:15" s="436" customFormat="1" x14ac:dyDescent="0.3">
      <c r="B93" s="432"/>
      <c r="C93" s="432"/>
      <c r="D93" s="432"/>
      <c r="E93" s="432"/>
      <c r="F93" s="432"/>
      <c r="G93" s="445" t="str">
        <f t="shared" si="2"/>
        <v/>
      </c>
      <c r="H93" s="433"/>
      <c r="I93" s="434"/>
      <c r="J93" s="450"/>
      <c r="K93" s="450"/>
      <c r="L93" s="450"/>
      <c r="M93" s="438"/>
      <c r="N93" s="449"/>
      <c r="O93" s="450"/>
    </row>
    <row r="94" spans="2:15" s="436" customFormat="1" x14ac:dyDescent="0.3">
      <c r="B94" s="432"/>
      <c r="C94" s="432"/>
      <c r="D94" s="432"/>
      <c r="E94" s="432"/>
      <c r="F94" s="432"/>
      <c r="G94" s="445" t="str">
        <f t="shared" si="2"/>
        <v/>
      </c>
      <c r="H94" s="433"/>
      <c r="I94" s="434"/>
      <c r="J94" s="450"/>
      <c r="K94" s="450"/>
      <c r="L94" s="450"/>
      <c r="M94" s="438"/>
      <c r="N94" s="449"/>
      <c r="O94" s="450"/>
    </row>
    <row r="95" spans="2:15" s="436" customFormat="1" ht="15" customHeight="1" x14ac:dyDescent="0.3">
      <c r="B95" s="432"/>
      <c r="C95" s="432"/>
      <c r="D95" s="432"/>
      <c r="E95" s="432"/>
      <c r="F95" s="432"/>
      <c r="G95" s="445" t="str">
        <f t="shared" si="2"/>
        <v/>
      </c>
      <c r="H95" s="433"/>
      <c r="I95" s="434"/>
      <c r="J95" s="450"/>
      <c r="K95" s="450"/>
      <c r="L95" s="450"/>
      <c r="M95" s="438"/>
      <c r="N95" s="449"/>
      <c r="O95" s="450"/>
    </row>
    <row r="96" spans="2:15" s="436" customFormat="1" x14ac:dyDescent="0.3">
      <c r="B96" s="432"/>
      <c r="C96" s="432"/>
      <c r="D96" s="432"/>
      <c r="E96" s="432"/>
      <c r="F96" s="432"/>
      <c r="G96" s="445" t="str">
        <f t="shared" si="2"/>
        <v/>
      </c>
      <c r="H96" s="433"/>
      <c r="I96" s="434"/>
      <c r="J96" s="450"/>
      <c r="K96" s="450"/>
      <c r="L96" s="450"/>
      <c r="M96" s="438"/>
      <c r="N96" s="449"/>
      <c r="O96" s="450"/>
    </row>
    <row r="97" spans="2:15" s="436" customFormat="1" x14ac:dyDescent="0.3">
      <c r="B97" s="432"/>
      <c r="C97" s="432"/>
      <c r="D97" s="432"/>
      <c r="E97" s="432"/>
      <c r="F97" s="432"/>
      <c r="G97" s="445" t="str">
        <f t="shared" si="2"/>
        <v/>
      </c>
      <c r="H97" s="433"/>
      <c r="I97" s="434"/>
      <c r="J97" s="450"/>
      <c r="K97" s="450"/>
      <c r="L97" s="450"/>
      <c r="M97" s="438"/>
      <c r="N97" s="449"/>
      <c r="O97" s="450"/>
    </row>
    <row r="98" spans="2:15" s="436" customFormat="1" x14ac:dyDescent="0.3">
      <c r="B98" s="432"/>
      <c r="C98" s="432"/>
      <c r="D98" s="432"/>
      <c r="E98" s="432"/>
      <c r="F98" s="432"/>
      <c r="G98" s="445" t="str">
        <f t="shared" si="2"/>
        <v/>
      </c>
      <c r="H98" s="433"/>
      <c r="I98" s="434"/>
      <c r="J98" s="450"/>
      <c r="K98" s="450"/>
      <c r="L98" s="450"/>
      <c r="M98" s="438"/>
      <c r="N98" s="449"/>
      <c r="O98" s="450"/>
    </row>
    <row r="99" spans="2:15" s="436" customFormat="1" x14ac:dyDescent="0.3">
      <c r="B99" s="432"/>
      <c r="C99" s="432"/>
      <c r="D99" s="432"/>
      <c r="E99" s="432"/>
      <c r="F99" s="432"/>
      <c r="G99" s="445" t="str">
        <f t="shared" si="2"/>
        <v/>
      </c>
      <c r="H99" s="433"/>
      <c r="I99" s="434"/>
      <c r="J99" s="450"/>
      <c r="K99" s="450"/>
      <c r="L99" s="450"/>
      <c r="M99" s="438"/>
      <c r="N99" s="449"/>
      <c r="O99" s="450"/>
    </row>
    <row r="100" spans="2:15" s="436" customFormat="1" x14ac:dyDescent="0.3">
      <c r="B100" s="432"/>
      <c r="C100" s="432"/>
      <c r="D100" s="432"/>
      <c r="E100" s="432"/>
      <c r="F100" s="432"/>
      <c r="G100" s="445" t="str">
        <f t="shared" si="2"/>
        <v/>
      </c>
      <c r="H100" s="433"/>
      <c r="I100" s="434"/>
      <c r="J100" s="450"/>
      <c r="K100" s="450"/>
      <c r="L100" s="450"/>
      <c r="M100" s="438"/>
      <c r="N100" s="449"/>
      <c r="O100" s="450"/>
    </row>
    <row r="101" spans="2:15" s="436" customFormat="1" x14ac:dyDescent="0.3">
      <c r="B101" s="432"/>
      <c r="C101" s="432"/>
      <c r="D101" s="432"/>
      <c r="E101" s="432"/>
      <c r="F101" s="432"/>
      <c r="G101" s="445" t="str">
        <f t="shared" si="2"/>
        <v/>
      </c>
      <c r="H101" s="433"/>
      <c r="I101" s="434"/>
      <c r="J101" s="450"/>
      <c r="K101" s="450"/>
      <c r="L101" s="450"/>
      <c r="M101" s="438"/>
      <c r="N101" s="449"/>
      <c r="O101" s="450"/>
    </row>
    <row r="102" spans="2:15" s="436" customFormat="1" x14ac:dyDescent="0.3">
      <c r="B102" s="432"/>
      <c r="C102" s="432"/>
      <c r="D102" s="432"/>
      <c r="E102" s="432"/>
      <c r="F102" s="432"/>
      <c r="G102" s="445" t="str">
        <f t="shared" si="2"/>
        <v/>
      </c>
      <c r="H102" s="433"/>
      <c r="I102" s="434"/>
      <c r="J102" s="450"/>
      <c r="K102" s="450"/>
      <c r="L102" s="450"/>
      <c r="M102" s="438"/>
      <c r="N102" s="449"/>
      <c r="O102" s="450"/>
    </row>
    <row r="103" spans="2:15" s="328" customFormat="1" x14ac:dyDescent="0.25">
      <c r="B103" s="329" t="s">
        <v>37</v>
      </c>
      <c r="C103" s="330"/>
      <c r="D103" s="331"/>
      <c r="E103" s="331"/>
      <c r="F103" s="332"/>
      <c r="G103" s="333"/>
      <c r="H103" s="333"/>
      <c r="N103" s="334"/>
    </row>
    <row r="104" spans="2:15" s="328" customFormat="1" x14ac:dyDescent="0.25">
      <c r="D104" s="332"/>
      <c r="E104" s="332"/>
      <c r="F104" s="332"/>
      <c r="G104" s="333"/>
      <c r="H104" s="333"/>
    </row>
    <row r="105" spans="2:15" s="328" customFormat="1" x14ac:dyDescent="0.25">
      <c r="D105" s="332"/>
      <c r="E105" s="332"/>
      <c r="F105" s="332"/>
      <c r="G105" s="333"/>
      <c r="H105" s="333"/>
    </row>
    <row r="106" spans="2:15" s="328" customFormat="1" x14ac:dyDescent="0.25">
      <c r="D106" s="332"/>
      <c r="E106" s="332"/>
      <c r="F106" s="332"/>
      <c r="G106" s="333"/>
      <c r="H106" s="333"/>
    </row>
    <row r="107" spans="2:15" s="328" customFormat="1" x14ac:dyDescent="0.25">
      <c r="D107" s="332"/>
      <c r="E107" s="332"/>
      <c r="F107" s="332"/>
      <c r="G107" s="333"/>
      <c r="H107" s="333"/>
    </row>
    <row r="108" spans="2:15" s="328" customFormat="1" x14ac:dyDescent="0.25">
      <c r="D108" s="332"/>
      <c r="E108" s="332"/>
      <c r="F108" s="332"/>
      <c r="G108" s="333"/>
      <c r="H108" s="333"/>
    </row>
    <row r="109" spans="2:15" s="328" customFormat="1" x14ac:dyDescent="0.25">
      <c r="D109" s="332"/>
      <c r="E109" s="332"/>
      <c r="F109" s="332"/>
      <c r="G109" s="333"/>
      <c r="H109" s="333"/>
    </row>
    <row r="110" spans="2:15" s="328" customFormat="1" x14ac:dyDescent="0.25">
      <c r="D110" s="332"/>
      <c r="E110" s="332"/>
      <c r="F110" s="332"/>
      <c r="G110" s="333"/>
      <c r="H110" s="333"/>
    </row>
    <row r="111" spans="2:15" s="328" customFormat="1" x14ac:dyDescent="0.25">
      <c r="D111" s="332"/>
      <c r="E111" s="332"/>
      <c r="F111" s="332"/>
      <c r="G111" s="333"/>
      <c r="H111" s="333"/>
    </row>
    <row r="112" spans="2:15" s="328" customFormat="1" x14ac:dyDescent="0.25">
      <c r="D112" s="332"/>
      <c r="E112" s="332"/>
      <c r="F112" s="332"/>
      <c r="G112" s="333"/>
      <c r="H112" s="333"/>
    </row>
    <row r="113" spans="4:8" s="328" customFormat="1" x14ac:dyDescent="0.25">
      <c r="D113" s="332"/>
      <c r="E113" s="332"/>
      <c r="F113" s="332"/>
      <c r="G113" s="333"/>
      <c r="H113" s="333"/>
    </row>
    <row r="114" spans="4:8" s="328" customFormat="1" x14ac:dyDescent="0.25">
      <c r="D114" s="332"/>
      <c r="E114" s="332"/>
      <c r="F114" s="332"/>
      <c r="G114" s="333"/>
      <c r="H114" s="333"/>
    </row>
    <row r="115" spans="4:8" s="328" customFormat="1" x14ac:dyDescent="0.25">
      <c r="D115" s="332"/>
      <c r="E115" s="332"/>
      <c r="F115" s="332"/>
      <c r="G115" s="333"/>
      <c r="H115" s="333"/>
    </row>
    <row r="116" spans="4:8" s="328" customFormat="1" x14ac:dyDescent="0.25">
      <c r="D116" s="332"/>
      <c r="E116" s="332"/>
      <c r="F116" s="332"/>
      <c r="G116" s="333"/>
      <c r="H116" s="333"/>
    </row>
    <row r="117" spans="4:8" s="328" customFormat="1" x14ac:dyDescent="0.25">
      <c r="D117" s="332"/>
      <c r="E117" s="332"/>
      <c r="F117" s="332"/>
      <c r="G117" s="333"/>
      <c r="H117" s="333"/>
    </row>
    <row r="118" spans="4:8" s="328" customFormat="1" x14ac:dyDescent="0.25">
      <c r="D118" s="332"/>
      <c r="E118" s="332"/>
      <c r="F118" s="332"/>
      <c r="G118" s="333"/>
      <c r="H118" s="333"/>
    </row>
    <row r="119" spans="4:8" s="328" customFormat="1" x14ac:dyDescent="0.25">
      <c r="D119" s="332"/>
      <c r="E119" s="332"/>
      <c r="F119" s="332"/>
      <c r="G119" s="333"/>
      <c r="H119" s="333"/>
    </row>
    <row r="120" spans="4:8" s="328" customFormat="1" x14ac:dyDescent="0.25">
      <c r="D120" s="332"/>
      <c r="E120" s="332"/>
      <c r="F120" s="332"/>
      <c r="G120" s="333"/>
      <c r="H120" s="333"/>
    </row>
    <row r="121" spans="4:8" ht="12.75" x14ac:dyDescent="0.25">
      <c r="D121" s="315"/>
      <c r="E121" s="315"/>
      <c r="F121" s="315"/>
      <c r="G121" s="302"/>
      <c r="H121" s="302"/>
    </row>
    <row r="122" spans="4:8" ht="12.75" x14ac:dyDescent="0.25">
      <c r="D122" s="315"/>
      <c r="E122" s="315"/>
      <c r="F122" s="315"/>
      <c r="G122" s="302"/>
      <c r="H122" s="302"/>
    </row>
    <row r="123" spans="4:8" ht="12.75" x14ac:dyDescent="0.25">
      <c r="D123" s="315"/>
      <c r="E123" s="315"/>
      <c r="F123" s="315"/>
      <c r="G123" s="302"/>
      <c r="H123" s="302"/>
    </row>
    <row r="124" spans="4:8" ht="12.75" x14ac:dyDescent="0.25">
      <c r="D124" s="315"/>
      <c r="E124" s="315"/>
      <c r="F124" s="315"/>
      <c r="G124" s="302"/>
      <c r="H124" s="302"/>
    </row>
    <row r="125" spans="4:8" ht="12.75" x14ac:dyDescent="0.25">
      <c r="D125" s="315"/>
      <c r="E125" s="315"/>
      <c r="F125" s="315"/>
      <c r="G125" s="302"/>
      <c r="H125" s="302"/>
    </row>
    <row r="126" spans="4:8" ht="12.75" x14ac:dyDescent="0.25">
      <c r="D126" s="315"/>
      <c r="E126" s="315"/>
      <c r="F126" s="315"/>
      <c r="G126" s="302"/>
      <c r="H126" s="302"/>
    </row>
    <row r="127" spans="4:8" ht="12.75" x14ac:dyDescent="0.25">
      <c r="D127" s="315"/>
      <c r="E127" s="315"/>
      <c r="F127" s="315"/>
      <c r="G127" s="302"/>
      <c r="H127" s="302"/>
    </row>
    <row r="128" spans="4:8" ht="12.75" x14ac:dyDescent="0.25">
      <c r="D128" s="315"/>
      <c r="E128" s="315"/>
      <c r="F128" s="315"/>
      <c r="G128" s="302"/>
      <c r="H128" s="302"/>
    </row>
    <row r="129" spans="4:8" ht="12.75" x14ac:dyDescent="0.25">
      <c r="D129" s="315"/>
      <c r="E129" s="315"/>
      <c r="F129" s="315"/>
      <c r="G129" s="302"/>
      <c r="H129" s="302"/>
    </row>
    <row r="130" spans="4:8" ht="12.75" x14ac:dyDescent="0.25">
      <c r="D130" s="315"/>
      <c r="E130" s="315"/>
      <c r="F130" s="315"/>
      <c r="G130" s="302"/>
      <c r="H130" s="302"/>
    </row>
    <row r="131" spans="4:8" ht="12.75" x14ac:dyDescent="0.25">
      <c r="D131" s="315"/>
      <c r="E131" s="315"/>
      <c r="F131" s="315"/>
      <c r="G131" s="302"/>
      <c r="H131" s="302"/>
    </row>
    <row r="132" spans="4:8" ht="12.75" x14ac:dyDescent="0.25">
      <c r="D132" s="315"/>
      <c r="E132" s="315"/>
      <c r="F132" s="315"/>
      <c r="G132" s="302"/>
      <c r="H132" s="302"/>
    </row>
    <row r="133" spans="4:8" ht="12.75" x14ac:dyDescent="0.25">
      <c r="D133" s="315"/>
      <c r="E133" s="315"/>
      <c r="F133" s="315"/>
      <c r="G133" s="302"/>
      <c r="H133" s="302"/>
    </row>
    <row r="134" spans="4:8" ht="12.75" x14ac:dyDescent="0.25">
      <c r="D134" s="315"/>
      <c r="E134" s="315"/>
      <c r="F134" s="315"/>
      <c r="G134" s="302"/>
      <c r="H134" s="302"/>
    </row>
    <row r="135" spans="4:8" ht="12.75" x14ac:dyDescent="0.25">
      <c r="D135" s="315"/>
      <c r="E135" s="315"/>
      <c r="F135" s="315"/>
      <c r="G135" s="302"/>
      <c r="H135" s="302"/>
    </row>
    <row r="136" spans="4:8" ht="12.75" x14ac:dyDescent="0.25">
      <c r="D136" s="315"/>
      <c r="E136" s="315"/>
      <c r="F136" s="315"/>
      <c r="G136" s="302"/>
      <c r="H136" s="302"/>
    </row>
    <row r="137" spans="4:8" ht="12.75" x14ac:dyDescent="0.25">
      <c r="D137" s="315"/>
      <c r="E137" s="315"/>
      <c r="F137" s="315"/>
      <c r="G137" s="302"/>
      <c r="H137" s="302"/>
    </row>
    <row r="138" spans="4:8" ht="12.75" x14ac:dyDescent="0.25">
      <c r="D138" s="315"/>
      <c r="E138" s="315"/>
      <c r="F138" s="315"/>
      <c r="G138" s="302"/>
      <c r="H138" s="302"/>
    </row>
    <row r="139" spans="4:8" ht="12.75" x14ac:dyDescent="0.25">
      <c r="D139" s="315"/>
      <c r="E139" s="315"/>
      <c r="F139" s="315"/>
      <c r="G139" s="302"/>
      <c r="H139" s="302"/>
    </row>
    <row r="140" spans="4:8" ht="12.75" x14ac:dyDescent="0.25">
      <c r="D140" s="315"/>
      <c r="E140" s="315"/>
      <c r="F140" s="315"/>
      <c r="G140" s="302"/>
      <c r="H140" s="302"/>
    </row>
    <row r="141" spans="4:8" ht="12.75" x14ac:dyDescent="0.25">
      <c r="D141" s="315"/>
      <c r="E141" s="315"/>
      <c r="F141" s="315"/>
      <c r="G141" s="302"/>
      <c r="H141" s="302"/>
    </row>
    <row r="142" spans="4:8" ht="12.75" x14ac:dyDescent="0.25">
      <c r="D142" s="315"/>
      <c r="E142" s="315"/>
      <c r="F142" s="315"/>
      <c r="G142" s="302"/>
      <c r="H142" s="302"/>
    </row>
    <row r="143" spans="4:8" ht="12.75" x14ac:dyDescent="0.25">
      <c r="D143" s="315"/>
      <c r="E143" s="315"/>
      <c r="F143" s="315"/>
      <c r="G143" s="302"/>
      <c r="H143" s="302"/>
    </row>
    <row r="144" spans="4:8" ht="12.75" x14ac:dyDescent="0.25">
      <c r="D144" s="315"/>
      <c r="E144" s="315"/>
      <c r="F144" s="315"/>
      <c r="G144" s="302"/>
      <c r="H144" s="302"/>
    </row>
    <row r="145" spans="4:8" ht="12.75" x14ac:dyDescent="0.25">
      <c r="D145" s="315"/>
      <c r="E145" s="315"/>
      <c r="F145" s="315"/>
      <c r="G145" s="302"/>
      <c r="H145" s="302"/>
    </row>
    <row r="146" spans="4:8" ht="12.75" x14ac:dyDescent="0.25">
      <c r="D146" s="315"/>
      <c r="E146" s="315"/>
      <c r="F146" s="315"/>
      <c r="G146" s="302"/>
      <c r="H146" s="302"/>
    </row>
    <row r="147" spans="4:8" ht="12.75" x14ac:dyDescent="0.25">
      <c r="D147" s="315"/>
      <c r="E147" s="315"/>
      <c r="F147" s="315"/>
      <c r="G147" s="302"/>
      <c r="H147" s="302"/>
    </row>
    <row r="148" spans="4:8" ht="12.75" x14ac:dyDescent="0.25">
      <c r="D148" s="315"/>
      <c r="E148" s="315"/>
      <c r="F148" s="315"/>
      <c r="G148" s="302"/>
      <c r="H148" s="302"/>
    </row>
    <row r="149" spans="4:8" ht="12.75" x14ac:dyDescent="0.25">
      <c r="D149" s="315"/>
      <c r="E149" s="315"/>
      <c r="F149" s="315"/>
      <c r="G149" s="302"/>
      <c r="H149" s="302"/>
    </row>
  </sheetData>
  <sheetProtection algorithmName="SHA-512" hashValue="hj6p+PpQE0XazUtusc+B3yhgcwLo0OuLy3hR78BMHmypui2Xs/Ru8RAYhjHkOyku0nvRieHmww49oNeZoupHNQ==" saltValue="8CUOsYC9NJ1DVnfyWuLxBg==" spinCount="100000" sheet="1" formatColumns="0" formatRows="0" insertRows="0" deleteRows="0" selectLockedCells="1" sort="0" autoFilter="0"/>
  <autoFilter ref="B22:O22" xr:uid="{7412ACA3-8515-4443-BD0C-8FAD1847E007}"/>
  <mergeCells count="20">
    <mergeCell ref="B12:I12"/>
    <mergeCell ref="B2:I2"/>
    <mergeCell ref="B3:E3"/>
    <mergeCell ref="G3:H3"/>
    <mergeCell ref="B4:E4"/>
    <mergeCell ref="B5:I5"/>
    <mergeCell ref="B6:I6"/>
    <mergeCell ref="B7:I7"/>
    <mergeCell ref="B8:I8"/>
    <mergeCell ref="B9:I9"/>
    <mergeCell ref="B10:I10"/>
    <mergeCell ref="B11:I11"/>
    <mergeCell ref="B20:O20"/>
    <mergeCell ref="H21:O21"/>
    <mergeCell ref="B21:G21"/>
    <mergeCell ref="B13:I13"/>
    <mergeCell ref="B14:I14"/>
    <mergeCell ref="B15:I15"/>
    <mergeCell ref="B16:I16"/>
    <mergeCell ref="B17:I17"/>
  </mergeCells>
  <dataValidations count="10">
    <dataValidation type="custom" allowBlank="1" showInputMessage="1" showErrorMessage="1" promptTitle="Data Format" prompt="Enter a whole number between 0-100" sqref="N23:N102" xr:uid="{71553936-17C4-44C2-9BD4-BD24F3DC2237}">
      <formula1>IF(AND(ISNUMBER(N23), N23&gt;=0, XFA1048569&lt;=100, N23=ROUND(N23,0)), TEXT(N23, "0%"), "")</formula1>
    </dataValidation>
    <dataValidation type="decimal" allowBlank="1" showInputMessage="1" showErrorMessage="1" error="Enter number from 0 to 50_x000a_0 = top level for that group_x000a_1...50 = sub-levels" promptTitle="Subtask #" prompt="Enter a number from 0 to 50  -OR-  1.1, 1.2, 1.3... if you need to breakdown subtasks. (Include what is in the SOPO)" sqref="E23:E102" xr:uid="{D721BAE3-FD09-48A7-9A9F-7EAC0E4E9394}">
      <formula1>0</formula1>
      <formula2>50</formula2>
    </dataValidation>
    <dataValidation type="whole" allowBlank="1" showInputMessage="1" showErrorMessage="1" error="Enter number from 0 to 50_x000a_0 = top level for that group_x000a_1...50 = sub-levels" promptTitle="Task #" prompt="Enter a whole number from 0 to 50 (Include what is in the SOPO)" sqref="D23:F102" xr:uid="{FFC53AE1-F509-4DD8-B78C-B9A4DB09BB13}">
      <formula1>0</formula1>
      <formula2>50</formula2>
    </dataValidation>
    <dataValidation type="date" operator="greaterThan" allowBlank="1" showInputMessage="1" showErrorMessage="1" promptTitle="Data Format" prompt="Dates must be in mm/yyyy format and begin after 01/2020." sqref="O23:O102" xr:uid="{024BB830-9686-4AC6-AA1D-63FA5FBC2956}">
      <formula1>43831</formula1>
    </dataValidation>
    <dataValidation type="whole" allowBlank="1" showInputMessage="1" showErrorMessage="1" error="Enter number from 0 to 50_x000a_0 = top level for that group_x000a_1...50 = sub-levels" promptTitle="Budget Period #" prompt="Enter a whole number from 1 to 50" sqref="B23:B102" xr:uid="{500A01AC-E3F8-4D12-8E3D-FF6CA8C1EF7A}">
      <formula1>1</formula1>
      <formula2>50</formula2>
    </dataValidation>
    <dataValidation type="list" allowBlank="1" showInputMessage="1" showErrorMessage="1" sqref="WUV983116:WUV983189 IJ65612:IJ65685 SF65612:SF65685 ACB65612:ACB65685 ALX65612:ALX65685 AVT65612:AVT65685 BFP65612:BFP65685 BPL65612:BPL65685 BZH65612:BZH65685 CJD65612:CJD65685 CSZ65612:CSZ65685 DCV65612:DCV65685 DMR65612:DMR65685 DWN65612:DWN65685 EGJ65612:EGJ65685 EQF65612:EQF65685 FAB65612:FAB65685 FJX65612:FJX65685 FTT65612:FTT65685 GDP65612:GDP65685 GNL65612:GNL65685 GXH65612:GXH65685 HHD65612:HHD65685 HQZ65612:HQZ65685 IAV65612:IAV65685 IKR65612:IKR65685 IUN65612:IUN65685 JEJ65612:JEJ65685 JOF65612:JOF65685 JYB65612:JYB65685 KHX65612:KHX65685 KRT65612:KRT65685 LBP65612:LBP65685 LLL65612:LLL65685 LVH65612:LVH65685 MFD65612:MFD65685 MOZ65612:MOZ65685 MYV65612:MYV65685 NIR65612:NIR65685 NSN65612:NSN65685 OCJ65612:OCJ65685 OMF65612:OMF65685 OWB65612:OWB65685 PFX65612:PFX65685 PPT65612:PPT65685 PZP65612:PZP65685 QJL65612:QJL65685 QTH65612:QTH65685 RDD65612:RDD65685 RMZ65612:RMZ65685 RWV65612:RWV65685 SGR65612:SGR65685 SQN65612:SQN65685 TAJ65612:TAJ65685 TKF65612:TKF65685 TUB65612:TUB65685 UDX65612:UDX65685 UNT65612:UNT65685 UXP65612:UXP65685 VHL65612:VHL65685 VRH65612:VRH65685 WBD65612:WBD65685 WKZ65612:WKZ65685 WUV65612:WUV65685 IJ131148:IJ131221 SF131148:SF131221 ACB131148:ACB131221 ALX131148:ALX131221 AVT131148:AVT131221 BFP131148:BFP131221 BPL131148:BPL131221 BZH131148:BZH131221 CJD131148:CJD131221 CSZ131148:CSZ131221 DCV131148:DCV131221 DMR131148:DMR131221 DWN131148:DWN131221 EGJ131148:EGJ131221 EQF131148:EQF131221 FAB131148:FAB131221 FJX131148:FJX131221 FTT131148:FTT131221 GDP131148:GDP131221 GNL131148:GNL131221 GXH131148:GXH131221 HHD131148:HHD131221 HQZ131148:HQZ131221 IAV131148:IAV131221 IKR131148:IKR131221 IUN131148:IUN131221 JEJ131148:JEJ131221 JOF131148:JOF131221 JYB131148:JYB131221 KHX131148:KHX131221 KRT131148:KRT131221 LBP131148:LBP131221 LLL131148:LLL131221 LVH131148:LVH131221 MFD131148:MFD131221 MOZ131148:MOZ131221 MYV131148:MYV131221 NIR131148:NIR131221 NSN131148:NSN131221 OCJ131148:OCJ131221 OMF131148:OMF131221 OWB131148:OWB131221 PFX131148:PFX131221 PPT131148:PPT131221 PZP131148:PZP131221 QJL131148:QJL131221 QTH131148:QTH131221 RDD131148:RDD131221 RMZ131148:RMZ131221 RWV131148:RWV131221 SGR131148:SGR131221 SQN131148:SQN131221 TAJ131148:TAJ131221 TKF131148:TKF131221 TUB131148:TUB131221 UDX131148:UDX131221 UNT131148:UNT131221 UXP131148:UXP131221 VHL131148:VHL131221 VRH131148:VRH131221 WBD131148:WBD131221 WKZ131148:WKZ131221 WUV131148:WUV131221 IJ196684:IJ196757 SF196684:SF196757 ACB196684:ACB196757 ALX196684:ALX196757 AVT196684:AVT196757 BFP196684:BFP196757 BPL196684:BPL196757 BZH196684:BZH196757 CJD196684:CJD196757 CSZ196684:CSZ196757 DCV196684:DCV196757 DMR196684:DMR196757 DWN196684:DWN196757 EGJ196684:EGJ196757 EQF196684:EQF196757 FAB196684:FAB196757 FJX196684:FJX196757 FTT196684:FTT196757 GDP196684:GDP196757 GNL196684:GNL196757 GXH196684:GXH196757 HHD196684:HHD196757 HQZ196684:HQZ196757 IAV196684:IAV196757 IKR196684:IKR196757 IUN196684:IUN196757 JEJ196684:JEJ196757 JOF196684:JOF196757 JYB196684:JYB196757 KHX196684:KHX196757 KRT196684:KRT196757 LBP196684:LBP196757 LLL196684:LLL196757 LVH196684:LVH196757 MFD196684:MFD196757 MOZ196684:MOZ196757 MYV196684:MYV196757 NIR196684:NIR196757 NSN196684:NSN196757 OCJ196684:OCJ196757 OMF196684:OMF196757 OWB196684:OWB196757 PFX196684:PFX196757 PPT196684:PPT196757 PZP196684:PZP196757 QJL196684:QJL196757 QTH196684:QTH196757 RDD196684:RDD196757 RMZ196684:RMZ196757 RWV196684:RWV196757 SGR196684:SGR196757 SQN196684:SQN196757 TAJ196684:TAJ196757 TKF196684:TKF196757 TUB196684:TUB196757 UDX196684:UDX196757 UNT196684:UNT196757 UXP196684:UXP196757 VHL196684:VHL196757 VRH196684:VRH196757 WBD196684:WBD196757 WKZ196684:WKZ196757 WUV196684:WUV196757 IJ262220:IJ262293 SF262220:SF262293 ACB262220:ACB262293 ALX262220:ALX262293 AVT262220:AVT262293 BFP262220:BFP262293 BPL262220:BPL262293 BZH262220:BZH262293 CJD262220:CJD262293 CSZ262220:CSZ262293 DCV262220:DCV262293 DMR262220:DMR262293 DWN262220:DWN262293 EGJ262220:EGJ262293 EQF262220:EQF262293 FAB262220:FAB262293 FJX262220:FJX262293 FTT262220:FTT262293 GDP262220:GDP262293 GNL262220:GNL262293 GXH262220:GXH262293 HHD262220:HHD262293 HQZ262220:HQZ262293 IAV262220:IAV262293 IKR262220:IKR262293 IUN262220:IUN262293 JEJ262220:JEJ262293 JOF262220:JOF262293 JYB262220:JYB262293 KHX262220:KHX262293 KRT262220:KRT262293 LBP262220:LBP262293 LLL262220:LLL262293 LVH262220:LVH262293 MFD262220:MFD262293 MOZ262220:MOZ262293 MYV262220:MYV262293 NIR262220:NIR262293 NSN262220:NSN262293 OCJ262220:OCJ262293 OMF262220:OMF262293 OWB262220:OWB262293 PFX262220:PFX262293 PPT262220:PPT262293 PZP262220:PZP262293 QJL262220:QJL262293 QTH262220:QTH262293 RDD262220:RDD262293 RMZ262220:RMZ262293 RWV262220:RWV262293 SGR262220:SGR262293 SQN262220:SQN262293 TAJ262220:TAJ262293 TKF262220:TKF262293 TUB262220:TUB262293 UDX262220:UDX262293 UNT262220:UNT262293 UXP262220:UXP262293 VHL262220:VHL262293 VRH262220:VRH262293 WBD262220:WBD262293 WKZ262220:WKZ262293 WUV262220:WUV262293 IJ327756:IJ327829 SF327756:SF327829 ACB327756:ACB327829 ALX327756:ALX327829 AVT327756:AVT327829 BFP327756:BFP327829 BPL327756:BPL327829 BZH327756:BZH327829 CJD327756:CJD327829 CSZ327756:CSZ327829 DCV327756:DCV327829 DMR327756:DMR327829 DWN327756:DWN327829 EGJ327756:EGJ327829 EQF327756:EQF327829 FAB327756:FAB327829 FJX327756:FJX327829 FTT327756:FTT327829 GDP327756:GDP327829 GNL327756:GNL327829 GXH327756:GXH327829 HHD327756:HHD327829 HQZ327756:HQZ327829 IAV327756:IAV327829 IKR327756:IKR327829 IUN327756:IUN327829 JEJ327756:JEJ327829 JOF327756:JOF327829 JYB327756:JYB327829 KHX327756:KHX327829 KRT327756:KRT327829 LBP327756:LBP327829 LLL327756:LLL327829 LVH327756:LVH327829 MFD327756:MFD327829 MOZ327756:MOZ327829 MYV327756:MYV327829 NIR327756:NIR327829 NSN327756:NSN327829 OCJ327756:OCJ327829 OMF327756:OMF327829 OWB327756:OWB327829 PFX327756:PFX327829 PPT327756:PPT327829 PZP327756:PZP327829 QJL327756:QJL327829 QTH327756:QTH327829 RDD327756:RDD327829 RMZ327756:RMZ327829 RWV327756:RWV327829 SGR327756:SGR327829 SQN327756:SQN327829 TAJ327756:TAJ327829 TKF327756:TKF327829 TUB327756:TUB327829 UDX327756:UDX327829 UNT327756:UNT327829 UXP327756:UXP327829 VHL327756:VHL327829 VRH327756:VRH327829 WBD327756:WBD327829 WKZ327756:WKZ327829 WUV327756:WUV327829 IJ393292:IJ393365 SF393292:SF393365 ACB393292:ACB393365 ALX393292:ALX393365 AVT393292:AVT393365 BFP393292:BFP393365 BPL393292:BPL393365 BZH393292:BZH393365 CJD393292:CJD393365 CSZ393292:CSZ393365 DCV393292:DCV393365 DMR393292:DMR393365 DWN393292:DWN393365 EGJ393292:EGJ393365 EQF393292:EQF393365 FAB393292:FAB393365 FJX393292:FJX393365 FTT393292:FTT393365 GDP393292:GDP393365 GNL393292:GNL393365 GXH393292:GXH393365 HHD393292:HHD393365 HQZ393292:HQZ393365 IAV393292:IAV393365 IKR393292:IKR393365 IUN393292:IUN393365 JEJ393292:JEJ393365 JOF393292:JOF393365 JYB393292:JYB393365 KHX393292:KHX393365 KRT393292:KRT393365 LBP393292:LBP393365 LLL393292:LLL393365 LVH393292:LVH393365 MFD393292:MFD393365 MOZ393292:MOZ393365 MYV393292:MYV393365 NIR393292:NIR393365 NSN393292:NSN393365 OCJ393292:OCJ393365 OMF393292:OMF393365 OWB393292:OWB393365 PFX393292:PFX393365 PPT393292:PPT393365 PZP393292:PZP393365 QJL393292:QJL393365 QTH393292:QTH393365 RDD393292:RDD393365 RMZ393292:RMZ393365 RWV393292:RWV393365 SGR393292:SGR393365 SQN393292:SQN393365 TAJ393292:TAJ393365 TKF393292:TKF393365 TUB393292:TUB393365 UDX393292:UDX393365 UNT393292:UNT393365 UXP393292:UXP393365 VHL393292:VHL393365 VRH393292:VRH393365 WBD393292:WBD393365 WKZ393292:WKZ393365 WUV393292:WUV393365 IJ458828:IJ458901 SF458828:SF458901 ACB458828:ACB458901 ALX458828:ALX458901 AVT458828:AVT458901 BFP458828:BFP458901 BPL458828:BPL458901 BZH458828:BZH458901 CJD458828:CJD458901 CSZ458828:CSZ458901 DCV458828:DCV458901 DMR458828:DMR458901 DWN458828:DWN458901 EGJ458828:EGJ458901 EQF458828:EQF458901 FAB458828:FAB458901 FJX458828:FJX458901 FTT458828:FTT458901 GDP458828:GDP458901 GNL458828:GNL458901 GXH458828:GXH458901 HHD458828:HHD458901 HQZ458828:HQZ458901 IAV458828:IAV458901 IKR458828:IKR458901 IUN458828:IUN458901 JEJ458828:JEJ458901 JOF458828:JOF458901 JYB458828:JYB458901 KHX458828:KHX458901 KRT458828:KRT458901 LBP458828:LBP458901 LLL458828:LLL458901 LVH458828:LVH458901 MFD458828:MFD458901 MOZ458828:MOZ458901 MYV458828:MYV458901 NIR458828:NIR458901 NSN458828:NSN458901 OCJ458828:OCJ458901 OMF458828:OMF458901 OWB458828:OWB458901 PFX458828:PFX458901 PPT458828:PPT458901 PZP458828:PZP458901 QJL458828:QJL458901 QTH458828:QTH458901 RDD458828:RDD458901 RMZ458828:RMZ458901 RWV458828:RWV458901 SGR458828:SGR458901 SQN458828:SQN458901 TAJ458828:TAJ458901 TKF458828:TKF458901 TUB458828:TUB458901 UDX458828:UDX458901 UNT458828:UNT458901 UXP458828:UXP458901 VHL458828:VHL458901 VRH458828:VRH458901 WBD458828:WBD458901 WKZ458828:WKZ458901 WUV458828:WUV458901 IJ524364:IJ524437 SF524364:SF524437 ACB524364:ACB524437 ALX524364:ALX524437 AVT524364:AVT524437 BFP524364:BFP524437 BPL524364:BPL524437 BZH524364:BZH524437 CJD524364:CJD524437 CSZ524364:CSZ524437 DCV524364:DCV524437 DMR524364:DMR524437 DWN524364:DWN524437 EGJ524364:EGJ524437 EQF524364:EQF524437 FAB524364:FAB524437 FJX524364:FJX524437 FTT524364:FTT524437 GDP524364:GDP524437 GNL524364:GNL524437 GXH524364:GXH524437 HHD524364:HHD524437 HQZ524364:HQZ524437 IAV524364:IAV524437 IKR524364:IKR524437 IUN524364:IUN524437 JEJ524364:JEJ524437 JOF524364:JOF524437 JYB524364:JYB524437 KHX524364:KHX524437 KRT524364:KRT524437 LBP524364:LBP524437 LLL524364:LLL524437 LVH524364:LVH524437 MFD524364:MFD524437 MOZ524364:MOZ524437 MYV524364:MYV524437 NIR524364:NIR524437 NSN524364:NSN524437 OCJ524364:OCJ524437 OMF524364:OMF524437 OWB524364:OWB524437 PFX524364:PFX524437 PPT524364:PPT524437 PZP524364:PZP524437 QJL524364:QJL524437 QTH524364:QTH524437 RDD524364:RDD524437 RMZ524364:RMZ524437 RWV524364:RWV524437 SGR524364:SGR524437 SQN524364:SQN524437 TAJ524364:TAJ524437 TKF524364:TKF524437 TUB524364:TUB524437 UDX524364:UDX524437 UNT524364:UNT524437 UXP524364:UXP524437 VHL524364:VHL524437 VRH524364:VRH524437 WBD524364:WBD524437 WKZ524364:WKZ524437 WUV524364:WUV524437 IJ589900:IJ589973 SF589900:SF589973 ACB589900:ACB589973 ALX589900:ALX589973 AVT589900:AVT589973 BFP589900:BFP589973 BPL589900:BPL589973 BZH589900:BZH589973 CJD589900:CJD589973 CSZ589900:CSZ589973 DCV589900:DCV589973 DMR589900:DMR589973 DWN589900:DWN589973 EGJ589900:EGJ589973 EQF589900:EQF589973 FAB589900:FAB589973 FJX589900:FJX589973 FTT589900:FTT589973 GDP589900:GDP589973 GNL589900:GNL589973 GXH589900:GXH589973 HHD589900:HHD589973 HQZ589900:HQZ589973 IAV589900:IAV589973 IKR589900:IKR589973 IUN589900:IUN589973 JEJ589900:JEJ589973 JOF589900:JOF589973 JYB589900:JYB589973 KHX589900:KHX589973 KRT589900:KRT589973 LBP589900:LBP589973 LLL589900:LLL589973 LVH589900:LVH589973 MFD589900:MFD589973 MOZ589900:MOZ589973 MYV589900:MYV589973 NIR589900:NIR589973 NSN589900:NSN589973 OCJ589900:OCJ589973 OMF589900:OMF589973 OWB589900:OWB589973 PFX589900:PFX589973 PPT589900:PPT589973 PZP589900:PZP589973 QJL589900:QJL589973 QTH589900:QTH589973 RDD589900:RDD589973 RMZ589900:RMZ589973 RWV589900:RWV589973 SGR589900:SGR589973 SQN589900:SQN589973 TAJ589900:TAJ589973 TKF589900:TKF589973 TUB589900:TUB589973 UDX589900:UDX589973 UNT589900:UNT589973 UXP589900:UXP589973 VHL589900:VHL589973 VRH589900:VRH589973 WBD589900:WBD589973 WKZ589900:WKZ589973 WUV589900:WUV589973 IJ655436:IJ655509 SF655436:SF655509 ACB655436:ACB655509 ALX655436:ALX655509 AVT655436:AVT655509 BFP655436:BFP655509 BPL655436:BPL655509 BZH655436:BZH655509 CJD655436:CJD655509 CSZ655436:CSZ655509 DCV655436:DCV655509 DMR655436:DMR655509 DWN655436:DWN655509 EGJ655436:EGJ655509 EQF655436:EQF655509 FAB655436:FAB655509 FJX655436:FJX655509 FTT655436:FTT655509 GDP655436:GDP655509 GNL655436:GNL655509 GXH655436:GXH655509 HHD655436:HHD655509 HQZ655436:HQZ655509 IAV655436:IAV655509 IKR655436:IKR655509 IUN655436:IUN655509 JEJ655436:JEJ655509 JOF655436:JOF655509 JYB655436:JYB655509 KHX655436:KHX655509 KRT655436:KRT655509 LBP655436:LBP655509 LLL655436:LLL655509 LVH655436:LVH655509 MFD655436:MFD655509 MOZ655436:MOZ655509 MYV655436:MYV655509 NIR655436:NIR655509 NSN655436:NSN655509 OCJ655436:OCJ655509 OMF655436:OMF655509 OWB655436:OWB655509 PFX655436:PFX655509 PPT655436:PPT655509 PZP655436:PZP655509 QJL655436:QJL655509 QTH655436:QTH655509 RDD655436:RDD655509 RMZ655436:RMZ655509 RWV655436:RWV655509 SGR655436:SGR655509 SQN655436:SQN655509 TAJ655436:TAJ655509 TKF655436:TKF655509 TUB655436:TUB655509 UDX655436:UDX655509 UNT655436:UNT655509 UXP655436:UXP655509 VHL655436:VHL655509 VRH655436:VRH655509 WBD655436:WBD655509 WKZ655436:WKZ655509 WUV655436:WUV655509 IJ720972:IJ721045 SF720972:SF721045 ACB720972:ACB721045 ALX720972:ALX721045 AVT720972:AVT721045 BFP720972:BFP721045 BPL720972:BPL721045 BZH720972:BZH721045 CJD720972:CJD721045 CSZ720972:CSZ721045 DCV720972:DCV721045 DMR720972:DMR721045 DWN720972:DWN721045 EGJ720972:EGJ721045 EQF720972:EQF721045 FAB720972:FAB721045 FJX720972:FJX721045 FTT720972:FTT721045 GDP720972:GDP721045 GNL720972:GNL721045 GXH720972:GXH721045 HHD720972:HHD721045 HQZ720972:HQZ721045 IAV720972:IAV721045 IKR720972:IKR721045 IUN720972:IUN721045 JEJ720972:JEJ721045 JOF720972:JOF721045 JYB720972:JYB721045 KHX720972:KHX721045 KRT720972:KRT721045 LBP720972:LBP721045 LLL720972:LLL721045 LVH720972:LVH721045 MFD720972:MFD721045 MOZ720972:MOZ721045 MYV720972:MYV721045 NIR720972:NIR721045 NSN720972:NSN721045 OCJ720972:OCJ721045 OMF720972:OMF721045 OWB720972:OWB721045 PFX720972:PFX721045 PPT720972:PPT721045 PZP720972:PZP721045 QJL720972:QJL721045 QTH720972:QTH721045 RDD720972:RDD721045 RMZ720972:RMZ721045 RWV720972:RWV721045 SGR720972:SGR721045 SQN720972:SQN721045 TAJ720972:TAJ721045 TKF720972:TKF721045 TUB720972:TUB721045 UDX720972:UDX721045 UNT720972:UNT721045 UXP720972:UXP721045 VHL720972:VHL721045 VRH720972:VRH721045 WBD720972:WBD721045 WKZ720972:WKZ721045 WUV720972:WUV721045 IJ786508:IJ786581 SF786508:SF786581 ACB786508:ACB786581 ALX786508:ALX786581 AVT786508:AVT786581 BFP786508:BFP786581 BPL786508:BPL786581 BZH786508:BZH786581 CJD786508:CJD786581 CSZ786508:CSZ786581 DCV786508:DCV786581 DMR786508:DMR786581 DWN786508:DWN786581 EGJ786508:EGJ786581 EQF786508:EQF786581 FAB786508:FAB786581 FJX786508:FJX786581 FTT786508:FTT786581 GDP786508:GDP786581 GNL786508:GNL786581 GXH786508:GXH786581 HHD786508:HHD786581 HQZ786508:HQZ786581 IAV786508:IAV786581 IKR786508:IKR786581 IUN786508:IUN786581 JEJ786508:JEJ786581 JOF786508:JOF786581 JYB786508:JYB786581 KHX786508:KHX786581 KRT786508:KRT786581 LBP786508:LBP786581 LLL786508:LLL786581 LVH786508:LVH786581 MFD786508:MFD786581 MOZ786508:MOZ786581 MYV786508:MYV786581 NIR786508:NIR786581 NSN786508:NSN786581 OCJ786508:OCJ786581 OMF786508:OMF786581 OWB786508:OWB786581 PFX786508:PFX786581 PPT786508:PPT786581 PZP786508:PZP786581 QJL786508:QJL786581 QTH786508:QTH786581 RDD786508:RDD786581 RMZ786508:RMZ786581 RWV786508:RWV786581 SGR786508:SGR786581 SQN786508:SQN786581 TAJ786508:TAJ786581 TKF786508:TKF786581 TUB786508:TUB786581 UDX786508:UDX786581 UNT786508:UNT786581 UXP786508:UXP786581 VHL786508:VHL786581 VRH786508:VRH786581 WBD786508:WBD786581 WKZ786508:WKZ786581 WUV786508:WUV786581 IJ852044:IJ852117 SF852044:SF852117 ACB852044:ACB852117 ALX852044:ALX852117 AVT852044:AVT852117 BFP852044:BFP852117 BPL852044:BPL852117 BZH852044:BZH852117 CJD852044:CJD852117 CSZ852044:CSZ852117 DCV852044:DCV852117 DMR852044:DMR852117 DWN852044:DWN852117 EGJ852044:EGJ852117 EQF852044:EQF852117 FAB852044:FAB852117 FJX852044:FJX852117 FTT852044:FTT852117 GDP852044:GDP852117 GNL852044:GNL852117 GXH852044:GXH852117 HHD852044:HHD852117 HQZ852044:HQZ852117 IAV852044:IAV852117 IKR852044:IKR852117 IUN852044:IUN852117 JEJ852044:JEJ852117 JOF852044:JOF852117 JYB852044:JYB852117 KHX852044:KHX852117 KRT852044:KRT852117 LBP852044:LBP852117 LLL852044:LLL852117 LVH852044:LVH852117 MFD852044:MFD852117 MOZ852044:MOZ852117 MYV852044:MYV852117 NIR852044:NIR852117 NSN852044:NSN852117 OCJ852044:OCJ852117 OMF852044:OMF852117 OWB852044:OWB852117 PFX852044:PFX852117 PPT852044:PPT852117 PZP852044:PZP852117 QJL852044:QJL852117 QTH852044:QTH852117 RDD852044:RDD852117 RMZ852044:RMZ852117 RWV852044:RWV852117 SGR852044:SGR852117 SQN852044:SQN852117 TAJ852044:TAJ852117 TKF852044:TKF852117 TUB852044:TUB852117 UDX852044:UDX852117 UNT852044:UNT852117 UXP852044:UXP852117 VHL852044:VHL852117 VRH852044:VRH852117 WBD852044:WBD852117 WKZ852044:WKZ852117 WUV852044:WUV852117 IJ917580:IJ917653 SF917580:SF917653 ACB917580:ACB917653 ALX917580:ALX917653 AVT917580:AVT917653 BFP917580:BFP917653 BPL917580:BPL917653 BZH917580:BZH917653 CJD917580:CJD917653 CSZ917580:CSZ917653 DCV917580:DCV917653 DMR917580:DMR917653 DWN917580:DWN917653 EGJ917580:EGJ917653 EQF917580:EQF917653 FAB917580:FAB917653 FJX917580:FJX917653 FTT917580:FTT917653 GDP917580:GDP917653 GNL917580:GNL917653 GXH917580:GXH917653 HHD917580:HHD917653 HQZ917580:HQZ917653 IAV917580:IAV917653 IKR917580:IKR917653 IUN917580:IUN917653 JEJ917580:JEJ917653 JOF917580:JOF917653 JYB917580:JYB917653 KHX917580:KHX917653 KRT917580:KRT917653 LBP917580:LBP917653 LLL917580:LLL917653 LVH917580:LVH917653 MFD917580:MFD917653 MOZ917580:MOZ917653 MYV917580:MYV917653 NIR917580:NIR917653 NSN917580:NSN917653 OCJ917580:OCJ917653 OMF917580:OMF917653 OWB917580:OWB917653 PFX917580:PFX917653 PPT917580:PPT917653 PZP917580:PZP917653 QJL917580:QJL917653 QTH917580:QTH917653 RDD917580:RDD917653 RMZ917580:RMZ917653 RWV917580:RWV917653 SGR917580:SGR917653 SQN917580:SQN917653 TAJ917580:TAJ917653 TKF917580:TKF917653 TUB917580:TUB917653 UDX917580:UDX917653 UNT917580:UNT917653 UXP917580:UXP917653 VHL917580:VHL917653 VRH917580:VRH917653 WBD917580:WBD917653 WKZ917580:WKZ917653 WUV917580:WUV917653 IJ983116:IJ983189 SF983116:SF983189 ACB983116:ACB983189 ALX983116:ALX983189 AVT983116:AVT983189 BFP983116:BFP983189 BPL983116:BPL983189 BZH983116:BZH983189 CJD983116:CJD983189 CSZ983116:CSZ983189 DCV983116:DCV983189 DMR983116:DMR983189 DWN983116:DWN983189 EGJ983116:EGJ983189 EQF983116:EQF983189 FAB983116:FAB983189 FJX983116:FJX983189 FTT983116:FTT983189 GDP983116:GDP983189 GNL983116:GNL983189 GXH983116:GXH983189 HHD983116:HHD983189 HQZ983116:HQZ983189 IAV983116:IAV983189 IKR983116:IKR983189 IUN983116:IUN983189 JEJ983116:JEJ983189 JOF983116:JOF983189 JYB983116:JYB983189 KHX983116:KHX983189 KRT983116:KRT983189 LBP983116:LBP983189 LLL983116:LLL983189 LVH983116:LVH983189 MFD983116:MFD983189 MOZ983116:MOZ983189 MYV983116:MYV983189 NIR983116:NIR983189 NSN983116:NSN983189 OCJ983116:OCJ983189 OMF983116:OMF983189 OWB983116:OWB983189 PFX983116:PFX983189 PPT983116:PPT983189 PZP983116:PZP983189 QJL983116:QJL983189 QTH983116:QTH983189 RDD983116:RDD983189 RMZ983116:RMZ983189 RWV983116:RWV983189 SGR983116:SGR983189 SQN983116:SQN983189 TAJ983116:TAJ983189 TKF983116:TKF983189 TUB983116:TUB983189 UDX983116:UDX983189 UNT983116:UNT983189 UXP983116:UXP983189 VHL983116:VHL983189 VRH983116:VRH983189 WBD983116:WBD983189 WKZ983116:WKZ983189 IM52:IM57 SI52:SI57 ACE52:ACE57 AMA52:AMA57 AVW52:AVW57 BFS52:BFS57 BPO52:BPO57 BZK52:BZK57 CJG52:CJG57 CTC52:CTC57 DCY52:DCY57 DMU52:DMU57 DWQ52:DWQ57 EGM52:EGM57 EQI52:EQI57 FAE52:FAE57 FKA52:FKA57 FTW52:FTW57 GDS52:GDS57 GNO52:GNO57 GXK52:GXK57 HHG52:HHG57 HRC52:HRC57 IAY52:IAY57 IKU52:IKU57 IUQ52:IUQ57 JEM52:JEM57 JOI52:JOI57 JYE52:JYE57 KIA52:KIA57 KRW52:KRW57 LBS52:LBS57 LLO52:LLO57 LVK52:LVK57 MFG52:MFG57 MPC52:MPC57 MYY52:MYY57 NIU52:NIU57 NSQ52:NSQ57 OCM52:OCM57 OMI52:OMI57 OWE52:OWE57 PGA52:PGA57 PPW52:PPW57 PZS52:PZS57 QJO52:QJO57 QTK52:QTK57 RDG52:RDG57 RNC52:RNC57 RWY52:RWY57 SGU52:SGU57 SQQ52:SQQ57 TAM52:TAM57 TKI52:TKI57 TUE52:TUE57 UEA52:UEA57 UNW52:UNW57 UXS52:UXS57 VHO52:VHO57 VRK52:VRK57 WBG52:WBG57 WLC52:WLC57 WUY52:WUY57 IJ103:IJ149 SF103:SF149 ACB103:ACB149 ALX103:ALX149 AVT103:AVT149 BFP103:BFP149 BPL103:BPL149 BZH103:BZH149 CJD103:CJD149 CSZ103:CSZ149 DCV103:DCV149 DMR103:DMR149 DWN103:DWN149 EGJ103:EGJ149 EQF103:EQF149 FAB103:FAB149 FJX103:FJX149 FTT103:FTT149 GDP103:GDP149 GNL103:GNL149 GXH103:GXH149 HHD103:HHD149 HQZ103:HQZ149 IAV103:IAV149 IKR103:IKR149 IUN103:IUN149 JEJ103:JEJ149 JOF103:JOF149 JYB103:JYB149 KHX103:KHX149 KRT103:KRT149 LBP103:LBP149 LLL103:LLL149 LVH103:LVH149 MFD103:MFD149 MOZ103:MOZ149 MYV103:MYV149 NIR103:NIR149 NSN103:NSN149 OCJ103:OCJ149 OMF103:OMF149 OWB103:OWB149 PFX103:PFX149 PPT103:PPT149 PZP103:PZP149 QJL103:QJL149 QTH103:QTH149 RDD103:RDD149 RMZ103:RMZ149 RWV103:RWV149 SGR103:SGR149 SQN103:SQN149 TAJ103:TAJ149 TKF103:TKF149 TUB103:TUB149 UDX103:UDX149 UNT103:UNT149 UXP103:UXP149 VHL103:VHL149 VRH103:VRH149 WBD103:WBD149 WKZ103:WKZ149 WUV103:WUV149 WUX58:WUX102 WLB58:WLB102 WBF58:WBF102 VRJ58:VRJ102 VHN58:VHN102 UXR58:UXR102 UNV58:UNV102 UDZ58:UDZ102 TUD58:TUD102 TKH58:TKH102 TAL58:TAL102 SQP58:SQP102 SGT58:SGT102 RWX58:RWX102 RNB58:RNB102 RDF58:RDF102 QTJ58:QTJ102 QJN58:QJN102 PZR58:PZR102 PPV58:PPV102 PFZ58:PFZ102 OWD58:OWD102 OMH58:OMH102 OCL58:OCL102 NSP58:NSP102 NIT58:NIT102 MYX58:MYX102 MPB58:MPB102 MFF58:MFF102 LVJ58:LVJ102 LLN58:LLN102 LBR58:LBR102 KRV58:KRV102 KHZ58:KHZ102 JYD58:JYD102 JOH58:JOH102 JEL58:JEL102 IUP58:IUP102 IKT58:IKT102 IAX58:IAX102 HRB58:HRB102 HHF58:HHF102 GXJ58:GXJ102 GNN58:GNN102 GDR58:GDR102 FTV58:FTV102 FJZ58:FJZ102 FAD58:FAD102 EQH58:EQH102 EGL58:EGL102 DWP58:DWP102 DMT58:DMT102 DCX58:DCX102 CTB58:CTB102 CJF58:CJF102 BZJ58:BZJ102 BPN58:BPN102 BFR58:BFR102 AVV58:AVV102 ALZ58:ALZ102 ACD58:ACD102 SH58:SH102 IL58:IL102" xr:uid="{E6EEA95A-98EE-407F-8099-5A6F0960D0A7}">
      <formula1>"T,M,D"</formula1>
    </dataValidation>
    <dataValidation type="date" allowBlank="1" showInputMessage="1" showErrorMessage="1" errorTitle="Dates" error="Only enter dates in mm.dd.yy format!" promptTitle="Data Format" prompt="Dates must be in mm/yyyy format and begin after 01/2020." sqref="J23:L102" xr:uid="{6071B63D-AED3-4F3A-AD36-048962B934E2}">
      <formula1>43831</formula1>
      <formula2>2958101</formula2>
    </dataValidation>
    <dataValidation type="decimal" allowBlank="1" showInputMessage="1" showErrorMessage="1" error="Enter number from 0 to 50_x000a_0 = top level for that group_x000a_1...50 = sub-levels" promptTitle="Task #" prompt="Enter a number from 0 to 50  -OR-  1.1, 1.2, 1.3... if you need to subdivide. (Include what is in the SOPO)" sqref="D23:D102" xr:uid="{6D11CD27-A1E7-4B2E-A19B-01D2D860270D}">
      <formula1>0</formula1>
      <formula2>50</formula2>
    </dataValidation>
    <dataValidation type="decimal" allowBlank="1" showInputMessage="1" showErrorMessage="1" error="Enter number from 0 to 50_x000a_0 = top level for that group_x000a_1...50 = sub-levels" promptTitle="M or D #" prompt="Enter a number from 0 to 50  -OR-  1.1, 1.2, 1.3... if you need to subdivide. (Include what is in the SOPO)" sqref="F23:F102" xr:uid="{C663ECA7-69DA-43EC-A5C5-625031B7740A}">
      <formula1>0</formula1>
      <formula2>50</formula2>
    </dataValidation>
    <dataValidation allowBlank="1" showInputMessage="1" showErrorMessage="1" error="Enter a number from 0 to 50_x000a_0 = top level for group_x000a_1...50 = sub-levels_x000a_** or **_x000a_Enter a decimal if you want to subdivide at this level. i.e.,_x000a_   1.1, 1.2, 1.3..." promptTitle="NO Entry Required" prompt="This cell auto-calculates from previous columns" sqref="G23:G102" xr:uid="{86A8CA67-ED06-43FC-8E39-5DE15F3DDF5F}"/>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71860F8-DAC8-4E2E-AFF2-29E9010840EA}">
          <x14:formula1>
            <xm:f>OFFSET('I. Organizations'!$B$19, 0, 0,COUNTIF('I. Organizations'!$B$19:$B$65,"&lt;&gt;"))</xm:f>
          </x14:formula1>
          <xm:sqref>I23:I102</xm:sqref>
        </x14:dataValidation>
        <x14:dataValidation type="list" allowBlank="1" showInputMessage="1" showErrorMessage="1" xr:uid="{3E71CE62-3969-4469-82FC-1E8E15DC3972}">
          <x14:formula1>
            <xm:f>Sources!$L$2:$L$12</xm:f>
          </x14:formula1>
          <xm:sqref>C23:C102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F07E5-5F30-42C3-94B6-1B82F7D5C709}">
  <sheetPr codeName="Sheet4">
    <tabColor theme="4"/>
  </sheetPr>
  <dimension ref="B1:N45"/>
  <sheetViews>
    <sheetView zoomScaleNormal="100" workbookViewId="0">
      <selection activeCell="B22" sqref="B22"/>
    </sheetView>
  </sheetViews>
  <sheetFormatPr defaultColWidth="9.28515625" defaultRowHeight="16.5" x14ac:dyDescent="0.25"/>
  <cols>
    <col min="1" max="1" width="2" style="2" customWidth="1"/>
    <col min="2" max="2" width="20" style="2" customWidth="1"/>
    <col min="3" max="3" width="39.5703125" style="2" customWidth="1"/>
    <col min="4" max="4" width="10.42578125" style="2" customWidth="1"/>
    <col min="5" max="8" width="10.42578125" style="4" customWidth="1"/>
    <col min="9" max="11" width="10.42578125" style="2" customWidth="1"/>
    <col min="12" max="12" width="8.7109375" style="2" customWidth="1"/>
    <col min="13" max="13" width="9.28515625" style="6"/>
    <col min="14" max="16384" width="9.28515625" style="2"/>
  </cols>
  <sheetData>
    <row r="1" spans="2:13" ht="9.75" customHeight="1" thickBot="1" x14ac:dyDescent="0.3"/>
    <row r="2" spans="2:13" ht="33" customHeight="1" x14ac:dyDescent="0.25">
      <c r="B2" s="580" t="s">
        <v>79</v>
      </c>
      <c r="C2" s="581"/>
      <c r="D2" s="581"/>
      <c r="E2" s="581"/>
      <c r="F2" s="581"/>
      <c r="G2" s="581"/>
      <c r="H2" s="581"/>
      <c r="I2" s="582"/>
    </row>
    <row r="3" spans="2:13" s="164" customFormat="1" ht="24" customHeight="1" x14ac:dyDescent="0.25">
      <c r="B3" s="458" t="str">
        <f>'^^Cover Page^^'!B9</f>
        <v>Recipient Name:</v>
      </c>
      <c r="C3" s="461" t="str">
        <f>IF('^^Cover Page^^'!D9&amp;'^^Cover Page^^'!E9="", "", '^^Cover Page^^'!D9&amp;'^^Cover Page^^'!E9)</f>
        <v/>
      </c>
      <c r="D3" s="592" t="str">
        <f>'^^Cover Page^^'!B10</f>
        <v>Agreement # (CID):</v>
      </c>
      <c r="E3" s="592"/>
      <c r="F3" s="592"/>
      <c r="G3" s="653" t="str">
        <f>IF('^^Cover Page^^'!D10&amp;'^^Cover Page^^'!E10="", "", '^^Cover Page^^'!D10&amp;'^^Cover Page^^'!E10)</f>
        <v/>
      </c>
      <c r="H3" s="653"/>
      <c r="I3" s="654"/>
      <c r="M3" s="165"/>
    </row>
    <row r="4" spans="2:13" s="164" customFormat="1" ht="24" customHeight="1" thickBot="1" x14ac:dyDescent="0.3">
      <c r="B4" s="459" t="s">
        <v>39</v>
      </c>
      <c r="C4" s="462" t="str">
        <f>'^^Cover Page^^'!D7</f>
        <v>07/01/2024 to 09/30/2024</v>
      </c>
      <c r="D4" s="631"/>
      <c r="E4" s="631"/>
      <c r="F4" s="631"/>
      <c r="G4" s="632"/>
      <c r="H4" s="632"/>
      <c r="I4" s="633"/>
      <c r="J4" s="335"/>
      <c r="M4" s="165"/>
    </row>
    <row r="5" spans="2:13" ht="25.9" customHeight="1" x14ac:dyDescent="0.25">
      <c r="B5" s="583" t="s">
        <v>1</v>
      </c>
      <c r="C5" s="584"/>
      <c r="D5" s="584"/>
      <c r="E5" s="584"/>
      <c r="F5" s="584"/>
      <c r="G5" s="584"/>
      <c r="H5" s="584"/>
      <c r="I5" s="585"/>
    </row>
    <row r="6" spans="2:13" ht="25.9" customHeight="1" x14ac:dyDescent="0.25">
      <c r="B6" s="635" t="s">
        <v>80</v>
      </c>
      <c r="C6" s="636"/>
      <c r="D6" s="636"/>
      <c r="E6" s="636"/>
      <c r="F6" s="636"/>
      <c r="G6" s="636"/>
      <c r="H6" s="636"/>
      <c r="I6" s="637"/>
    </row>
    <row r="7" spans="2:13" ht="22.15" customHeight="1" x14ac:dyDescent="0.25">
      <c r="B7" s="655" t="s">
        <v>81</v>
      </c>
      <c r="C7" s="656"/>
      <c r="D7" s="656"/>
      <c r="E7" s="656"/>
      <c r="F7" s="656"/>
      <c r="G7" s="656"/>
      <c r="H7" s="656"/>
      <c r="I7" s="657"/>
    </row>
    <row r="8" spans="2:13" ht="32.65" customHeight="1" x14ac:dyDescent="0.25">
      <c r="B8" s="615" t="s">
        <v>82</v>
      </c>
      <c r="C8" s="613"/>
      <c r="D8" s="613"/>
      <c r="E8" s="613"/>
      <c r="F8" s="613"/>
      <c r="G8" s="613"/>
      <c r="H8" s="613"/>
      <c r="I8" s="614"/>
    </row>
    <row r="9" spans="2:13" ht="22.15" customHeight="1" x14ac:dyDescent="0.25">
      <c r="B9" s="615" t="s">
        <v>83</v>
      </c>
      <c r="C9" s="613"/>
      <c r="D9" s="613"/>
      <c r="E9" s="613"/>
      <c r="F9" s="613"/>
      <c r="G9" s="613"/>
      <c r="H9" s="613"/>
      <c r="I9" s="614"/>
    </row>
    <row r="10" spans="2:13" ht="33.6" customHeight="1" x14ac:dyDescent="0.25">
      <c r="B10" s="663" t="s">
        <v>84</v>
      </c>
      <c r="C10" s="613"/>
      <c r="D10" s="613"/>
      <c r="E10" s="613"/>
      <c r="F10" s="613"/>
      <c r="G10" s="613"/>
      <c r="H10" s="613"/>
      <c r="I10" s="614"/>
    </row>
    <row r="11" spans="2:13" ht="22.15" customHeight="1" x14ac:dyDescent="0.25">
      <c r="B11" s="615" t="s">
        <v>85</v>
      </c>
      <c r="C11" s="613"/>
      <c r="D11" s="613"/>
      <c r="E11" s="613"/>
      <c r="F11" s="613"/>
      <c r="G11" s="613"/>
      <c r="H11" s="613"/>
      <c r="I11" s="614"/>
    </row>
    <row r="12" spans="2:13" ht="22.15" customHeight="1" x14ac:dyDescent="0.25">
      <c r="B12" s="615" t="s">
        <v>86</v>
      </c>
      <c r="C12" s="613"/>
      <c r="D12" s="613"/>
      <c r="E12" s="613"/>
      <c r="F12" s="613"/>
      <c r="G12" s="613"/>
      <c r="H12" s="613"/>
      <c r="I12" s="614"/>
    </row>
    <row r="13" spans="2:13" ht="22.15" customHeight="1" x14ac:dyDescent="0.25">
      <c r="B13" s="615" t="s">
        <v>87</v>
      </c>
      <c r="C13" s="613"/>
      <c r="D13" s="613"/>
      <c r="E13" s="613"/>
      <c r="F13" s="613"/>
      <c r="G13" s="613"/>
      <c r="H13" s="613"/>
      <c r="I13" s="614"/>
    </row>
    <row r="14" spans="2:13" ht="22.15" customHeight="1" x14ac:dyDescent="0.25">
      <c r="B14" s="615" t="s">
        <v>88</v>
      </c>
      <c r="C14" s="613"/>
      <c r="D14" s="613"/>
      <c r="E14" s="613"/>
      <c r="F14" s="613"/>
      <c r="G14" s="613"/>
      <c r="H14" s="613"/>
      <c r="I14" s="614"/>
    </row>
    <row r="15" spans="2:13" ht="18" customHeight="1" thickBot="1" x14ac:dyDescent="0.3">
      <c r="B15" s="634" t="s">
        <v>60</v>
      </c>
      <c r="C15" s="618"/>
      <c r="D15" s="618"/>
      <c r="E15" s="618"/>
      <c r="F15" s="618"/>
      <c r="G15" s="618"/>
      <c r="H15" s="618"/>
      <c r="I15" s="619"/>
    </row>
    <row r="16" spans="2:13" ht="13.5" customHeight="1" x14ac:dyDescent="0.25">
      <c r="H16" s="336"/>
    </row>
    <row r="17" spans="2:14" ht="13.5" customHeight="1" thickBot="1" x14ac:dyDescent="0.3">
      <c r="B17" s="337"/>
      <c r="C17" s="337"/>
      <c r="D17" s="337"/>
      <c r="E17" s="337"/>
      <c r="F17" s="337"/>
      <c r="G17" s="337"/>
      <c r="H17" s="337"/>
      <c r="I17" s="337"/>
      <c r="J17" s="337"/>
      <c r="K17" s="337"/>
      <c r="L17" s="337"/>
    </row>
    <row r="18" spans="2:14" s="339" customFormat="1" ht="24" customHeight="1" thickBot="1" x14ac:dyDescent="0.3">
      <c r="B18" s="658" t="s">
        <v>89</v>
      </c>
      <c r="C18" s="659"/>
      <c r="D18" s="660" t="s">
        <v>90</v>
      </c>
      <c r="E18" s="661"/>
      <c r="F18" s="661"/>
      <c r="G18" s="661"/>
      <c r="H18" s="661"/>
      <c r="I18" s="662"/>
      <c r="J18" s="642" t="s">
        <v>91</v>
      </c>
      <c r="K18" s="643"/>
      <c r="L18" s="644"/>
      <c r="M18" s="338"/>
    </row>
    <row r="19" spans="2:14" s="339" customFormat="1" ht="19.149999999999999" customHeight="1" x14ac:dyDescent="0.25">
      <c r="B19" s="638" t="s">
        <v>25</v>
      </c>
      <c r="C19" s="639"/>
      <c r="D19" s="204">
        <f>'^^Cover Page^^'!D19</f>
        <v>0</v>
      </c>
      <c r="E19" s="204">
        <f>'^^Cover Page^^'!E19</f>
        <v>0</v>
      </c>
      <c r="F19" s="204">
        <f>'^^Cover Page^^'!F19</f>
        <v>0</v>
      </c>
      <c r="G19" s="204">
        <f>'^^Cover Page^^'!G19</f>
        <v>0</v>
      </c>
      <c r="H19" s="204">
        <f>'^^Cover Page^^'!H19</f>
        <v>0</v>
      </c>
      <c r="I19" s="651"/>
      <c r="J19" s="645"/>
      <c r="K19" s="646"/>
      <c r="L19" s="647"/>
      <c r="M19" s="338"/>
    </row>
    <row r="20" spans="2:14" s="339" customFormat="1" ht="19.149999999999999" customHeight="1" thickBot="1" x14ac:dyDescent="0.3">
      <c r="B20" s="640" t="s">
        <v>26</v>
      </c>
      <c r="C20" s="641"/>
      <c r="D20" s="340">
        <f>'^^Cover Page^^'!D20</f>
        <v>0</v>
      </c>
      <c r="E20" s="340">
        <f>'^^Cover Page^^'!E20</f>
        <v>0</v>
      </c>
      <c r="F20" s="340">
        <f>'^^Cover Page^^'!F20</f>
        <v>0</v>
      </c>
      <c r="G20" s="340">
        <f>'^^Cover Page^^'!G20</f>
        <v>0</v>
      </c>
      <c r="H20" s="341">
        <f>'^^Cover Page^^'!H20</f>
        <v>0</v>
      </c>
      <c r="I20" s="652"/>
      <c r="J20" s="648"/>
      <c r="K20" s="649"/>
      <c r="L20" s="650"/>
      <c r="M20" s="338"/>
      <c r="N20" s="68"/>
    </row>
    <row r="21" spans="2:14" s="350" customFormat="1" ht="32.25" thickBot="1" x14ac:dyDescent="0.3">
      <c r="B21" s="342" t="s">
        <v>45</v>
      </c>
      <c r="C21" s="343" t="s">
        <v>92</v>
      </c>
      <c r="D21" s="342" t="s">
        <v>20</v>
      </c>
      <c r="E21" s="310" t="s">
        <v>21</v>
      </c>
      <c r="F21" s="344" t="s">
        <v>22</v>
      </c>
      <c r="G21" s="310" t="s">
        <v>23</v>
      </c>
      <c r="H21" s="344" t="s">
        <v>24</v>
      </c>
      <c r="I21" s="345" t="s">
        <v>93</v>
      </c>
      <c r="J21" s="346" t="s">
        <v>94</v>
      </c>
      <c r="K21" s="347" t="s">
        <v>95</v>
      </c>
      <c r="L21" s="348" t="s">
        <v>96</v>
      </c>
      <c r="M21" s="349"/>
    </row>
    <row r="22" spans="2:14" s="159" customFormat="1" ht="14.25" customHeight="1" thickBot="1" x14ac:dyDescent="0.3">
      <c r="B22" s="36"/>
      <c r="C22" s="38"/>
      <c r="D22" s="44"/>
      <c r="E22" s="44"/>
      <c r="F22" s="44"/>
      <c r="G22" s="44"/>
      <c r="H22" s="44"/>
      <c r="I22" s="439">
        <f t="shared" ref="I22:I43" si="0">SUM(D22,E22,F22,G22,H22)</f>
        <v>0</v>
      </c>
      <c r="J22" s="106"/>
      <c r="K22" s="107"/>
      <c r="L22" s="440" t="str">
        <f>IFERROR(K22/I22,"%")</f>
        <v>%</v>
      </c>
    </row>
    <row r="23" spans="2:14" s="159" customFormat="1" ht="14.25" customHeight="1" thickBot="1" x14ac:dyDescent="0.3">
      <c r="B23" s="36"/>
      <c r="C23" s="39"/>
      <c r="D23" s="44"/>
      <c r="E23" s="44"/>
      <c r="F23" s="44"/>
      <c r="G23" s="44"/>
      <c r="H23" s="44"/>
      <c r="I23" s="441">
        <f t="shared" si="0"/>
        <v>0</v>
      </c>
      <c r="J23" s="108"/>
      <c r="K23" s="109"/>
      <c r="L23" s="440" t="str">
        <f t="shared" ref="L23:L44" si="1">IFERROR(K23/I23,"%")</f>
        <v>%</v>
      </c>
    </row>
    <row r="24" spans="2:14" s="159" customFormat="1" ht="14.25" customHeight="1" thickBot="1" x14ac:dyDescent="0.3">
      <c r="B24" s="36"/>
      <c r="C24" s="39"/>
      <c r="D24" s="44"/>
      <c r="E24" s="44"/>
      <c r="F24" s="44"/>
      <c r="G24" s="44"/>
      <c r="H24" s="44"/>
      <c r="I24" s="441">
        <f t="shared" ref="I24" si="2">SUM(D24,E24,F24,G24,H24)</f>
        <v>0</v>
      </c>
      <c r="J24" s="108"/>
      <c r="K24" s="109"/>
      <c r="L24" s="440" t="str">
        <f t="shared" si="1"/>
        <v>%</v>
      </c>
    </row>
    <row r="25" spans="2:14" s="159" customFormat="1" ht="14.25" customHeight="1" thickBot="1" x14ac:dyDescent="0.3">
      <c r="B25" s="36"/>
      <c r="C25" s="39"/>
      <c r="D25" s="44"/>
      <c r="E25" s="44"/>
      <c r="F25" s="44"/>
      <c r="G25" s="44"/>
      <c r="H25" s="44"/>
      <c r="I25" s="441">
        <f t="shared" si="0"/>
        <v>0</v>
      </c>
      <c r="J25" s="108"/>
      <c r="K25" s="109"/>
      <c r="L25" s="440" t="str">
        <f t="shared" si="1"/>
        <v>%</v>
      </c>
    </row>
    <row r="26" spans="2:14" s="159" customFormat="1" ht="14.25" customHeight="1" thickBot="1" x14ac:dyDescent="0.3">
      <c r="B26" s="36"/>
      <c r="C26" s="39"/>
      <c r="D26" s="44"/>
      <c r="E26" s="44"/>
      <c r="F26" s="44"/>
      <c r="G26" s="44"/>
      <c r="H26" s="44"/>
      <c r="I26" s="441">
        <f t="shared" si="0"/>
        <v>0</v>
      </c>
      <c r="J26" s="108"/>
      <c r="K26" s="109"/>
      <c r="L26" s="440" t="str">
        <f t="shared" si="1"/>
        <v>%</v>
      </c>
    </row>
    <row r="27" spans="2:14" s="159" customFormat="1" ht="14.25" customHeight="1" thickBot="1" x14ac:dyDescent="0.3">
      <c r="B27" s="36"/>
      <c r="C27" s="39"/>
      <c r="D27" s="44"/>
      <c r="E27" s="44"/>
      <c r="F27" s="44"/>
      <c r="G27" s="44"/>
      <c r="H27" s="44"/>
      <c r="I27" s="441">
        <f t="shared" si="0"/>
        <v>0</v>
      </c>
      <c r="J27" s="108"/>
      <c r="K27" s="109"/>
      <c r="L27" s="440" t="str">
        <f t="shared" si="1"/>
        <v>%</v>
      </c>
    </row>
    <row r="28" spans="2:14" s="159" customFormat="1" ht="14.25" customHeight="1" thickBot="1" x14ac:dyDescent="0.3">
      <c r="B28" s="36"/>
      <c r="C28" s="39"/>
      <c r="D28" s="44"/>
      <c r="E28" s="44"/>
      <c r="F28" s="44"/>
      <c r="G28" s="44"/>
      <c r="H28" s="44"/>
      <c r="I28" s="441">
        <f t="shared" si="0"/>
        <v>0</v>
      </c>
      <c r="J28" s="108"/>
      <c r="K28" s="109"/>
      <c r="L28" s="440" t="str">
        <f t="shared" si="1"/>
        <v>%</v>
      </c>
    </row>
    <row r="29" spans="2:14" s="159" customFormat="1" ht="14.25" customHeight="1" thickBot="1" x14ac:dyDescent="0.3">
      <c r="B29" s="36"/>
      <c r="C29" s="39"/>
      <c r="D29" s="44"/>
      <c r="E29" s="44"/>
      <c r="F29" s="44"/>
      <c r="G29" s="44"/>
      <c r="H29" s="44"/>
      <c r="I29" s="441">
        <f t="shared" si="0"/>
        <v>0</v>
      </c>
      <c r="J29" s="108"/>
      <c r="K29" s="109"/>
      <c r="L29" s="440" t="str">
        <f t="shared" si="1"/>
        <v>%</v>
      </c>
    </row>
    <row r="30" spans="2:14" s="159" customFormat="1" ht="14.25" customHeight="1" thickBot="1" x14ac:dyDescent="0.3">
      <c r="B30" s="36"/>
      <c r="C30" s="39"/>
      <c r="D30" s="44"/>
      <c r="E30" s="44"/>
      <c r="F30" s="44"/>
      <c r="G30" s="44"/>
      <c r="H30" s="44"/>
      <c r="I30" s="441">
        <f t="shared" si="0"/>
        <v>0</v>
      </c>
      <c r="J30" s="108"/>
      <c r="K30" s="109"/>
      <c r="L30" s="440" t="str">
        <f t="shared" si="1"/>
        <v>%</v>
      </c>
    </row>
    <row r="31" spans="2:14" s="159" customFormat="1" ht="14.25" customHeight="1" thickBot="1" x14ac:dyDescent="0.3">
      <c r="B31" s="36"/>
      <c r="C31" s="39"/>
      <c r="D31" s="44"/>
      <c r="E31" s="44"/>
      <c r="F31" s="44"/>
      <c r="G31" s="44"/>
      <c r="H31" s="44"/>
      <c r="I31" s="441">
        <f t="shared" si="0"/>
        <v>0</v>
      </c>
      <c r="J31" s="108"/>
      <c r="K31" s="109"/>
      <c r="L31" s="440" t="str">
        <f t="shared" si="1"/>
        <v>%</v>
      </c>
    </row>
    <row r="32" spans="2:14" s="159" customFormat="1" ht="14.25" customHeight="1" thickBot="1" x14ac:dyDescent="0.3">
      <c r="B32" s="36"/>
      <c r="C32" s="39"/>
      <c r="D32" s="44"/>
      <c r="E32" s="44"/>
      <c r="F32" s="44"/>
      <c r="G32" s="44"/>
      <c r="H32" s="44"/>
      <c r="I32" s="441">
        <f t="shared" si="0"/>
        <v>0</v>
      </c>
      <c r="J32" s="108"/>
      <c r="K32" s="109"/>
      <c r="L32" s="440" t="str">
        <f t="shared" si="1"/>
        <v>%</v>
      </c>
    </row>
    <row r="33" spans="2:13" s="159" customFormat="1" ht="14.25" customHeight="1" thickBot="1" x14ac:dyDescent="0.3">
      <c r="B33" s="36"/>
      <c r="C33" s="39"/>
      <c r="D33" s="44"/>
      <c r="E33" s="44"/>
      <c r="F33" s="44"/>
      <c r="G33" s="44"/>
      <c r="H33" s="44"/>
      <c r="I33" s="441">
        <f t="shared" si="0"/>
        <v>0</v>
      </c>
      <c r="J33" s="108"/>
      <c r="K33" s="109"/>
      <c r="L33" s="440" t="str">
        <f t="shared" si="1"/>
        <v>%</v>
      </c>
    </row>
    <row r="34" spans="2:13" s="159" customFormat="1" ht="14.25" customHeight="1" thickBot="1" x14ac:dyDescent="0.3">
      <c r="B34" s="36"/>
      <c r="C34" s="39"/>
      <c r="D34" s="44"/>
      <c r="E34" s="44"/>
      <c r="F34" s="44"/>
      <c r="G34" s="44"/>
      <c r="H34" s="44"/>
      <c r="I34" s="441">
        <f t="shared" si="0"/>
        <v>0</v>
      </c>
      <c r="J34" s="108"/>
      <c r="K34" s="109"/>
      <c r="L34" s="440" t="str">
        <f t="shared" si="1"/>
        <v>%</v>
      </c>
    </row>
    <row r="35" spans="2:13" s="159" customFormat="1" ht="14.25" customHeight="1" thickBot="1" x14ac:dyDescent="0.3">
      <c r="B35" s="36"/>
      <c r="C35" s="39"/>
      <c r="D35" s="44"/>
      <c r="E35" s="44"/>
      <c r="F35" s="44"/>
      <c r="G35" s="44"/>
      <c r="H35" s="44"/>
      <c r="I35" s="441">
        <f t="shared" si="0"/>
        <v>0</v>
      </c>
      <c r="J35" s="108"/>
      <c r="K35" s="109"/>
      <c r="L35" s="440" t="str">
        <f t="shared" si="1"/>
        <v>%</v>
      </c>
    </row>
    <row r="36" spans="2:13" s="159" customFormat="1" ht="14.25" customHeight="1" thickBot="1" x14ac:dyDescent="0.3">
      <c r="B36" s="36"/>
      <c r="C36" s="39"/>
      <c r="D36" s="44"/>
      <c r="E36" s="44"/>
      <c r="F36" s="44"/>
      <c r="G36" s="44"/>
      <c r="H36" s="44"/>
      <c r="I36" s="441">
        <f t="shared" si="0"/>
        <v>0</v>
      </c>
      <c r="J36" s="108"/>
      <c r="K36" s="109"/>
      <c r="L36" s="440" t="str">
        <f t="shared" si="1"/>
        <v>%</v>
      </c>
    </row>
    <row r="37" spans="2:13" s="159" customFormat="1" ht="14.25" customHeight="1" thickBot="1" x14ac:dyDescent="0.3">
      <c r="B37" s="36"/>
      <c r="C37" s="39"/>
      <c r="D37" s="44"/>
      <c r="E37" s="44"/>
      <c r="F37" s="44"/>
      <c r="G37" s="44"/>
      <c r="H37" s="44"/>
      <c r="I37" s="441">
        <f t="shared" si="0"/>
        <v>0</v>
      </c>
      <c r="J37" s="108"/>
      <c r="K37" s="109"/>
      <c r="L37" s="440" t="str">
        <f t="shared" si="1"/>
        <v>%</v>
      </c>
    </row>
    <row r="38" spans="2:13" s="159" customFormat="1" ht="14.25" customHeight="1" thickBot="1" x14ac:dyDescent="0.3">
      <c r="B38" s="36"/>
      <c r="C38" s="39"/>
      <c r="D38" s="44"/>
      <c r="E38" s="44"/>
      <c r="F38" s="44"/>
      <c r="G38" s="44"/>
      <c r="H38" s="44"/>
      <c r="I38" s="441">
        <f t="shared" si="0"/>
        <v>0</v>
      </c>
      <c r="J38" s="108"/>
      <c r="K38" s="109"/>
      <c r="L38" s="440" t="str">
        <f t="shared" si="1"/>
        <v>%</v>
      </c>
    </row>
    <row r="39" spans="2:13" s="159" customFormat="1" ht="14.25" customHeight="1" thickBot="1" x14ac:dyDescent="0.3">
      <c r="B39" s="36"/>
      <c r="C39" s="39"/>
      <c r="D39" s="44"/>
      <c r="E39" s="44"/>
      <c r="F39" s="44"/>
      <c r="G39" s="44"/>
      <c r="H39" s="44"/>
      <c r="I39" s="441">
        <f t="shared" si="0"/>
        <v>0</v>
      </c>
      <c r="J39" s="108"/>
      <c r="K39" s="109"/>
      <c r="L39" s="440" t="str">
        <f t="shared" si="1"/>
        <v>%</v>
      </c>
    </row>
    <row r="40" spans="2:13" s="159" customFormat="1" ht="14.25" customHeight="1" thickBot="1" x14ac:dyDescent="0.3">
      <c r="B40" s="36"/>
      <c r="C40" s="39"/>
      <c r="D40" s="44"/>
      <c r="E40" s="44"/>
      <c r="F40" s="44"/>
      <c r="G40" s="44"/>
      <c r="H40" s="44"/>
      <c r="I40" s="441">
        <f t="shared" si="0"/>
        <v>0</v>
      </c>
      <c r="J40" s="108"/>
      <c r="K40" s="109"/>
      <c r="L40" s="440" t="str">
        <f t="shared" si="1"/>
        <v>%</v>
      </c>
    </row>
    <row r="41" spans="2:13" s="159" customFormat="1" ht="14.25" customHeight="1" thickBot="1" x14ac:dyDescent="0.3">
      <c r="B41" s="36"/>
      <c r="C41" s="39"/>
      <c r="D41" s="44"/>
      <c r="E41" s="44"/>
      <c r="F41" s="44"/>
      <c r="G41" s="44"/>
      <c r="H41" s="44"/>
      <c r="I41" s="441">
        <f t="shared" si="0"/>
        <v>0</v>
      </c>
      <c r="J41" s="108"/>
      <c r="K41" s="109"/>
      <c r="L41" s="440" t="str">
        <f t="shared" si="1"/>
        <v>%</v>
      </c>
    </row>
    <row r="42" spans="2:13" s="159" customFormat="1" ht="14.25" customHeight="1" thickBot="1" x14ac:dyDescent="0.3">
      <c r="B42" s="36"/>
      <c r="C42" s="39"/>
      <c r="D42" s="44"/>
      <c r="E42" s="44"/>
      <c r="F42" s="44"/>
      <c r="G42" s="44"/>
      <c r="H42" s="44"/>
      <c r="I42" s="441">
        <f t="shared" si="0"/>
        <v>0</v>
      </c>
      <c r="J42" s="108"/>
      <c r="K42" s="109"/>
      <c r="L42" s="440" t="str">
        <f t="shared" si="1"/>
        <v>%</v>
      </c>
    </row>
    <row r="43" spans="2:13" s="159" customFormat="1" ht="14.25" customHeight="1" thickBot="1" x14ac:dyDescent="0.3">
      <c r="B43" s="36"/>
      <c r="C43" s="40"/>
      <c r="D43" s="44"/>
      <c r="E43" s="44"/>
      <c r="F43" s="44"/>
      <c r="G43" s="44"/>
      <c r="H43" s="44"/>
      <c r="I43" s="442">
        <f t="shared" si="0"/>
        <v>0</v>
      </c>
      <c r="J43" s="110"/>
      <c r="K43" s="111"/>
      <c r="L43" s="440" t="str">
        <f t="shared" si="1"/>
        <v>%</v>
      </c>
    </row>
    <row r="44" spans="2:13" ht="22.5" customHeight="1" thickBot="1" x14ac:dyDescent="0.3">
      <c r="B44" s="351"/>
      <c r="C44" s="352" t="s">
        <v>97</v>
      </c>
      <c r="D44" s="353">
        <f>SUM(D22:D43)</f>
        <v>0</v>
      </c>
      <c r="E44" s="353">
        <f t="shared" ref="E44:K44" si="3">SUM(E22:E43)</f>
        <v>0</v>
      </c>
      <c r="F44" s="353">
        <f t="shared" si="3"/>
        <v>0</v>
      </c>
      <c r="G44" s="353">
        <f t="shared" si="3"/>
        <v>0</v>
      </c>
      <c r="H44" s="354">
        <f t="shared" si="3"/>
        <v>0</v>
      </c>
      <c r="I44" s="355">
        <f t="shared" si="3"/>
        <v>0</v>
      </c>
      <c r="J44" s="356">
        <f t="shared" si="3"/>
        <v>0</v>
      </c>
      <c r="K44" s="354">
        <f t="shared" si="3"/>
        <v>0</v>
      </c>
      <c r="L44" s="389" t="str">
        <f t="shared" si="1"/>
        <v>%</v>
      </c>
      <c r="M44" s="2"/>
    </row>
    <row r="45" spans="2:13" x14ac:dyDescent="0.25">
      <c r="B45" s="357" t="s">
        <v>37</v>
      </c>
    </row>
  </sheetData>
  <sheetProtection algorithmName="SHA-512" hashValue="IkRxcxJOq2F3JBsOt2Z2x/oRm0A+2eXe/31tvqVwWv4lXl0E5N1ucJ8QwpYeJjYn4GTq14yf3aDXBQY4salwSw==" saltValue="3HCTx0LXPdV7gjHtqe7Hnw==" spinCount="100000" sheet="1" formatColumns="0" insertRows="0" deleteRows="0" selectLockedCells="1" sort="0" autoFilter="0"/>
  <mergeCells count="22">
    <mergeCell ref="B19:C19"/>
    <mergeCell ref="B20:C20"/>
    <mergeCell ref="J18:L20"/>
    <mergeCell ref="I19:I20"/>
    <mergeCell ref="B2:I2"/>
    <mergeCell ref="G3:I3"/>
    <mergeCell ref="D3:F3"/>
    <mergeCell ref="B5:I5"/>
    <mergeCell ref="B7:I7"/>
    <mergeCell ref="B8:I8"/>
    <mergeCell ref="B18:C18"/>
    <mergeCell ref="D18:I18"/>
    <mergeCell ref="B9:I9"/>
    <mergeCell ref="B10:I10"/>
    <mergeCell ref="B11:I11"/>
    <mergeCell ref="B12:I12"/>
    <mergeCell ref="D4:F4"/>
    <mergeCell ref="G4:I4"/>
    <mergeCell ref="B13:I13"/>
    <mergeCell ref="B14:I14"/>
    <mergeCell ref="B15:I15"/>
    <mergeCell ref="B6:I6"/>
  </mergeCells>
  <dataValidations count="1">
    <dataValidation type="whole" allowBlank="1" showInputMessage="1" showErrorMessage="1" sqref="J22:K43" xr:uid="{D795D1ED-0CA8-4436-A2B9-A9AE35707E7D}">
      <formula1>0</formula1>
      <formula2>9.99999999999999E+23</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6B3F57F5-77B2-4BE2-9C28-0F99C931920C}">
            <xm:f>'^^Cover Page^^'!$H$16="yes"</xm:f>
            <x14:dxf>
              <font>
                <color theme="1" tint="0.34998626667073579"/>
              </font>
              <fill>
                <patternFill>
                  <bgColor theme="1" tint="0.34998626667073579"/>
                </patternFill>
              </fill>
            </x14:dxf>
          </x14:cfRule>
          <xm:sqref>B2:I15</xm:sqref>
        </x14:conditionalFormatting>
        <x14:conditionalFormatting xmlns:xm="http://schemas.microsoft.com/office/excel/2006/main">
          <x14:cfRule type="expression" priority="2" id="{0F869314-AC19-4942-9ED4-8DF304F1B30F}">
            <xm:f>'^^Cover Page^^'!$H$16="yes"</xm:f>
            <x14:dxf>
              <font>
                <color theme="1" tint="0.34998626667073579"/>
              </font>
              <fill>
                <patternFill>
                  <bgColor theme="1" tint="0.34998626667073579"/>
                </patternFill>
              </fill>
            </x14:dxf>
          </x14:cfRule>
          <xm:sqref>B18:L44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0C10CF3-E4C3-4BB9-98B5-E37A1333ABF6}">
          <x14:formula1>
            <xm:f>OFFSET('I. Organizations'!$B$19, 0, 0,COUNTIF('I. Organizations'!$B$19:$B$65,"&lt;&gt;"))</xm:f>
          </x14:formula1>
          <xm:sqref>B22:B43</xm:sqref>
        </x14:dataValidation>
        <x14:dataValidation type="custom" showInputMessage="1" showErrorMessage="1" errorTitle="Invalid Entry" error="No Budget Period Dates for the desired Budget Period or non-numerical value entered.  Please ensure the dates are entered on the 'Cover Page' tab and that the value is a number" xr:uid="{8C583527-B1F1-4CE4-85F2-8AD3254CC938}">
          <x14:formula1>
            <xm:f>AND(NOT(OR(ISBLANK('^^Cover Page^^'!D$20), ISBLANK('^^Cover Page^^'!D$19))), ISNUMBER(D22))</xm:f>
          </x14:formula1>
          <xm:sqref>D22:H43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sheetPr>
  <dimension ref="B1:S37"/>
  <sheetViews>
    <sheetView topLeftCell="A11" zoomScale="90" zoomScaleNormal="90" workbookViewId="0">
      <selection activeCell="C23" sqref="C23"/>
    </sheetView>
  </sheetViews>
  <sheetFormatPr defaultColWidth="8.7109375" defaultRowHeight="12.75" x14ac:dyDescent="0.25"/>
  <cols>
    <col min="1" max="1" width="2" style="15" customWidth="1"/>
    <col min="2" max="2" width="26.42578125" style="15" customWidth="1"/>
    <col min="3" max="11" width="10.42578125" style="15" customWidth="1"/>
    <col min="12" max="16384" width="8.7109375" style="15"/>
  </cols>
  <sheetData>
    <row r="1" spans="2:19" s="2" customFormat="1" ht="9.75" customHeight="1" thickBot="1" x14ac:dyDescent="0.3">
      <c r="B1" s="11" t="s">
        <v>98</v>
      </c>
      <c r="C1" s="11"/>
      <c r="D1" s="11"/>
      <c r="E1" s="11"/>
      <c r="F1" s="11"/>
      <c r="G1" s="11"/>
      <c r="H1" s="11"/>
      <c r="I1" s="11"/>
      <c r="J1" s="4"/>
      <c r="O1" s="5"/>
      <c r="S1" s="6"/>
    </row>
    <row r="2" spans="2:19" s="2" customFormat="1" ht="33" customHeight="1" x14ac:dyDescent="0.25">
      <c r="B2" s="580" t="s">
        <v>98</v>
      </c>
      <c r="C2" s="581"/>
      <c r="D2" s="581"/>
      <c r="E2" s="581"/>
      <c r="F2" s="581"/>
      <c r="G2" s="581"/>
      <c r="H2" s="581"/>
      <c r="I2" s="581"/>
      <c r="J2" s="581"/>
      <c r="K2" s="582"/>
      <c r="O2" s="5"/>
      <c r="S2" s="6"/>
    </row>
    <row r="3" spans="2:19" s="164" customFormat="1" ht="24" customHeight="1" x14ac:dyDescent="0.25">
      <c r="B3" s="458" t="str">
        <f>'^^Cover Page^^'!B9</f>
        <v>Recipient Name:</v>
      </c>
      <c r="C3" s="696" t="str">
        <f>IF('^^Cover Page^^'!D9&amp;'^^Cover Page^^'!E9="", "", '^^Cover Page^^'!D9&amp;'^^Cover Page^^'!E9)</f>
        <v/>
      </c>
      <c r="D3" s="696"/>
      <c r="E3" s="696"/>
      <c r="F3" s="696"/>
      <c r="G3" s="592" t="s">
        <v>99</v>
      </c>
      <c r="H3" s="592"/>
      <c r="I3" s="653" t="str">
        <f>IF('^^Cover Page^^'!D10&amp;'^^Cover Page^^'!E10="", "", '^^Cover Page^^'!D10&amp;'^^Cover Page^^'!E10)</f>
        <v/>
      </c>
      <c r="J3" s="653"/>
      <c r="K3" s="654"/>
      <c r="O3" s="166"/>
      <c r="S3" s="165"/>
    </row>
    <row r="4" spans="2:19" s="164" customFormat="1" ht="24" customHeight="1" thickBot="1" x14ac:dyDescent="0.3">
      <c r="B4" s="459" t="s">
        <v>100</v>
      </c>
      <c r="C4" s="697" t="str">
        <f>'^^Cover Page^^'!D7</f>
        <v>07/01/2024 to 09/30/2024</v>
      </c>
      <c r="D4" s="697"/>
      <c r="E4" s="697"/>
      <c r="F4" s="169"/>
      <c r="G4" s="631"/>
      <c r="H4" s="631"/>
      <c r="I4" s="631"/>
      <c r="J4" s="631"/>
      <c r="K4" s="690"/>
      <c r="O4" s="166"/>
      <c r="S4" s="165"/>
    </row>
    <row r="5" spans="2:19" s="2" customFormat="1" ht="25.9" customHeight="1" x14ac:dyDescent="0.25">
      <c r="B5" s="691" t="s">
        <v>1</v>
      </c>
      <c r="C5" s="692"/>
      <c r="D5" s="692"/>
      <c r="E5" s="692"/>
      <c r="F5" s="692"/>
      <c r="G5" s="692"/>
      <c r="H5" s="692"/>
      <c r="I5" s="692"/>
      <c r="J5" s="692"/>
      <c r="K5" s="693"/>
      <c r="O5" s="5"/>
      <c r="S5" s="6"/>
    </row>
    <row r="6" spans="2:19" s="2" customFormat="1" ht="21" customHeight="1" x14ac:dyDescent="0.25">
      <c r="B6" s="682" t="s">
        <v>101</v>
      </c>
      <c r="C6" s="683"/>
      <c r="D6" s="683"/>
      <c r="E6" s="683"/>
      <c r="F6" s="683"/>
      <c r="G6" s="683"/>
      <c r="H6" s="683"/>
      <c r="I6" s="683"/>
      <c r="J6" s="683"/>
      <c r="K6" s="684"/>
      <c r="M6" s="6"/>
    </row>
    <row r="7" spans="2:19" s="2" customFormat="1" ht="30" customHeight="1" x14ac:dyDescent="0.25">
      <c r="B7" s="685" t="s">
        <v>102</v>
      </c>
      <c r="C7" s="665"/>
      <c r="D7" s="665"/>
      <c r="E7" s="665"/>
      <c r="F7" s="665"/>
      <c r="G7" s="665"/>
      <c r="H7" s="665"/>
      <c r="I7" s="665"/>
      <c r="J7" s="665"/>
      <c r="K7" s="666"/>
      <c r="O7" s="5"/>
      <c r="S7" s="6"/>
    </row>
    <row r="8" spans="2:19" s="2" customFormat="1" ht="87" customHeight="1" x14ac:dyDescent="0.25">
      <c r="B8" s="686" t="s">
        <v>490</v>
      </c>
      <c r="C8" s="665"/>
      <c r="D8" s="665"/>
      <c r="E8" s="665"/>
      <c r="F8" s="665"/>
      <c r="G8" s="665"/>
      <c r="H8" s="665"/>
      <c r="I8" s="665"/>
      <c r="J8" s="665"/>
      <c r="K8" s="666"/>
      <c r="O8" s="5"/>
      <c r="S8" s="6"/>
    </row>
    <row r="9" spans="2:19" s="2" customFormat="1" ht="19.5" customHeight="1" x14ac:dyDescent="0.25">
      <c r="B9" s="685" t="s">
        <v>103</v>
      </c>
      <c r="C9" s="694"/>
      <c r="D9" s="694"/>
      <c r="E9" s="694"/>
      <c r="F9" s="694"/>
      <c r="G9" s="694"/>
      <c r="H9" s="694"/>
      <c r="I9" s="694"/>
      <c r="J9" s="694"/>
      <c r="K9" s="695"/>
      <c r="O9" s="5"/>
      <c r="S9" s="6"/>
    </row>
    <row r="10" spans="2:19" s="2" customFormat="1" ht="314.25" customHeight="1" x14ac:dyDescent="0.25">
      <c r="B10" s="685" t="s">
        <v>491</v>
      </c>
      <c r="C10" s="665"/>
      <c r="D10" s="665"/>
      <c r="E10" s="665"/>
      <c r="F10" s="665"/>
      <c r="G10" s="665"/>
      <c r="H10" s="665"/>
      <c r="I10" s="665"/>
      <c r="J10" s="665"/>
      <c r="K10" s="666"/>
      <c r="O10" s="5"/>
      <c r="S10" s="6"/>
    </row>
    <row r="11" spans="2:19" s="2" customFormat="1" ht="23.25" customHeight="1" x14ac:dyDescent="0.25">
      <c r="B11" s="686" t="s">
        <v>104</v>
      </c>
      <c r="C11" s="665"/>
      <c r="D11" s="665"/>
      <c r="E11" s="665"/>
      <c r="F11" s="665"/>
      <c r="G11" s="665"/>
      <c r="H11" s="665"/>
      <c r="I11" s="665"/>
      <c r="J11" s="665"/>
      <c r="K11" s="666"/>
      <c r="O11" s="5"/>
      <c r="S11" s="6"/>
    </row>
    <row r="12" spans="2:19" s="2" customFormat="1" ht="42" customHeight="1" x14ac:dyDescent="0.25">
      <c r="B12" s="685" t="s">
        <v>105</v>
      </c>
      <c r="C12" s="665"/>
      <c r="D12" s="665"/>
      <c r="E12" s="665"/>
      <c r="F12" s="665"/>
      <c r="G12" s="665"/>
      <c r="H12" s="665"/>
      <c r="I12" s="665"/>
      <c r="J12" s="665"/>
      <c r="K12" s="666"/>
      <c r="M12" s="6"/>
    </row>
    <row r="13" spans="2:19" s="2" customFormat="1" ht="23.25" customHeight="1" x14ac:dyDescent="0.25">
      <c r="B13" s="686" t="s">
        <v>106</v>
      </c>
      <c r="C13" s="665"/>
      <c r="D13" s="665"/>
      <c r="E13" s="665"/>
      <c r="F13" s="665"/>
      <c r="G13" s="665"/>
      <c r="H13" s="665"/>
      <c r="I13" s="665"/>
      <c r="J13" s="665"/>
      <c r="K13" s="666"/>
      <c r="M13" s="6"/>
    </row>
    <row r="14" spans="2:19" s="2" customFormat="1" ht="23.25" customHeight="1" x14ac:dyDescent="0.25">
      <c r="B14" s="664" t="s">
        <v>107</v>
      </c>
      <c r="C14" s="665"/>
      <c r="D14" s="665"/>
      <c r="E14" s="665"/>
      <c r="F14" s="665"/>
      <c r="G14" s="665"/>
      <c r="H14" s="665"/>
      <c r="I14" s="665"/>
      <c r="J14" s="665"/>
      <c r="K14" s="666"/>
      <c r="M14" s="6"/>
    </row>
    <row r="15" spans="2:19" s="2" customFormat="1" ht="23.25" customHeight="1" thickBot="1" x14ac:dyDescent="0.3">
      <c r="B15" s="687" t="s">
        <v>108</v>
      </c>
      <c r="C15" s="688"/>
      <c r="D15" s="688"/>
      <c r="E15" s="688"/>
      <c r="F15" s="688"/>
      <c r="G15" s="688"/>
      <c r="H15" s="688"/>
      <c r="I15" s="688"/>
      <c r="J15" s="688"/>
      <c r="K15" s="689"/>
      <c r="M15" s="6"/>
    </row>
    <row r="16" spans="2:19" s="10" customFormat="1" ht="12" customHeight="1" x14ac:dyDescent="0.25">
      <c r="B16" s="12"/>
      <c r="C16" s="12"/>
      <c r="D16" s="12"/>
      <c r="E16" s="12"/>
      <c r="F16" s="12"/>
    </row>
    <row r="17" spans="2:13" ht="13.5" customHeight="1" thickBot="1" x14ac:dyDescent="0.3">
      <c r="B17" s="13"/>
      <c r="C17" s="13"/>
      <c r="D17" s="13"/>
      <c r="E17" s="14"/>
      <c r="F17" s="14"/>
      <c r="G17" s="14"/>
    </row>
    <row r="18" spans="2:13" s="34" customFormat="1" ht="30" customHeight="1" thickBot="1" x14ac:dyDescent="0.3">
      <c r="B18" s="679" t="s">
        <v>109</v>
      </c>
      <c r="C18" s="680"/>
      <c r="D18" s="680"/>
      <c r="E18" s="680"/>
      <c r="F18" s="680"/>
      <c r="G18" s="680"/>
      <c r="H18" s="680"/>
      <c r="I18" s="680"/>
      <c r="J18" s="680"/>
      <c r="K18" s="681"/>
    </row>
    <row r="19" spans="2:13" s="35" customFormat="1" ht="21.75" customHeight="1" thickBot="1" x14ac:dyDescent="0.3">
      <c r="B19" s="676" t="s">
        <v>110</v>
      </c>
      <c r="C19" s="677"/>
      <c r="D19" s="677"/>
      <c r="E19" s="677"/>
      <c r="F19" s="677"/>
      <c r="G19" s="677"/>
      <c r="H19" s="678"/>
      <c r="I19" s="667" t="s">
        <v>91</v>
      </c>
      <c r="J19" s="668"/>
      <c r="K19" s="669"/>
    </row>
    <row r="20" spans="2:13" s="30" customFormat="1" ht="18.75" customHeight="1" x14ac:dyDescent="0.25">
      <c r="B20" s="211" t="s">
        <v>25</v>
      </c>
      <c r="C20" s="204">
        <f>'^^Cover Page^^'!D19</f>
        <v>0</v>
      </c>
      <c r="D20" s="206">
        <f>'^^Cover Page^^'!E19</f>
        <v>0</v>
      </c>
      <c r="E20" s="206">
        <f>'^^Cover Page^^'!F19</f>
        <v>0</v>
      </c>
      <c r="F20" s="206">
        <f>'^^Cover Page^^'!G19</f>
        <v>0</v>
      </c>
      <c r="G20" s="207">
        <f>'^^Cover Page^^'!H19</f>
        <v>0</v>
      </c>
      <c r="H20" s="252"/>
      <c r="I20" s="670"/>
      <c r="J20" s="671"/>
      <c r="K20" s="672"/>
      <c r="M20" s="68"/>
    </row>
    <row r="21" spans="2:13" s="30" customFormat="1" ht="18.75" customHeight="1" thickBot="1" x14ac:dyDescent="0.3">
      <c r="B21" s="212" t="s">
        <v>26</v>
      </c>
      <c r="C21" s="208">
        <f>'^^Cover Page^^'!D20</f>
        <v>0</v>
      </c>
      <c r="D21" s="209">
        <f>'^^Cover Page^^'!E20</f>
        <v>0</v>
      </c>
      <c r="E21" s="209">
        <f>'^^Cover Page^^'!F20</f>
        <v>0</v>
      </c>
      <c r="F21" s="209">
        <f>'^^Cover Page^^'!G20</f>
        <v>0</v>
      </c>
      <c r="G21" s="210">
        <f>'^^Cover Page^^'!H20</f>
        <v>0</v>
      </c>
      <c r="H21" s="253"/>
      <c r="I21" s="673"/>
      <c r="J21" s="674"/>
      <c r="K21" s="675"/>
    </row>
    <row r="22" spans="2:13" s="30" customFormat="1" ht="35.25" customHeight="1" thickBot="1" x14ac:dyDescent="0.3">
      <c r="B22" s="213" t="s">
        <v>111</v>
      </c>
      <c r="C22" s="214" t="s">
        <v>20</v>
      </c>
      <c r="D22" s="215" t="s">
        <v>21</v>
      </c>
      <c r="E22" s="215" t="s">
        <v>22</v>
      </c>
      <c r="F22" s="215" t="s">
        <v>23</v>
      </c>
      <c r="G22" s="216" t="s">
        <v>24</v>
      </c>
      <c r="H22" s="213" t="s">
        <v>112</v>
      </c>
      <c r="I22" s="214" t="s">
        <v>94</v>
      </c>
      <c r="J22" s="216" t="s">
        <v>95</v>
      </c>
      <c r="K22" s="235" t="s">
        <v>96</v>
      </c>
    </row>
    <row r="23" spans="2:13" s="29" customFormat="1" ht="19.5" customHeight="1" x14ac:dyDescent="0.25">
      <c r="B23" s="199" t="s">
        <v>113</v>
      </c>
      <c r="C23" s="238"/>
      <c r="D23" s="239"/>
      <c r="E23" s="239"/>
      <c r="F23" s="239"/>
      <c r="G23" s="239"/>
      <c r="H23" s="225">
        <f t="shared" ref="H23:H32" si="0">SUM(C23:G23)</f>
        <v>0</v>
      </c>
      <c r="I23" s="238"/>
      <c r="J23" s="272"/>
      <c r="K23" s="237" t="str">
        <f>IFERROR(J23/H23,"%")</f>
        <v>%</v>
      </c>
      <c r="M23" s="198"/>
    </row>
    <row r="24" spans="2:13" s="29" customFormat="1" ht="19.5" customHeight="1" x14ac:dyDescent="0.25">
      <c r="B24" s="200" t="s">
        <v>114</v>
      </c>
      <c r="C24" s="238"/>
      <c r="D24" s="239"/>
      <c r="E24" s="239"/>
      <c r="F24" s="239"/>
      <c r="G24" s="239"/>
      <c r="H24" s="226">
        <f t="shared" si="0"/>
        <v>0</v>
      </c>
      <c r="I24" s="240"/>
      <c r="J24" s="272"/>
      <c r="K24" s="237" t="str">
        <f t="shared" ref="K24:K36" si="1">IFERROR(J24/H24,"%")</f>
        <v>%</v>
      </c>
    </row>
    <row r="25" spans="2:13" s="29" customFormat="1" ht="19.5" customHeight="1" x14ac:dyDescent="0.25">
      <c r="B25" s="200" t="s">
        <v>115</v>
      </c>
      <c r="C25" s="238"/>
      <c r="D25" s="239"/>
      <c r="E25" s="239"/>
      <c r="F25" s="239"/>
      <c r="G25" s="239"/>
      <c r="H25" s="226">
        <f t="shared" si="0"/>
        <v>0</v>
      </c>
      <c r="I25" s="240"/>
      <c r="J25" s="272"/>
      <c r="K25" s="237" t="str">
        <f t="shared" si="1"/>
        <v>%</v>
      </c>
    </row>
    <row r="26" spans="2:13" s="29" customFormat="1" ht="19.5" customHeight="1" x14ac:dyDescent="0.25">
      <c r="B26" s="200" t="s">
        <v>116</v>
      </c>
      <c r="C26" s="238"/>
      <c r="D26" s="239"/>
      <c r="E26" s="239"/>
      <c r="F26" s="239"/>
      <c r="G26" s="239"/>
      <c r="H26" s="221">
        <f t="shared" si="0"/>
        <v>0</v>
      </c>
      <c r="I26" s="240"/>
      <c r="J26" s="272"/>
      <c r="K26" s="237" t="str">
        <f t="shared" si="1"/>
        <v>%</v>
      </c>
    </row>
    <row r="27" spans="2:13" s="29" customFormat="1" ht="19.5" customHeight="1" x14ac:dyDescent="0.25">
      <c r="B27" s="200" t="s">
        <v>117</v>
      </c>
      <c r="C27" s="238"/>
      <c r="D27" s="239"/>
      <c r="E27" s="239"/>
      <c r="F27" s="239"/>
      <c r="G27" s="239"/>
      <c r="H27" s="221">
        <f t="shared" si="0"/>
        <v>0</v>
      </c>
      <c r="I27" s="240"/>
      <c r="J27" s="272"/>
      <c r="K27" s="237" t="str">
        <f t="shared" si="1"/>
        <v>%</v>
      </c>
    </row>
    <row r="28" spans="2:13" s="29" customFormat="1" ht="19.5" customHeight="1" x14ac:dyDescent="0.25">
      <c r="B28" s="200" t="s">
        <v>118</v>
      </c>
      <c r="C28" s="241">
        <f>IF('III. Contractual Cost Summary'!D44="","",'III. Contractual Cost Summary'!D44)</f>
        <v>0</v>
      </c>
      <c r="D28" s="241">
        <f>IF('III. Contractual Cost Summary'!E44="","",'III. Contractual Cost Summary'!E44)</f>
        <v>0</v>
      </c>
      <c r="E28" s="241">
        <f>IF('III. Contractual Cost Summary'!F44="","",'III. Contractual Cost Summary'!F44)</f>
        <v>0</v>
      </c>
      <c r="F28" s="241">
        <f>IF('III. Contractual Cost Summary'!G44="","",'III. Contractual Cost Summary'!G44)</f>
        <v>0</v>
      </c>
      <c r="G28" s="241">
        <f>IF('III. Contractual Cost Summary'!H44="","",'III. Contractual Cost Summary'!H44)</f>
        <v>0</v>
      </c>
      <c r="H28" s="221">
        <f t="shared" si="0"/>
        <v>0</v>
      </c>
      <c r="I28" s="240"/>
      <c r="J28" s="272"/>
      <c r="K28" s="237" t="str">
        <f t="shared" si="1"/>
        <v>%</v>
      </c>
    </row>
    <row r="29" spans="2:13" s="29" customFormat="1" ht="19.5" customHeight="1" x14ac:dyDescent="0.25">
      <c r="B29" s="200" t="s">
        <v>119</v>
      </c>
      <c r="C29" s="238"/>
      <c r="D29" s="239"/>
      <c r="E29" s="239"/>
      <c r="F29" s="239"/>
      <c r="G29" s="239"/>
      <c r="H29" s="226">
        <f t="shared" si="0"/>
        <v>0</v>
      </c>
      <c r="I29" s="240"/>
      <c r="J29" s="272"/>
      <c r="K29" s="237" t="str">
        <f t="shared" si="1"/>
        <v>%</v>
      </c>
    </row>
    <row r="30" spans="2:13" s="29" customFormat="1" ht="19.5" customHeight="1" thickBot="1" x14ac:dyDescent="0.3">
      <c r="B30" s="201" t="s">
        <v>120</v>
      </c>
      <c r="C30" s="242"/>
      <c r="D30" s="243"/>
      <c r="E30" s="243"/>
      <c r="F30" s="243"/>
      <c r="G30" s="243"/>
      <c r="H30" s="227">
        <f t="shared" si="0"/>
        <v>0</v>
      </c>
      <c r="I30" s="244"/>
      <c r="J30" s="272"/>
      <c r="K30" s="245" t="str">
        <f t="shared" si="1"/>
        <v>%</v>
      </c>
    </row>
    <row r="31" spans="2:13" s="31" customFormat="1" ht="19.5" customHeight="1" thickBot="1" x14ac:dyDescent="0.3">
      <c r="B31" s="218" t="s">
        <v>121</v>
      </c>
      <c r="C31" s="222">
        <f>SUM(C23:C30)</f>
        <v>0</v>
      </c>
      <c r="D31" s="223">
        <f>SUM(D23:D30)</f>
        <v>0</v>
      </c>
      <c r="E31" s="223">
        <f>SUM(E23:E30)</f>
        <v>0</v>
      </c>
      <c r="F31" s="223">
        <f>SUM(F23:F30)</f>
        <v>0</v>
      </c>
      <c r="G31" s="224">
        <f>SUM(G23:G30)</f>
        <v>0</v>
      </c>
      <c r="H31" s="220">
        <f t="shared" si="0"/>
        <v>0</v>
      </c>
      <c r="I31" s="222">
        <f>SUM(I23:I30)</f>
        <v>0</v>
      </c>
      <c r="J31" s="224">
        <f>SUM(J23:J30)</f>
        <v>0</v>
      </c>
      <c r="K31" s="236" t="str">
        <f t="shared" si="1"/>
        <v>%</v>
      </c>
    </row>
    <row r="32" spans="2:13" s="29" customFormat="1" ht="19.5" customHeight="1" thickBot="1" x14ac:dyDescent="0.3">
      <c r="B32" s="202" t="s">
        <v>122</v>
      </c>
      <c r="C32" s="242"/>
      <c r="D32" s="243"/>
      <c r="E32" s="243"/>
      <c r="F32" s="243"/>
      <c r="G32" s="243"/>
      <c r="H32" s="233">
        <f t="shared" si="0"/>
        <v>0</v>
      </c>
      <c r="I32" s="242"/>
      <c r="J32" s="273"/>
      <c r="K32" s="245" t="str">
        <f t="shared" si="1"/>
        <v>%</v>
      </c>
    </row>
    <row r="33" spans="2:12" s="29" customFormat="1" ht="19.5" customHeight="1" thickBot="1" x14ac:dyDescent="0.3">
      <c r="B33" s="219" t="s">
        <v>123</v>
      </c>
      <c r="C33" s="230">
        <f>C31+C32</f>
        <v>0</v>
      </c>
      <c r="D33" s="231">
        <f>D31+D32</f>
        <v>0</v>
      </c>
      <c r="E33" s="231">
        <f>E31+E32</f>
        <v>0</v>
      </c>
      <c r="F33" s="231">
        <f>F31+F32</f>
        <v>0</v>
      </c>
      <c r="G33" s="232">
        <f>G31+G32</f>
        <v>0</v>
      </c>
      <c r="H33" s="228">
        <f>SUM(C33:G33)</f>
        <v>0</v>
      </c>
      <c r="I33" s="230">
        <f>I31+I32</f>
        <v>0</v>
      </c>
      <c r="J33" s="230">
        <f>J31+J32</f>
        <v>0</v>
      </c>
      <c r="K33" s="236" t="str">
        <f t="shared" si="1"/>
        <v>%</v>
      </c>
    </row>
    <row r="34" spans="2:12" s="29" customFormat="1" ht="19.5" customHeight="1" thickBot="1" x14ac:dyDescent="0.3">
      <c r="B34" s="203" t="s">
        <v>124</v>
      </c>
      <c r="C34" s="246"/>
      <c r="D34" s="247"/>
      <c r="E34" s="247"/>
      <c r="F34" s="247"/>
      <c r="G34" s="247"/>
      <c r="H34" s="234">
        <f>SUM(C34:G34)</f>
        <v>0</v>
      </c>
      <c r="I34" s="246"/>
      <c r="J34" s="274"/>
      <c r="K34" s="245" t="str">
        <f t="shared" si="1"/>
        <v>%</v>
      </c>
      <c r="L34" s="46"/>
    </row>
    <row r="35" spans="2:12" s="29" customFormat="1" ht="19.5" customHeight="1" thickBot="1" x14ac:dyDescent="0.3">
      <c r="B35" s="217" t="s">
        <v>125</v>
      </c>
      <c r="C35" s="230">
        <f>C33-C34</f>
        <v>0</v>
      </c>
      <c r="D35" s="231">
        <f t="shared" ref="D35:J35" si="2">D33-D34</f>
        <v>0</v>
      </c>
      <c r="E35" s="231">
        <f t="shared" si="2"/>
        <v>0</v>
      </c>
      <c r="F35" s="231">
        <f t="shared" si="2"/>
        <v>0</v>
      </c>
      <c r="G35" s="232">
        <f t="shared" si="2"/>
        <v>0</v>
      </c>
      <c r="H35" s="229">
        <f t="shared" si="2"/>
        <v>0</v>
      </c>
      <c r="I35" s="248">
        <f t="shared" si="2"/>
        <v>0</v>
      </c>
      <c r="J35" s="249">
        <f t="shared" si="2"/>
        <v>0</v>
      </c>
      <c r="K35" s="236" t="str">
        <f t="shared" si="1"/>
        <v>%</v>
      </c>
    </row>
    <row r="36" spans="2:12" s="29" customFormat="1" ht="19.5" customHeight="1" thickBot="1" x14ac:dyDescent="0.3">
      <c r="B36" s="205" t="s">
        <v>126</v>
      </c>
      <c r="C36" s="251" t="str">
        <f>IFERROR(+C34/C33,"%")</f>
        <v>%</v>
      </c>
      <c r="D36" s="251" t="str">
        <f t="shared" ref="D36:J36" si="3">IFERROR(+D34/D33,"%")</f>
        <v>%</v>
      </c>
      <c r="E36" s="251" t="str">
        <f t="shared" si="3"/>
        <v>%</v>
      </c>
      <c r="F36" s="251" t="str">
        <f t="shared" si="3"/>
        <v>%</v>
      </c>
      <c r="G36" s="251" t="str">
        <f t="shared" si="3"/>
        <v>%</v>
      </c>
      <c r="H36" s="251" t="str">
        <f t="shared" si="3"/>
        <v>%</v>
      </c>
      <c r="I36" s="251" t="str">
        <f t="shared" si="3"/>
        <v>%</v>
      </c>
      <c r="J36" s="251" t="str">
        <f t="shared" si="3"/>
        <v>%</v>
      </c>
      <c r="K36" s="250" t="str">
        <f t="shared" si="1"/>
        <v>%</v>
      </c>
    </row>
    <row r="37" spans="2:12" s="29" customFormat="1" ht="19.5" customHeight="1" x14ac:dyDescent="0.25">
      <c r="B37" s="77" t="s">
        <v>37</v>
      </c>
    </row>
  </sheetData>
  <sheetProtection algorithmName="SHA-512" hashValue="t5RfVOK0/gIvfNgO8BX5/f/f7bWzyLVuXJBNGAk6LsYd4w6mG7uevu4nh2n/gIvZegbHkBRaZ/XUyrbFNqwCZw==" saltValue="xQVzpH60FHFr6O0JWGfKFg==" spinCount="100000" sheet="1" formatColumns="0" selectLockedCells="1"/>
  <mergeCells count="20">
    <mergeCell ref="G4:K4"/>
    <mergeCell ref="B5:K5"/>
    <mergeCell ref="B9:K9"/>
    <mergeCell ref="B2:K2"/>
    <mergeCell ref="I3:K3"/>
    <mergeCell ref="G3:H3"/>
    <mergeCell ref="C3:F3"/>
    <mergeCell ref="C4:E4"/>
    <mergeCell ref="B14:K14"/>
    <mergeCell ref="I19:K21"/>
    <mergeCell ref="B19:H19"/>
    <mergeCell ref="B18:K18"/>
    <mergeCell ref="B6:K6"/>
    <mergeCell ref="B7:K7"/>
    <mergeCell ref="B8:K8"/>
    <mergeCell ref="B10:K10"/>
    <mergeCell ref="B11:K11"/>
    <mergeCell ref="B12:K12"/>
    <mergeCell ref="B13:K13"/>
    <mergeCell ref="B15:K15"/>
  </mergeCells>
  <dataValidations count="1">
    <dataValidation type="whole" allowBlank="1" showInputMessage="1" showErrorMessage="1" sqref="I32:J32 I34:J34 I23:J30" xr:uid="{662B42B8-0E83-4801-A97E-754CD7B35E4A}">
      <formula1>-9.99999999999999E+31</formula1>
      <formula2>9.99999999999999E+33</formula2>
    </dataValidation>
  </dataValidations>
  <printOptions horizontalCentered="1"/>
  <pageMargins left="0.5" right="0.5" top="0.75" bottom="0.5" header="0.5" footer="0.5"/>
  <pageSetup orientation="landscape" r:id="rId1"/>
  <headerFooter alignWithMargins="0">
    <oddHeader>&amp;L&amp;F&amp;CQuarterly Report Spending Summary&amp;R&amp;P</oddHeader>
  </headerFooter>
  <extLst>
    <ext xmlns:x14="http://schemas.microsoft.com/office/spreadsheetml/2009/9/main" uri="{78C0D931-6437-407d-A8EE-F0AAD7539E65}">
      <x14:conditionalFormattings>
        <x14:conditionalFormatting xmlns:xm="http://schemas.microsoft.com/office/excel/2006/main">
          <x14:cfRule type="expression" priority="2" id="{6B4B142F-ED09-46B3-B102-065FBAB8E2EB}">
            <xm:f>'^^Cover Page^^'!$H$16="yes"</xm:f>
            <x14:dxf>
              <font>
                <color theme="1" tint="0.34998626667073579"/>
              </font>
              <fill>
                <patternFill>
                  <bgColor theme="1" tint="0.34998626667073579"/>
                </patternFill>
              </fill>
            </x14:dxf>
          </x14:cfRule>
          <xm:sqref>B2:K15</xm:sqref>
        </x14:conditionalFormatting>
        <x14:conditionalFormatting xmlns:xm="http://schemas.microsoft.com/office/excel/2006/main">
          <x14:cfRule type="expression" priority="1" id="{9D31576B-1346-48DE-A739-6EE002C2AF96}">
            <xm:f>'^^Cover Page^^'!$H$16="yes"</xm:f>
            <x14:dxf>
              <font>
                <color theme="1" tint="0.34998626667073579"/>
              </font>
              <fill>
                <patternFill>
                  <bgColor theme="1" tint="0.34998626667073579"/>
                </patternFill>
              </fill>
            </x14:dxf>
          </x14:cfRule>
          <xm:sqref>B18:K36</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Title="Invalid Entry" error="No Budget Period Dates for the desired Budget Period or non-numerical value entered.  Please ensure the dates are entered on the 'Cover Page' tab and that the value is a number" xr:uid="{0B6DDC71-C633-475B-8C52-A4D5D61F94A3}">
          <x14:formula1>
            <xm:f>AND(NOT(OR(ISBLANK('^^Cover Page^^'!D$20), ISBLANK('^^Cover Page^^'!D$19))), ISNUMBER(C23))</xm:f>
          </x14:formula1>
          <xm:sqref>C32:G32 C23:G30 C34:G34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B79CF-F898-47F5-98B8-8E08E815807F}">
  <sheetPr codeName="Sheet6">
    <tabColor theme="4"/>
  </sheetPr>
  <dimension ref="B1:O46"/>
  <sheetViews>
    <sheetView tabSelected="1" topLeftCell="A5" zoomScale="90" zoomScaleNormal="90" workbookViewId="0">
      <selection activeCell="F25" sqref="F25"/>
    </sheetView>
  </sheetViews>
  <sheetFormatPr defaultColWidth="11.28515625" defaultRowHeight="12.75" x14ac:dyDescent="0.2"/>
  <cols>
    <col min="1" max="1" width="1.7109375" style="3" customWidth="1"/>
    <col min="2" max="2" width="7.7109375" style="3" customWidth="1"/>
    <col min="3" max="3" width="8.28515625" style="3" customWidth="1"/>
    <col min="4" max="5" width="9.7109375" style="21" customWidth="1"/>
    <col min="6" max="8" width="16.42578125" style="22" customWidth="1"/>
    <col min="9" max="10" width="16.42578125" style="16" customWidth="1"/>
    <col min="11" max="12" width="16.42578125" style="3" customWidth="1"/>
    <col min="13" max="251" width="11.28515625" style="3"/>
    <col min="252" max="253" width="14.7109375" style="3" customWidth="1"/>
    <col min="254" max="254" width="20.7109375" style="3" customWidth="1"/>
    <col min="255" max="255" width="10.7109375" style="3" customWidth="1"/>
    <col min="256" max="256" width="11.42578125" style="3" customWidth="1"/>
    <col min="257" max="257" width="13.28515625" style="3" customWidth="1"/>
    <col min="258" max="258" width="19.42578125" style="3" customWidth="1"/>
    <col min="259" max="259" width="20.42578125" style="3" customWidth="1"/>
    <col min="260" max="261" width="19.42578125" style="3" customWidth="1"/>
    <col min="262" max="262" width="21" style="3" customWidth="1"/>
    <col min="263" max="264" width="19.42578125" style="3" customWidth="1"/>
    <col min="265" max="265" width="17.28515625" style="3" customWidth="1"/>
    <col min="266" max="267" width="14.7109375" style="3" customWidth="1"/>
    <col min="268" max="268" width="17.28515625" style="3" customWidth="1"/>
    <col min="269" max="507" width="11.28515625" style="3"/>
    <col min="508" max="509" width="14.7109375" style="3" customWidth="1"/>
    <col min="510" max="510" width="20.7109375" style="3" customWidth="1"/>
    <col min="511" max="511" width="10.7109375" style="3" customWidth="1"/>
    <col min="512" max="512" width="11.42578125" style="3" customWidth="1"/>
    <col min="513" max="513" width="13.28515625" style="3" customWidth="1"/>
    <col min="514" max="514" width="19.42578125" style="3" customWidth="1"/>
    <col min="515" max="515" width="20.42578125" style="3" customWidth="1"/>
    <col min="516" max="517" width="19.42578125" style="3" customWidth="1"/>
    <col min="518" max="518" width="21" style="3" customWidth="1"/>
    <col min="519" max="520" width="19.42578125" style="3" customWidth="1"/>
    <col min="521" max="521" width="17.28515625" style="3" customWidth="1"/>
    <col min="522" max="523" width="14.7109375" style="3" customWidth="1"/>
    <col min="524" max="524" width="17.28515625" style="3" customWidth="1"/>
    <col min="525" max="763" width="11.28515625" style="3"/>
    <col min="764" max="765" width="14.7109375" style="3" customWidth="1"/>
    <col min="766" max="766" width="20.7109375" style="3" customWidth="1"/>
    <col min="767" max="767" width="10.7109375" style="3" customWidth="1"/>
    <col min="768" max="768" width="11.42578125" style="3" customWidth="1"/>
    <col min="769" max="769" width="13.28515625" style="3" customWidth="1"/>
    <col min="770" max="770" width="19.42578125" style="3" customWidth="1"/>
    <col min="771" max="771" width="20.42578125" style="3" customWidth="1"/>
    <col min="772" max="773" width="19.42578125" style="3" customWidth="1"/>
    <col min="774" max="774" width="21" style="3" customWidth="1"/>
    <col min="775" max="776" width="19.42578125" style="3" customWidth="1"/>
    <col min="777" max="777" width="17.28515625" style="3" customWidth="1"/>
    <col min="778" max="779" width="14.7109375" style="3" customWidth="1"/>
    <col min="780" max="780" width="17.28515625" style="3" customWidth="1"/>
    <col min="781" max="1019" width="11.28515625" style="3"/>
    <col min="1020" max="1021" width="14.7109375" style="3" customWidth="1"/>
    <col min="1022" max="1022" width="20.7109375" style="3" customWidth="1"/>
    <col min="1023" max="1023" width="10.7109375" style="3" customWidth="1"/>
    <col min="1024" max="1024" width="11.42578125" style="3" customWidth="1"/>
    <col min="1025" max="1025" width="13.28515625" style="3" customWidth="1"/>
    <col min="1026" max="1026" width="19.42578125" style="3" customWidth="1"/>
    <col min="1027" max="1027" width="20.42578125" style="3" customWidth="1"/>
    <col min="1028" max="1029" width="19.42578125" style="3" customWidth="1"/>
    <col min="1030" max="1030" width="21" style="3" customWidth="1"/>
    <col min="1031" max="1032" width="19.42578125" style="3" customWidth="1"/>
    <col min="1033" max="1033" width="17.28515625" style="3" customWidth="1"/>
    <col min="1034" max="1035" width="14.7109375" style="3" customWidth="1"/>
    <col min="1036" max="1036" width="17.28515625" style="3" customWidth="1"/>
    <col min="1037" max="1275" width="11.28515625" style="3"/>
    <col min="1276" max="1277" width="14.7109375" style="3" customWidth="1"/>
    <col min="1278" max="1278" width="20.7109375" style="3" customWidth="1"/>
    <col min="1279" max="1279" width="10.7109375" style="3" customWidth="1"/>
    <col min="1280" max="1280" width="11.42578125" style="3" customWidth="1"/>
    <col min="1281" max="1281" width="13.28515625" style="3" customWidth="1"/>
    <col min="1282" max="1282" width="19.42578125" style="3" customWidth="1"/>
    <col min="1283" max="1283" width="20.42578125" style="3" customWidth="1"/>
    <col min="1284" max="1285" width="19.42578125" style="3" customWidth="1"/>
    <col min="1286" max="1286" width="21" style="3" customWidth="1"/>
    <col min="1287" max="1288" width="19.42578125" style="3" customWidth="1"/>
    <col min="1289" max="1289" width="17.28515625" style="3" customWidth="1"/>
    <col min="1290" max="1291" width="14.7109375" style="3" customWidth="1"/>
    <col min="1292" max="1292" width="17.28515625" style="3" customWidth="1"/>
    <col min="1293" max="1531" width="11.28515625" style="3"/>
    <col min="1532" max="1533" width="14.7109375" style="3" customWidth="1"/>
    <col min="1534" max="1534" width="20.7109375" style="3" customWidth="1"/>
    <col min="1535" max="1535" width="10.7109375" style="3" customWidth="1"/>
    <col min="1536" max="1536" width="11.42578125" style="3" customWidth="1"/>
    <col min="1537" max="1537" width="13.28515625" style="3" customWidth="1"/>
    <col min="1538" max="1538" width="19.42578125" style="3" customWidth="1"/>
    <col min="1539" max="1539" width="20.42578125" style="3" customWidth="1"/>
    <col min="1540" max="1541" width="19.42578125" style="3" customWidth="1"/>
    <col min="1542" max="1542" width="21" style="3" customWidth="1"/>
    <col min="1543" max="1544" width="19.42578125" style="3" customWidth="1"/>
    <col min="1545" max="1545" width="17.28515625" style="3" customWidth="1"/>
    <col min="1546" max="1547" width="14.7109375" style="3" customWidth="1"/>
    <col min="1548" max="1548" width="17.28515625" style="3" customWidth="1"/>
    <col min="1549" max="1787" width="11.28515625" style="3"/>
    <col min="1788" max="1789" width="14.7109375" style="3" customWidth="1"/>
    <col min="1790" max="1790" width="20.7109375" style="3" customWidth="1"/>
    <col min="1791" max="1791" width="10.7109375" style="3" customWidth="1"/>
    <col min="1792" max="1792" width="11.42578125" style="3" customWidth="1"/>
    <col min="1793" max="1793" width="13.28515625" style="3" customWidth="1"/>
    <col min="1794" max="1794" width="19.42578125" style="3" customWidth="1"/>
    <col min="1795" max="1795" width="20.42578125" style="3" customWidth="1"/>
    <col min="1796" max="1797" width="19.42578125" style="3" customWidth="1"/>
    <col min="1798" max="1798" width="21" style="3" customWidth="1"/>
    <col min="1799" max="1800" width="19.42578125" style="3" customWidth="1"/>
    <col min="1801" max="1801" width="17.28515625" style="3" customWidth="1"/>
    <col min="1802" max="1803" width="14.7109375" style="3" customWidth="1"/>
    <col min="1804" max="1804" width="17.28515625" style="3" customWidth="1"/>
    <col min="1805" max="2043" width="11.28515625" style="3"/>
    <col min="2044" max="2045" width="14.7109375" style="3" customWidth="1"/>
    <col min="2046" max="2046" width="20.7109375" style="3" customWidth="1"/>
    <col min="2047" max="2047" width="10.7109375" style="3" customWidth="1"/>
    <col min="2048" max="2048" width="11.42578125" style="3" customWidth="1"/>
    <col min="2049" max="2049" width="13.28515625" style="3" customWidth="1"/>
    <col min="2050" max="2050" width="19.42578125" style="3" customWidth="1"/>
    <col min="2051" max="2051" width="20.42578125" style="3" customWidth="1"/>
    <col min="2052" max="2053" width="19.42578125" style="3" customWidth="1"/>
    <col min="2054" max="2054" width="21" style="3" customWidth="1"/>
    <col min="2055" max="2056" width="19.42578125" style="3" customWidth="1"/>
    <col min="2057" max="2057" width="17.28515625" style="3" customWidth="1"/>
    <col min="2058" max="2059" width="14.7109375" style="3" customWidth="1"/>
    <col min="2060" max="2060" width="17.28515625" style="3" customWidth="1"/>
    <col min="2061" max="2299" width="11.28515625" style="3"/>
    <col min="2300" max="2301" width="14.7109375" style="3" customWidth="1"/>
    <col min="2302" max="2302" width="20.7109375" style="3" customWidth="1"/>
    <col min="2303" max="2303" width="10.7109375" style="3" customWidth="1"/>
    <col min="2304" max="2304" width="11.42578125" style="3" customWidth="1"/>
    <col min="2305" max="2305" width="13.28515625" style="3" customWidth="1"/>
    <col min="2306" max="2306" width="19.42578125" style="3" customWidth="1"/>
    <col min="2307" max="2307" width="20.42578125" style="3" customWidth="1"/>
    <col min="2308" max="2309" width="19.42578125" style="3" customWidth="1"/>
    <col min="2310" max="2310" width="21" style="3" customWidth="1"/>
    <col min="2311" max="2312" width="19.42578125" style="3" customWidth="1"/>
    <col min="2313" max="2313" width="17.28515625" style="3" customWidth="1"/>
    <col min="2314" max="2315" width="14.7109375" style="3" customWidth="1"/>
    <col min="2316" max="2316" width="17.28515625" style="3" customWidth="1"/>
    <col min="2317" max="2555" width="11.28515625" style="3"/>
    <col min="2556" max="2557" width="14.7109375" style="3" customWidth="1"/>
    <col min="2558" max="2558" width="20.7109375" style="3" customWidth="1"/>
    <col min="2559" max="2559" width="10.7109375" style="3" customWidth="1"/>
    <col min="2560" max="2560" width="11.42578125" style="3" customWidth="1"/>
    <col min="2561" max="2561" width="13.28515625" style="3" customWidth="1"/>
    <col min="2562" max="2562" width="19.42578125" style="3" customWidth="1"/>
    <col min="2563" max="2563" width="20.42578125" style="3" customWidth="1"/>
    <col min="2564" max="2565" width="19.42578125" style="3" customWidth="1"/>
    <col min="2566" max="2566" width="21" style="3" customWidth="1"/>
    <col min="2567" max="2568" width="19.42578125" style="3" customWidth="1"/>
    <col min="2569" max="2569" width="17.28515625" style="3" customWidth="1"/>
    <col min="2570" max="2571" width="14.7109375" style="3" customWidth="1"/>
    <col min="2572" max="2572" width="17.28515625" style="3" customWidth="1"/>
    <col min="2573" max="2811" width="11.28515625" style="3"/>
    <col min="2812" max="2813" width="14.7109375" style="3" customWidth="1"/>
    <col min="2814" max="2814" width="20.7109375" style="3" customWidth="1"/>
    <col min="2815" max="2815" width="10.7109375" style="3" customWidth="1"/>
    <col min="2816" max="2816" width="11.42578125" style="3" customWidth="1"/>
    <col min="2817" max="2817" width="13.28515625" style="3" customWidth="1"/>
    <col min="2818" max="2818" width="19.42578125" style="3" customWidth="1"/>
    <col min="2819" max="2819" width="20.42578125" style="3" customWidth="1"/>
    <col min="2820" max="2821" width="19.42578125" style="3" customWidth="1"/>
    <col min="2822" max="2822" width="21" style="3" customWidth="1"/>
    <col min="2823" max="2824" width="19.42578125" style="3" customWidth="1"/>
    <col min="2825" max="2825" width="17.28515625" style="3" customWidth="1"/>
    <col min="2826" max="2827" width="14.7109375" style="3" customWidth="1"/>
    <col min="2828" max="2828" width="17.28515625" style="3" customWidth="1"/>
    <col min="2829" max="3067" width="11.28515625" style="3"/>
    <col min="3068" max="3069" width="14.7109375" style="3" customWidth="1"/>
    <col min="3070" max="3070" width="20.7109375" style="3" customWidth="1"/>
    <col min="3071" max="3071" width="10.7109375" style="3" customWidth="1"/>
    <col min="3072" max="3072" width="11.42578125" style="3" customWidth="1"/>
    <col min="3073" max="3073" width="13.28515625" style="3" customWidth="1"/>
    <col min="3074" max="3074" width="19.42578125" style="3" customWidth="1"/>
    <col min="3075" max="3075" width="20.42578125" style="3" customWidth="1"/>
    <col min="3076" max="3077" width="19.42578125" style="3" customWidth="1"/>
    <col min="3078" max="3078" width="21" style="3" customWidth="1"/>
    <col min="3079" max="3080" width="19.42578125" style="3" customWidth="1"/>
    <col min="3081" max="3081" width="17.28515625" style="3" customWidth="1"/>
    <col min="3082" max="3083" width="14.7109375" style="3" customWidth="1"/>
    <col min="3084" max="3084" width="17.28515625" style="3" customWidth="1"/>
    <col min="3085" max="3323" width="11.28515625" style="3"/>
    <col min="3324" max="3325" width="14.7109375" style="3" customWidth="1"/>
    <col min="3326" max="3326" width="20.7109375" style="3" customWidth="1"/>
    <col min="3327" max="3327" width="10.7109375" style="3" customWidth="1"/>
    <col min="3328" max="3328" width="11.42578125" style="3" customWidth="1"/>
    <col min="3329" max="3329" width="13.28515625" style="3" customWidth="1"/>
    <col min="3330" max="3330" width="19.42578125" style="3" customWidth="1"/>
    <col min="3331" max="3331" width="20.42578125" style="3" customWidth="1"/>
    <col min="3332" max="3333" width="19.42578125" style="3" customWidth="1"/>
    <col min="3334" max="3334" width="21" style="3" customWidth="1"/>
    <col min="3335" max="3336" width="19.42578125" style="3" customWidth="1"/>
    <col min="3337" max="3337" width="17.28515625" style="3" customWidth="1"/>
    <col min="3338" max="3339" width="14.7109375" style="3" customWidth="1"/>
    <col min="3340" max="3340" width="17.28515625" style="3" customWidth="1"/>
    <col min="3341" max="3579" width="11.28515625" style="3"/>
    <col min="3580" max="3581" width="14.7109375" style="3" customWidth="1"/>
    <col min="3582" max="3582" width="20.7109375" style="3" customWidth="1"/>
    <col min="3583" max="3583" width="10.7109375" style="3" customWidth="1"/>
    <col min="3584" max="3584" width="11.42578125" style="3" customWidth="1"/>
    <col min="3585" max="3585" width="13.28515625" style="3" customWidth="1"/>
    <col min="3586" max="3586" width="19.42578125" style="3" customWidth="1"/>
    <col min="3587" max="3587" width="20.42578125" style="3" customWidth="1"/>
    <col min="3588" max="3589" width="19.42578125" style="3" customWidth="1"/>
    <col min="3590" max="3590" width="21" style="3" customWidth="1"/>
    <col min="3591" max="3592" width="19.42578125" style="3" customWidth="1"/>
    <col min="3593" max="3593" width="17.28515625" style="3" customWidth="1"/>
    <col min="3594" max="3595" width="14.7109375" style="3" customWidth="1"/>
    <col min="3596" max="3596" width="17.28515625" style="3" customWidth="1"/>
    <col min="3597" max="3835" width="11.28515625" style="3"/>
    <col min="3836" max="3837" width="14.7109375" style="3" customWidth="1"/>
    <col min="3838" max="3838" width="20.7109375" style="3" customWidth="1"/>
    <col min="3839" max="3839" width="10.7109375" style="3" customWidth="1"/>
    <col min="3840" max="3840" width="11.42578125" style="3" customWidth="1"/>
    <col min="3841" max="3841" width="13.28515625" style="3" customWidth="1"/>
    <col min="3842" max="3842" width="19.42578125" style="3" customWidth="1"/>
    <col min="3843" max="3843" width="20.42578125" style="3" customWidth="1"/>
    <col min="3844" max="3845" width="19.42578125" style="3" customWidth="1"/>
    <col min="3846" max="3846" width="21" style="3" customWidth="1"/>
    <col min="3847" max="3848" width="19.42578125" style="3" customWidth="1"/>
    <col min="3849" max="3849" width="17.28515625" style="3" customWidth="1"/>
    <col min="3850" max="3851" width="14.7109375" style="3" customWidth="1"/>
    <col min="3852" max="3852" width="17.28515625" style="3" customWidth="1"/>
    <col min="3853" max="4091" width="11.28515625" style="3"/>
    <col min="4092" max="4093" width="14.7109375" style="3" customWidth="1"/>
    <col min="4094" max="4094" width="20.7109375" style="3" customWidth="1"/>
    <col min="4095" max="4095" width="10.7109375" style="3" customWidth="1"/>
    <col min="4096" max="4096" width="11.42578125" style="3" customWidth="1"/>
    <col min="4097" max="4097" width="13.28515625" style="3" customWidth="1"/>
    <col min="4098" max="4098" width="19.42578125" style="3" customWidth="1"/>
    <col min="4099" max="4099" width="20.42578125" style="3" customWidth="1"/>
    <col min="4100" max="4101" width="19.42578125" style="3" customWidth="1"/>
    <col min="4102" max="4102" width="21" style="3" customWidth="1"/>
    <col min="4103" max="4104" width="19.42578125" style="3" customWidth="1"/>
    <col min="4105" max="4105" width="17.28515625" style="3" customWidth="1"/>
    <col min="4106" max="4107" width="14.7109375" style="3" customWidth="1"/>
    <col min="4108" max="4108" width="17.28515625" style="3" customWidth="1"/>
    <col min="4109" max="4347" width="11.28515625" style="3"/>
    <col min="4348" max="4349" width="14.7109375" style="3" customWidth="1"/>
    <col min="4350" max="4350" width="20.7109375" style="3" customWidth="1"/>
    <col min="4351" max="4351" width="10.7109375" style="3" customWidth="1"/>
    <col min="4352" max="4352" width="11.42578125" style="3" customWidth="1"/>
    <col min="4353" max="4353" width="13.28515625" style="3" customWidth="1"/>
    <col min="4354" max="4354" width="19.42578125" style="3" customWidth="1"/>
    <col min="4355" max="4355" width="20.42578125" style="3" customWidth="1"/>
    <col min="4356" max="4357" width="19.42578125" style="3" customWidth="1"/>
    <col min="4358" max="4358" width="21" style="3" customWidth="1"/>
    <col min="4359" max="4360" width="19.42578125" style="3" customWidth="1"/>
    <col min="4361" max="4361" width="17.28515625" style="3" customWidth="1"/>
    <col min="4362" max="4363" width="14.7109375" style="3" customWidth="1"/>
    <col min="4364" max="4364" width="17.28515625" style="3" customWidth="1"/>
    <col min="4365" max="4603" width="11.28515625" style="3"/>
    <col min="4604" max="4605" width="14.7109375" style="3" customWidth="1"/>
    <col min="4606" max="4606" width="20.7109375" style="3" customWidth="1"/>
    <col min="4607" max="4607" width="10.7109375" style="3" customWidth="1"/>
    <col min="4608" max="4608" width="11.42578125" style="3" customWidth="1"/>
    <col min="4609" max="4609" width="13.28515625" style="3" customWidth="1"/>
    <col min="4610" max="4610" width="19.42578125" style="3" customWidth="1"/>
    <col min="4611" max="4611" width="20.42578125" style="3" customWidth="1"/>
    <col min="4612" max="4613" width="19.42578125" style="3" customWidth="1"/>
    <col min="4614" max="4614" width="21" style="3" customWidth="1"/>
    <col min="4615" max="4616" width="19.42578125" style="3" customWidth="1"/>
    <col min="4617" max="4617" width="17.28515625" style="3" customWidth="1"/>
    <col min="4618" max="4619" width="14.7109375" style="3" customWidth="1"/>
    <col min="4620" max="4620" width="17.28515625" style="3" customWidth="1"/>
    <col min="4621" max="4859" width="11.28515625" style="3"/>
    <col min="4860" max="4861" width="14.7109375" style="3" customWidth="1"/>
    <col min="4862" max="4862" width="20.7109375" style="3" customWidth="1"/>
    <col min="4863" max="4863" width="10.7109375" style="3" customWidth="1"/>
    <col min="4864" max="4864" width="11.42578125" style="3" customWidth="1"/>
    <col min="4865" max="4865" width="13.28515625" style="3" customWidth="1"/>
    <col min="4866" max="4866" width="19.42578125" style="3" customWidth="1"/>
    <col min="4867" max="4867" width="20.42578125" style="3" customWidth="1"/>
    <col min="4868" max="4869" width="19.42578125" style="3" customWidth="1"/>
    <col min="4870" max="4870" width="21" style="3" customWidth="1"/>
    <col min="4871" max="4872" width="19.42578125" style="3" customWidth="1"/>
    <col min="4873" max="4873" width="17.28515625" style="3" customWidth="1"/>
    <col min="4874" max="4875" width="14.7109375" style="3" customWidth="1"/>
    <col min="4876" max="4876" width="17.28515625" style="3" customWidth="1"/>
    <col min="4877" max="5115" width="11.28515625" style="3"/>
    <col min="5116" max="5117" width="14.7109375" style="3" customWidth="1"/>
    <col min="5118" max="5118" width="20.7109375" style="3" customWidth="1"/>
    <col min="5119" max="5119" width="10.7109375" style="3" customWidth="1"/>
    <col min="5120" max="5120" width="11.42578125" style="3" customWidth="1"/>
    <col min="5121" max="5121" width="13.28515625" style="3" customWidth="1"/>
    <col min="5122" max="5122" width="19.42578125" style="3" customWidth="1"/>
    <col min="5123" max="5123" width="20.42578125" style="3" customWidth="1"/>
    <col min="5124" max="5125" width="19.42578125" style="3" customWidth="1"/>
    <col min="5126" max="5126" width="21" style="3" customWidth="1"/>
    <col min="5127" max="5128" width="19.42578125" style="3" customWidth="1"/>
    <col min="5129" max="5129" width="17.28515625" style="3" customWidth="1"/>
    <col min="5130" max="5131" width="14.7109375" style="3" customWidth="1"/>
    <col min="5132" max="5132" width="17.28515625" style="3" customWidth="1"/>
    <col min="5133" max="5371" width="11.28515625" style="3"/>
    <col min="5372" max="5373" width="14.7109375" style="3" customWidth="1"/>
    <col min="5374" max="5374" width="20.7109375" style="3" customWidth="1"/>
    <col min="5375" max="5375" width="10.7109375" style="3" customWidth="1"/>
    <col min="5376" max="5376" width="11.42578125" style="3" customWidth="1"/>
    <col min="5377" max="5377" width="13.28515625" style="3" customWidth="1"/>
    <col min="5378" max="5378" width="19.42578125" style="3" customWidth="1"/>
    <col min="5379" max="5379" width="20.42578125" style="3" customWidth="1"/>
    <col min="5380" max="5381" width="19.42578125" style="3" customWidth="1"/>
    <col min="5382" max="5382" width="21" style="3" customWidth="1"/>
    <col min="5383" max="5384" width="19.42578125" style="3" customWidth="1"/>
    <col min="5385" max="5385" width="17.28515625" style="3" customWidth="1"/>
    <col min="5386" max="5387" width="14.7109375" style="3" customWidth="1"/>
    <col min="5388" max="5388" width="17.28515625" style="3" customWidth="1"/>
    <col min="5389" max="5627" width="11.28515625" style="3"/>
    <col min="5628" max="5629" width="14.7109375" style="3" customWidth="1"/>
    <col min="5630" max="5630" width="20.7109375" style="3" customWidth="1"/>
    <col min="5631" max="5631" width="10.7109375" style="3" customWidth="1"/>
    <col min="5632" max="5632" width="11.42578125" style="3" customWidth="1"/>
    <col min="5633" max="5633" width="13.28515625" style="3" customWidth="1"/>
    <col min="5634" max="5634" width="19.42578125" style="3" customWidth="1"/>
    <col min="5635" max="5635" width="20.42578125" style="3" customWidth="1"/>
    <col min="5636" max="5637" width="19.42578125" style="3" customWidth="1"/>
    <col min="5638" max="5638" width="21" style="3" customWidth="1"/>
    <col min="5639" max="5640" width="19.42578125" style="3" customWidth="1"/>
    <col min="5641" max="5641" width="17.28515625" style="3" customWidth="1"/>
    <col min="5642" max="5643" width="14.7109375" style="3" customWidth="1"/>
    <col min="5644" max="5644" width="17.28515625" style="3" customWidth="1"/>
    <col min="5645" max="5883" width="11.28515625" style="3"/>
    <col min="5884" max="5885" width="14.7109375" style="3" customWidth="1"/>
    <col min="5886" max="5886" width="20.7109375" style="3" customWidth="1"/>
    <col min="5887" max="5887" width="10.7109375" style="3" customWidth="1"/>
    <col min="5888" max="5888" width="11.42578125" style="3" customWidth="1"/>
    <col min="5889" max="5889" width="13.28515625" style="3" customWidth="1"/>
    <col min="5890" max="5890" width="19.42578125" style="3" customWidth="1"/>
    <col min="5891" max="5891" width="20.42578125" style="3" customWidth="1"/>
    <col min="5892" max="5893" width="19.42578125" style="3" customWidth="1"/>
    <col min="5894" max="5894" width="21" style="3" customWidth="1"/>
    <col min="5895" max="5896" width="19.42578125" style="3" customWidth="1"/>
    <col min="5897" max="5897" width="17.28515625" style="3" customWidth="1"/>
    <col min="5898" max="5899" width="14.7109375" style="3" customWidth="1"/>
    <col min="5900" max="5900" width="17.28515625" style="3" customWidth="1"/>
    <col min="5901" max="6139" width="11.28515625" style="3"/>
    <col min="6140" max="6141" width="14.7109375" style="3" customWidth="1"/>
    <col min="6142" max="6142" width="20.7109375" style="3" customWidth="1"/>
    <col min="6143" max="6143" width="10.7109375" style="3" customWidth="1"/>
    <col min="6144" max="6144" width="11.42578125" style="3" customWidth="1"/>
    <col min="6145" max="6145" width="13.28515625" style="3" customWidth="1"/>
    <col min="6146" max="6146" width="19.42578125" style="3" customWidth="1"/>
    <col min="6147" max="6147" width="20.42578125" style="3" customWidth="1"/>
    <col min="6148" max="6149" width="19.42578125" style="3" customWidth="1"/>
    <col min="6150" max="6150" width="21" style="3" customWidth="1"/>
    <col min="6151" max="6152" width="19.42578125" style="3" customWidth="1"/>
    <col min="6153" max="6153" width="17.28515625" style="3" customWidth="1"/>
    <col min="6154" max="6155" width="14.7109375" style="3" customWidth="1"/>
    <col min="6156" max="6156" width="17.28515625" style="3" customWidth="1"/>
    <col min="6157" max="6395" width="11.28515625" style="3"/>
    <col min="6396" max="6397" width="14.7109375" style="3" customWidth="1"/>
    <col min="6398" max="6398" width="20.7109375" style="3" customWidth="1"/>
    <col min="6399" max="6399" width="10.7109375" style="3" customWidth="1"/>
    <col min="6400" max="6400" width="11.42578125" style="3" customWidth="1"/>
    <col min="6401" max="6401" width="13.28515625" style="3" customWidth="1"/>
    <col min="6402" max="6402" width="19.42578125" style="3" customWidth="1"/>
    <col min="6403" max="6403" width="20.42578125" style="3" customWidth="1"/>
    <col min="6404" max="6405" width="19.42578125" style="3" customWidth="1"/>
    <col min="6406" max="6406" width="21" style="3" customWidth="1"/>
    <col min="6407" max="6408" width="19.42578125" style="3" customWidth="1"/>
    <col min="6409" max="6409" width="17.28515625" style="3" customWidth="1"/>
    <col min="6410" max="6411" width="14.7109375" style="3" customWidth="1"/>
    <col min="6412" max="6412" width="17.28515625" style="3" customWidth="1"/>
    <col min="6413" max="6651" width="11.28515625" style="3"/>
    <col min="6652" max="6653" width="14.7109375" style="3" customWidth="1"/>
    <col min="6654" max="6654" width="20.7109375" style="3" customWidth="1"/>
    <col min="6655" max="6655" width="10.7109375" style="3" customWidth="1"/>
    <col min="6656" max="6656" width="11.42578125" style="3" customWidth="1"/>
    <col min="6657" max="6657" width="13.28515625" style="3" customWidth="1"/>
    <col min="6658" max="6658" width="19.42578125" style="3" customWidth="1"/>
    <col min="6659" max="6659" width="20.42578125" style="3" customWidth="1"/>
    <col min="6660" max="6661" width="19.42578125" style="3" customWidth="1"/>
    <col min="6662" max="6662" width="21" style="3" customWidth="1"/>
    <col min="6663" max="6664" width="19.42578125" style="3" customWidth="1"/>
    <col min="6665" max="6665" width="17.28515625" style="3" customWidth="1"/>
    <col min="6666" max="6667" width="14.7109375" style="3" customWidth="1"/>
    <col min="6668" max="6668" width="17.28515625" style="3" customWidth="1"/>
    <col min="6669" max="6907" width="11.28515625" style="3"/>
    <col min="6908" max="6909" width="14.7109375" style="3" customWidth="1"/>
    <col min="6910" max="6910" width="20.7109375" style="3" customWidth="1"/>
    <col min="6911" max="6911" width="10.7109375" style="3" customWidth="1"/>
    <col min="6912" max="6912" width="11.42578125" style="3" customWidth="1"/>
    <col min="6913" max="6913" width="13.28515625" style="3" customWidth="1"/>
    <col min="6914" max="6914" width="19.42578125" style="3" customWidth="1"/>
    <col min="6915" max="6915" width="20.42578125" style="3" customWidth="1"/>
    <col min="6916" max="6917" width="19.42578125" style="3" customWidth="1"/>
    <col min="6918" max="6918" width="21" style="3" customWidth="1"/>
    <col min="6919" max="6920" width="19.42578125" style="3" customWidth="1"/>
    <col min="6921" max="6921" width="17.28515625" style="3" customWidth="1"/>
    <col min="6922" max="6923" width="14.7109375" style="3" customWidth="1"/>
    <col min="6924" max="6924" width="17.28515625" style="3" customWidth="1"/>
    <col min="6925" max="7163" width="11.28515625" style="3"/>
    <col min="7164" max="7165" width="14.7109375" style="3" customWidth="1"/>
    <col min="7166" max="7166" width="20.7109375" style="3" customWidth="1"/>
    <col min="7167" max="7167" width="10.7109375" style="3" customWidth="1"/>
    <col min="7168" max="7168" width="11.42578125" style="3" customWidth="1"/>
    <col min="7169" max="7169" width="13.28515625" style="3" customWidth="1"/>
    <col min="7170" max="7170" width="19.42578125" style="3" customWidth="1"/>
    <col min="7171" max="7171" width="20.42578125" style="3" customWidth="1"/>
    <col min="7172" max="7173" width="19.42578125" style="3" customWidth="1"/>
    <col min="7174" max="7174" width="21" style="3" customWidth="1"/>
    <col min="7175" max="7176" width="19.42578125" style="3" customWidth="1"/>
    <col min="7177" max="7177" width="17.28515625" style="3" customWidth="1"/>
    <col min="7178" max="7179" width="14.7109375" style="3" customWidth="1"/>
    <col min="7180" max="7180" width="17.28515625" style="3" customWidth="1"/>
    <col min="7181" max="7419" width="11.28515625" style="3"/>
    <col min="7420" max="7421" width="14.7109375" style="3" customWidth="1"/>
    <col min="7422" max="7422" width="20.7109375" style="3" customWidth="1"/>
    <col min="7423" max="7423" width="10.7109375" style="3" customWidth="1"/>
    <col min="7424" max="7424" width="11.42578125" style="3" customWidth="1"/>
    <col min="7425" max="7425" width="13.28515625" style="3" customWidth="1"/>
    <col min="7426" max="7426" width="19.42578125" style="3" customWidth="1"/>
    <col min="7427" max="7427" width="20.42578125" style="3" customWidth="1"/>
    <col min="7428" max="7429" width="19.42578125" style="3" customWidth="1"/>
    <col min="7430" max="7430" width="21" style="3" customWidth="1"/>
    <col min="7431" max="7432" width="19.42578125" style="3" customWidth="1"/>
    <col min="7433" max="7433" width="17.28515625" style="3" customWidth="1"/>
    <col min="7434" max="7435" width="14.7109375" style="3" customWidth="1"/>
    <col min="7436" max="7436" width="17.28515625" style="3" customWidth="1"/>
    <col min="7437" max="7675" width="11.28515625" style="3"/>
    <col min="7676" max="7677" width="14.7109375" style="3" customWidth="1"/>
    <col min="7678" max="7678" width="20.7109375" style="3" customWidth="1"/>
    <col min="7679" max="7679" width="10.7109375" style="3" customWidth="1"/>
    <col min="7680" max="7680" width="11.42578125" style="3" customWidth="1"/>
    <col min="7681" max="7681" width="13.28515625" style="3" customWidth="1"/>
    <col min="7682" max="7682" width="19.42578125" style="3" customWidth="1"/>
    <col min="7683" max="7683" width="20.42578125" style="3" customWidth="1"/>
    <col min="7684" max="7685" width="19.42578125" style="3" customWidth="1"/>
    <col min="7686" max="7686" width="21" style="3" customWidth="1"/>
    <col min="7687" max="7688" width="19.42578125" style="3" customWidth="1"/>
    <col min="7689" max="7689" width="17.28515625" style="3" customWidth="1"/>
    <col min="7690" max="7691" width="14.7109375" style="3" customWidth="1"/>
    <col min="7692" max="7692" width="17.28515625" style="3" customWidth="1"/>
    <col min="7693" max="7931" width="11.28515625" style="3"/>
    <col min="7932" max="7933" width="14.7109375" style="3" customWidth="1"/>
    <col min="7934" max="7934" width="20.7109375" style="3" customWidth="1"/>
    <col min="7935" max="7935" width="10.7109375" style="3" customWidth="1"/>
    <col min="7936" max="7936" width="11.42578125" style="3" customWidth="1"/>
    <col min="7937" max="7937" width="13.28515625" style="3" customWidth="1"/>
    <col min="7938" max="7938" width="19.42578125" style="3" customWidth="1"/>
    <col min="7939" max="7939" width="20.42578125" style="3" customWidth="1"/>
    <col min="7940" max="7941" width="19.42578125" style="3" customWidth="1"/>
    <col min="7942" max="7942" width="21" style="3" customWidth="1"/>
    <col min="7943" max="7944" width="19.42578125" style="3" customWidth="1"/>
    <col min="7945" max="7945" width="17.28515625" style="3" customWidth="1"/>
    <col min="7946" max="7947" width="14.7109375" style="3" customWidth="1"/>
    <col min="7948" max="7948" width="17.28515625" style="3" customWidth="1"/>
    <col min="7949" max="8187" width="11.28515625" style="3"/>
    <col min="8188" max="8189" width="14.7109375" style="3" customWidth="1"/>
    <col min="8190" max="8190" width="20.7109375" style="3" customWidth="1"/>
    <col min="8191" max="8191" width="10.7109375" style="3" customWidth="1"/>
    <col min="8192" max="8192" width="11.42578125" style="3" customWidth="1"/>
    <col min="8193" max="8193" width="13.28515625" style="3" customWidth="1"/>
    <col min="8194" max="8194" width="19.42578125" style="3" customWidth="1"/>
    <col min="8195" max="8195" width="20.42578125" style="3" customWidth="1"/>
    <col min="8196" max="8197" width="19.42578125" style="3" customWidth="1"/>
    <col min="8198" max="8198" width="21" style="3" customWidth="1"/>
    <col min="8199" max="8200" width="19.42578125" style="3" customWidth="1"/>
    <col min="8201" max="8201" width="17.28515625" style="3" customWidth="1"/>
    <col min="8202" max="8203" width="14.7109375" style="3" customWidth="1"/>
    <col min="8204" max="8204" width="17.28515625" style="3" customWidth="1"/>
    <col min="8205" max="8443" width="11.28515625" style="3"/>
    <col min="8444" max="8445" width="14.7109375" style="3" customWidth="1"/>
    <col min="8446" max="8446" width="20.7109375" style="3" customWidth="1"/>
    <col min="8447" max="8447" width="10.7109375" style="3" customWidth="1"/>
    <col min="8448" max="8448" width="11.42578125" style="3" customWidth="1"/>
    <col min="8449" max="8449" width="13.28515625" style="3" customWidth="1"/>
    <col min="8450" max="8450" width="19.42578125" style="3" customWidth="1"/>
    <col min="8451" max="8451" width="20.42578125" style="3" customWidth="1"/>
    <col min="8452" max="8453" width="19.42578125" style="3" customWidth="1"/>
    <col min="8454" max="8454" width="21" style="3" customWidth="1"/>
    <col min="8455" max="8456" width="19.42578125" style="3" customWidth="1"/>
    <col min="8457" max="8457" width="17.28515625" style="3" customWidth="1"/>
    <col min="8458" max="8459" width="14.7109375" style="3" customWidth="1"/>
    <col min="8460" max="8460" width="17.28515625" style="3" customWidth="1"/>
    <col min="8461" max="8699" width="11.28515625" style="3"/>
    <col min="8700" max="8701" width="14.7109375" style="3" customWidth="1"/>
    <col min="8702" max="8702" width="20.7109375" style="3" customWidth="1"/>
    <col min="8703" max="8703" width="10.7109375" style="3" customWidth="1"/>
    <col min="8704" max="8704" width="11.42578125" style="3" customWidth="1"/>
    <col min="8705" max="8705" width="13.28515625" style="3" customWidth="1"/>
    <col min="8706" max="8706" width="19.42578125" style="3" customWidth="1"/>
    <col min="8707" max="8707" width="20.42578125" style="3" customWidth="1"/>
    <col min="8708" max="8709" width="19.42578125" style="3" customWidth="1"/>
    <col min="8710" max="8710" width="21" style="3" customWidth="1"/>
    <col min="8711" max="8712" width="19.42578125" style="3" customWidth="1"/>
    <col min="8713" max="8713" width="17.28515625" style="3" customWidth="1"/>
    <col min="8714" max="8715" width="14.7109375" style="3" customWidth="1"/>
    <col min="8716" max="8716" width="17.28515625" style="3" customWidth="1"/>
    <col min="8717" max="8955" width="11.28515625" style="3"/>
    <col min="8956" max="8957" width="14.7109375" style="3" customWidth="1"/>
    <col min="8958" max="8958" width="20.7109375" style="3" customWidth="1"/>
    <col min="8959" max="8959" width="10.7109375" style="3" customWidth="1"/>
    <col min="8960" max="8960" width="11.42578125" style="3" customWidth="1"/>
    <col min="8961" max="8961" width="13.28515625" style="3" customWidth="1"/>
    <col min="8962" max="8962" width="19.42578125" style="3" customWidth="1"/>
    <col min="8963" max="8963" width="20.42578125" style="3" customWidth="1"/>
    <col min="8964" max="8965" width="19.42578125" style="3" customWidth="1"/>
    <col min="8966" max="8966" width="21" style="3" customWidth="1"/>
    <col min="8967" max="8968" width="19.42578125" style="3" customWidth="1"/>
    <col min="8969" max="8969" width="17.28515625" style="3" customWidth="1"/>
    <col min="8970" max="8971" width="14.7109375" style="3" customWidth="1"/>
    <col min="8972" max="8972" width="17.28515625" style="3" customWidth="1"/>
    <col min="8973" max="9211" width="11.28515625" style="3"/>
    <col min="9212" max="9213" width="14.7109375" style="3" customWidth="1"/>
    <col min="9214" max="9214" width="20.7109375" style="3" customWidth="1"/>
    <col min="9215" max="9215" width="10.7109375" style="3" customWidth="1"/>
    <col min="9216" max="9216" width="11.42578125" style="3" customWidth="1"/>
    <col min="9217" max="9217" width="13.28515625" style="3" customWidth="1"/>
    <col min="9218" max="9218" width="19.42578125" style="3" customWidth="1"/>
    <col min="9219" max="9219" width="20.42578125" style="3" customWidth="1"/>
    <col min="9220" max="9221" width="19.42578125" style="3" customWidth="1"/>
    <col min="9222" max="9222" width="21" style="3" customWidth="1"/>
    <col min="9223" max="9224" width="19.42578125" style="3" customWidth="1"/>
    <col min="9225" max="9225" width="17.28515625" style="3" customWidth="1"/>
    <col min="9226" max="9227" width="14.7109375" style="3" customWidth="1"/>
    <col min="9228" max="9228" width="17.28515625" style="3" customWidth="1"/>
    <col min="9229" max="9467" width="11.28515625" style="3"/>
    <col min="9468" max="9469" width="14.7109375" style="3" customWidth="1"/>
    <col min="9470" max="9470" width="20.7109375" style="3" customWidth="1"/>
    <col min="9471" max="9471" width="10.7109375" style="3" customWidth="1"/>
    <col min="9472" max="9472" width="11.42578125" style="3" customWidth="1"/>
    <col min="9473" max="9473" width="13.28515625" style="3" customWidth="1"/>
    <col min="9474" max="9474" width="19.42578125" style="3" customWidth="1"/>
    <col min="9475" max="9475" width="20.42578125" style="3" customWidth="1"/>
    <col min="9476" max="9477" width="19.42578125" style="3" customWidth="1"/>
    <col min="9478" max="9478" width="21" style="3" customWidth="1"/>
    <col min="9479" max="9480" width="19.42578125" style="3" customWidth="1"/>
    <col min="9481" max="9481" width="17.28515625" style="3" customWidth="1"/>
    <col min="9482" max="9483" width="14.7109375" style="3" customWidth="1"/>
    <col min="9484" max="9484" width="17.28515625" style="3" customWidth="1"/>
    <col min="9485" max="9723" width="11.28515625" style="3"/>
    <col min="9724" max="9725" width="14.7109375" style="3" customWidth="1"/>
    <col min="9726" max="9726" width="20.7109375" style="3" customWidth="1"/>
    <col min="9727" max="9727" width="10.7109375" style="3" customWidth="1"/>
    <col min="9728" max="9728" width="11.42578125" style="3" customWidth="1"/>
    <col min="9729" max="9729" width="13.28515625" style="3" customWidth="1"/>
    <col min="9730" max="9730" width="19.42578125" style="3" customWidth="1"/>
    <col min="9731" max="9731" width="20.42578125" style="3" customWidth="1"/>
    <col min="9732" max="9733" width="19.42578125" style="3" customWidth="1"/>
    <col min="9734" max="9734" width="21" style="3" customWidth="1"/>
    <col min="9735" max="9736" width="19.42578125" style="3" customWidth="1"/>
    <col min="9737" max="9737" width="17.28515625" style="3" customWidth="1"/>
    <col min="9738" max="9739" width="14.7109375" style="3" customWidth="1"/>
    <col min="9740" max="9740" width="17.28515625" style="3" customWidth="1"/>
    <col min="9741" max="9979" width="11.28515625" style="3"/>
    <col min="9980" max="9981" width="14.7109375" style="3" customWidth="1"/>
    <col min="9982" max="9982" width="20.7109375" style="3" customWidth="1"/>
    <col min="9983" max="9983" width="10.7109375" style="3" customWidth="1"/>
    <col min="9984" max="9984" width="11.42578125" style="3" customWidth="1"/>
    <col min="9985" max="9985" width="13.28515625" style="3" customWidth="1"/>
    <col min="9986" max="9986" width="19.42578125" style="3" customWidth="1"/>
    <col min="9987" max="9987" width="20.42578125" style="3" customWidth="1"/>
    <col min="9988" max="9989" width="19.42578125" style="3" customWidth="1"/>
    <col min="9990" max="9990" width="21" style="3" customWidth="1"/>
    <col min="9991" max="9992" width="19.42578125" style="3" customWidth="1"/>
    <col min="9993" max="9993" width="17.28515625" style="3" customWidth="1"/>
    <col min="9994" max="9995" width="14.7109375" style="3" customWidth="1"/>
    <col min="9996" max="9996" width="17.28515625" style="3" customWidth="1"/>
    <col min="9997" max="10235" width="11.28515625" style="3"/>
    <col min="10236" max="10237" width="14.7109375" style="3" customWidth="1"/>
    <col min="10238" max="10238" width="20.7109375" style="3" customWidth="1"/>
    <col min="10239" max="10239" width="10.7109375" style="3" customWidth="1"/>
    <col min="10240" max="10240" width="11.42578125" style="3" customWidth="1"/>
    <col min="10241" max="10241" width="13.28515625" style="3" customWidth="1"/>
    <col min="10242" max="10242" width="19.42578125" style="3" customWidth="1"/>
    <col min="10243" max="10243" width="20.42578125" style="3" customWidth="1"/>
    <col min="10244" max="10245" width="19.42578125" style="3" customWidth="1"/>
    <col min="10246" max="10246" width="21" style="3" customWidth="1"/>
    <col min="10247" max="10248" width="19.42578125" style="3" customWidth="1"/>
    <col min="10249" max="10249" width="17.28515625" style="3" customWidth="1"/>
    <col min="10250" max="10251" width="14.7109375" style="3" customWidth="1"/>
    <col min="10252" max="10252" width="17.28515625" style="3" customWidth="1"/>
    <col min="10253" max="10491" width="11.28515625" style="3"/>
    <col min="10492" max="10493" width="14.7109375" style="3" customWidth="1"/>
    <col min="10494" max="10494" width="20.7109375" style="3" customWidth="1"/>
    <col min="10495" max="10495" width="10.7109375" style="3" customWidth="1"/>
    <col min="10496" max="10496" width="11.42578125" style="3" customWidth="1"/>
    <col min="10497" max="10497" width="13.28515625" style="3" customWidth="1"/>
    <col min="10498" max="10498" width="19.42578125" style="3" customWidth="1"/>
    <col min="10499" max="10499" width="20.42578125" style="3" customWidth="1"/>
    <col min="10500" max="10501" width="19.42578125" style="3" customWidth="1"/>
    <col min="10502" max="10502" width="21" style="3" customWidth="1"/>
    <col min="10503" max="10504" width="19.42578125" style="3" customWidth="1"/>
    <col min="10505" max="10505" width="17.28515625" style="3" customWidth="1"/>
    <col min="10506" max="10507" width="14.7109375" style="3" customWidth="1"/>
    <col min="10508" max="10508" width="17.28515625" style="3" customWidth="1"/>
    <col min="10509" max="10747" width="11.28515625" style="3"/>
    <col min="10748" max="10749" width="14.7109375" style="3" customWidth="1"/>
    <col min="10750" max="10750" width="20.7109375" style="3" customWidth="1"/>
    <col min="10751" max="10751" width="10.7109375" style="3" customWidth="1"/>
    <col min="10752" max="10752" width="11.42578125" style="3" customWidth="1"/>
    <col min="10753" max="10753" width="13.28515625" style="3" customWidth="1"/>
    <col min="10754" max="10754" width="19.42578125" style="3" customWidth="1"/>
    <col min="10755" max="10755" width="20.42578125" style="3" customWidth="1"/>
    <col min="10756" max="10757" width="19.42578125" style="3" customWidth="1"/>
    <col min="10758" max="10758" width="21" style="3" customWidth="1"/>
    <col min="10759" max="10760" width="19.42578125" style="3" customWidth="1"/>
    <col min="10761" max="10761" width="17.28515625" style="3" customWidth="1"/>
    <col min="10762" max="10763" width="14.7109375" style="3" customWidth="1"/>
    <col min="10764" max="10764" width="17.28515625" style="3" customWidth="1"/>
    <col min="10765" max="11003" width="11.28515625" style="3"/>
    <col min="11004" max="11005" width="14.7109375" style="3" customWidth="1"/>
    <col min="11006" max="11006" width="20.7109375" style="3" customWidth="1"/>
    <col min="11007" max="11007" width="10.7109375" style="3" customWidth="1"/>
    <col min="11008" max="11008" width="11.42578125" style="3" customWidth="1"/>
    <col min="11009" max="11009" width="13.28515625" style="3" customWidth="1"/>
    <col min="11010" max="11010" width="19.42578125" style="3" customWidth="1"/>
    <col min="11011" max="11011" width="20.42578125" style="3" customWidth="1"/>
    <col min="11012" max="11013" width="19.42578125" style="3" customWidth="1"/>
    <col min="11014" max="11014" width="21" style="3" customWidth="1"/>
    <col min="11015" max="11016" width="19.42578125" style="3" customWidth="1"/>
    <col min="11017" max="11017" width="17.28515625" style="3" customWidth="1"/>
    <col min="11018" max="11019" width="14.7109375" style="3" customWidth="1"/>
    <col min="11020" max="11020" width="17.28515625" style="3" customWidth="1"/>
    <col min="11021" max="11259" width="11.28515625" style="3"/>
    <col min="11260" max="11261" width="14.7109375" style="3" customWidth="1"/>
    <col min="11262" max="11262" width="20.7109375" style="3" customWidth="1"/>
    <col min="11263" max="11263" width="10.7109375" style="3" customWidth="1"/>
    <col min="11264" max="11264" width="11.42578125" style="3" customWidth="1"/>
    <col min="11265" max="11265" width="13.28515625" style="3" customWidth="1"/>
    <col min="11266" max="11266" width="19.42578125" style="3" customWidth="1"/>
    <col min="11267" max="11267" width="20.42578125" style="3" customWidth="1"/>
    <col min="11268" max="11269" width="19.42578125" style="3" customWidth="1"/>
    <col min="11270" max="11270" width="21" style="3" customWidth="1"/>
    <col min="11271" max="11272" width="19.42578125" style="3" customWidth="1"/>
    <col min="11273" max="11273" width="17.28515625" style="3" customWidth="1"/>
    <col min="11274" max="11275" width="14.7109375" style="3" customWidth="1"/>
    <col min="11276" max="11276" width="17.28515625" style="3" customWidth="1"/>
    <col min="11277" max="11515" width="11.28515625" style="3"/>
    <col min="11516" max="11517" width="14.7109375" style="3" customWidth="1"/>
    <col min="11518" max="11518" width="20.7109375" style="3" customWidth="1"/>
    <col min="11519" max="11519" width="10.7109375" style="3" customWidth="1"/>
    <col min="11520" max="11520" width="11.42578125" style="3" customWidth="1"/>
    <col min="11521" max="11521" width="13.28515625" style="3" customWidth="1"/>
    <col min="11522" max="11522" width="19.42578125" style="3" customWidth="1"/>
    <col min="11523" max="11523" width="20.42578125" style="3" customWidth="1"/>
    <col min="11524" max="11525" width="19.42578125" style="3" customWidth="1"/>
    <col min="11526" max="11526" width="21" style="3" customWidth="1"/>
    <col min="11527" max="11528" width="19.42578125" style="3" customWidth="1"/>
    <col min="11529" max="11529" width="17.28515625" style="3" customWidth="1"/>
    <col min="11530" max="11531" width="14.7109375" style="3" customWidth="1"/>
    <col min="11532" max="11532" width="17.28515625" style="3" customWidth="1"/>
    <col min="11533" max="11771" width="11.28515625" style="3"/>
    <col min="11772" max="11773" width="14.7109375" style="3" customWidth="1"/>
    <col min="11774" max="11774" width="20.7109375" style="3" customWidth="1"/>
    <col min="11775" max="11775" width="10.7109375" style="3" customWidth="1"/>
    <col min="11776" max="11776" width="11.42578125" style="3" customWidth="1"/>
    <col min="11777" max="11777" width="13.28515625" style="3" customWidth="1"/>
    <col min="11778" max="11778" width="19.42578125" style="3" customWidth="1"/>
    <col min="11779" max="11779" width="20.42578125" style="3" customWidth="1"/>
    <col min="11780" max="11781" width="19.42578125" style="3" customWidth="1"/>
    <col min="11782" max="11782" width="21" style="3" customWidth="1"/>
    <col min="11783" max="11784" width="19.42578125" style="3" customWidth="1"/>
    <col min="11785" max="11785" width="17.28515625" style="3" customWidth="1"/>
    <col min="11786" max="11787" width="14.7109375" style="3" customWidth="1"/>
    <col min="11788" max="11788" width="17.28515625" style="3" customWidth="1"/>
    <col min="11789" max="12027" width="11.28515625" style="3"/>
    <col min="12028" max="12029" width="14.7109375" style="3" customWidth="1"/>
    <col min="12030" max="12030" width="20.7109375" style="3" customWidth="1"/>
    <col min="12031" max="12031" width="10.7109375" style="3" customWidth="1"/>
    <col min="12032" max="12032" width="11.42578125" style="3" customWidth="1"/>
    <col min="12033" max="12033" width="13.28515625" style="3" customWidth="1"/>
    <col min="12034" max="12034" width="19.42578125" style="3" customWidth="1"/>
    <col min="12035" max="12035" width="20.42578125" style="3" customWidth="1"/>
    <col min="12036" max="12037" width="19.42578125" style="3" customWidth="1"/>
    <col min="12038" max="12038" width="21" style="3" customWidth="1"/>
    <col min="12039" max="12040" width="19.42578125" style="3" customWidth="1"/>
    <col min="12041" max="12041" width="17.28515625" style="3" customWidth="1"/>
    <col min="12042" max="12043" width="14.7109375" style="3" customWidth="1"/>
    <col min="12044" max="12044" width="17.28515625" style="3" customWidth="1"/>
    <col min="12045" max="12283" width="11.28515625" style="3"/>
    <col min="12284" max="12285" width="14.7109375" style="3" customWidth="1"/>
    <col min="12286" max="12286" width="20.7109375" style="3" customWidth="1"/>
    <col min="12287" max="12287" width="10.7109375" style="3" customWidth="1"/>
    <col min="12288" max="12288" width="11.42578125" style="3" customWidth="1"/>
    <col min="12289" max="12289" width="13.28515625" style="3" customWidth="1"/>
    <col min="12290" max="12290" width="19.42578125" style="3" customWidth="1"/>
    <col min="12291" max="12291" width="20.42578125" style="3" customWidth="1"/>
    <col min="12292" max="12293" width="19.42578125" style="3" customWidth="1"/>
    <col min="12294" max="12294" width="21" style="3" customWidth="1"/>
    <col min="12295" max="12296" width="19.42578125" style="3" customWidth="1"/>
    <col min="12297" max="12297" width="17.28515625" style="3" customWidth="1"/>
    <col min="12298" max="12299" width="14.7109375" style="3" customWidth="1"/>
    <col min="12300" max="12300" width="17.28515625" style="3" customWidth="1"/>
    <col min="12301" max="12539" width="11.28515625" style="3"/>
    <col min="12540" max="12541" width="14.7109375" style="3" customWidth="1"/>
    <col min="12542" max="12542" width="20.7109375" style="3" customWidth="1"/>
    <col min="12543" max="12543" width="10.7109375" style="3" customWidth="1"/>
    <col min="12544" max="12544" width="11.42578125" style="3" customWidth="1"/>
    <col min="12545" max="12545" width="13.28515625" style="3" customWidth="1"/>
    <col min="12546" max="12546" width="19.42578125" style="3" customWidth="1"/>
    <col min="12547" max="12547" width="20.42578125" style="3" customWidth="1"/>
    <col min="12548" max="12549" width="19.42578125" style="3" customWidth="1"/>
    <col min="12550" max="12550" width="21" style="3" customWidth="1"/>
    <col min="12551" max="12552" width="19.42578125" style="3" customWidth="1"/>
    <col min="12553" max="12553" width="17.28515625" style="3" customWidth="1"/>
    <col min="12554" max="12555" width="14.7109375" style="3" customWidth="1"/>
    <col min="12556" max="12556" width="17.28515625" style="3" customWidth="1"/>
    <col min="12557" max="12795" width="11.28515625" style="3"/>
    <col min="12796" max="12797" width="14.7109375" style="3" customWidth="1"/>
    <col min="12798" max="12798" width="20.7109375" style="3" customWidth="1"/>
    <col min="12799" max="12799" width="10.7109375" style="3" customWidth="1"/>
    <col min="12800" max="12800" width="11.42578125" style="3" customWidth="1"/>
    <col min="12801" max="12801" width="13.28515625" style="3" customWidth="1"/>
    <col min="12802" max="12802" width="19.42578125" style="3" customWidth="1"/>
    <col min="12803" max="12803" width="20.42578125" style="3" customWidth="1"/>
    <col min="12804" max="12805" width="19.42578125" style="3" customWidth="1"/>
    <col min="12806" max="12806" width="21" style="3" customWidth="1"/>
    <col min="12807" max="12808" width="19.42578125" style="3" customWidth="1"/>
    <col min="12809" max="12809" width="17.28515625" style="3" customWidth="1"/>
    <col min="12810" max="12811" width="14.7109375" style="3" customWidth="1"/>
    <col min="12812" max="12812" width="17.28515625" style="3" customWidth="1"/>
    <col min="12813" max="13051" width="11.28515625" style="3"/>
    <col min="13052" max="13053" width="14.7109375" style="3" customWidth="1"/>
    <col min="13054" max="13054" width="20.7109375" style="3" customWidth="1"/>
    <col min="13055" max="13055" width="10.7109375" style="3" customWidth="1"/>
    <col min="13056" max="13056" width="11.42578125" style="3" customWidth="1"/>
    <col min="13057" max="13057" width="13.28515625" style="3" customWidth="1"/>
    <col min="13058" max="13058" width="19.42578125" style="3" customWidth="1"/>
    <col min="13059" max="13059" width="20.42578125" style="3" customWidth="1"/>
    <col min="13060" max="13061" width="19.42578125" style="3" customWidth="1"/>
    <col min="13062" max="13062" width="21" style="3" customWidth="1"/>
    <col min="13063" max="13064" width="19.42578125" style="3" customWidth="1"/>
    <col min="13065" max="13065" width="17.28515625" style="3" customWidth="1"/>
    <col min="13066" max="13067" width="14.7109375" style="3" customWidth="1"/>
    <col min="13068" max="13068" width="17.28515625" style="3" customWidth="1"/>
    <col min="13069" max="13307" width="11.28515625" style="3"/>
    <col min="13308" max="13309" width="14.7109375" style="3" customWidth="1"/>
    <col min="13310" max="13310" width="20.7109375" style="3" customWidth="1"/>
    <col min="13311" max="13311" width="10.7109375" style="3" customWidth="1"/>
    <col min="13312" max="13312" width="11.42578125" style="3" customWidth="1"/>
    <col min="13313" max="13313" width="13.28515625" style="3" customWidth="1"/>
    <col min="13314" max="13314" width="19.42578125" style="3" customWidth="1"/>
    <col min="13315" max="13315" width="20.42578125" style="3" customWidth="1"/>
    <col min="13316" max="13317" width="19.42578125" style="3" customWidth="1"/>
    <col min="13318" max="13318" width="21" style="3" customWidth="1"/>
    <col min="13319" max="13320" width="19.42578125" style="3" customWidth="1"/>
    <col min="13321" max="13321" width="17.28515625" style="3" customWidth="1"/>
    <col min="13322" max="13323" width="14.7109375" style="3" customWidth="1"/>
    <col min="13324" max="13324" width="17.28515625" style="3" customWidth="1"/>
    <col min="13325" max="13563" width="11.28515625" style="3"/>
    <col min="13564" max="13565" width="14.7109375" style="3" customWidth="1"/>
    <col min="13566" max="13566" width="20.7109375" style="3" customWidth="1"/>
    <col min="13567" max="13567" width="10.7109375" style="3" customWidth="1"/>
    <col min="13568" max="13568" width="11.42578125" style="3" customWidth="1"/>
    <col min="13569" max="13569" width="13.28515625" style="3" customWidth="1"/>
    <col min="13570" max="13570" width="19.42578125" style="3" customWidth="1"/>
    <col min="13571" max="13571" width="20.42578125" style="3" customWidth="1"/>
    <col min="13572" max="13573" width="19.42578125" style="3" customWidth="1"/>
    <col min="13574" max="13574" width="21" style="3" customWidth="1"/>
    <col min="13575" max="13576" width="19.42578125" style="3" customWidth="1"/>
    <col min="13577" max="13577" width="17.28515625" style="3" customWidth="1"/>
    <col min="13578" max="13579" width="14.7109375" style="3" customWidth="1"/>
    <col min="13580" max="13580" width="17.28515625" style="3" customWidth="1"/>
    <col min="13581" max="13819" width="11.28515625" style="3"/>
    <col min="13820" max="13821" width="14.7109375" style="3" customWidth="1"/>
    <col min="13822" max="13822" width="20.7109375" style="3" customWidth="1"/>
    <col min="13823" max="13823" width="10.7109375" style="3" customWidth="1"/>
    <col min="13824" max="13824" width="11.42578125" style="3" customWidth="1"/>
    <col min="13825" max="13825" width="13.28515625" style="3" customWidth="1"/>
    <col min="13826" max="13826" width="19.42578125" style="3" customWidth="1"/>
    <col min="13827" max="13827" width="20.42578125" style="3" customWidth="1"/>
    <col min="13828" max="13829" width="19.42578125" style="3" customWidth="1"/>
    <col min="13830" max="13830" width="21" style="3" customWidth="1"/>
    <col min="13831" max="13832" width="19.42578125" style="3" customWidth="1"/>
    <col min="13833" max="13833" width="17.28515625" style="3" customWidth="1"/>
    <col min="13834" max="13835" width="14.7109375" style="3" customWidth="1"/>
    <col min="13836" max="13836" width="17.28515625" style="3" customWidth="1"/>
    <col min="13837" max="14075" width="11.28515625" style="3"/>
    <col min="14076" max="14077" width="14.7109375" style="3" customWidth="1"/>
    <col min="14078" max="14078" width="20.7109375" style="3" customWidth="1"/>
    <col min="14079" max="14079" width="10.7109375" style="3" customWidth="1"/>
    <col min="14080" max="14080" width="11.42578125" style="3" customWidth="1"/>
    <col min="14081" max="14081" width="13.28515625" style="3" customWidth="1"/>
    <col min="14082" max="14082" width="19.42578125" style="3" customWidth="1"/>
    <col min="14083" max="14083" width="20.42578125" style="3" customWidth="1"/>
    <col min="14084" max="14085" width="19.42578125" style="3" customWidth="1"/>
    <col min="14086" max="14086" width="21" style="3" customWidth="1"/>
    <col min="14087" max="14088" width="19.42578125" style="3" customWidth="1"/>
    <col min="14089" max="14089" width="17.28515625" style="3" customWidth="1"/>
    <col min="14090" max="14091" width="14.7109375" style="3" customWidth="1"/>
    <col min="14092" max="14092" width="17.28515625" style="3" customWidth="1"/>
    <col min="14093" max="14331" width="11.28515625" style="3"/>
    <col min="14332" max="14333" width="14.7109375" style="3" customWidth="1"/>
    <col min="14334" max="14334" width="20.7109375" style="3" customWidth="1"/>
    <col min="14335" max="14335" width="10.7109375" style="3" customWidth="1"/>
    <col min="14336" max="14336" width="11.42578125" style="3" customWidth="1"/>
    <col min="14337" max="14337" width="13.28515625" style="3" customWidth="1"/>
    <col min="14338" max="14338" width="19.42578125" style="3" customWidth="1"/>
    <col min="14339" max="14339" width="20.42578125" style="3" customWidth="1"/>
    <col min="14340" max="14341" width="19.42578125" style="3" customWidth="1"/>
    <col min="14342" max="14342" width="21" style="3" customWidth="1"/>
    <col min="14343" max="14344" width="19.42578125" style="3" customWidth="1"/>
    <col min="14345" max="14345" width="17.28515625" style="3" customWidth="1"/>
    <col min="14346" max="14347" width="14.7109375" style="3" customWidth="1"/>
    <col min="14348" max="14348" width="17.28515625" style="3" customWidth="1"/>
    <col min="14349" max="14587" width="11.28515625" style="3"/>
    <col min="14588" max="14589" width="14.7109375" style="3" customWidth="1"/>
    <col min="14590" max="14590" width="20.7109375" style="3" customWidth="1"/>
    <col min="14591" max="14591" width="10.7109375" style="3" customWidth="1"/>
    <col min="14592" max="14592" width="11.42578125" style="3" customWidth="1"/>
    <col min="14593" max="14593" width="13.28515625" style="3" customWidth="1"/>
    <col min="14594" max="14594" width="19.42578125" style="3" customWidth="1"/>
    <col min="14595" max="14595" width="20.42578125" style="3" customWidth="1"/>
    <col min="14596" max="14597" width="19.42578125" style="3" customWidth="1"/>
    <col min="14598" max="14598" width="21" style="3" customWidth="1"/>
    <col min="14599" max="14600" width="19.42578125" style="3" customWidth="1"/>
    <col min="14601" max="14601" width="17.28515625" style="3" customWidth="1"/>
    <col min="14602" max="14603" width="14.7109375" style="3" customWidth="1"/>
    <col min="14604" max="14604" width="17.28515625" style="3" customWidth="1"/>
    <col min="14605" max="14843" width="11.28515625" style="3"/>
    <col min="14844" max="14845" width="14.7109375" style="3" customWidth="1"/>
    <col min="14846" max="14846" width="20.7109375" style="3" customWidth="1"/>
    <col min="14847" max="14847" width="10.7109375" style="3" customWidth="1"/>
    <col min="14848" max="14848" width="11.42578125" style="3" customWidth="1"/>
    <col min="14849" max="14849" width="13.28515625" style="3" customWidth="1"/>
    <col min="14850" max="14850" width="19.42578125" style="3" customWidth="1"/>
    <col min="14851" max="14851" width="20.42578125" style="3" customWidth="1"/>
    <col min="14852" max="14853" width="19.42578125" style="3" customWidth="1"/>
    <col min="14854" max="14854" width="21" style="3" customWidth="1"/>
    <col min="14855" max="14856" width="19.42578125" style="3" customWidth="1"/>
    <col min="14857" max="14857" width="17.28515625" style="3" customWidth="1"/>
    <col min="14858" max="14859" width="14.7109375" style="3" customWidth="1"/>
    <col min="14860" max="14860" width="17.28515625" style="3" customWidth="1"/>
    <col min="14861" max="15099" width="11.28515625" style="3"/>
    <col min="15100" max="15101" width="14.7109375" style="3" customWidth="1"/>
    <col min="15102" max="15102" width="20.7109375" style="3" customWidth="1"/>
    <col min="15103" max="15103" width="10.7109375" style="3" customWidth="1"/>
    <col min="15104" max="15104" width="11.42578125" style="3" customWidth="1"/>
    <col min="15105" max="15105" width="13.28515625" style="3" customWidth="1"/>
    <col min="15106" max="15106" width="19.42578125" style="3" customWidth="1"/>
    <col min="15107" max="15107" width="20.42578125" style="3" customWidth="1"/>
    <col min="15108" max="15109" width="19.42578125" style="3" customWidth="1"/>
    <col min="15110" max="15110" width="21" style="3" customWidth="1"/>
    <col min="15111" max="15112" width="19.42578125" style="3" customWidth="1"/>
    <col min="15113" max="15113" width="17.28515625" style="3" customWidth="1"/>
    <col min="15114" max="15115" width="14.7109375" style="3" customWidth="1"/>
    <col min="15116" max="15116" width="17.28515625" style="3" customWidth="1"/>
    <col min="15117" max="15355" width="11.28515625" style="3"/>
    <col min="15356" max="15357" width="14.7109375" style="3" customWidth="1"/>
    <col min="15358" max="15358" width="20.7109375" style="3" customWidth="1"/>
    <col min="15359" max="15359" width="10.7109375" style="3" customWidth="1"/>
    <col min="15360" max="15360" width="11.42578125" style="3" customWidth="1"/>
    <col min="15361" max="15361" width="13.28515625" style="3" customWidth="1"/>
    <col min="15362" max="15362" width="19.42578125" style="3" customWidth="1"/>
    <col min="15363" max="15363" width="20.42578125" style="3" customWidth="1"/>
    <col min="15364" max="15365" width="19.42578125" style="3" customWidth="1"/>
    <col min="15366" max="15366" width="21" style="3" customWidth="1"/>
    <col min="15367" max="15368" width="19.42578125" style="3" customWidth="1"/>
    <col min="15369" max="15369" width="17.28515625" style="3" customWidth="1"/>
    <col min="15370" max="15371" width="14.7109375" style="3" customWidth="1"/>
    <col min="15372" max="15372" width="17.28515625" style="3" customWidth="1"/>
    <col min="15373" max="15611" width="11.28515625" style="3"/>
    <col min="15612" max="15613" width="14.7109375" style="3" customWidth="1"/>
    <col min="15614" max="15614" width="20.7109375" style="3" customWidth="1"/>
    <col min="15615" max="15615" width="10.7109375" style="3" customWidth="1"/>
    <col min="15616" max="15616" width="11.42578125" style="3" customWidth="1"/>
    <col min="15617" max="15617" width="13.28515625" style="3" customWidth="1"/>
    <col min="15618" max="15618" width="19.42578125" style="3" customWidth="1"/>
    <col min="15619" max="15619" width="20.42578125" style="3" customWidth="1"/>
    <col min="15620" max="15621" width="19.42578125" style="3" customWidth="1"/>
    <col min="15622" max="15622" width="21" style="3" customWidth="1"/>
    <col min="15623" max="15624" width="19.42578125" style="3" customWidth="1"/>
    <col min="15625" max="15625" width="17.28515625" style="3" customWidth="1"/>
    <col min="15626" max="15627" width="14.7109375" style="3" customWidth="1"/>
    <col min="15628" max="15628" width="17.28515625" style="3" customWidth="1"/>
    <col min="15629" max="15867" width="11.28515625" style="3"/>
    <col min="15868" max="15869" width="14.7109375" style="3" customWidth="1"/>
    <col min="15870" max="15870" width="20.7109375" style="3" customWidth="1"/>
    <col min="15871" max="15871" width="10.7109375" style="3" customWidth="1"/>
    <col min="15872" max="15872" width="11.42578125" style="3" customWidth="1"/>
    <col min="15873" max="15873" width="13.28515625" style="3" customWidth="1"/>
    <col min="15874" max="15874" width="19.42578125" style="3" customWidth="1"/>
    <col min="15875" max="15875" width="20.42578125" style="3" customWidth="1"/>
    <col min="15876" max="15877" width="19.42578125" style="3" customWidth="1"/>
    <col min="15878" max="15878" width="21" style="3" customWidth="1"/>
    <col min="15879" max="15880" width="19.42578125" style="3" customWidth="1"/>
    <col min="15881" max="15881" width="17.28515625" style="3" customWidth="1"/>
    <col min="15882" max="15883" width="14.7109375" style="3" customWidth="1"/>
    <col min="15884" max="15884" width="17.28515625" style="3" customWidth="1"/>
    <col min="15885" max="16123" width="11.28515625" style="3"/>
    <col min="16124" max="16125" width="14.7109375" style="3" customWidth="1"/>
    <col min="16126" max="16126" width="20.7109375" style="3" customWidth="1"/>
    <col min="16127" max="16127" width="10.7109375" style="3" customWidth="1"/>
    <col min="16128" max="16128" width="11.42578125" style="3" customWidth="1"/>
    <col min="16129" max="16129" width="13.28515625" style="3" customWidth="1"/>
    <col min="16130" max="16130" width="19.42578125" style="3" customWidth="1"/>
    <col min="16131" max="16131" width="20.42578125" style="3" customWidth="1"/>
    <col min="16132" max="16133" width="19.42578125" style="3" customWidth="1"/>
    <col min="16134" max="16134" width="21" style="3" customWidth="1"/>
    <col min="16135" max="16136" width="19.42578125" style="3" customWidth="1"/>
    <col min="16137" max="16137" width="17.28515625" style="3" customWidth="1"/>
    <col min="16138" max="16139" width="14.7109375" style="3" customWidth="1"/>
    <col min="16140" max="16140" width="17.28515625" style="3" customWidth="1"/>
    <col min="16141" max="16384" width="11.28515625" style="3"/>
  </cols>
  <sheetData>
    <row r="1" spans="2:15" ht="9.75" customHeight="1" thickBot="1" x14ac:dyDescent="0.25"/>
    <row r="2" spans="2:15" ht="33" customHeight="1" x14ac:dyDescent="0.2">
      <c r="B2" s="580" t="s">
        <v>127</v>
      </c>
      <c r="C2" s="581"/>
      <c r="D2" s="581"/>
      <c r="E2" s="581"/>
      <c r="F2" s="581"/>
      <c r="G2" s="581"/>
      <c r="H2" s="581"/>
      <c r="I2" s="581"/>
      <c r="J2" s="582"/>
      <c r="K2" s="17"/>
      <c r="L2" s="17"/>
    </row>
    <row r="3" spans="2:15" s="167" customFormat="1" ht="24" customHeight="1" x14ac:dyDescent="0.25">
      <c r="B3" s="721" t="s">
        <v>9</v>
      </c>
      <c r="C3" s="722"/>
      <c r="D3" s="722"/>
      <c r="E3" s="696" t="str">
        <f>IF('^^Cover Page^^'!D9&amp;'^^Cover Page^^'!E9="", "", '^^Cover Page^^'!D9&amp;'^^Cover Page^^'!E9)</f>
        <v/>
      </c>
      <c r="F3" s="696"/>
      <c r="G3" s="592" t="s">
        <v>10</v>
      </c>
      <c r="H3" s="592"/>
      <c r="I3" s="696" t="str">
        <f>IF('^^Cover Page^^'!D10&amp;'^^Cover Page^^'!E10="", "", '^^Cover Page^^'!D10&amp;'^^Cover Page^^'!E10)</f>
        <v/>
      </c>
      <c r="J3" s="723"/>
    </row>
    <row r="4" spans="2:15" s="167" customFormat="1" ht="24" customHeight="1" thickBot="1" x14ac:dyDescent="0.3">
      <c r="B4" s="724" t="s">
        <v>39</v>
      </c>
      <c r="C4" s="725"/>
      <c r="D4" s="725"/>
      <c r="E4" s="168" t="str">
        <f>'^^Cover Page^^'!D7</f>
        <v>07/01/2024 to 09/30/2024</v>
      </c>
      <c r="F4" s="168"/>
      <c r="G4" s="169"/>
      <c r="H4" s="170"/>
      <c r="I4" s="726"/>
      <c r="J4" s="727"/>
      <c r="K4" s="171"/>
      <c r="L4" s="171"/>
    </row>
    <row r="5" spans="2:15" s="7" customFormat="1" ht="25.9" customHeight="1" x14ac:dyDescent="0.25">
      <c r="B5" s="728" t="s">
        <v>1</v>
      </c>
      <c r="C5" s="729"/>
      <c r="D5" s="729"/>
      <c r="E5" s="729"/>
      <c r="F5" s="729"/>
      <c r="G5" s="729"/>
      <c r="H5" s="729"/>
      <c r="I5" s="729"/>
      <c r="J5" s="730"/>
    </row>
    <row r="6" spans="2:15" s="7" customFormat="1" ht="47.25" customHeight="1" x14ac:dyDescent="0.25">
      <c r="B6" s="731" t="s">
        <v>128</v>
      </c>
      <c r="C6" s="732"/>
      <c r="D6" s="732"/>
      <c r="E6" s="732"/>
      <c r="F6" s="732"/>
      <c r="G6" s="732"/>
      <c r="H6" s="732"/>
      <c r="I6" s="732"/>
      <c r="J6" s="733"/>
      <c r="K6" s="18"/>
      <c r="L6" s="18"/>
    </row>
    <row r="7" spans="2:15" s="7" customFormat="1" ht="36" customHeight="1" x14ac:dyDescent="0.25">
      <c r="B7" s="720" t="s">
        <v>129</v>
      </c>
      <c r="C7" s="665"/>
      <c r="D7" s="665"/>
      <c r="E7" s="665"/>
      <c r="F7" s="665"/>
      <c r="G7" s="665"/>
      <c r="H7" s="665"/>
      <c r="I7" s="665"/>
      <c r="J7" s="705"/>
      <c r="K7" s="18"/>
      <c r="L7" s="18"/>
    </row>
    <row r="8" spans="2:15" s="7" customFormat="1" ht="35.1" customHeight="1" x14ac:dyDescent="0.25">
      <c r="B8" s="704" t="s">
        <v>130</v>
      </c>
      <c r="C8" s="665"/>
      <c r="D8" s="665"/>
      <c r="E8" s="665"/>
      <c r="F8" s="665"/>
      <c r="G8" s="665"/>
      <c r="H8" s="665"/>
      <c r="I8" s="665"/>
      <c r="J8" s="705"/>
      <c r="K8" s="18"/>
      <c r="L8" s="18"/>
    </row>
    <row r="9" spans="2:15" s="7" customFormat="1" ht="21.75" customHeight="1" x14ac:dyDescent="0.25">
      <c r="B9" s="704" t="s">
        <v>131</v>
      </c>
      <c r="C9" s="665"/>
      <c r="D9" s="665"/>
      <c r="E9" s="665"/>
      <c r="F9" s="665"/>
      <c r="G9" s="665"/>
      <c r="H9" s="665"/>
      <c r="I9" s="665"/>
      <c r="J9" s="705"/>
      <c r="K9" s="53"/>
      <c r="L9" s="53"/>
    </row>
    <row r="10" spans="2:15" s="7" customFormat="1" ht="50.65" customHeight="1" x14ac:dyDescent="0.25">
      <c r="B10" s="720" t="s">
        <v>132</v>
      </c>
      <c r="C10" s="665"/>
      <c r="D10" s="665"/>
      <c r="E10" s="665"/>
      <c r="F10" s="665"/>
      <c r="G10" s="665"/>
      <c r="H10" s="665"/>
      <c r="I10" s="665"/>
      <c r="J10" s="705"/>
      <c r="K10" s="50"/>
      <c r="L10" s="50"/>
    </row>
    <row r="11" spans="2:15" s="20" customFormat="1" ht="24" customHeight="1" x14ac:dyDescent="0.3">
      <c r="B11" s="704" t="s">
        <v>133</v>
      </c>
      <c r="C11" s="665"/>
      <c r="D11" s="665"/>
      <c r="E11" s="665"/>
      <c r="F11" s="665"/>
      <c r="G11" s="665"/>
      <c r="H11" s="665"/>
      <c r="I11" s="665"/>
      <c r="J11" s="705"/>
      <c r="K11" s="52"/>
      <c r="L11" s="69"/>
    </row>
    <row r="12" spans="2:15" s="20" customFormat="1" ht="24" customHeight="1" thickBot="1" x14ac:dyDescent="0.35">
      <c r="B12" s="706" t="s">
        <v>134</v>
      </c>
      <c r="C12" s="707"/>
      <c r="D12" s="707"/>
      <c r="E12" s="707"/>
      <c r="F12" s="707"/>
      <c r="G12" s="707"/>
      <c r="H12" s="707"/>
      <c r="I12" s="707"/>
      <c r="J12" s="708"/>
      <c r="K12" s="19"/>
      <c r="L12" s="19"/>
    </row>
    <row r="13" spans="2:15" ht="15" customHeight="1" thickBot="1" x14ac:dyDescent="0.35">
      <c r="B13" s="32"/>
      <c r="D13" s="3"/>
      <c r="E13" s="3"/>
      <c r="F13" s="3"/>
      <c r="G13" s="3"/>
      <c r="H13" s="3"/>
      <c r="I13" s="3"/>
      <c r="J13" s="3"/>
      <c r="O13" s="391"/>
    </row>
    <row r="14" spans="2:15" s="51" customFormat="1" ht="21" customHeight="1" thickBot="1" x14ac:dyDescent="0.3">
      <c r="B14" s="709" t="s">
        <v>135</v>
      </c>
      <c r="C14" s="710"/>
      <c r="D14" s="710"/>
      <c r="E14" s="710"/>
      <c r="F14" s="711" t="s">
        <v>136</v>
      </c>
      <c r="G14" s="712"/>
      <c r="H14" s="713"/>
      <c r="I14" s="714" t="s">
        <v>137</v>
      </c>
      <c r="J14" s="715"/>
      <c r="K14" s="716"/>
      <c r="L14" s="424" t="s">
        <v>95</v>
      </c>
      <c r="O14" s="390"/>
    </row>
    <row r="15" spans="2:15" s="33" customFormat="1" ht="51" customHeight="1" thickBot="1" x14ac:dyDescent="0.3">
      <c r="B15" s="78" t="s">
        <v>138</v>
      </c>
      <c r="C15" s="79" t="s">
        <v>139</v>
      </c>
      <c r="D15" s="80" t="s">
        <v>140</v>
      </c>
      <c r="E15" s="81" t="s">
        <v>141</v>
      </c>
      <c r="F15" s="157" t="s">
        <v>142</v>
      </c>
      <c r="G15" s="158" t="s">
        <v>143</v>
      </c>
      <c r="H15" s="82" t="s">
        <v>144</v>
      </c>
      <c r="I15" s="427" t="s">
        <v>145</v>
      </c>
      <c r="J15" s="428" t="s">
        <v>146</v>
      </c>
      <c r="K15" s="429" t="s">
        <v>147</v>
      </c>
      <c r="L15" s="430" t="s">
        <v>148</v>
      </c>
      <c r="O15" s="392"/>
    </row>
    <row r="16" spans="2:15" s="32" customFormat="1" ht="16.5" customHeight="1" x14ac:dyDescent="0.3">
      <c r="B16" s="190" t="str">
        <f>IFERROR(IF(MONTH(D16) &gt;= 10, YEAR(D16)+1, YEAR(D16)),"")</f>
        <v/>
      </c>
      <c r="C16" s="191" t="str">
        <f>IFERROR("Q"&amp;CHOOSE(MONTH(D16),2,2,2,3,3,3,4,4,4,1,1,1),"")</f>
        <v/>
      </c>
      <c r="D16" s="197" t="str">
        <f>IF('^^Cover Page^^'!D12:H12="","",'^^Cover Page^^'!D12:H12)</f>
        <v/>
      </c>
      <c r="E16" s="394" t="str">
        <f>IFERROR(DATE(YEAR(D16),((INT((MONTH(D16)-1)/3)+1)*3)+1,1)-1,"")</f>
        <v/>
      </c>
      <c r="F16" s="55"/>
      <c r="G16" s="56"/>
      <c r="H16" s="57">
        <f>G16</f>
        <v>0</v>
      </c>
      <c r="I16" s="55"/>
      <c r="J16" s="56"/>
      <c r="K16" s="425">
        <f>+J16</f>
        <v>0</v>
      </c>
      <c r="L16" s="426">
        <f>+K16+H16</f>
        <v>0</v>
      </c>
      <c r="O16" s="393"/>
    </row>
    <row r="17" spans="2:15" s="32" customFormat="1" ht="16.5" customHeight="1" x14ac:dyDescent="0.3">
      <c r="B17" s="192" t="str">
        <f>IFERROR(IF(MONTH(D17) &gt;= 10, YEAR(D17)+1, YEAR(D17)),"")</f>
        <v/>
      </c>
      <c r="C17" s="189" t="str">
        <f>IFERROR("Q"&amp;CHOOSE(MONTH(D17),2,2,2,3,3,3,4,4,4,1,1,1),"")</f>
        <v/>
      </c>
      <c r="D17" s="188" t="str" cm="1">
        <f t="array" ref="D17">IF(E16="", "", DATE(YEAR(E16) + IF(MONTH(E16) &gt;= 10, 1, 0), IF(OR(MONTH(E16)={1,2,3}), 4, IF(OR(MONTH(E16)={4,5,6}), 7, IF(OR(MONTH(E16)={7,8,9}), 10, 1))), 1))</f>
        <v/>
      </c>
      <c r="E17" s="193" t="str">
        <f>IF(TRIM(D17)="","",CHOOSE(MATCH(MONTH(D17),{1,4,7,10}),DATE(YEAR(D17),3,31),DATE(YEAR(D17),6,30),DATE(YEAR(D17),9,30),DATE(YEAR(D17),12,31)))</f>
        <v/>
      </c>
      <c r="F17" s="58"/>
      <c r="G17" s="59"/>
      <c r="H17" s="60">
        <f>G17+H16</f>
        <v>0</v>
      </c>
      <c r="I17" s="58"/>
      <c r="J17" s="59"/>
      <c r="K17" s="65">
        <f>K16+J17</f>
        <v>0</v>
      </c>
      <c r="L17" s="60">
        <f t="shared" ref="L17:L44" si="0">+K17+H17</f>
        <v>0</v>
      </c>
      <c r="O17" s="393"/>
    </row>
    <row r="18" spans="2:15" s="32" customFormat="1" ht="16.5" customHeight="1" x14ac:dyDescent="0.3">
      <c r="B18" s="192" t="str">
        <f t="shared" ref="B18:B43" si="1">IFERROR(IF(MONTH(D18) &gt;= 10, YEAR(D18)+1, YEAR(D18)),"")</f>
        <v/>
      </c>
      <c r="C18" s="189" t="str">
        <f t="shared" ref="C18:C43" si="2">IFERROR("Q"&amp;CHOOSE(MONTH(D18),2,2,2,3,3,3,4,4,4,1,1,1),"")</f>
        <v/>
      </c>
      <c r="D18" s="188" t="str">
        <f>IFERROR(EDATE(D17,3),"")</f>
        <v/>
      </c>
      <c r="E18" s="193" t="str">
        <f>IF(TRIM(D18)="","",CHOOSE(MATCH(MONTH(D18),{1,4,7,10}),DATE(YEAR(D18),3,31),DATE(YEAR(D18),6,30),DATE(YEAR(D18),9,30),DATE(YEAR(D18),12,31)))</f>
        <v/>
      </c>
      <c r="F18" s="58"/>
      <c r="G18" s="59"/>
      <c r="H18" s="60">
        <f t="shared" ref="H18:H41" si="3">G18+H17</f>
        <v>0</v>
      </c>
      <c r="I18" s="58"/>
      <c r="J18" s="59"/>
      <c r="K18" s="65">
        <f t="shared" ref="K18:K41" si="4">K17+J18</f>
        <v>0</v>
      </c>
      <c r="L18" s="60">
        <f t="shared" si="0"/>
        <v>0</v>
      </c>
    </row>
    <row r="19" spans="2:15" s="32" customFormat="1" ht="16.5" customHeight="1" x14ac:dyDescent="0.3">
      <c r="B19" s="192" t="str">
        <f t="shared" si="1"/>
        <v/>
      </c>
      <c r="C19" s="189" t="str">
        <f t="shared" si="2"/>
        <v/>
      </c>
      <c r="D19" s="188" t="str">
        <f t="shared" ref="D19:D43" si="5">IFERROR(EDATE(D18,3),"")</f>
        <v/>
      </c>
      <c r="E19" s="193" t="str">
        <f>IF(TRIM(D19)="","",CHOOSE(MATCH(MONTH(D19),{1,4,7,10}),DATE(YEAR(D19),3,31),DATE(YEAR(D19),6,30),DATE(YEAR(D19),9,30),DATE(YEAR(D19),12,31)))</f>
        <v/>
      </c>
      <c r="F19" s="58"/>
      <c r="G19" s="59"/>
      <c r="H19" s="60">
        <f>G19+H18</f>
        <v>0</v>
      </c>
      <c r="I19" s="58"/>
      <c r="J19" s="59"/>
      <c r="K19" s="65">
        <f>K18+J19</f>
        <v>0</v>
      </c>
      <c r="L19" s="60">
        <f t="shared" si="0"/>
        <v>0</v>
      </c>
    </row>
    <row r="20" spans="2:15" s="32" customFormat="1" ht="16.5" customHeight="1" x14ac:dyDescent="0.3">
      <c r="B20" s="192" t="str">
        <f t="shared" si="1"/>
        <v/>
      </c>
      <c r="C20" s="189" t="str">
        <f t="shared" si="2"/>
        <v/>
      </c>
      <c r="D20" s="188" t="str">
        <f t="shared" si="5"/>
        <v/>
      </c>
      <c r="E20" s="193" t="str">
        <f>IF(TRIM(D20)="","",CHOOSE(MATCH(MONTH(D20),{1,4,7,10}),DATE(YEAR(D20),3,31),DATE(YEAR(D20),6,30),DATE(YEAR(D20),9,30),DATE(YEAR(D20),12,31)))</f>
        <v/>
      </c>
      <c r="F20" s="58"/>
      <c r="G20" s="59"/>
      <c r="H20" s="60">
        <f t="shared" ref="H20:H33" si="6">G20+H19</f>
        <v>0</v>
      </c>
      <c r="I20" s="58"/>
      <c r="J20" s="59"/>
      <c r="K20" s="65">
        <f t="shared" ref="K20:K34" si="7">K19+J20</f>
        <v>0</v>
      </c>
      <c r="L20" s="60">
        <f t="shared" si="0"/>
        <v>0</v>
      </c>
    </row>
    <row r="21" spans="2:15" s="32" customFormat="1" ht="16.5" customHeight="1" x14ac:dyDescent="0.3">
      <c r="B21" s="192" t="str">
        <f t="shared" si="1"/>
        <v/>
      </c>
      <c r="C21" s="189" t="str">
        <f t="shared" si="2"/>
        <v/>
      </c>
      <c r="D21" s="188" t="str">
        <f t="shared" si="5"/>
        <v/>
      </c>
      <c r="E21" s="193" t="str">
        <f>IF(TRIM(D21)="","",CHOOSE(MATCH(MONTH(D21),{1,4,7,10}),DATE(YEAR(D21),3,31),DATE(YEAR(D21),6,30),DATE(YEAR(D21),9,30),DATE(YEAR(D21),12,31)))</f>
        <v/>
      </c>
      <c r="F21" s="58"/>
      <c r="G21" s="59"/>
      <c r="H21" s="60">
        <f t="shared" si="6"/>
        <v>0</v>
      </c>
      <c r="I21" s="58"/>
      <c r="J21" s="59"/>
      <c r="K21" s="65">
        <f t="shared" si="7"/>
        <v>0</v>
      </c>
      <c r="L21" s="60">
        <f t="shared" si="0"/>
        <v>0</v>
      </c>
    </row>
    <row r="22" spans="2:15" s="32" customFormat="1" ht="16.5" customHeight="1" x14ac:dyDescent="0.3">
      <c r="B22" s="192" t="str">
        <f t="shared" si="1"/>
        <v/>
      </c>
      <c r="C22" s="189" t="str">
        <f t="shared" si="2"/>
        <v/>
      </c>
      <c r="D22" s="188" t="str">
        <f t="shared" si="5"/>
        <v/>
      </c>
      <c r="E22" s="193" t="str">
        <f>IF(TRIM(D22)="","",CHOOSE(MATCH(MONTH(D22),{1,4,7,10}),DATE(YEAR(D22),3,31),DATE(YEAR(D22),6,30),DATE(YEAR(D22),9,30),DATE(YEAR(D22),12,31)))</f>
        <v/>
      </c>
      <c r="F22" s="58"/>
      <c r="G22" s="59"/>
      <c r="H22" s="60">
        <f t="shared" si="6"/>
        <v>0</v>
      </c>
      <c r="I22" s="58"/>
      <c r="J22" s="59"/>
      <c r="K22" s="65">
        <f t="shared" si="7"/>
        <v>0</v>
      </c>
      <c r="L22" s="60">
        <f t="shared" si="0"/>
        <v>0</v>
      </c>
    </row>
    <row r="23" spans="2:15" s="32" customFormat="1" ht="16.5" customHeight="1" x14ac:dyDescent="0.3">
      <c r="B23" s="192" t="str">
        <f t="shared" si="1"/>
        <v/>
      </c>
      <c r="C23" s="189" t="str">
        <f t="shared" si="2"/>
        <v/>
      </c>
      <c r="D23" s="188" t="str">
        <f t="shared" si="5"/>
        <v/>
      </c>
      <c r="E23" s="193" t="str">
        <f>IF(TRIM(D23)="","",CHOOSE(MATCH(MONTH(D23),{1,4,7,10}),DATE(YEAR(D23),3,31),DATE(YEAR(D23),6,30),DATE(YEAR(D23),9,30),DATE(YEAR(D23),12,31)))</f>
        <v/>
      </c>
      <c r="F23" s="58"/>
      <c r="G23" s="59"/>
      <c r="H23" s="60">
        <f t="shared" si="6"/>
        <v>0</v>
      </c>
      <c r="I23" s="58"/>
      <c r="J23" s="59"/>
      <c r="K23" s="65">
        <f t="shared" si="7"/>
        <v>0</v>
      </c>
      <c r="L23" s="60">
        <f t="shared" si="0"/>
        <v>0</v>
      </c>
    </row>
    <row r="24" spans="2:15" s="32" customFormat="1" ht="16.5" customHeight="1" x14ac:dyDescent="0.3">
      <c r="B24" s="192" t="str">
        <f t="shared" si="1"/>
        <v/>
      </c>
      <c r="C24" s="189" t="str">
        <f t="shared" si="2"/>
        <v/>
      </c>
      <c r="D24" s="188" t="str">
        <f t="shared" si="5"/>
        <v/>
      </c>
      <c r="E24" s="193" t="str">
        <f>IF(TRIM(D24)="","",CHOOSE(MATCH(MONTH(D24),{1,4,7,10}),DATE(YEAR(D24),3,31),DATE(YEAR(D24),6,30),DATE(YEAR(D24),9,30),DATE(YEAR(D24),12,31)))</f>
        <v/>
      </c>
      <c r="F24" s="58"/>
      <c r="G24" s="59"/>
      <c r="H24" s="60">
        <f t="shared" si="6"/>
        <v>0</v>
      </c>
      <c r="I24" s="58"/>
      <c r="J24" s="59"/>
      <c r="K24" s="65">
        <f t="shared" si="7"/>
        <v>0</v>
      </c>
      <c r="L24" s="60">
        <f t="shared" si="0"/>
        <v>0</v>
      </c>
    </row>
    <row r="25" spans="2:15" s="32" customFormat="1" ht="16.5" customHeight="1" x14ac:dyDescent="0.3">
      <c r="B25" s="192" t="str">
        <f t="shared" si="1"/>
        <v/>
      </c>
      <c r="C25" s="189" t="str">
        <f t="shared" si="2"/>
        <v/>
      </c>
      <c r="D25" s="188" t="str">
        <f t="shared" si="5"/>
        <v/>
      </c>
      <c r="E25" s="193" t="str">
        <f>IF(TRIM(D25)="","",CHOOSE(MATCH(MONTH(D25),{1,4,7,10}),DATE(YEAR(D25),3,31),DATE(YEAR(D25),6,30),DATE(YEAR(D25),9,30),DATE(YEAR(D25),12,31)))</f>
        <v/>
      </c>
      <c r="F25" s="58"/>
      <c r="G25" s="59"/>
      <c r="H25" s="60">
        <f t="shared" si="6"/>
        <v>0</v>
      </c>
      <c r="I25" s="58"/>
      <c r="J25" s="59"/>
      <c r="K25" s="65">
        <f t="shared" si="7"/>
        <v>0</v>
      </c>
      <c r="L25" s="60">
        <f t="shared" si="0"/>
        <v>0</v>
      </c>
    </row>
    <row r="26" spans="2:15" s="32" customFormat="1" ht="16.5" customHeight="1" x14ac:dyDescent="0.3">
      <c r="B26" s="192" t="str">
        <f t="shared" si="1"/>
        <v/>
      </c>
      <c r="C26" s="189" t="str">
        <f t="shared" si="2"/>
        <v/>
      </c>
      <c r="D26" s="188" t="str">
        <f t="shared" si="5"/>
        <v/>
      </c>
      <c r="E26" s="193" t="str">
        <f>IF(TRIM(D26)="","",CHOOSE(MATCH(MONTH(D26),{1,4,7,10}),DATE(YEAR(D26),3,31),DATE(YEAR(D26),6,30),DATE(YEAR(D26),9,30),DATE(YEAR(D26),12,31)))</f>
        <v/>
      </c>
      <c r="F26" s="58"/>
      <c r="G26" s="59"/>
      <c r="H26" s="60">
        <f t="shared" si="6"/>
        <v>0</v>
      </c>
      <c r="I26" s="58"/>
      <c r="J26" s="59"/>
      <c r="K26" s="65">
        <f t="shared" si="7"/>
        <v>0</v>
      </c>
      <c r="L26" s="60">
        <f t="shared" si="0"/>
        <v>0</v>
      </c>
    </row>
    <row r="27" spans="2:15" s="32" customFormat="1" ht="16.5" customHeight="1" x14ac:dyDescent="0.3">
      <c r="B27" s="192" t="str">
        <f t="shared" si="1"/>
        <v/>
      </c>
      <c r="C27" s="189" t="str">
        <f t="shared" si="2"/>
        <v/>
      </c>
      <c r="D27" s="188" t="str">
        <f t="shared" si="5"/>
        <v/>
      </c>
      <c r="E27" s="193" t="str">
        <f>IF(TRIM(D27)="","",CHOOSE(MATCH(MONTH(D27),{1,4,7,10}),DATE(YEAR(D27),3,31),DATE(YEAR(D27),6,30),DATE(YEAR(D27),9,30),DATE(YEAR(D27),12,31)))</f>
        <v/>
      </c>
      <c r="F27" s="61"/>
      <c r="G27" s="62"/>
      <c r="H27" s="63">
        <f t="shared" si="6"/>
        <v>0</v>
      </c>
      <c r="I27" s="61"/>
      <c r="J27" s="62"/>
      <c r="K27" s="65">
        <f t="shared" si="7"/>
        <v>0</v>
      </c>
      <c r="L27" s="60">
        <f t="shared" si="0"/>
        <v>0</v>
      </c>
    </row>
    <row r="28" spans="2:15" s="32" customFormat="1" ht="16.5" customHeight="1" x14ac:dyDescent="0.3">
      <c r="B28" s="192" t="str">
        <f t="shared" si="1"/>
        <v/>
      </c>
      <c r="C28" s="189" t="str">
        <f t="shared" si="2"/>
        <v/>
      </c>
      <c r="D28" s="188" t="str">
        <f t="shared" si="5"/>
        <v/>
      </c>
      <c r="E28" s="193" t="str">
        <f>IF(TRIM(D28)="","",CHOOSE(MATCH(MONTH(D28),{1,4,7,10}),DATE(YEAR(D28),3,31),DATE(YEAR(D28),6,30),DATE(YEAR(D28),9,30),DATE(YEAR(D28),12,31)))</f>
        <v/>
      </c>
      <c r="F28" s="58"/>
      <c r="G28" s="59"/>
      <c r="H28" s="63">
        <f t="shared" si="6"/>
        <v>0</v>
      </c>
      <c r="I28" s="58"/>
      <c r="J28" s="59"/>
      <c r="K28" s="65">
        <f t="shared" si="7"/>
        <v>0</v>
      </c>
      <c r="L28" s="60">
        <f t="shared" si="0"/>
        <v>0</v>
      </c>
    </row>
    <row r="29" spans="2:15" s="32" customFormat="1" ht="16.5" customHeight="1" x14ac:dyDescent="0.3">
      <c r="B29" s="192" t="str">
        <f t="shared" si="1"/>
        <v/>
      </c>
      <c r="C29" s="189" t="str">
        <f t="shared" si="2"/>
        <v/>
      </c>
      <c r="D29" s="188" t="str">
        <f t="shared" si="5"/>
        <v/>
      </c>
      <c r="E29" s="193" t="str">
        <f>IF(TRIM(D29)="","",CHOOSE(MATCH(MONTH(D29),{1,4,7,10}),DATE(YEAR(D29),3,31),DATE(YEAR(D29),6,30),DATE(YEAR(D29),9,30),DATE(YEAR(D29),12,31)))</f>
        <v/>
      </c>
      <c r="F29" s="58"/>
      <c r="G29" s="59"/>
      <c r="H29" s="63">
        <f t="shared" si="6"/>
        <v>0</v>
      </c>
      <c r="I29" s="58"/>
      <c r="J29" s="59"/>
      <c r="K29" s="65">
        <f t="shared" si="7"/>
        <v>0</v>
      </c>
      <c r="L29" s="60">
        <f t="shared" si="0"/>
        <v>0</v>
      </c>
    </row>
    <row r="30" spans="2:15" s="32" customFormat="1" ht="16.5" customHeight="1" x14ac:dyDescent="0.3">
      <c r="B30" s="192" t="str">
        <f t="shared" si="1"/>
        <v/>
      </c>
      <c r="C30" s="189" t="str">
        <f t="shared" si="2"/>
        <v/>
      </c>
      <c r="D30" s="188" t="str">
        <f t="shared" si="5"/>
        <v/>
      </c>
      <c r="E30" s="193" t="str">
        <f>IF(TRIM(D30)="","",CHOOSE(MATCH(MONTH(D30),{1,4,7,10}),DATE(YEAR(D30),3,31),DATE(YEAR(D30),6,30),DATE(YEAR(D30),9,30),DATE(YEAR(D30),12,31)))</f>
        <v/>
      </c>
      <c r="F30" s="58"/>
      <c r="G30" s="59"/>
      <c r="H30" s="63">
        <f t="shared" si="6"/>
        <v>0</v>
      </c>
      <c r="I30" s="58"/>
      <c r="J30" s="59"/>
      <c r="K30" s="65">
        <f t="shared" si="7"/>
        <v>0</v>
      </c>
      <c r="L30" s="60">
        <f t="shared" si="0"/>
        <v>0</v>
      </c>
    </row>
    <row r="31" spans="2:15" s="32" customFormat="1" ht="16.5" customHeight="1" x14ac:dyDescent="0.3">
      <c r="B31" s="192" t="str">
        <f t="shared" si="1"/>
        <v/>
      </c>
      <c r="C31" s="189" t="str">
        <f t="shared" si="2"/>
        <v/>
      </c>
      <c r="D31" s="188" t="str">
        <f t="shared" si="5"/>
        <v/>
      </c>
      <c r="E31" s="193" t="str">
        <f>IF(TRIM(D31)="","",CHOOSE(MATCH(MONTH(D31),{1,4,7,10}),DATE(YEAR(D31),3,31),DATE(YEAR(D31),6,30),DATE(YEAR(D31),9,30),DATE(YEAR(D31),12,31)))</f>
        <v/>
      </c>
      <c r="F31" s="58"/>
      <c r="G31" s="59"/>
      <c r="H31" s="60">
        <f t="shared" si="6"/>
        <v>0</v>
      </c>
      <c r="I31" s="58"/>
      <c r="J31" s="59"/>
      <c r="K31" s="65">
        <f t="shared" si="7"/>
        <v>0</v>
      </c>
      <c r="L31" s="60">
        <f t="shared" si="0"/>
        <v>0</v>
      </c>
    </row>
    <row r="32" spans="2:15" s="32" customFormat="1" ht="16.5" customHeight="1" x14ac:dyDescent="0.3">
      <c r="B32" s="192" t="str">
        <f t="shared" si="1"/>
        <v/>
      </c>
      <c r="C32" s="189" t="str">
        <f t="shared" si="2"/>
        <v/>
      </c>
      <c r="D32" s="188" t="str">
        <f t="shared" si="5"/>
        <v/>
      </c>
      <c r="E32" s="193" t="str">
        <f>IF(TRIM(D32)="","",CHOOSE(MATCH(MONTH(D32),{1,4,7,10}),DATE(YEAR(D32),3,31),DATE(YEAR(D32),6,30),DATE(YEAR(D32),9,30),DATE(YEAR(D32),12,31)))</f>
        <v/>
      </c>
      <c r="F32" s="58"/>
      <c r="G32" s="59"/>
      <c r="H32" s="60">
        <f t="shared" si="6"/>
        <v>0</v>
      </c>
      <c r="I32" s="58"/>
      <c r="J32" s="59"/>
      <c r="K32" s="65">
        <f t="shared" si="7"/>
        <v>0</v>
      </c>
      <c r="L32" s="60">
        <f t="shared" si="0"/>
        <v>0</v>
      </c>
    </row>
    <row r="33" spans="2:12" s="32" customFormat="1" ht="16.5" customHeight="1" x14ac:dyDescent="0.3">
      <c r="B33" s="192" t="str">
        <f t="shared" si="1"/>
        <v/>
      </c>
      <c r="C33" s="189" t="str">
        <f t="shared" si="2"/>
        <v/>
      </c>
      <c r="D33" s="188" t="str">
        <f t="shared" si="5"/>
        <v/>
      </c>
      <c r="E33" s="193" t="str">
        <f>IF(TRIM(D33)="","",CHOOSE(MATCH(MONTH(D33),{1,4,7,10}),DATE(YEAR(D33),3,31),DATE(YEAR(D33),6,30),DATE(YEAR(D33),9,30),DATE(YEAR(D33),12,31)))</f>
        <v/>
      </c>
      <c r="F33" s="58"/>
      <c r="G33" s="59"/>
      <c r="H33" s="60">
        <f t="shared" si="6"/>
        <v>0</v>
      </c>
      <c r="I33" s="58"/>
      <c r="J33" s="59"/>
      <c r="K33" s="65">
        <f t="shared" si="7"/>
        <v>0</v>
      </c>
      <c r="L33" s="60">
        <f t="shared" si="0"/>
        <v>0</v>
      </c>
    </row>
    <row r="34" spans="2:12" s="32" customFormat="1" ht="16.5" customHeight="1" x14ac:dyDescent="0.3">
      <c r="B34" s="192" t="str">
        <f t="shared" si="1"/>
        <v/>
      </c>
      <c r="C34" s="189" t="str">
        <f t="shared" si="2"/>
        <v/>
      </c>
      <c r="D34" s="188" t="str">
        <f t="shared" si="5"/>
        <v/>
      </c>
      <c r="E34" s="193" t="str">
        <f>IF(TRIM(D34)="","",CHOOSE(MATCH(MONTH(D34),{1,4,7,10}),DATE(YEAR(D34),3,31),DATE(YEAR(D34),6,30),DATE(YEAR(D34),9,30),DATE(YEAR(D34),12,31)))</f>
        <v/>
      </c>
      <c r="F34" s="61"/>
      <c r="G34" s="62"/>
      <c r="H34" s="63">
        <f>G34+H32</f>
        <v>0</v>
      </c>
      <c r="I34" s="61"/>
      <c r="J34" s="62"/>
      <c r="K34" s="65">
        <f t="shared" si="7"/>
        <v>0</v>
      </c>
      <c r="L34" s="60">
        <f t="shared" si="0"/>
        <v>0</v>
      </c>
    </row>
    <row r="35" spans="2:12" s="32" customFormat="1" ht="16.5" customHeight="1" x14ac:dyDescent="0.3">
      <c r="B35" s="192" t="str">
        <f t="shared" si="1"/>
        <v/>
      </c>
      <c r="C35" s="189" t="str">
        <f t="shared" si="2"/>
        <v/>
      </c>
      <c r="D35" s="188" t="str">
        <f t="shared" si="5"/>
        <v/>
      </c>
      <c r="E35" s="193" t="str">
        <f>IF(TRIM(D35)="","",CHOOSE(MATCH(MONTH(D35),{1,4,7,10}),DATE(YEAR(D35),3,31),DATE(YEAR(D35),6,30),DATE(YEAR(D35),9,30),DATE(YEAR(D35),12,31)))</f>
        <v/>
      </c>
      <c r="F35" s="61"/>
      <c r="G35" s="62"/>
      <c r="H35" s="63">
        <f>G35+H33</f>
        <v>0</v>
      </c>
      <c r="I35" s="61"/>
      <c r="J35" s="62"/>
      <c r="K35" s="66">
        <f>K33+J35</f>
        <v>0</v>
      </c>
      <c r="L35" s="60">
        <f t="shared" si="0"/>
        <v>0</v>
      </c>
    </row>
    <row r="36" spans="2:12" s="32" customFormat="1" ht="16.5" customHeight="1" x14ac:dyDescent="0.3">
      <c r="B36" s="192" t="str">
        <f t="shared" si="1"/>
        <v/>
      </c>
      <c r="C36" s="189" t="str">
        <f t="shared" si="2"/>
        <v/>
      </c>
      <c r="D36" s="188" t="str">
        <f t="shared" si="5"/>
        <v/>
      </c>
      <c r="E36" s="193" t="str">
        <f>IF(TRIM(D36)="","",CHOOSE(MATCH(MONTH(D36),{1,4,7,10}),DATE(YEAR(D36),3,31),DATE(YEAR(D36),6,30),DATE(YEAR(D36),9,30),DATE(YEAR(D36),12,31)))</f>
        <v/>
      </c>
      <c r="F36" s="58"/>
      <c r="G36" s="59"/>
      <c r="H36" s="60">
        <f>G36+H20</f>
        <v>0</v>
      </c>
      <c r="I36" s="58"/>
      <c r="J36" s="59"/>
      <c r="K36" s="65">
        <f>K20+J36</f>
        <v>0</v>
      </c>
      <c r="L36" s="60">
        <f t="shared" si="0"/>
        <v>0</v>
      </c>
    </row>
    <row r="37" spans="2:12" s="32" customFormat="1" ht="16.5" customHeight="1" x14ac:dyDescent="0.3">
      <c r="B37" s="192" t="str">
        <f t="shared" si="1"/>
        <v/>
      </c>
      <c r="C37" s="189" t="str">
        <f t="shared" si="2"/>
        <v/>
      </c>
      <c r="D37" s="188" t="str">
        <f t="shared" si="5"/>
        <v/>
      </c>
      <c r="E37" s="193" t="str">
        <f>IF(TRIM(D37)="","",CHOOSE(MATCH(MONTH(D37),{1,4,7,10}),DATE(YEAR(D37),3,31),DATE(YEAR(D37),6,30),DATE(YEAR(D37),9,30),DATE(YEAR(D37),12,31)))</f>
        <v/>
      </c>
      <c r="F37" s="58"/>
      <c r="G37" s="59"/>
      <c r="H37" s="60">
        <f t="shared" si="3"/>
        <v>0</v>
      </c>
      <c r="I37" s="58"/>
      <c r="J37" s="59"/>
      <c r="K37" s="65">
        <f t="shared" si="4"/>
        <v>0</v>
      </c>
      <c r="L37" s="60">
        <f t="shared" si="0"/>
        <v>0</v>
      </c>
    </row>
    <row r="38" spans="2:12" s="32" customFormat="1" ht="16.5" customHeight="1" x14ac:dyDescent="0.3">
      <c r="B38" s="192" t="str">
        <f t="shared" si="1"/>
        <v/>
      </c>
      <c r="C38" s="189" t="str">
        <f t="shared" si="2"/>
        <v/>
      </c>
      <c r="D38" s="188" t="str">
        <f t="shared" si="5"/>
        <v/>
      </c>
      <c r="E38" s="193" t="str">
        <f>IF(TRIM(D38)="","",CHOOSE(MATCH(MONTH(D38),{1,4,7,10}),DATE(YEAR(D38),3,31),DATE(YEAR(D38),6,30),DATE(YEAR(D38),9,30),DATE(YEAR(D38),12,31)))</f>
        <v/>
      </c>
      <c r="F38" s="58"/>
      <c r="G38" s="59"/>
      <c r="H38" s="60">
        <f t="shared" si="3"/>
        <v>0</v>
      </c>
      <c r="I38" s="58"/>
      <c r="J38" s="59"/>
      <c r="K38" s="65">
        <f t="shared" si="4"/>
        <v>0</v>
      </c>
      <c r="L38" s="60">
        <f t="shared" si="0"/>
        <v>0</v>
      </c>
    </row>
    <row r="39" spans="2:12" s="32" customFormat="1" ht="16.5" customHeight="1" x14ac:dyDescent="0.3">
      <c r="B39" s="192" t="str">
        <f t="shared" si="1"/>
        <v/>
      </c>
      <c r="C39" s="189" t="str">
        <f t="shared" si="2"/>
        <v/>
      </c>
      <c r="D39" s="188" t="str">
        <f t="shared" si="5"/>
        <v/>
      </c>
      <c r="E39" s="193" t="str">
        <f>IF(TRIM(D39)="","",CHOOSE(MATCH(MONTH(D39),{1,4,7,10}),DATE(YEAR(D39),3,31),DATE(YEAR(D39),6,30),DATE(YEAR(D39),9,30),DATE(YEAR(D39),12,31)))</f>
        <v/>
      </c>
      <c r="F39" s="58"/>
      <c r="G39" s="59"/>
      <c r="H39" s="60">
        <f t="shared" si="3"/>
        <v>0</v>
      </c>
      <c r="I39" s="58"/>
      <c r="J39" s="59"/>
      <c r="K39" s="65">
        <f t="shared" si="4"/>
        <v>0</v>
      </c>
      <c r="L39" s="60">
        <f t="shared" si="0"/>
        <v>0</v>
      </c>
    </row>
    <row r="40" spans="2:12" s="32" customFormat="1" ht="16.5" customHeight="1" x14ac:dyDescent="0.3">
      <c r="B40" s="192" t="str">
        <f t="shared" si="1"/>
        <v/>
      </c>
      <c r="C40" s="189" t="str">
        <f t="shared" si="2"/>
        <v/>
      </c>
      <c r="D40" s="188" t="str">
        <f t="shared" si="5"/>
        <v/>
      </c>
      <c r="E40" s="193" t="str">
        <f>IF(TRIM(D40)="","",CHOOSE(MATCH(MONTH(D40),{1,4,7,10}),DATE(YEAR(D40),3,31),DATE(YEAR(D40),6,30),DATE(YEAR(D40),9,30),DATE(YEAR(D40),12,31)))</f>
        <v/>
      </c>
      <c r="F40" s="58"/>
      <c r="G40" s="59"/>
      <c r="H40" s="60">
        <f t="shared" si="3"/>
        <v>0</v>
      </c>
      <c r="I40" s="58"/>
      <c r="J40" s="59"/>
      <c r="K40" s="65">
        <f t="shared" si="4"/>
        <v>0</v>
      </c>
      <c r="L40" s="60">
        <f t="shared" si="0"/>
        <v>0</v>
      </c>
    </row>
    <row r="41" spans="2:12" s="32" customFormat="1" ht="16.5" customHeight="1" x14ac:dyDescent="0.3">
      <c r="B41" s="192" t="str">
        <f t="shared" si="1"/>
        <v/>
      </c>
      <c r="C41" s="189" t="str">
        <f t="shared" si="2"/>
        <v/>
      </c>
      <c r="D41" s="188" t="str">
        <f t="shared" si="5"/>
        <v/>
      </c>
      <c r="E41" s="193" t="str">
        <f>IF(TRIM(D41)="","",CHOOSE(MATCH(MONTH(D41),{1,4,7,10}),DATE(YEAR(D41),3,31),DATE(YEAR(D41),6,30),DATE(YEAR(D41),9,30),DATE(YEAR(D41),12,31)))</f>
        <v/>
      </c>
      <c r="F41" s="58"/>
      <c r="G41" s="59"/>
      <c r="H41" s="60">
        <f t="shared" si="3"/>
        <v>0</v>
      </c>
      <c r="I41" s="58"/>
      <c r="J41" s="59"/>
      <c r="K41" s="65">
        <f t="shared" si="4"/>
        <v>0</v>
      </c>
      <c r="L41" s="60">
        <f t="shared" si="0"/>
        <v>0</v>
      </c>
    </row>
    <row r="42" spans="2:12" s="32" customFormat="1" ht="16.5" customHeight="1" x14ac:dyDescent="0.3">
      <c r="B42" s="192" t="str">
        <f t="shared" si="1"/>
        <v/>
      </c>
      <c r="C42" s="189" t="str">
        <f t="shared" si="2"/>
        <v/>
      </c>
      <c r="D42" s="188" t="str">
        <f t="shared" si="5"/>
        <v/>
      </c>
      <c r="E42" s="193" t="str">
        <f>IF(TRIM(D42)="","",CHOOSE(MATCH(MONTH(D42),{1,4,7,10}),DATE(YEAR(D42),3,31),DATE(YEAR(D42),6,30),DATE(YEAR(D42),9,30),DATE(YEAR(D42),12,31)))</f>
        <v/>
      </c>
      <c r="F42" s="61"/>
      <c r="G42" s="62"/>
      <c r="H42" s="63">
        <f>G42+H40</f>
        <v>0</v>
      </c>
      <c r="I42" s="61"/>
      <c r="J42" s="62"/>
      <c r="K42" s="66">
        <f>K40+J42</f>
        <v>0</v>
      </c>
      <c r="L42" s="60">
        <f t="shared" si="0"/>
        <v>0</v>
      </c>
    </row>
    <row r="43" spans="2:12" s="32" customFormat="1" ht="16.5" customHeight="1" thickBot="1" x14ac:dyDescent="0.35">
      <c r="B43" s="194" t="str">
        <f t="shared" si="1"/>
        <v/>
      </c>
      <c r="C43" s="195" t="str">
        <f t="shared" si="2"/>
        <v/>
      </c>
      <c r="D43" s="196" t="str">
        <f t="shared" si="5"/>
        <v/>
      </c>
      <c r="E43" s="398" t="str">
        <f>IF(TRIM(D43)="","",CHOOSE(MATCH(MONTH(D43),{1,4,7,10}),DATE(YEAR(D43),3,31),DATE(YEAR(D43),6,30),DATE(YEAR(D43),9,30),DATE(YEAR(D43),12,31)))</f>
        <v/>
      </c>
      <c r="F43" s="61"/>
      <c r="G43" s="62"/>
      <c r="H43" s="63">
        <f>G43+H41</f>
        <v>0</v>
      </c>
      <c r="I43" s="61"/>
      <c r="J43" s="62"/>
      <c r="K43" s="66">
        <f>K41+J43</f>
        <v>0</v>
      </c>
      <c r="L43" s="60">
        <f t="shared" si="0"/>
        <v>0</v>
      </c>
    </row>
    <row r="44" spans="2:12" s="32" customFormat="1" ht="17.25" thickBot="1" x14ac:dyDescent="0.35">
      <c r="B44" s="717" t="s">
        <v>149</v>
      </c>
      <c r="C44" s="718"/>
      <c r="D44" s="718"/>
      <c r="E44" s="719"/>
      <c r="F44" s="83">
        <f>SUM(F16:F43)</f>
        <v>0</v>
      </c>
      <c r="G44" s="84">
        <f>SUM(G16:G43)</f>
        <v>0</v>
      </c>
      <c r="H44" s="85">
        <f>+H43</f>
        <v>0</v>
      </c>
      <c r="I44" s="83">
        <f>SUM(I16:I43)</f>
        <v>0</v>
      </c>
      <c r="J44" s="84">
        <f>SUM(J16:J43)</f>
        <v>0</v>
      </c>
      <c r="K44" s="86">
        <f>+K43</f>
        <v>0</v>
      </c>
      <c r="L44" s="87">
        <f t="shared" si="0"/>
        <v>0</v>
      </c>
    </row>
    <row r="45" spans="2:12" s="32" customFormat="1" ht="30" customHeight="1" thickBot="1" x14ac:dyDescent="0.35">
      <c r="D45" s="698" t="str">
        <f>IFERROR(H44/'IV. Cost Summary'!H35,"%")</f>
        <v>%</v>
      </c>
      <c r="E45" s="699"/>
      <c r="F45" s="700" t="str">
        <f>IF(G44='IV. Cost Summary'!H35,"Federal Spend Plan matches the Cost Summary.",IF(G44&gt;'IV. Cost Summary'!H35,"Federal Spend Plan total is more than the Cost Summary.",IF(G44&lt;'IV. Cost Summary'!H35,"Federal Spend Plan total is less than the Cost Summary.")))</f>
        <v>Federal Spend Plan matches the Cost Summary.</v>
      </c>
      <c r="G45" s="701"/>
      <c r="H45" s="88"/>
      <c r="I45" s="702" t="str">
        <f>IF(J44='IV. Cost Summary'!H34,"Recipient Spend Plan matches the Cost Summary.",IF(J44&gt;'IV. Cost Summary'!H34,"Recipient Spend Plan total is more than the Cost Summary.",IF(J44&lt;'IV. Cost Summary'!H34,"Recipient Spend Plan total is less than the Cost Summary.")))</f>
        <v>Recipient Spend Plan matches the Cost Summary.</v>
      </c>
      <c r="J45" s="703"/>
      <c r="K45" s="89" t="str">
        <f>IFERROR(K44/'IV. Cost Summary'!H34,"%")</f>
        <v>%</v>
      </c>
      <c r="L45" s="90"/>
    </row>
    <row r="46" spans="2:12" ht="16.5" x14ac:dyDescent="0.2">
      <c r="B46" s="91" t="s">
        <v>37</v>
      </c>
    </row>
  </sheetData>
  <sheetProtection algorithmName="SHA-512" hashValue="u9bS6N5ivS2Kcf+eckQj7qnSXV4s5hLR3IERiaz4GfpLgQ5FtMq6gtDL8WBxmbPaRuxslHzLwqeOuVrKLimFpg==" saltValue="OKiyJP/FXRB3sPMYFwFb1g==" spinCount="100000" sheet="1" formatColumns="0" selectLockedCells="1"/>
  <mergeCells count="22">
    <mergeCell ref="B10:J10"/>
    <mergeCell ref="B2:J2"/>
    <mergeCell ref="B3:D3"/>
    <mergeCell ref="E3:F3"/>
    <mergeCell ref="G3:H3"/>
    <mergeCell ref="I3:J3"/>
    <mergeCell ref="B4:D4"/>
    <mergeCell ref="I4:J4"/>
    <mergeCell ref="B5:J5"/>
    <mergeCell ref="B6:J6"/>
    <mergeCell ref="B7:J7"/>
    <mergeCell ref="B8:J8"/>
    <mergeCell ref="B9:J9"/>
    <mergeCell ref="D45:E45"/>
    <mergeCell ref="F45:G45"/>
    <mergeCell ref="I45:J45"/>
    <mergeCell ref="B11:J11"/>
    <mergeCell ref="B12:J12"/>
    <mergeCell ref="B14:E14"/>
    <mergeCell ref="F14:H14"/>
    <mergeCell ref="I14:K14"/>
    <mergeCell ref="B44:E44"/>
  </mergeCells>
  <conditionalFormatting sqref="F45:G45">
    <cfRule type="expression" dxfId="44" priority="3">
      <formula>F45="Federal Spend Plan total is more than the Cost Summary."</formula>
    </cfRule>
    <cfRule type="expression" dxfId="43" priority="4">
      <formula>F45="Federal Spend Plan total is less than the Cost Summary."</formula>
    </cfRule>
    <cfRule type="expression" dxfId="42" priority="5">
      <formula>F45="Federal Spend Plan matches the Cost Summary."</formula>
    </cfRule>
  </conditionalFormatting>
  <conditionalFormatting sqref="I3 K3:L9">
    <cfRule type="expression" dxfId="41" priority="9" stopIfTrue="1">
      <formula>#REF!+#REF!&gt;0</formula>
    </cfRule>
  </conditionalFormatting>
  <conditionalFormatting sqref="I45:J45">
    <cfRule type="expression" dxfId="40" priority="6">
      <formula>I45="Recipient Spend Plan total is more than the Cost Summary."</formula>
    </cfRule>
    <cfRule type="expression" dxfId="39" priority="7">
      <formula>I45="Recipient Spend Plan matches the Cost Summary."</formula>
    </cfRule>
    <cfRule type="expression" dxfId="38" priority="8">
      <formula>I45="Recipient Spend Plan total is less than the Cost Summary."</formula>
    </cfRule>
  </conditionalFormatting>
  <conditionalFormatting sqref="K11:L11">
    <cfRule type="expression" dxfId="36" priority="10" stopIfTrue="1">
      <formula>#REF!+#REF!&gt;0</formula>
    </cfRule>
    <cfRule type="expression" dxfId="35" priority="14" stopIfTrue="1">
      <formula>$D6+#REF!&gt;0</formula>
    </cfRule>
  </conditionalFormatting>
  <conditionalFormatting sqref="K12:L12">
    <cfRule type="expression" dxfId="34" priority="11" stopIfTrue="1">
      <formula>$D10+#REF!&gt;0</formula>
    </cfRule>
  </conditionalFormatting>
  <conditionalFormatting sqref="L15">
    <cfRule type="expression" dxfId="33" priority="13" stopIfTrue="1">
      <formula>$F14+$I14&gt;0</formula>
    </cfRule>
  </conditionalFormatting>
  <dataValidations count="4">
    <dataValidation type="whole" allowBlank="1" showInputMessage="1" showErrorMessage="1" sqref="F16:G43 I16:J43" xr:uid="{7F826E62-6A51-41E9-9766-90560B544A3A}">
      <formula1>-9.99999999999999E+27</formula1>
      <formula2>9.99999999999999E+29</formula2>
    </dataValidation>
    <dataValidation type="list" allowBlank="1" showInputMessage="1" showErrorMessage="1" sqref="IT65554:IT65578 SP65554:SP65578 ACL65554:ACL65578 AMH65554:AMH65578 AWD65554:AWD65578 BFZ65554:BFZ65578 BPV65554:BPV65578 BZR65554:BZR65578 CJN65554:CJN65578 CTJ65554:CTJ65578 DDF65554:DDF65578 DNB65554:DNB65578 DWX65554:DWX65578 EGT65554:EGT65578 EQP65554:EQP65578 FAL65554:FAL65578 FKH65554:FKH65578 FUD65554:FUD65578 GDZ65554:GDZ65578 GNV65554:GNV65578 GXR65554:GXR65578 HHN65554:HHN65578 HRJ65554:HRJ65578 IBF65554:IBF65578 ILB65554:ILB65578 IUX65554:IUX65578 JET65554:JET65578 JOP65554:JOP65578 JYL65554:JYL65578 KIH65554:KIH65578 KSD65554:KSD65578 LBZ65554:LBZ65578 LLV65554:LLV65578 LVR65554:LVR65578 MFN65554:MFN65578 MPJ65554:MPJ65578 MZF65554:MZF65578 NJB65554:NJB65578 NSX65554:NSX65578 OCT65554:OCT65578 OMP65554:OMP65578 OWL65554:OWL65578 PGH65554:PGH65578 PQD65554:PQD65578 PZZ65554:PZZ65578 QJV65554:QJV65578 QTR65554:QTR65578 RDN65554:RDN65578 RNJ65554:RNJ65578 RXF65554:RXF65578 SHB65554:SHB65578 SQX65554:SQX65578 TAT65554:TAT65578 TKP65554:TKP65578 TUL65554:TUL65578 UEH65554:UEH65578 UOD65554:UOD65578 UXZ65554:UXZ65578 VHV65554:VHV65578 VRR65554:VRR65578 WBN65554:WBN65578 WLJ65554:WLJ65578 WVF65554:WVF65578 IT131090:IT131114 SP131090:SP131114 ACL131090:ACL131114 AMH131090:AMH131114 AWD131090:AWD131114 BFZ131090:BFZ131114 BPV131090:BPV131114 BZR131090:BZR131114 CJN131090:CJN131114 CTJ131090:CTJ131114 DDF131090:DDF131114 DNB131090:DNB131114 DWX131090:DWX131114 EGT131090:EGT131114 EQP131090:EQP131114 FAL131090:FAL131114 FKH131090:FKH131114 FUD131090:FUD131114 GDZ131090:GDZ131114 GNV131090:GNV131114 GXR131090:GXR131114 HHN131090:HHN131114 HRJ131090:HRJ131114 IBF131090:IBF131114 ILB131090:ILB131114 IUX131090:IUX131114 JET131090:JET131114 JOP131090:JOP131114 JYL131090:JYL131114 KIH131090:KIH131114 KSD131090:KSD131114 LBZ131090:LBZ131114 LLV131090:LLV131114 LVR131090:LVR131114 MFN131090:MFN131114 MPJ131090:MPJ131114 MZF131090:MZF131114 NJB131090:NJB131114 NSX131090:NSX131114 OCT131090:OCT131114 OMP131090:OMP131114 OWL131090:OWL131114 PGH131090:PGH131114 PQD131090:PQD131114 PZZ131090:PZZ131114 QJV131090:QJV131114 QTR131090:QTR131114 RDN131090:RDN131114 RNJ131090:RNJ131114 RXF131090:RXF131114 SHB131090:SHB131114 SQX131090:SQX131114 TAT131090:TAT131114 TKP131090:TKP131114 TUL131090:TUL131114 UEH131090:UEH131114 UOD131090:UOD131114 UXZ131090:UXZ131114 VHV131090:VHV131114 VRR131090:VRR131114 WBN131090:WBN131114 WLJ131090:WLJ131114 WVF131090:WVF131114 IT196626:IT196650 SP196626:SP196650 ACL196626:ACL196650 AMH196626:AMH196650 AWD196626:AWD196650 BFZ196626:BFZ196650 BPV196626:BPV196650 BZR196626:BZR196650 CJN196626:CJN196650 CTJ196626:CTJ196650 DDF196626:DDF196650 DNB196626:DNB196650 DWX196626:DWX196650 EGT196626:EGT196650 EQP196626:EQP196650 FAL196626:FAL196650 FKH196626:FKH196650 FUD196626:FUD196650 GDZ196626:GDZ196650 GNV196626:GNV196650 GXR196626:GXR196650 HHN196626:HHN196650 HRJ196626:HRJ196650 IBF196626:IBF196650 ILB196626:ILB196650 IUX196626:IUX196650 JET196626:JET196650 JOP196626:JOP196650 JYL196626:JYL196650 KIH196626:KIH196650 KSD196626:KSD196650 LBZ196626:LBZ196650 LLV196626:LLV196650 LVR196626:LVR196650 MFN196626:MFN196650 MPJ196626:MPJ196650 MZF196626:MZF196650 NJB196626:NJB196650 NSX196626:NSX196650 OCT196626:OCT196650 OMP196626:OMP196650 OWL196626:OWL196650 PGH196626:PGH196650 PQD196626:PQD196650 PZZ196626:PZZ196650 QJV196626:QJV196650 QTR196626:QTR196650 RDN196626:RDN196650 RNJ196626:RNJ196650 RXF196626:RXF196650 SHB196626:SHB196650 SQX196626:SQX196650 TAT196626:TAT196650 TKP196626:TKP196650 TUL196626:TUL196650 UEH196626:UEH196650 UOD196626:UOD196650 UXZ196626:UXZ196650 VHV196626:VHV196650 VRR196626:VRR196650 WBN196626:WBN196650 WLJ196626:WLJ196650 WVF196626:WVF196650 IT262162:IT262186 SP262162:SP262186 ACL262162:ACL262186 AMH262162:AMH262186 AWD262162:AWD262186 BFZ262162:BFZ262186 BPV262162:BPV262186 BZR262162:BZR262186 CJN262162:CJN262186 CTJ262162:CTJ262186 DDF262162:DDF262186 DNB262162:DNB262186 DWX262162:DWX262186 EGT262162:EGT262186 EQP262162:EQP262186 FAL262162:FAL262186 FKH262162:FKH262186 FUD262162:FUD262186 GDZ262162:GDZ262186 GNV262162:GNV262186 GXR262162:GXR262186 HHN262162:HHN262186 HRJ262162:HRJ262186 IBF262162:IBF262186 ILB262162:ILB262186 IUX262162:IUX262186 JET262162:JET262186 JOP262162:JOP262186 JYL262162:JYL262186 KIH262162:KIH262186 KSD262162:KSD262186 LBZ262162:LBZ262186 LLV262162:LLV262186 LVR262162:LVR262186 MFN262162:MFN262186 MPJ262162:MPJ262186 MZF262162:MZF262186 NJB262162:NJB262186 NSX262162:NSX262186 OCT262162:OCT262186 OMP262162:OMP262186 OWL262162:OWL262186 PGH262162:PGH262186 PQD262162:PQD262186 PZZ262162:PZZ262186 QJV262162:QJV262186 QTR262162:QTR262186 RDN262162:RDN262186 RNJ262162:RNJ262186 RXF262162:RXF262186 SHB262162:SHB262186 SQX262162:SQX262186 TAT262162:TAT262186 TKP262162:TKP262186 TUL262162:TUL262186 UEH262162:UEH262186 UOD262162:UOD262186 UXZ262162:UXZ262186 VHV262162:VHV262186 VRR262162:VRR262186 WBN262162:WBN262186 WLJ262162:WLJ262186 WVF262162:WVF262186 IT327698:IT327722 SP327698:SP327722 ACL327698:ACL327722 AMH327698:AMH327722 AWD327698:AWD327722 BFZ327698:BFZ327722 BPV327698:BPV327722 BZR327698:BZR327722 CJN327698:CJN327722 CTJ327698:CTJ327722 DDF327698:DDF327722 DNB327698:DNB327722 DWX327698:DWX327722 EGT327698:EGT327722 EQP327698:EQP327722 FAL327698:FAL327722 FKH327698:FKH327722 FUD327698:FUD327722 GDZ327698:GDZ327722 GNV327698:GNV327722 GXR327698:GXR327722 HHN327698:HHN327722 HRJ327698:HRJ327722 IBF327698:IBF327722 ILB327698:ILB327722 IUX327698:IUX327722 JET327698:JET327722 JOP327698:JOP327722 JYL327698:JYL327722 KIH327698:KIH327722 KSD327698:KSD327722 LBZ327698:LBZ327722 LLV327698:LLV327722 LVR327698:LVR327722 MFN327698:MFN327722 MPJ327698:MPJ327722 MZF327698:MZF327722 NJB327698:NJB327722 NSX327698:NSX327722 OCT327698:OCT327722 OMP327698:OMP327722 OWL327698:OWL327722 PGH327698:PGH327722 PQD327698:PQD327722 PZZ327698:PZZ327722 QJV327698:QJV327722 QTR327698:QTR327722 RDN327698:RDN327722 RNJ327698:RNJ327722 RXF327698:RXF327722 SHB327698:SHB327722 SQX327698:SQX327722 TAT327698:TAT327722 TKP327698:TKP327722 TUL327698:TUL327722 UEH327698:UEH327722 UOD327698:UOD327722 UXZ327698:UXZ327722 VHV327698:VHV327722 VRR327698:VRR327722 WBN327698:WBN327722 WLJ327698:WLJ327722 WVF327698:WVF327722 IT393234:IT393258 SP393234:SP393258 ACL393234:ACL393258 AMH393234:AMH393258 AWD393234:AWD393258 BFZ393234:BFZ393258 BPV393234:BPV393258 BZR393234:BZR393258 CJN393234:CJN393258 CTJ393234:CTJ393258 DDF393234:DDF393258 DNB393234:DNB393258 DWX393234:DWX393258 EGT393234:EGT393258 EQP393234:EQP393258 FAL393234:FAL393258 FKH393234:FKH393258 FUD393234:FUD393258 GDZ393234:GDZ393258 GNV393234:GNV393258 GXR393234:GXR393258 HHN393234:HHN393258 HRJ393234:HRJ393258 IBF393234:IBF393258 ILB393234:ILB393258 IUX393234:IUX393258 JET393234:JET393258 JOP393234:JOP393258 JYL393234:JYL393258 KIH393234:KIH393258 KSD393234:KSD393258 LBZ393234:LBZ393258 LLV393234:LLV393258 LVR393234:LVR393258 MFN393234:MFN393258 MPJ393234:MPJ393258 MZF393234:MZF393258 NJB393234:NJB393258 NSX393234:NSX393258 OCT393234:OCT393258 OMP393234:OMP393258 OWL393234:OWL393258 PGH393234:PGH393258 PQD393234:PQD393258 PZZ393234:PZZ393258 QJV393234:QJV393258 QTR393234:QTR393258 RDN393234:RDN393258 RNJ393234:RNJ393258 RXF393234:RXF393258 SHB393234:SHB393258 SQX393234:SQX393258 TAT393234:TAT393258 TKP393234:TKP393258 TUL393234:TUL393258 UEH393234:UEH393258 UOD393234:UOD393258 UXZ393234:UXZ393258 VHV393234:VHV393258 VRR393234:VRR393258 WBN393234:WBN393258 WLJ393234:WLJ393258 WVF393234:WVF393258 IT458770:IT458794 SP458770:SP458794 ACL458770:ACL458794 AMH458770:AMH458794 AWD458770:AWD458794 BFZ458770:BFZ458794 BPV458770:BPV458794 BZR458770:BZR458794 CJN458770:CJN458794 CTJ458770:CTJ458794 DDF458770:DDF458794 DNB458770:DNB458794 DWX458770:DWX458794 EGT458770:EGT458794 EQP458770:EQP458794 FAL458770:FAL458794 FKH458770:FKH458794 FUD458770:FUD458794 GDZ458770:GDZ458794 GNV458770:GNV458794 GXR458770:GXR458794 HHN458770:HHN458794 HRJ458770:HRJ458794 IBF458770:IBF458794 ILB458770:ILB458794 IUX458770:IUX458794 JET458770:JET458794 JOP458770:JOP458794 JYL458770:JYL458794 KIH458770:KIH458794 KSD458770:KSD458794 LBZ458770:LBZ458794 LLV458770:LLV458794 LVR458770:LVR458794 MFN458770:MFN458794 MPJ458770:MPJ458794 MZF458770:MZF458794 NJB458770:NJB458794 NSX458770:NSX458794 OCT458770:OCT458794 OMP458770:OMP458794 OWL458770:OWL458794 PGH458770:PGH458794 PQD458770:PQD458794 PZZ458770:PZZ458794 QJV458770:QJV458794 QTR458770:QTR458794 RDN458770:RDN458794 RNJ458770:RNJ458794 RXF458770:RXF458794 SHB458770:SHB458794 SQX458770:SQX458794 TAT458770:TAT458794 TKP458770:TKP458794 TUL458770:TUL458794 UEH458770:UEH458794 UOD458770:UOD458794 UXZ458770:UXZ458794 VHV458770:VHV458794 VRR458770:VRR458794 WBN458770:WBN458794 WLJ458770:WLJ458794 WVF458770:WVF458794 IT524306:IT524330 SP524306:SP524330 ACL524306:ACL524330 AMH524306:AMH524330 AWD524306:AWD524330 BFZ524306:BFZ524330 BPV524306:BPV524330 BZR524306:BZR524330 CJN524306:CJN524330 CTJ524306:CTJ524330 DDF524306:DDF524330 DNB524306:DNB524330 DWX524306:DWX524330 EGT524306:EGT524330 EQP524306:EQP524330 FAL524306:FAL524330 FKH524306:FKH524330 FUD524306:FUD524330 GDZ524306:GDZ524330 GNV524306:GNV524330 GXR524306:GXR524330 HHN524306:HHN524330 HRJ524306:HRJ524330 IBF524306:IBF524330 ILB524306:ILB524330 IUX524306:IUX524330 JET524306:JET524330 JOP524306:JOP524330 JYL524306:JYL524330 KIH524306:KIH524330 KSD524306:KSD524330 LBZ524306:LBZ524330 LLV524306:LLV524330 LVR524306:LVR524330 MFN524306:MFN524330 MPJ524306:MPJ524330 MZF524306:MZF524330 NJB524306:NJB524330 NSX524306:NSX524330 OCT524306:OCT524330 OMP524306:OMP524330 OWL524306:OWL524330 PGH524306:PGH524330 PQD524306:PQD524330 PZZ524306:PZZ524330 QJV524306:QJV524330 QTR524306:QTR524330 RDN524306:RDN524330 RNJ524306:RNJ524330 RXF524306:RXF524330 SHB524306:SHB524330 SQX524306:SQX524330 TAT524306:TAT524330 TKP524306:TKP524330 TUL524306:TUL524330 UEH524306:UEH524330 UOD524306:UOD524330 UXZ524306:UXZ524330 VHV524306:VHV524330 VRR524306:VRR524330 WBN524306:WBN524330 WLJ524306:WLJ524330 WVF524306:WVF524330 IT589842:IT589866 SP589842:SP589866 ACL589842:ACL589866 AMH589842:AMH589866 AWD589842:AWD589866 BFZ589842:BFZ589866 BPV589842:BPV589866 BZR589842:BZR589866 CJN589842:CJN589866 CTJ589842:CTJ589866 DDF589842:DDF589866 DNB589842:DNB589866 DWX589842:DWX589866 EGT589842:EGT589866 EQP589842:EQP589866 FAL589842:FAL589866 FKH589842:FKH589866 FUD589842:FUD589866 GDZ589842:GDZ589866 GNV589842:GNV589866 GXR589842:GXR589866 HHN589842:HHN589866 HRJ589842:HRJ589866 IBF589842:IBF589866 ILB589842:ILB589866 IUX589842:IUX589866 JET589842:JET589866 JOP589842:JOP589866 JYL589842:JYL589866 KIH589842:KIH589866 KSD589842:KSD589866 LBZ589842:LBZ589866 LLV589842:LLV589866 LVR589842:LVR589866 MFN589842:MFN589866 MPJ589842:MPJ589866 MZF589842:MZF589866 NJB589842:NJB589866 NSX589842:NSX589866 OCT589842:OCT589866 OMP589842:OMP589866 OWL589842:OWL589866 PGH589842:PGH589866 PQD589842:PQD589866 PZZ589842:PZZ589866 QJV589842:QJV589866 QTR589842:QTR589866 RDN589842:RDN589866 RNJ589842:RNJ589866 RXF589842:RXF589866 SHB589842:SHB589866 SQX589842:SQX589866 TAT589842:TAT589866 TKP589842:TKP589866 TUL589842:TUL589866 UEH589842:UEH589866 UOD589842:UOD589866 UXZ589842:UXZ589866 VHV589842:VHV589866 VRR589842:VRR589866 WBN589842:WBN589866 WLJ589842:WLJ589866 WVF589842:WVF589866 IT655378:IT655402 SP655378:SP655402 ACL655378:ACL655402 AMH655378:AMH655402 AWD655378:AWD655402 BFZ655378:BFZ655402 BPV655378:BPV655402 BZR655378:BZR655402 CJN655378:CJN655402 CTJ655378:CTJ655402 DDF655378:DDF655402 DNB655378:DNB655402 DWX655378:DWX655402 EGT655378:EGT655402 EQP655378:EQP655402 FAL655378:FAL655402 FKH655378:FKH655402 FUD655378:FUD655402 GDZ655378:GDZ655402 GNV655378:GNV655402 GXR655378:GXR655402 HHN655378:HHN655402 HRJ655378:HRJ655402 IBF655378:IBF655402 ILB655378:ILB655402 IUX655378:IUX655402 JET655378:JET655402 JOP655378:JOP655402 JYL655378:JYL655402 KIH655378:KIH655402 KSD655378:KSD655402 LBZ655378:LBZ655402 LLV655378:LLV655402 LVR655378:LVR655402 MFN655378:MFN655402 MPJ655378:MPJ655402 MZF655378:MZF655402 NJB655378:NJB655402 NSX655378:NSX655402 OCT655378:OCT655402 OMP655378:OMP655402 OWL655378:OWL655402 PGH655378:PGH655402 PQD655378:PQD655402 PZZ655378:PZZ655402 QJV655378:QJV655402 QTR655378:QTR655402 RDN655378:RDN655402 RNJ655378:RNJ655402 RXF655378:RXF655402 SHB655378:SHB655402 SQX655378:SQX655402 TAT655378:TAT655402 TKP655378:TKP655402 TUL655378:TUL655402 UEH655378:UEH655402 UOD655378:UOD655402 UXZ655378:UXZ655402 VHV655378:VHV655402 VRR655378:VRR655402 WBN655378:WBN655402 WLJ655378:WLJ655402 WVF655378:WVF655402 IT720914:IT720938 SP720914:SP720938 ACL720914:ACL720938 AMH720914:AMH720938 AWD720914:AWD720938 BFZ720914:BFZ720938 BPV720914:BPV720938 BZR720914:BZR720938 CJN720914:CJN720938 CTJ720914:CTJ720938 DDF720914:DDF720938 DNB720914:DNB720938 DWX720914:DWX720938 EGT720914:EGT720938 EQP720914:EQP720938 FAL720914:FAL720938 FKH720914:FKH720938 FUD720914:FUD720938 GDZ720914:GDZ720938 GNV720914:GNV720938 GXR720914:GXR720938 HHN720914:HHN720938 HRJ720914:HRJ720938 IBF720914:IBF720938 ILB720914:ILB720938 IUX720914:IUX720938 JET720914:JET720938 JOP720914:JOP720938 JYL720914:JYL720938 KIH720914:KIH720938 KSD720914:KSD720938 LBZ720914:LBZ720938 LLV720914:LLV720938 LVR720914:LVR720938 MFN720914:MFN720938 MPJ720914:MPJ720938 MZF720914:MZF720938 NJB720914:NJB720938 NSX720914:NSX720938 OCT720914:OCT720938 OMP720914:OMP720938 OWL720914:OWL720938 PGH720914:PGH720938 PQD720914:PQD720938 PZZ720914:PZZ720938 QJV720914:QJV720938 QTR720914:QTR720938 RDN720914:RDN720938 RNJ720914:RNJ720938 RXF720914:RXF720938 SHB720914:SHB720938 SQX720914:SQX720938 TAT720914:TAT720938 TKP720914:TKP720938 TUL720914:TUL720938 UEH720914:UEH720938 UOD720914:UOD720938 UXZ720914:UXZ720938 VHV720914:VHV720938 VRR720914:VRR720938 WBN720914:WBN720938 WLJ720914:WLJ720938 WVF720914:WVF720938 IT786450:IT786474 SP786450:SP786474 ACL786450:ACL786474 AMH786450:AMH786474 AWD786450:AWD786474 BFZ786450:BFZ786474 BPV786450:BPV786474 BZR786450:BZR786474 CJN786450:CJN786474 CTJ786450:CTJ786474 DDF786450:DDF786474 DNB786450:DNB786474 DWX786450:DWX786474 EGT786450:EGT786474 EQP786450:EQP786474 FAL786450:FAL786474 FKH786450:FKH786474 FUD786450:FUD786474 GDZ786450:GDZ786474 GNV786450:GNV786474 GXR786450:GXR786474 HHN786450:HHN786474 HRJ786450:HRJ786474 IBF786450:IBF786474 ILB786450:ILB786474 IUX786450:IUX786474 JET786450:JET786474 JOP786450:JOP786474 JYL786450:JYL786474 KIH786450:KIH786474 KSD786450:KSD786474 LBZ786450:LBZ786474 LLV786450:LLV786474 LVR786450:LVR786474 MFN786450:MFN786474 MPJ786450:MPJ786474 MZF786450:MZF786474 NJB786450:NJB786474 NSX786450:NSX786474 OCT786450:OCT786474 OMP786450:OMP786474 OWL786450:OWL786474 PGH786450:PGH786474 PQD786450:PQD786474 PZZ786450:PZZ786474 QJV786450:QJV786474 QTR786450:QTR786474 RDN786450:RDN786474 RNJ786450:RNJ786474 RXF786450:RXF786474 SHB786450:SHB786474 SQX786450:SQX786474 TAT786450:TAT786474 TKP786450:TKP786474 TUL786450:TUL786474 UEH786450:UEH786474 UOD786450:UOD786474 UXZ786450:UXZ786474 VHV786450:VHV786474 VRR786450:VRR786474 WBN786450:WBN786474 WLJ786450:WLJ786474 WVF786450:WVF786474 IT851986:IT852010 SP851986:SP852010 ACL851986:ACL852010 AMH851986:AMH852010 AWD851986:AWD852010 BFZ851986:BFZ852010 BPV851986:BPV852010 BZR851986:BZR852010 CJN851986:CJN852010 CTJ851986:CTJ852010 DDF851986:DDF852010 DNB851986:DNB852010 DWX851986:DWX852010 EGT851986:EGT852010 EQP851986:EQP852010 FAL851986:FAL852010 FKH851986:FKH852010 FUD851986:FUD852010 GDZ851986:GDZ852010 GNV851986:GNV852010 GXR851986:GXR852010 HHN851986:HHN852010 HRJ851986:HRJ852010 IBF851986:IBF852010 ILB851986:ILB852010 IUX851986:IUX852010 JET851986:JET852010 JOP851986:JOP852010 JYL851986:JYL852010 KIH851986:KIH852010 KSD851986:KSD852010 LBZ851986:LBZ852010 LLV851986:LLV852010 LVR851986:LVR852010 MFN851986:MFN852010 MPJ851986:MPJ852010 MZF851986:MZF852010 NJB851986:NJB852010 NSX851986:NSX852010 OCT851986:OCT852010 OMP851986:OMP852010 OWL851986:OWL852010 PGH851986:PGH852010 PQD851986:PQD852010 PZZ851986:PZZ852010 QJV851986:QJV852010 QTR851986:QTR852010 RDN851986:RDN852010 RNJ851986:RNJ852010 RXF851986:RXF852010 SHB851986:SHB852010 SQX851986:SQX852010 TAT851986:TAT852010 TKP851986:TKP852010 TUL851986:TUL852010 UEH851986:UEH852010 UOD851986:UOD852010 UXZ851986:UXZ852010 VHV851986:VHV852010 VRR851986:VRR852010 WBN851986:WBN852010 WLJ851986:WLJ852010 WVF851986:WVF852010 IT917522:IT917546 SP917522:SP917546 ACL917522:ACL917546 AMH917522:AMH917546 AWD917522:AWD917546 BFZ917522:BFZ917546 BPV917522:BPV917546 BZR917522:BZR917546 CJN917522:CJN917546 CTJ917522:CTJ917546 DDF917522:DDF917546 DNB917522:DNB917546 DWX917522:DWX917546 EGT917522:EGT917546 EQP917522:EQP917546 FAL917522:FAL917546 FKH917522:FKH917546 FUD917522:FUD917546 GDZ917522:GDZ917546 GNV917522:GNV917546 GXR917522:GXR917546 HHN917522:HHN917546 HRJ917522:HRJ917546 IBF917522:IBF917546 ILB917522:ILB917546 IUX917522:IUX917546 JET917522:JET917546 JOP917522:JOP917546 JYL917522:JYL917546 KIH917522:KIH917546 KSD917522:KSD917546 LBZ917522:LBZ917546 LLV917522:LLV917546 LVR917522:LVR917546 MFN917522:MFN917546 MPJ917522:MPJ917546 MZF917522:MZF917546 NJB917522:NJB917546 NSX917522:NSX917546 OCT917522:OCT917546 OMP917522:OMP917546 OWL917522:OWL917546 PGH917522:PGH917546 PQD917522:PQD917546 PZZ917522:PZZ917546 QJV917522:QJV917546 QTR917522:QTR917546 RDN917522:RDN917546 RNJ917522:RNJ917546 RXF917522:RXF917546 SHB917522:SHB917546 SQX917522:SQX917546 TAT917522:TAT917546 TKP917522:TKP917546 TUL917522:TUL917546 UEH917522:UEH917546 UOD917522:UOD917546 UXZ917522:UXZ917546 VHV917522:VHV917546 VRR917522:VRR917546 WBN917522:WBN917546 WLJ917522:WLJ917546 WVF917522:WVF917546 IT983058:IT983082 SP983058:SP983082 ACL983058:ACL983082 AMH983058:AMH983082 AWD983058:AWD983082 BFZ983058:BFZ983082 BPV983058:BPV983082 BZR983058:BZR983082 CJN983058:CJN983082 CTJ983058:CTJ983082 DDF983058:DDF983082 DNB983058:DNB983082 DWX983058:DWX983082 EGT983058:EGT983082 EQP983058:EQP983082 FAL983058:FAL983082 FKH983058:FKH983082 FUD983058:FUD983082 GDZ983058:GDZ983082 GNV983058:GNV983082 GXR983058:GXR983082 HHN983058:HHN983082 HRJ983058:HRJ983082 IBF983058:IBF983082 ILB983058:ILB983082 IUX983058:IUX983082 JET983058:JET983082 JOP983058:JOP983082 JYL983058:JYL983082 KIH983058:KIH983082 KSD983058:KSD983082 LBZ983058:LBZ983082 LLV983058:LLV983082 LVR983058:LVR983082 MFN983058:MFN983082 MPJ983058:MPJ983082 MZF983058:MZF983082 NJB983058:NJB983082 NSX983058:NSX983082 OCT983058:OCT983082 OMP983058:OMP983082 OWL983058:OWL983082 PGH983058:PGH983082 PQD983058:PQD983082 PZZ983058:PZZ983082 QJV983058:QJV983082 QTR983058:QTR983082 RDN983058:RDN983082 RNJ983058:RNJ983082 RXF983058:RXF983082 SHB983058:SHB983082 SQX983058:SQX983082 TAT983058:TAT983082 TKP983058:TKP983082 TUL983058:TUL983082 UEH983058:UEH983082 UOD983058:UOD983082 UXZ983058:UXZ983082 VHV983058:VHV983082 VRR983058:VRR983082 WBN983058:WBN983082 WLJ983058:WLJ983082 WVF983058:WVF983082 WLJ16:WLJ43 WBN16:WBN43 VRR16:VRR43 VHV16:VHV43 UXZ16:UXZ43 UOD16:UOD43 UEH16:UEH43 TUL16:TUL43 TKP16:TKP43 TAT16:TAT43 SQX16:SQX43 SHB16:SHB43 RXF16:RXF43 RNJ16:RNJ43 RDN16:RDN43 QTR16:QTR43 QJV16:QJV43 PZZ16:PZZ43 PQD16:PQD43 PGH16:PGH43 OWL16:OWL43 OMP16:OMP43 OCT16:OCT43 NSX16:NSX43 NJB16:NJB43 MZF16:MZF43 MPJ16:MPJ43 MFN16:MFN43 LVR16:LVR43 LLV16:LLV43 LBZ16:LBZ43 KSD16:KSD43 KIH16:KIH43 JYL16:JYL43 JOP16:JOP43 JET16:JET43 IUX16:IUX43 ILB16:ILB43 IBF16:IBF43 HRJ16:HRJ43 HHN16:HHN43 GXR16:GXR43 GNV16:GNV43 GDZ16:GDZ43 FUD16:FUD43 FKH16:FKH43 FAL16:FAL43 EQP16:EQP43 EGT16:EGT43 DWX16:DWX43 DNB16:DNB43 DDF16:DDF43 CTJ16:CTJ43 CJN16:CJN43 BZR16:BZR43 BPV16:BPV43 BFZ16:BFZ43 AWD16:AWD43 AMH16:AMH43 ACL16:ACL43 SP16:SP43 IT16:IT43 WVF16:WVF43" xr:uid="{76AAE863-D021-4994-9228-5EA0426AF5B0}">
      <formula1>"Q1,Q2,Q3,Q4"</formula1>
    </dataValidation>
    <dataValidation type="list" allowBlank="1" showInputMessage="1" showErrorMessage="1" sqref="WVG983058:WVG983082 B65554:C65578 IU65554:IU65578 SQ65554:SQ65578 ACM65554:ACM65578 AMI65554:AMI65578 AWE65554:AWE65578 BGA65554:BGA65578 BPW65554:BPW65578 BZS65554:BZS65578 CJO65554:CJO65578 CTK65554:CTK65578 DDG65554:DDG65578 DNC65554:DNC65578 DWY65554:DWY65578 EGU65554:EGU65578 EQQ65554:EQQ65578 FAM65554:FAM65578 FKI65554:FKI65578 FUE65554:FUE65578 GEA65554:GEA65578 GNW65554:GNW65578 GXS65554:GXS65578 HHO65554:HHO65578 HRK65554:HRK65578 IBG65554:IBG65578 ILC65554:ILC65578 IUY65554:IUY65578 JEU65554:JEU65578 JOQ65554:JOQ65578 JYM65554:JYM65578 KII65554:KII65578 KSE65554:KSE65578 LCA65554:LCA65578 LLW65554:LLW65578 LVS65554:LVS65578 MFO65554:MFO65578 MPK65554:MPK65578 MZG65554:MZG65578 NJC65554:NJC65578 NSY65554:NSY65578 OCU65554:OCU65578 OMQ65554:OMQ65578 OWM65554:OWM65578 PGI65554:PGI65578 PQE65554:PQE65578 QAA65554:QAA65578 QJW65554:QJW65578 QTS65554:QTS65578 RDO65554:RDO65578 RNK65554:RNK65578 RXG65554:RXG65578 SHC65554:SHC65578 SQY65554:SQY65578 TAU65554:TAU65578 TKQ65554:TKQ65578 TUM65554:TUM65578 UEI65554:UEI65578 UOE65554:UOE65578 UYA65554:UYA65578 VHW65554:VHW65578 VRS65554:VRS65578 WBO65554:WBO65578 WLK65554:WLK65578 WVG65554:WVG65578 B131090:C131114 IU131090:IU131114 SQ131090:SQ131114 ACM131090:ACM131114 AMI131090:AMI131114 AWE131090:AWE131114 BGA131090:BGA131114 BPW131090:BPW131114 BZS131090:BZS131114 CJO131090:CJO131114 CTK131090:CTK131114 DDG131090:DDG131114 DNC131090:DNC131114 DWY131090:DWY131114 EGU131090:EGU131114 EQQ131090:EQQ131114 FAM131090:FAM131114 FKI131090:FKI131114 FUE131090:FUE131114 GEA131090:GEA131114 GNW131090:GNW131114 GXS131090:GXS131114 HHO131090:HHO131114 HRK131090:HRK131114 IBG131090:IBG131114 ILC131090:ILC131114 IUY131090:IUY131114 JEU131090:JEU131114 JOQ131090:JOQ131114 JYM131090:JYM131114 KII131090:KII131114 KSE131090:KSE131114 LCA131090:LCA131114 LLW131090:LLW131114 LVS131090:LVS131114 MFO131090:MFO131114 MPK131090:MPK131114 MZG131090:MZG131114 NJC131090:NJC131114 NSY131090:NSY131114 OCU131090:OCU131114 OMQ131090:OMQ131114 OWM131090:OWM131114 PGI131090:PGI131114 PQE131090:PQE131114 QAA131090:QAA131114 QJW131090:QJW131114 QTS131090:QTS131114 RDO131090:RDO131114 RNK131090:RNK131114 RXG131090:RXG131114 SHC131090:SHC131114 SQY131090:SQY131114 TAU131090:TAU131114 TKQ131090:TKQ131114 TUM131090:TUM131114 UEI131090:UEI131114 UOE131090:UOE131114 UYA131090:UYA131114 VHW131090:VHW131114 VRS131090:VRS131114 WBO131090:WBO131114 WLK131090:WLK131114 WVG131090:WVG131114 B196626:C196650 IU196626:IU196650 SQ196626:SQ196650 ACM196626:ACM196650 AMI196626:AMI196650 AWE196626:AWE196650 BGA196626:BGA196650 BPW196626:BPW196650 BZS196626:BZS196650 CJO196626:CJO196650 CTK196626:CTK196650 DDG196626:DDG196650 DNC196626:DNC196650 DWY196626:DWY196650 EGU196626:EGU196650 EQQ196626:EQQ196650 FAM196626:FAM196650 FKI196626:FKI196650 FUE196626:FUE196650 GEA196626:GEA196650 GNW196626:GNW196650 GXS196626:GXS196650 HHO196626:HHO196650 HRK196626:HRK196650 IBG196626:IBG196650 ILC196626:ILC196650 IUY196626:IUY196650 JEU196626:JEU196650 JOQ196626:JOQ196650 JYM196626:JYM196650 KII196626:KII196650 KSE196626:KSE196650 LCA196626:LCA196650 LLW196626:LLW196650 LVS196626:LVS196650 MFO196626:MFO196650 MPK196626:MPK196650 MZG196626:MZG196650 NJC196626:NJC196650 NSY196626:NSY196650 OCU196626:OCU196650 OMQ196626:OMQ196650 OWM196626:OWM196650 PGI196626:PGI196650 PQE196626:PQE196650 QAA196626:QAA196650 QJW196626:QJW196650 QTS196626:QTS196650 RDO196626:RDO196650 RNK196626:RNK196650 RXG196626:RXG196650 SHC196626:SHC196650 SQY196626:SQY196650 TAU196626:TAU196650 TKQ196626:TKQ196650 TUM196626:TUM196650 UEI196626:UEI196650 UOE196626:UOE196650 UYA196626:UYA196650 VHW196626:VHW196650 VRS196626:VRS196650 WBO196626:WBO196650 WLK196626:WLK196650 WVG196626:WVG196650 B262162:C262186 IU262162:IU262186 SQ262162:SQ262186 ACM262162:ACM262186 AMI262162:AMI262186 AWE262162:AWE262186 BGA262162:BGA262186 BPW262162:BPW262186 BZS262162:BZS262186 CJO262162:CJO262186 CTK262162:CTK262186 DDG262162:DDG262186 DNC262162:DNC262186 DWY262162:DWY262186 EGU262162:EGU262186 EQQ262162:EQQ262186 FAM262162:FAM262186 FKI262162:FKI262186 FUE262162:FUE262186 GEA262162:GEA262186 GNW262162:GNW262186 GXS262162:GXS262186 HHO262162:HHO262186 HRK262162:HRK262186 IBG262162:IBG262186 ILC262162:ILC262186 IUY262162:IUY262186 JEU262162:JEU262186 JOQ262162:JOQ262186 JYM262162:JYM262186 KII262162:KII262186 KSE262162:KSE262186 LCA262162:LCA262186 LLW262162:LLW262186 LVS262162:LVS262186 MFO262162:MFO262186 MPK262162:MPK262186 MZG262162:MZG262186 NJC262162:NJC262186 NSY262162:NSY262186 OCU262162:OCU262186 OMQ262162:OMQ262186 OWM262162:OWM262186 PGI262162:PGI262186 PQE262162:PQE262186 QAA262162:QAA262186 QJW262162:QJW262186 QTS262162:QTS262186 RDO262162:RDO262186 RNK262162:RNK262186 RXG262162:RXG262186 SHC262162:SHC262186 SQY262162:SQY262186 TAU262162:TAU262186 TKQ262162:TKQ262186 TUM262162:TUM262186 UEI262162:UEI262186 UOE262162:UOE262186 UYA262162:UYA262186 VHW262162:VHW262186 VRS262162:VRS262186 WBO262162:WBO262186 WLK262162:WLK262186 WVG262162:WVG262186 B327698:C327722 IU327698:IU327722 SQ327698:SQ327722 ACM327698:ACM327722 AMI327698:AMI327722 AWE327698:AWE327722 BGA327698:BGA327722 BPW327698:BPW327722 BZS327698:BZS327722 CJO327698:CJO327722 CTK327698:CTK327722 DDG327698:DDG327722 DNC327698:DNC327722 DWY327698:DWY327722 EGU327698:EGU327722 EQQ327698:EQQ327722 FAM327698:FAM327722 FKI327698:FKI327722 FUE327698:FUE327722 GEA327698:GEA327722 GNW327698:GNW327722 GXS327698:GXS327722 HHO327698:HHO327722 HRK327698:HRK327722 IBG327698:IBG327722 ILC327698:ILC327722 IUY327698:IUY327722 JEU327698:JEU327722 JOQ327698:JOQ327722 JYM327698:JYM327722 KII327698:KII327722 KSE327698:KSE327722 LCA327698:LCA327722 LLW327698:LLW327722 LVS327698:LVS327722 MFO327698:MFO327722 MPK327698:MPK327722 MZG327698:MZG327722 NJC327698:NJC327722 NSY327698:NSY327722 OCU327698:OCU327722 OMQ327698:OMQ327722 OWM327698:OWM327722 PGI327698:PGI327722 PQE327698:PQE327722 QAA327698:QAA327722 QJW327698:QJW327722 QTS327698:QTS327722 RDO327698:RDO327722 RNK327698:RNK327722 RXG327698:RXG327722 SHC327698:SHC327722 SQY327698:SQY327722 TAU327698:TAU327722 TKQ327698:TKQ327722 TUM327698:TUM327722 UEI327698:UEI327722 UOE327698:UOE327722 UYA327698:UYA327722 VHW327698:VHW327722 VRS327698:VRS327722 WBO327698:WBO327722 WLK327698:WLK327722 WVG327698:WVG327722 B393234:C393258 IU393234:IU393258 SQ393234:SQ393258 ACM393234:ACM393258 AMI393234:AMI393258 AWE393234:AWE393258 BGA393234:BGA393258 BPW393234:BPW393258 BZS393234:BZS393258 CJO393234:CJO393258 CTK393234:CTK393258 DDG393234:DDG393258 DNC393234:DNC393258 DWY393234:DWY393258 EGU393234:EGU393258 EQQ393234:EQQ393258 FAM393234:FAM393258 FKI393234:FKI393258 FUE393234:FUE393258 GEA393234:GEA393258 GNW393234:GNW393258 GXS393234:GXS393258 HHO393234:HHO393258 HRK393234:HRK393258 IBG393234:IBG393258 ILC393234:ILC393258 IUY393234:IUY393258 JEU393234:JEU393258 JOQ393234:JOQ393258 JYM393234:JYM393258 KII393234:KII393258 KSE393234:KSE393258 LCA393234:LCA393258 LLW393234:LLW393258 LVS393234:LVS393258 MFO393234:MFO393258 MPK393234:MPK393258 MZG393234:MZG393258 NJC393234:NJC393258 NSY393234:NSY393258 OCU393234:OCU393258 OMQ393234:OMQ393258 OWM393234:OWM393258 PGI393234:PGI393258 PQE393234:PQE393258 QAA393234:QAA393258 QJW393234:QJW393258 QTS393234:QTS393258 RDO393234:RDO393258 RNK393234:RNK393258 RXG393234:RXG393258 SHC393234:SHC393258 SQY393234:SQY393258 TAU393234:TAU393258 TKQ393234:TKQ393258 TUM393234:TUM393258 UEI393234:UEI393258 UOE393234:UOE393258 UYA393234:UYA393258 VHW393234:VHW393258 VRS393234:VRS393258 WBO393234:WBO393258 WLK393234:WLK393258 WVG393234:WVG393258 B458770:C458794 IU458770:IU458794 SQ458770:SQ458794 ACM458770:ACM458794 AMI458770:AMI458794 AWE458770:AWE458794 BGA458770:BGA458794 BPW458770:BPW458794 BZS458770:BZS458794 CJO458770:CJO458794 CTK458770:CTK458794 DDG458770:DDG458794 DNC458770:DNC458794 DWY458770:DWY458794 EGU458770:EGU458794 EQQ458770:EQQ458794 FAM458770:FAM458794 FKI458770:FKI458794 FUE458770:FUE458794 GEA458770:GEA458794 GNW458770:GNW458794 GXS458770:GXS458794 HHO458770:HHO458794 HRK458770:HRK458794 IBG458770:IBG458794 ILC458770:ILC458794 IUY458770:IUY458794 JEU458770:JEU458794 JOQ458770:JOQ458794 JYM458770:JYM458794 KII458770:KII458794 KSE458770:KSE458794 LCA458770:LCA458794 LLW458770:LLW458794 LVS458770:LVS458794 MFO458770:MFO458794 MPK458770:MPK458794 MZG458770:MZG458794 NJC458770:NJC458794 NSY458770:NSY458794 OCU458770:OCU458794 OMQ458770:OMQ458794 OWM458770:OWM458794 PGI458770:PGI458794 PQE458770:PQE458794 QAA458770:QAA458794 QJW458770:QJW458794 QTS458770:QTS458794 RDO458770:RDO458794 RNK458770:RNK458794 RXG458770:RXG458794 SHC458770:SHC458794 SQY458770:SQY458794 TAU458770:TAU458794 TKQ458770:TKQ458794 TUM458770:TUM458794 UEI458770:UEI458794 UOE458770:UOE458794 UYA458770:UYA458794 VHW458770:VHW458794 VRS458770:VRS458794 WBO458770:WBO458794 WLK458770:WLK458794 WVG458770:WVG458794 B524306:C524330 IU524306:IU524330 SQ524306:SQ524330 ACM524306:ACM524330 AMI524306:AMI524330 AWE524306:AWE524330 BGA524306:BGA524330 BPW524306:BPW524330 BZS524306:BZS524330 CJO524306:CJO524330 CTK524306:CTK524330 DDG524306:DDG524330 DNC524306:DNC524330 DWY524306:DWY524330 EGU524306:EGU524330 EQQ524306:EQQ524330 FAM524306:FAM524330 FKI524306:FKI524330 FUE524306:FUE524330 GEA524306:GEA524330 GNW524306:GNW524330 GXS524306:GXS524330 HHO524306:HHO524330 HRK524306:HRK524330 IBG524306:IBG524330 ILC524306:ILC524330 IUY524306:IUY524330 JEU524306:JEU524330 JOQ524306:JOQ524330 JYM524306:JYM524330 KII524306:KII524330 KSE524306:KSE524330 LCA524306:LCA524330 LLW524306:LLW524330 LVS524306:LVS524330 MFO524306:MFO524330 MPK524306:MPK524330 MZG524306:MZG524330 NJC524306:NJC524330 NSY524306:NSY524330 OCU524306:OCU524330 OMQ524306:OMQ524330 OWM524306:OWM524330 PGI524306:PGI524330 PQE524306:PQE524330 QAA524306:QAA524330 QJW524306:QJW524330 QTS524306:QTS524330 RDO524306:RDO524330 RNK524306:RNK524330 RXG524306:RXG524330 SHC524306:SHC524330 SQY524306:SQY524330 TAU524306:TAU524330 TKQ524306:TKQ524330 TUM524306:TUM524330 UEI524306:UEI524330 UOE524306:UOE524330 UYA524306:UYA524330 VHW524306:VHW524330 VRS524306:VRS524330 WBO524306:WBO524330 WLK524306:WLK524330 WVG524306:WVG524330 B589842:C589866 IU589842:IU589866 SQ589842:SQ589866 ACM589842:ACM589866 AMI589842:AMI589866 AWE589842:AWE589866 BGA589842:BGA589866 BPW589842:BPW589866 BZS589842:BZS589866 CJO589842:CJO589866 CTK589842:CTK589866 DDG589842:DDG589866 DNC589842:DNC589866 DWY589842:DWY589866 EGU589842:EGU589866 EQQ589842:EQQ589866 FAM589842:FAM589866 FKI589842:FKI589866 FUE589842:FUE589866 GEA589842:GEA589866 GNW589842:GNW589866 GXS589842:GXS589866 HHO589842:HHO589866 HRK589842:HRK589866 IBG589842:IBG589866 ILC589842:ILC589866 IUY589842:IUY589866 JEU589842:JEU589866 JOQ589842:JOQ589866 JYM589842:JYM589866 KII589842:KII589866 KSE589842:KSE589866 LCA589842:LCA589866 LLW589842:LLW589866 LVS589842:LVS589866 MFO589842:MFO589866 MPK589842:MPK589866 MZG589842:MZG589866 NJC589842:NJC589866 NSY589842:NSY589866 OCU589842:OCU589866 OMQ589842:OMQ589866 OWM589842:OWM589866 PGI589842:PGI589866 PQE589842:PQE589866 QAA589842:QAA589866 QJW589842:QJW589866 QTS589842:QTS589866 RDO589842:RDO589866 RNK589842:RNK589866 RXG589842:RXG589866 SHC589842:SHC589866 SQY589842:SQY589866 TAU589842:TAU589866 TKQ589842:TKQ589866 TUM589842:TUM589866 UEI589842:UEI589866 UOE589842:UOE589866 UYA589842:UYA589866 VHW589842:VHW589866 VRS589842:VRS589866 WBO589842:WBO589866 WLK589842:WLK589866 WVG589842:WVG589866 B655378:C655402 IU655378:IU655402 SQ655378:SQ655402 ACM655378:ACM655402 AMI655378:AMI655402 AWE655378:AWE655402 BGA655378:BGA655402 BPW655378:BPW655402 BZS655378:BZS655402 CJO655378:CJO655402 CTK655378:CTK655402 DDG655378:DDG655402 DNC655378:DNC655402 DWY655378:DWY655402 EGU655378:EGU655402 EQQ655378:EQQ655402 FAM655378:FAM655402 FKI655378:FKI655402 FUE655378:FUE655402 GEA655378:GEA655402 GNW655378:GNW655402 GXS655378:GXS655402 HHO655378:HHO655402 HRK655378:HRK655402 IBG655378:IBG655402 ILC655378:ILC655402 IUY655378:IUY655402 JEU655378:JEU655402 JOQ655378:JOQ655402 JYM655378:JYM655402 KII655378:KII655402 KSE655378:KSE655402 LCA655378:LCA655402 LLW655378:LLW655402 LVS655378:LVS655402 MFO655378:MFO655402 MPK655378:MPK655402 MZG655378:MZG655402 NJC655378:NJC655402 NSY655378:NSY655402 OCU655378:OCU655402 OMQ655378:OMQ655402 OWM655378:OWM655402 PGI655378:PGI655402 PQE655378:PQE655402 QAA655378:QAA655402 QJW655378:QJW655402 QTS655378:QTS655402 RDO655378:RDO655402 RNK655378:RNK655402 RXG655378:RXG655402 SHC655378:SHC655402 SQY655378:SQY655402 TAU655378:TAU655402 TKQ655378:TKQ655402 TUM655378:TUM655402 UEI655378:UEI655402 UOE655378:UOE655402 UYA655378:UYA655402 VHW655378:VHW655402 VRS655378:VRS655402 WBO655378:WBO655402 WLK655378:WLK655402 WVG655378:WVG655402 B720914:C720938 IU720914:IU720938 SQ720914:SQ720938 ACM720914:ACM720938 AMI720914:AMI720938 AWE720914:AWE720938 BGA720914:BGA720938 BPW720914:BPW720938 BZS720914:BZS720938 CJO720914:CJO720938 CTK720914:CTK720938 DDG720914:DDG720938 DNC720914:DNC720938 DWY720914:DWY720938 EGU720914:EGU720938 EQQ720914:EQQ720938 FAM720914:FAM720938 FKI720914:FKI720938 FUE720914:FUE720938 GEA720914:GEA720938 GNW720914:GNW720938 GXS720914:GXS720938 HHO720914:HHO720938 HRK720914:HRK720938 IBG720914:IBG720938 ILC720914:ILC720938 IUY720914:IUY720938 JEU720914:JEU720938 JOQ720914:JOQ720938 JYM720914:JYM720938 KII720914:KII720938 KSE720914:KSE720938 LCA720914:LCA720938 LLW720914:LLW720938 LVS720914:LVS720938 MFO720914:MFO720938 MPK720914:MPK720938 MZG720914:MZG720938 NJC720914:NJC720938 NSY720914:NSY720938 OCU720914:OCU720938 OMQ720914:OMQ720938 OWM720914:OWM720938 PGI720914:PGI720938 PQE720914:PQE720938 QAA720914:QAA720938 QJW720914:QJW720938 QTS720914:QTS720938 RDO720914:RDO720938 RNK720914:RNK720938 RXG720914:RXG720938 SHC720914:SHC720938 SQY720914:SQY720938 TAU720914:TAU720938 TKQ720914:TKQ720938 TUM720914:TUM720938 UEI720914:UEI720938 UOE720914:UOE720938 UYA720914:UYA720938 VHW720914:VHW720938 VRS720914:VRS720938 WBO720914:WBO720938 WLK720914:WLK720938 WVG720914:WVG720938 B786450:C786474 IU786450:IU786474 SQ786450:SQ786474 ACM786450:ACM786474 AMI786450:AMI786474 AWE786450:AWE786474 BGA786450:BGA786474 BPW786450:BPW786474 BZS786450:BZS786474 CJO786450:CJO786474 CTK786450:CTK786474 DDG786450:DDG786474 DNC786450:DNC786474 DWY786450:DWY786474 EGU786450:EGU786474 EQQ786450:EQQ786474 FAM786450:FAM786474 FKI786450:FKI786474 FUE786450:FUE786474 GEA786450:GEA786474 GNW786450:GNW786474 GXS786450:GXS786474 HHO786450:HHO786474 HRK786450:HRK786474 IBG786450:IBG786474 ILC786450:ILC786474 IUY786450:IUY786474 JEU786450:JEU786474 JOQ786450:JOQ786474 JYM786450:JYM786474 KII786450:KII786474 KSE786450:KSE786474 LCA786450:LCA786474 LLW786450:LLW786474 LVS786450:LVS786474 MFO786450:MFO786474 MPK786450:MPK786474 MZG786450:MZG786474 NJC786450:NJC786474 NSY786450:NSY786474 OCU786450:OCU786474 OMQ786450:OMQ786474 OWM786450:OWM786474 PGI786450:PGI786474 PQE786450:PQE786474 QAA786450:QAA786474 QJW786450:QJW786474 QTS786450:QTS786474 RDO786450:RDO786474 RNK786450:RNK786474 RXG786450:RXG786474 SHC786450:SHC786474 SQY786450:SQY786474 TAU786450:TAU786474 TKQ786450:TKQ786474 TUM786450:TUM786474 UEI786450:UEI786474 UOE786450:UOE786474 UYA786450:UYA786474 VHW786450:VHW786474 VRS786450:VRS786474 WBO786450:WBO786474 WLK786450:WLK786474 WVG786450:WVG786474 B851986:C852010 IU851986:IU852010 SQ851986:SQ852010 ACM851986:ACM852010 AMI851986:AMI852010 AWE851986:AWE852010 BGA851986:BGA852010 BPW851986:BPW852010 BZS851986:BZS852010 CJO851986:CJO852010 CTK851986:CTK852010 DDG851986:DDG852010 DNC851986:DNC852010 DWY851986:DWY852010 EGU851986:EGU852010 EQQ851986:EQQ852010 FAM851986:FAM852010 FKI851986:FKI852010 FUE851986:FUE852010 GEA851986:GEA852010 GNW851986:GNW852010 GXS851986:GXS852010 HHO851986:HHO852010 HRK851986:HRK852010 IBG851986:IBG852010 ILC851986:ILC852010 IUY851986:IUY852010 JEU851986:JEU852010 JOQ851986:JOQ852010 JYM851986:JYM852010 KII851986:KII852010 KSE851986:KSE852010 LCA851986:LCA852010 LLW851986:LLW852010 LVS851986:LVS852010 MFO851986:MFO852010 MPK851986:MPK852010 MZG851986:MZG852010 NJC851986:NJC852010 NSY851986:NSY852010 OCU851986:OCU852010 OMQ851986:OMQ852010 OWM851986:OWM852010 PGI851986:PGI852010 PQE851986:PQE852010 QAA851986:QAA852010 QJW851986:QJW852010 QTS851986:QTS852010 RDO851986:RDO852010 RNK851986:RNK852010 RXG851986:RXG852010 SHC851986:SHC852010 SQY851986:SQY852010 TAU851986:TAU852010 TKQ851986:TKQ852010 TUM851986:TUM852010 UEI851986:UEI852010 UOE851986:UOE852010 UYA851986:UYA852010 VHW851986:VHW852010 VRS851986:VRS852010 WBO851986:WBO852010 WLK851986:WLK852010 WVG851986:WVG852010 B917522:C917546 IU917522:IU917546 SQ917522:SQ917546 ACM917522:ACM917546 AMI917522:AMI917546 AWE917522:AWE917546 BGA917522:BGA917546 BPW917522:BPW917546 BZS917522:BZS917546 CJO917522:CJO917546 CTK917522:CTK917546 DDG917522:DDG917546 DNC917522:DNC917546 DWY917522:DWY917546 EGU917522:EGU917546 EQQ917522:EQQ917546 FAM917522:FAM917546 FKI917522:FKI917546 FUE917522:FUE917546 GEA917522:GEA917546 GNW917522:GNW917546 GXS917522:GXS917546 HHO917522:HHO917546 HRK917522:HRK917546 IBG917522:IBG917546 ILC917522:ILC917546 IUY917522:IUY917546 JEU917522:JEU917546 JOQ917522:JOQ917546 JYM917522:JYM917546 KII917522:KII917546 KSE917522:KSE917546 LCA917522:LCA917546 LLW917522:LLW917546 LVS917522:LVS917546 MFO917522:MFO917546 MPK917522:MPK917546 MZG917522:MZG917546 NJC917522:NJC917546 NSY917522:NSY917546 OCU917522:OCU917546 OMQ917522:OMQ917546 OWM917522:OWM917546 PGI917522:PGI917546 PQE917522:PQE917546 QAA917522:QAA917546 QJW917522:QJW917546 QTS917522:QTS917546 RDO917522:RDO917546 RNK917522:RNK917546 RXG917522:RXG917546 SHC917522:SHC917546 SQY917522:SQY917546 TAU917522:TAU917546 TKQ917522:TKQ917546 TUM917522:TUM917546 UEI917522:UEI917546 UOE917522:UOE917546 UYA917522:UYA917546 VHW917522:VHW917546 VRS917522:VRS917546 WBO917522:WBO917546 WLK917522:WLK917546 WVG917522:WVG917546 B983058:C983082 IU983058:IU983082 SQ983058:SQ983082 ACM983058:ACM983082 AMI983058:AMI983082 AWE983058:AWE983082 BGA983058:BGA983082 BPW983058:BPW983082 BZS983058:BZS983082 CJO983058:CJO983082 CTK983058:CTK983082 DDG983058:DDG983082 DNC983058:DNC983082 DWY983058:DWY983082 EGU983058:EGU983082 EQQ983058:EQQ983082 FAM983058:FAM983082 FKI983058:FKI983082 FUE983058:FUE983082 GEA983058:GEA983082 GNW983058:GNW983082 GXS983058:GXS983082 HHO983058:HHO983082 HRK983058:HRK983082 IBG983058:IBG983082 ILC983058:ILC983082 IUY983058:IUY983082 JEU983058:JEU983082 JOQ983058:JOQ983082 JYM983058:JYM983082 KII983058:KII983082 KSE983058:KSE983082 LCA983058:LCA983082 LLW983058:LLW983082 LVS983058:LVS983082 MFO983058:MFO983082 MPK983058:MPK983082 MZG983058:MZG983082 NJC983058:NJC983082 NSY983058:NSY983082 OCU983058:OCU983082 OMQ983058:OMQ983082 OWM983058:OWM983082 PGI983058:PGI983082 PQE983058:PQE983082 QAA983058:QAA983082 QJW983058:QJW983082 QTS983058:QTS983082 RDO983058:RDO983082 RNK983058:RNK983082 RXG983058:RXG983082 SHC983058:SHC983082 SQY983058:SQY983082 TAU983058:TAU983082 TKQ983058:TKQ983082 TUM983058:TUM983082 UEI983058:UEI983082 UOE983058:UOE983082 UYA983058:UYA983082 VHW983058:VHW983082 VRS983058:VRS983082 WBO983058:WBO983082 WLK983058:WLK983082 IU16:IU43 WVG16:WVG43 WLK16:WLK43 WBO16:WBO43 VRS16:VRS43 VHW16:VHW43 UYA16:UYA43 UOE16:UOE43 UEI16:UEI43 TUM16:TUM43 TKQ16:TKQ43 TAU16:TAU43 SQY16:SQY43 SHC16:SHC43 RXG16:RXG43 RNK16:RNK43 RDO16:RDO43 QTS16:QTS43 QJW16:QJW43 QAA16:QAA43 PQE16:PQE43 PGI16:PGI43 OWM16:OWM43 OMQ16:OMQ43 OCU16:OCU43 NSY16:NSY43 NJC16:NJC43 MZG16:MZG43 MPK16:MPK43 MFO16:MFO43 LVS16:LVS43 LLW16:LLW43 LCA16:LCA43 KSE16:KSE43 KII16:KII43 JYM16:JYM43 JOQ16:JOQ43 JEU16:JEU43 IUY16:IUY43 ILC16:ILC43 IBG16:IBG43 HRK16:HRK43 HHO16:HHO43 GXS16:GXS43 GNW16:GNW43 GEA16:GEA43 FUE16:FUE43 FKI16:FKI43 FAM16:FAM43 EQQ16:EQQ43 EGU16:EGU43 DWY16:DWY43 DNC16:DNC43 DDG16:DDG43 CTK16:CTK43 CJO16:CJO43 BZS16:BZS43 BPW16:BPW43 BGA16:BGA43 AWE16:AWE43 AMI16:AMI43 ACM16:ACM43 SQ16:SQ43" xr:uid="{36BF04D1-8BAD-4CFA-8991-C1599AA2CFC0}">
      <formula1>"2007,2008,2009,2010,2011,2012,2013,2014,2015,2016,2017,2018,2019,2020"</formula1>
    </dataValidation>
    <dataValidation type="list" showInputMessage="1" showErrorMessage="1" sqref="WVM983051 WLQ983051 WBU983051 VRY983051 VIC983051 UYG983051 UOK983051 UEO983051 TUS983051 TKW983051 TBA983051 SRE983051 SHI983051 RXM983051 RNQ983051 RDU983051 QTY983051 QKC983051 QAG983051 PQK983051 PGO983051 OWS983051 OMW983051 ODA983051 NTE983051 NJI983051 MZM983051 MPQ983051 MFU983051 LVY983051 LMC983051 LCG983051 KSK983051 KIO983051 JYS983051 JOW983051 JFA983051 IVE983051 ILI983051 IBM983051 HRQ983051 HHU983051 GXY983051 GOC983051 GEG983051 FUK983051 FKO983051 FAS983051 EQW983051 EHA983051 DXE983051 DNI983051 DDM983051 CTQ983051 CJU983051 BZY983051 BQC983051 BGG983051 AWK983051 AMO983051 ACS983051 SW983051 JA983051 I983051 WVM917515 WLQ917515 WBU917515 VRY917515 VIC917515 UYG917515 UOK917515 UEO917515 TUS917515 TKW917515 TBA917515 SRE917515 SHI917515 RXM917515 RNQ917515 RDU917515 QTY917515 QKC917515 QAG917515 PQK917515 PGO917515 OWS917515 OMW917515 ODA917515 NTE917515 NJI917515 MZM917515 MPQ917515 MFU917515 LVY917515 LMC917515 LCG917515 KSK917515 KIO917515 JYS917515 JOW917515 JFA917515 IVE917515 ILI917515 IBM917515 HRQ917515 HHU917515 GXY917515 GOC917515 GEG917515 FUK917515 FKO917515 FAS917515 EQW917515 EHA917515 DXE917515 DNI917515 DDM917515 CTQ917515 CJU917515 BZY917515 BQC917515 BGG917515 AWK917515 AMO917515 ACS917515 SW917515 JA917515 I917515 WVM851979 WLQ851979 WBU851979 VRY851979 VIC851979 UYG851979 UOK851979 UEO851979 TUS851979 TKW851979 TBA851979 SRE851979 SHI851979 RXM851979 RNQ851979 RDU851979 QTY851979 QKC851979 QAG851979 PQK851979 PGO851979 OWS851979 OMW851979 ODA851979 NTE851979 NJI851979 MZM851979 MPQ851979 MFU851979 LVY851979 LMC851979 LCG851979 KSK851979 KIO851979 JYS851979 JOW851979 JFA851979 IVE851979 ILI851979 IBM851979 HRQ851979 HHU851979 GXY851979 GOC851979 GEG851979 FUK851979 FKO851979 FAS851979 EQW851979 EHA851979 DXE851979 DNI851979 DDM851979 CTQ851979 CJU851979 BZY851979 BQC851979 BGG851979 AWK851979 AMO851979 ACS851979 SW851979 JA851979 I851979 WVM786443 WLQ786443 WBU786443 VRY786443 VIC786443 UYG786443 UOK786443 UEO786443 TUS786443 TKW786443 TBA786443 SRE786443 SHI786443 RXM786443 RNQ786443 RDU786443 QTY786443 QKC786443 QAG786443 PQK786443 PGO786443 OWS786443 OMW786443 ODA786443 NTE786443 NJI786443 MZM786443 MPQ786443 MFU786443 LVY786443 LMC786443 LCG786443 KSK786443 KIO786443 JYS786443 JOW786443 JFA786443 IVE786443 ILI786443 IBM786443 HRQ786443 HHU786443 GXY786443 GOC786443 GEG786443 FUK786443 FKO786443 FAS786443 EQW786443 EHA786443 DXE786443 DNI786443 DDM786443 CTQ786443 CJU786443 BZY786443 BQC786443 BGG786443 AWK786443 AMO786443 ACS786443 SW786443 JA786443 I786443 WVM720907 WLQ720907 WBU720907 VRY720907 VIC720907 UYG720907 UOK720907 UEO720907 TUS720907 TKW720907 TBA720907 SRE720907 SHI720907 RXM720907 RNQ720907 RDU720907 QTY720907 QKC720907 QAG720907 PQK720907 PGO720907 OWS720907 OMW720907 ODA720907 NTE720907 NJI720907 MZM720907 MPQ720907 MFU720907 LVY720907 LMC720907 LCG720907 KSK720907 KIO720907 JYS720907 JOW720907 JFA720907 IVE720907 ILI720907 IBM720907 HRQ720907 HHU720907 GXY720907 GOC720907 GEG720907 FUK720907 FKO720907 FAS720907 EQW720907 EHA720907 DXE720907 DNI720907 DDM720907 CTQ720907 CJU720907 BZY720907 BQC720907 BGG720907 AWK720907 AMO720907 ACS720907 SW720907 JA720907 I720907 WVM655371 WLQ655371 WBU655371 VRY655371 VIC655371 UYG655371 UOK655371 UEO655371 TUS655371 TKW655371 TBA655371 SRE655371 SHI655371 RXM655371 RNQ655371 RDU655371 QTY655371 QKC655371 QAG655371 PQK655371 PGO655371 OWS655371 OMW655371 ODA655371 NTE655371 NJI655371 MZM655371 MPQ655371 MFU655371 LVY655371 LMC655371 LCG655371 KSK655371 KIO655371 JYS655371 JOW655371 JFA655371 IVE655371 ILI655371 IBM655371 HRQ655371 HHU655371 GXY655371 GOC655371 GEG655371 FUK655371 FKO655371 FAS655371 EQW655371 EHA655371 DXE655371 DNI655371 DDM655371 CTQ655371 CJU655371 BZY655371 BQC655371 BGG655371 AWK655371 AMO655371 ACS655371 SW655371 JA655371 I655371 WVM589835 WLQ589835 WBU589835 VRY589835 VIC589835 UYG589835 UOK589835 UEO589835 TUS589835 TKW589835 TBA589835 SRE589835 SHI589835 RXM589835 RNQ589835 RDU589835 QTY589835 QKC589835 QAG589835 PQK589835 PGO589835 OWS589835 OMW589835 ODA589835 NTE589835 NJI589835 MZM589835 MPQ589835 MFU589835 LVY589835 LMC589835 LCG589835 KSK589835 KIO589835 JYS589835 JOW589835 JFA589835 IVE589835 ILI589835 IBM589835 HRQ589835 HHU589835 GXY589835 GOC589835 GEG589835 FUK589835 FKO589835 FAS589835 EQW589835 EHA589835 DXE589835 DNI589835 DDM589835 CTQ589835 CJU589835 BZY589835 BQC589835 BGG589835 AWK589835 AMO589835 ACS589835 SW589835 JA589835 I589835 WVM524299 WLQ524299 WBU524299 VRY524299 VIC524299 UYG524299 UOK524299 UEO524299 TUS524299 TKW524299 TBA524299 SRE524299 SHI524299 RXM524299 RNQ524299 RDU524299 QTY524299 QKC524299 QAG524299 PQK524299 PGO524299 OWS524299 OMW524299 ODA524299 NTE524299 NJI524299 MZM524299 MPQ524299 MFU524299 LVY524299 LMC524299 LCG524299 KSK524299 KIO524299 JYS524299 JOW524299 JFA524299 IVE524299 ILI524299 IBM524299 HRQ524299 HHU524299 GXY524299 GOC524299 GEG524299 FUK524299 FKO524299 FAS524299 EQW524299 EHA524299 DXE524299 DNI524299 DDM524299 CTQ524299 CJU524299 BZY524299 BQC524299 BGG524299 AWK524299 AMO524299 ACS524299 SW524299 JA524299 I524299 WVM458763 WLQ458763 WBU458763 VRY458763 VIC458763 UYG458763 UOK458763 UEO458763 TUS458763 TKW458763 TBA458763 SRE458763 SHI458763 RXM458763 RNQ458763 RDU458763 QTY458763 QKC458763 QAG458763 PQK458763 PGO458763 OWS458763 OMW458763 ODA458763 NTE458763 NJI458763 MZM458763 MPQ458763 MFU458763 LVY458763 LMC458763 LCG458763 KSK458763 KIO458763 JYS458763 JOW458763 JFA458763 IVE458763 ILI458763 IBM458763 HRQ458763 HHU458763 GXY458763 GOC458763 GEG458763 FUK458763 FKO458763 FAS458763 EQW458763 EHA458763 DXE458763 DNI458763 DDM458763 CTQ458763 CJU458763 BZY458763 BQC458763 BGG458763 AWK458763 AMO458763 ACS458763 SW458763 JA458763 I458763 WVM393227 WLQ393227 WBU393227 VRY393227 VIC393227 UYG393227 UOK393227 UEO393227 TUS393227 TKW393227 TBA393227 SRE393227 SHI393227 RXM393227 RNQ393227 RDU393227 QTY393227 QKC393227 QAG393227 PQK393227 PGO393227 OWS393227 OMW393227 ODA393227 NTE393227 NJI393227 MZM393227 MPQ393227 MFU393227 LVY393227 LMC393227 LCG393227 KSK393227 KIO393227 JYS393227 JOW393227 JFA393227 IVE393227 ILI393227 IBM393227 HRQ393227 HHU393227 GXY393227 GOC393227 GEG393227 FUK393227 FKO393227 FAS393227 EQW393227 EHA393227 DXE393227 DNI393227 DDM393227 CTQ393227 CJU393227 BZY393227 BQC393227 BGG393227 AWK393227 AMO393227 ACS393227 SW393227 JA393227 I393227 WVM327691 WLQ327691 WBU327691 VRY327691 VIC327691 UYG327691 UOK327691 UEO327691 TUS327691 TKW327691 TBA327691 SRE327691 SHI327691 RXM327691 RNQ327691 RDU327691 QTY327691 QKC327691 QAG327691 PQK327691 PGO327691 OWS327691 OMW327691 ODA327691 NTE327691 NJI327691 MZM327691 MPQ327691 MFU327691 LVY327691 LMC327691 LCG327691 KSK327691 KIO327691 JYS327691 JOW327691 JFA327691 IVE327691 ILI327691 IBM327691 HRQ327691 HHU327691 GXY327691 GOC327691 GEG327691 FUK327691 FKO327691 FAS327691 EQW327691 EHA327691 DXE327691 DNI327691 DDM327691 CTQ327691 CJU327691 BZY327691 BQC327691 BGG327691 AWK327691 AMO327691 ACS327691 SW327691 JA327691 I327691 WVM262155 WLQ262155 WBU262155 VRY262155 VIC262155 UYG262155 UOK262155 UEO262155 TUS262155 TKW262155 TBA262155 SRE262155 SHI262155 RXM262155 RNQ262155 RDU262155 QTY262155 QKC262155 QAG262155 PQK262155 PGO262155 OWS262155 OMW262155 ODA262155 NTE262155 NJI262155 MZM262155 MPQ262155 MFU262155 LVY262155 LMC262155 LCG262155 KSK262155 KIO262155 JYS262155 JOW262155 JFA262155 IVE262155 ILI262155 IBM262155 HRQ262155 HHU262155 GXY262155 GOC262155 GEG262155 FUK262155 FKO262155 FAS262155 EQW262155 EHA262155 DXE262155 DNI262155 DDM262155 CTQ262155 CJU262155 BZY262155 BQC262155 BGG262155 AWK262155 AMO262155 ACS262155 SW262155 JA262155 I262155 WVM196619 WLQ196619 WBU196619 VRY196619 VIC196619 UYG196619 UOK196619 UEO196619 TUS196619 TKW196619 TBA196619 SRE196619 SHI196619 RXM196619 RNQ196619 RDU196619 QTY196619 QKC196619 QAG196619 PQK196619 PGO196619 OWS196619 OMW196619 ODA196619 NTE196619 NJI196619 MZM196619 MPQ196619 MFU196619 LVY196619 LMC196619 LCG196619 KSK196619 KIO196619 JYS196619 JOW196619 JFA196619 IVE196619 ILI196619 IBM196619 HRQ196619 HHU196619 GXY196619 GOC196619 GEG196619 FUK196619 FKO196619 FAS196619 EQW196619 EHA196619 DXE196619 DNI196619 DDM196619 CTQ196619 CJU196619 BZY196619 BQC196619 BGG196619 AWK196619 AMO196619 ACS196619 SW196619 JA196619 I196619 WVM131083 WLQ131083 WBU131083 VRY131083 VIC131083 UYG131083 UOK131083 UEO131083 TUS131083 TKW131083 TBA131083 SRE131083 SHI131083 RXM131083 RNQ131083 RDU131083 QTY131083 QKC131083 QAG131083 PQK131083 PGO131083 OWS131083 OMW131083 ODA131083 NTE131083 NJI131083 MZM131083 MPQ131083 MFU131083 LVY131083 LMC131083 LCG131083 KSK131083 KIO131083 JYS131083 JOW131083 JFA131083 IVE131083 ILI131083 IBM131083 HRQ131083 HHU131083 GXY131083 GOC131083 GEG131083 FUK131083 FKO131083 FAS131083 EQW131083 EHA131083 DXE131083 DNI131083 DDM131083 CTQ131083 CJU131083 BZY131083 BQC131083 BGG131083 AWK131083 AMO131083 ACS131083 SW131083 JA131083 I131083 WVM65547 WLQ65547 WBU65547 VRY65547 VIC65547 UYG65547 UOK65547 UEO65547 TUS65547 TKW65547 TBA65547 SRE65547 SHI65547 RXM65547 RNQ65547 RDU65547 QTY65547 QKC65547 QAG65547 PQK65547 PGO65547 OWS65547 OMW65547 ODA65547 NTE65547 NJI65547 MZM65547 MPQ65547 MFU65547 LVY65547 LMC65547 LCG65547 KSK65547 KIO65547 JYS65547 JOW65547 JFA65547 IVE65547 ILI65547 IBM65547 HRQ65547 HHU65547 GXY65547 GOC65547 GEG65547 FUK65547 FKO65547 FAS65547 EQW65547 EHA65547 DXE65547 DNI65547 DDM65547 CTQ65547 CJU65547 BZY65547 BQC65547 BGG65547 AWK65547 AMO65547 ACS65547 SW65547 JA65547 I65547 WVN983048:WVO983048 IZ2:JA2 SV2:SW2 ACR2:ACS2 AMN2:AMO2 AWJ2:AWK2 BGF2:BGG2 BQB2:BQC2 BZX2:BZY2 CJT2:CJU2 CTP2:CTQ2 DDL2:DDM2 DNH2:DNI2 DXD2:DXE2 EGZ2:EHA2 EQV2:EQW2 FAR2:FAS2 FKN2:FKO2 FUJ2:FUK2 GEF2:GEG2 GOB2:GOC2 GXX2:GXY2 HHT2:HHU2 HRP2:HRQ2 IBL2:IBM2 ILH2:ILI2 IVD2:IVE2 JEZ2:JFA2 JOV2:JOW2 JYR2:JYS2 KIN2:KIO2 KSJ2:KSK2 LCF2:LCG2 LMB2:LMC2 LVX2:LVY2 MFT2:MFU2 MPP2:MPQ2 MZL2:MZM2 NJH2:NJI2 NTD2:NTE2 OCZ2:ODA2 OMV2:OMW2 OWR2:OWS2 PGN2:PGO2 PQJ2:PQK2 QAF2:QAG2 QKB2:QKC2 QTX2:QTY2 RDT2:RDU2 RNP2:RNQ2 RXL2:RXM2 SHH2:SHI2 SRD2:SRE2 TAZ2:TBA2 TKV2:TKW2 TUR2:TUS2 UEN2:UEO2 UOJ2:UOK2 UYF2:UYG2 VIB2:VIC2 VRX2:VRY2 WBT2:WBU2 WLP2:WLQ2 WVL2:WVM2 J65544:L65544 JB65544:JC65544 SX65544:SY65544 ACT65544:ACU65544 AMP65544:AMQ65544 AWL65544:AWM65544 BGH65544:BGI65544 BQD65544:BQE65544 BZZ65544:CAA65544 CJV65544:CJW65544 CTR65544:CTS65544 DDN65544:DDO65544 DNJ65544:DNK65544 DXF65544:DXG65544 EHB65544:EHC65544 EQX65544:EQY65544 FAT65544:FAU65544 FKP65544:FKQ65544 FUL65544:FUM65544 GEH65544:GEI65544 GOD65544:GOE65544 GXZ65544:GYA65544 HHV65544:HHW65544 HRR65544:HRS65544 IBN65544:IBO65544 ILJ65544:ILK65544 IVF65544:IVG65544 JFB65544:JFC65544 JOX65544:JOY65544 JYT65544:JYU65544 KIP65544:KIQ65544 KSL65544:KSM65544 LCH65544:LCI65544 LMD65544:LME65544 LVZ65544:LWA65544 MFV65544:MFW65544 MPR65544:MPS65544 MZN65544:MZO65544 NJJ65544:NJK65544 NTF65544:NTG65544 ODB65544:ODC65544 OMX65544:OMY65544 OWT65544:OWU65544 PGP65544:PGQ65544 PQL65544:PQM65544 QAH65544:QAI65544 QKD65544:QKE65544 QTZ65544:QUA65544 RDV65544:RDW65544 RNR65544:RNS65544 RXN65544:RXO65544 SHJ65544:SHK65544 SRF65544:SRG65544 TBB65544:TBC65544 TKX65544:TKY65544 TUT65544:TUU65544 UEP65544:UEQ65544 UOL65544:UOM65544 UYH65544:UYI65544 VID65544:VIE65544 VRZ65544:VSA65544 WBV65544:WBW65544 WLR65544:WLS65544 WVN65544:WVO65544 J131080:L131080 JB131080:JC131080 SX131080:SY131080 ACT131080:ACU131080 AMP131080:AMQ131080 AWL131080:AWM131080 BGH131080:BGI131080 BQD131080:BQE131080 BZZ131080:CAA131080 CJV131080:CJW131080 CTR131080:CTS131080 DDN131080:DDO131080 DNJ131080:DNK131080 DXF131080:DXG131080 EHB131080:EHC131080 EQX131080:EQY131080 FAT131080:FAU131080 FKP131080:FKQ131080 FUL131080:FUM131080 GEH131080:GEI131080 GOD131080:GOE131080 GXZ131080:GYA131080 HHV131080:HHW131080 HRR131080:HRS131080 IBN131080:IBO131080 ILJ131080:ILK131080 IVF131080:IVG131080 JFB131080:JFC131080 JOX131080:JOY131080 JYT131080:JYU131080 KIP131080:KIQ131080 KSL131080:KSM131080 LCH131080:LCI131080 LMD131080:LME131080 LVZ131080:LWA131080 MFV131080:MFW131080 MPR131080:MPS131080 MZN131080:MZO131080 NJJ131080:NJK131080 NTF131080:NTG131080 ODB131080:ODC131080 OMX131080:OMY131080 OWT131080:OWU131080 PGP131080:PGQ131080 PQL131080:PQM131080 QAH131080:QAI131080 QKD131080:QKE131080 QTZ131080:QUA131080 RDV131080:RDW131080 RNR131080:RNS131080 RXN131080:RXO131080 SHJ131080:SHK131080 SRF131080:SRG131080 TBB131080:TBC131080 TKX131080:TKY131080 TUT131080:TUU131080 UEP131080:UEQ131080 UOL131080:UOM131080 UYH131080:UYI131080 VID131080:VIE131080 VRZ131080:VSA131080 WBV131080:WBW131080 WLR131080:WLS131080 WVN131080:WVO131080 J196616:L196616 JB196616:JC196616 SX196616:SY196616 ACT196616:ACU196616 AMP196616:AMQ196616 AWL196616:AWM196616 BGH196616:BGI196616 BQD196616:BQE196616 BZZ196616:CAA196616 CJV196616:CJW196616 CTR196616:CTS196616 DDN196616:DDO196616 DNJ196616:DNK196616 DXF196616:DXG196616 EHB196616:EHC196616 EQX196616:EQY196616 FAT196616:FAU196616 FKP196616:FKQ196616 FUL196616:FUM196616 GEH196616:GEI196616 GOD196616:GOE196616 GXZ196616:GYA196616 HHV196616:HHW196616 HRR196616:HRS196616 IBN196616:IBO196616 ILJ196616:ILK196616 IVF196616:IVG196616 JFB196616:JFC196616 JOX196616:JOY196616 JYT196616:JYU196616 KIP196616:KIQ196616 KSL196616:KSM196616 LCH196616:LCI196616 LMD196616:LME196616 LVZ196616:LWA196616 MFV196616:MFW196616 MPR196616:MPS196616 MZN196616:MZO196616 NJJ196616:NJK196616 NTF196616:NTG196616 ODB196616:ODC196616 OMX196616:OMY196616 OWT196616:OWU196616 PGP196616:PGQ196616 PQL196616:PQM196616 QAH196616:QAI196616 QKD196616:QKE196616 QTZ196616:QUA196616 RDV196616:RDW196616 RNR196616:RNS196616 RXN196616:RXO196616 SHJ196616:SHK196616 SRF196616:SRG196616 TBB196616:TBC196616 TKX196616:TKY196616 TUT196616:TUU196616 UEP196616:UEQ196616 UOL196616:UOM196616 UYH196616:UYI196616 VID196616:VIE196616 VRZ196616:VSA196616 WBV196616:WBW196616 WLR196616:WLS196616 WVN196616:WVO196616 J262152:L262152 JB262152:JC262152 SX262152:SY262152 ACT262152:ACU262152 AMP262152:AMQ262152 AWL262152:AWM262152 BGH262152:BGI262152 BQD262152:BQE262152 BZZ262152:CAA262152 CJV262152:CJW262152 CTR262152:CTS262152 DDN262152:DDO262152 DNJ262152:DNK262152 DXF262152:DXG262152 EHB262152:EHC262152 EQX262152:EQY262152 FAT262152:FAU262152 FKP262152:FKQ262152 FUL262152:FUM262152 GEH262152:GEI262152 GOD262152:GOE262152 GXZ262152:GYA262152 HHV262152:HHW262152 HRR262152:HRS262152 IBN262152:IBO262152 ILJ262152:ILK262152 IVF262152:IVG262152 JFB262152:JFC262152 JOX262152:JOY262152 JYT262152:JYU262152 KIP262152:KIQ262152 KSL262152:KSM262152 LCH262152:LCI262152 LMD262152:LME262152 LVZ262152:LWA262152 MFV262152:MFW262152 MPR262152:MPS262152 MZN262152:MZO262152 NJJ262152:NJK262152 NTF262152:NTG262152 ODB262152:ODC262152 OMX262152:OMY262152 OWT262152:OWU262152 PGP262152:PGQ262152 PQL262152:PQM262152 QAH262152:QAI262152 QKD262152:QKE262152 QTZ262152:QUA262152 RDV262152:RDW262152 RNR262152:RNS262152 RXN262152:RXO262152 SHJ262152:SHK262152 SRF262152:SRG262152 TBB262152:TBC262152 TKX262152:TKY262152 TUT262152:TUU262152 UEP262152:UEQ262152 UOL262152:UOM262152 UYH262152:UYI262152 VID262152:VIE262152 VRZ262152:VSA262152 WBV262152:WBW262152 WLR262152:WLS262152 WVN262152:WVO262152 J327688:L327688 JB327688:JC327688 SX327688:SY327688 ACT327688:ACU327688 AMP327688:AMQ327688 AWL327688:AWM327688 BGH327688:BGI327688 BQD327688:BQE327688 BZZ327688:CAA327688 CJV327688:CJW327688 CTR327688:CTS327688 DDN327688:DDO327688 DNJ327688:DNK327688 DXF327688:DXG327688 EHB327688:EHC327688 EQX327688:EQY327688 FAT327688:FAU327688 FKP327688:FKQ327688 FUL327688:FUM327688 GEH327688:GEI327688 GOD327688:GOE327688 GXZ327688:GYA327688 HHV327688:HHW327688 HRR327688:HRS327688 IBN327688:IBO327688 ILJ327688:ILK327688 IVF327688:IVG327688 JFB327688:JFC327688 JOX327688:JOY327688 JYT327688:JYU327688 KIP327688:KIQ327688 KSL327688:KSM327688 LCH327688:LCI327688 LMD327688:LME327688 LVZ327688:LWA327688 MFV327688:MFW327688 MPR327688:MPS327688 MZN327688:MZO327688 NJJ327688:NJK327688 NTF327688:NTG327688 ODB327688:ODC327688 OMX327688:OMY327688 OWT327688:OWU327688 PGP327688:PGQ327688 PQL327688:PQM327688 QAH327688:QAI327688 QKD327688:QKE327688 QTZ327688:QUA327688 RDV327688:RDW327688 RNR327688:RNS327688 RXN327688:RXO327688 SHJ327688:SHK327688 SRF327688:SRG327688 TBB327688:TBC327688 TKX327688:TKY327688 TUT327688:TUU327688 UEP327688:UEQ327688 UOL327688:UOM327688 UYH327688:UYI327688 VID327688:VIE327688 VRZ327688:VSA327688 WBV327688:WBW327688 WLR327688:WLS327688 WVN327688:WVO327688 J393224:L393224 JB393224:JC393224 SX393224:SY393224 ACT393224:ACU393224 AMP393224:AMQ393224 AWL393224:AWM393224 BGH393224:BGI393224 BQD393224:BQE393224 BZZ393224:CAA393224 CJV393224:CJW393224 CTR393224:CTS393224 DDN393224:DDO393224 DNJ393224:DNK393224 DXF393224:DXG393224 EHB393224:EHC393224 EQX393224:EQY393224 FAT393224:FAU393224 FKP393224:FKQ393224 FUL393224:FUM393224 GEH393224:GEI393224 GOD393224:GOE393224 GXZ393224:GYA393224 HHV393224:HHW393224 HRR393224:HRS393224 IBN393224:IBO393224 ILJ393224:ILK393224 IVF393224:IVG393224 JFB393224:JFC393224 JOX393224:JOY393224 JYT393224:JYU393224 KIP393224:KIQ393224 KSL393224:KSM393224 LCH393224:LCI393224 LMD393224:LME393224 LVZ393224:LWA393224 MFV393224:MFW393224 MPR393224:MPS393224 MZN393224:MZO393224 NJJ393224:NJK393224 NTF393224:NTG393224 ODB393224:ODC393224 OMX393224:OMY393224 OWT393224:OWU393224 PGP393224:PGQ393224 PQL393224:PQM393224 QAH393224:QAI393224 QKD393224:QKE393224 QTZ393224:QUA393224 RDV393224:RDW393224 RNR393224:RNS393224 RXN393224:RXO393224 SHJ393224:SHK393224 SRF393224:SRG393224 TBB393224:TBC393224 TKX393224:TKY393224 TUT393224:TUU393224 UEP393224:UEQ393224 UOL393224:UOM393224 UYH393224:UYI393224 VID393224:VIE393224 VRZ393224:VSA393224 WBV393224:WBW393224 WLR393224:WLS393224 WVN393224:WVO393224 J458760:L458760 JB458760:JC458760 SX458760:SY458760 ACT458760:ACU458760 AMP458760:AMQ458760 AWL458760:AWM458760 BGH458760:BGI458760 BQD458760:BQE458760 BZZ458760:CAA458760 CJV458760:CJW458760 CTR458760:CTS458760 DDN458760:DDO458760 DNJ458760:DNK458760 DXF458760:DXG458760 EHB458760:EHC458760 EQX458760:EQY458760 FAT458760:FAU458760 FKP458760:FKQ458760 FUL458760:FUM458760 GEH458760:GEI458760 GOD458760:GOE458760 GXZ458760:GYA458760 HHV458760:HHW458760 HRR458760:HRS458760 IBN458760:IBO458760 ILJ458760:ILK458760 IVF458760:IVG458760 JFB458760:JFC458760 JOX458760:JOY458760 JYT458760:JYU458760 KIP458760:KIQ458760 KSL458760:KSM458760 LCH458760:LCI458760 LMD458760:LME458760 LVZ458760:LWA458760 MFV458760:MFW458760 MPR458760:MPS458760 MZN458760:MZO458760 NJJ458760:NJK458760 NTF458760:NTG458760 ODB458760:ODC458760 OMX458760:OMY458760 OWT458760:OWU458760 PGP458760:PGQ458760 PQL458760:PQM458760 QAH458760:QAI458760 QKD458760:QKE458760 QTZ458760:QUA458760 RDV458760:RDW458760 RNR458760:RNS458760 RXN458760:RXO458760 SHJ458760:SHK458760 SRF458760:SRG458760 TBB458760:TBC458760 TKX458760:TKY458760 TUT458760:TUU458760 UEP458760:UEQ458760 UOL458760:UOM458760 UYH458760:UYI458760 VID458760:VIE458760 VRZ458760:VSA458760 WBV458760:WBW458760 WLR458760:WLS458760 WVN458760:WVO458760 J524296:L524296 JB524296:JC524296 SX524296:SY524296 ACT524296:ACU524296 AMP524296:AMQ524296 AWL524296:AWM524296 BGH524296:BGI524296 BQD524296:BQE524296 BZZ524296:CAA524296 CJV524296:CJW524296 CTR524296:CTS524296 DDN524296:DDO524296 DNJ524296:DNK524296 DXF524296:DXG524296 EHB524296:EHC524296 EQX524296:EQY524296 FAT524296:FAU524296 FKP524296:FKQ524296 FUL524296:FUM524296 GEH524296:GEI524296 GOD524296:GOE524296 GXZ524296:GYA524296 HHV524296:HHW524296 HRR524296:HRS524296 IBN524296:IBO524296 ILJ524296:ILK524296 IVF524296:IVG524296 JFB524296:JFC524296 JOX524296:JOY524296 JYT524296:JYU524296 KIP524296:KIQ524296 KSL524296:KSM524296 LCH524296:LCI524296 LMD524296:LME524296 LVZ524296:LWA524296 MFV524296:MFW524296 MPR524296:MPS524296 MZN524296:MZO524296 NJJ524296:NJK524296 NTF524296:NTG524296 ODB524296:ODC524296 OMX524296:OMY524296 OWT524296:OWU524296 PGP524296:PGQ524296 PQL524296:PQM524296 QAH524296:QAI524296 QKD524296:QKE524296 QTZ524296:QUA524296 RDV524296:RDW524296 RNR524296:RNS524296 RXN524296:RXO524296 SHJ524296:SHK524296 SRF524296:SRG524296 TBB524296:TBC524296 TKX524296:TKY524296 TUT524296:TUU524296 UEP524296:UEQ524296 UOL524296:UOM524296 UYH524296:UYI524296 VID524296:VIE524296 VRZ524296:VSA524296 WBV524296:WBW524296 WLR524296:WLS524296 WVN524296:WVO524296 J589832:L589832 JB589832:JC589832 SX589832:SY589832 ACT589832:ACU589832 AMP589832:AMQ589832 AWL589832:AWM589832 BGH589832:BGI589832 BQD589832:BQE589832 BZZ589832:CAA589832 CJV589832:CJW589832 CTR589832:CTS589832 DDN589832:DDO589832 DNJ589832:DNK589832 DXF589832:DXG589832 EHB589832:EHC589832 EQX589832:EQY589832 FAT589832:FAU589832 FKP589832:FKQ589832 FUL589832:FUM589832 GEH589832:GEI589832 GOD589832:GOE589832 GXZ589832:GYA589832 HHV589832:HHW589832 HRR589832:HRS589832 IBN589832:IBO589832 ILJ589832:ILK589832 IVF589832:IVG589832 JFB589832:JFC589832 JOX589832:JOY589832 JYT589832:JYU589832 KIP589832:KIQ589832 KSL589832:KSM589832 LCH589832:LCI589832 LMD589832:LME589832 LVZ589832:LWA589832 MFV589832:MFW589832 MPR589832:MPS589832 MZN589832:MZO589832 NJJ589832:NJK589832 NTF589832:NTG589832 ODB589832:ODC589832 OMX589832:OMY589832 OWT589832:OWU589832 PGP589832:PGQ589832 PQL589832:PQM589832 QAH589832:QAI589832 QKD589832:QKE589832 QTZ589832:QUA589832 RDV589832:RDW589832 RNR589832:RNS589832 RXN589832:RXO589832 SHJ589832:SHK589832 SRF589832:SRG589832 TBB589832:TBC589832 TKX589832:TKY589832 TUT589832:TUU589832 UEP589832:UEQ589832 UOL589832:UOM589832 UYH589832:UYI589832 VID589832:VIE589832 VRZ589832:VSA589832 WBV589832:WBW589832 WLR589832:WLS589832 WVN589832:WVO589832 J655368:L655368 JB655368:JC655368 SX655368:SY655368 ACT655368:ACU655368 AMP655368:AMQ655368 AWL655368:AWM655368 BGH655368:BGI655368 BQD655368:BQE655368 BZZ655368:CAA655368 CJV655368:CJW655368 CTR655368:CTS655368 DDN655368:DDO655368 DNJ655368:DNK655368 DXF655368:DXG655368 EHB655368:EHC655368 EQX655368:EQY655368 FAT655368:FAU655368 FKP655368:FKQ655368 FUL655368:FUM655368 GEH655368:GEI655368 GOD655368:GOE655368 GXZ655368:GYA655368 HHV655368:HHW655368 HRR655368:HRS655368 IBN655368:IBO655368 ILJ655368:ILK655368 IVF655368:IVG655368 JFB655368:JFC655368 JOX655368:JOY655368 JYT655368:JYU655368 KIP655368:KIQ655368 KSL655368:KSM655368 LCH655368:LCI655368 LMD655368:LME655368 LVZ655368:LWA655368 MFV655368:MFW655368 MPR655368:MPS655368 MZN655368:MZO655368 NJJ655368:NJK655368 NTF655368:NTG655368 ODB655368:ODC655368 OMX655368:OMY655368 OWT655368:OWU655368 PGP655368:PGQ655368 PQL655368:PQM655368 QAH655368:QAI655368 QKD655368:QKE655368 QTZ655368:QUA655368 RDV655368:RDW655368 RNR655368:RNS655368 RXN655368:RXO655368 SHJ655368:SHK655368 SRF655368:SRG655368 TBB655368:TBC655368 TKX655368:TKY655368 TUT655368:TUU655368 UEP655368:UEQ655368 UOL655368:UOM655368 UYH655368:UYI655368 VID655368:VIE655368 VRZ655368:VSA655368 WBV655368:WBW655368 WLR655368:WLS655368 WVN655368:WVO655368 J720904:L720904 JB720904:JC720904 SX720904:SY720904 ACT720904:ACU720904 AMP720904:AMQ720904 AWL720904:AWM720904 BGH720904:BGI720904 BQD720904:BQE720904 BZZ720904:CAA720904 CJV720904:CJW720904 CTR720904:CTS720904 DDN720904:DDO720904 DNJ720904:DNK720904 DXF720904:DXG720904 EHB720904:EHC720904 EQX720904:EQY720904 FAT720904:FAU720904 FKP720904:FKQ720904 FUL720904:FUM720904 GEH720904:GEI720904 GOD720904:GOE720904 GXZ720904:GYA720904 HHV720904:HHW720904 HRR720904:HRS720904 IBN720904:IBO720904 ILJ720904:ILK720904 IVF720904:IVG720904 JFB720904:JFC720904 JOX720904:JOY720904 JYT720904:JYU720904 KIP720904:KIQ720904 KSL720904:KSM720904 LCH720904:LCI720904 LMD720904:LME720904 LVZ720904:LWA720904 MFV720904:MFW720904 MPR720904:MPS720904 MZN720904:MZO720904 NJJ720904:NJK720904 NTF720904:NTG720904 ODB720904:ODC720904 OMX720904:OMY720904 OWT720904:OWU720904 PGP720904:PGQ720904 PQL720904:PQM720904 QAH720904:QAI720904 QKD720904:QKE720904 QTZ720904:QUA720904 RDV720904:RDW720904 RNR720904:RNS720904 RXN720904:RXO720904 SHJ720904:SHK720904 SRF720904:SRG720904 TBB720904:TBC720904 TKX720904:TKY720904 TUT720904:TUU720904 UEP720904:UEQ720904 UOL720904:UOM720904 UYH720904:UYI720904 VID720904:VIE720904 VRZ720904:VSA720904 WBV720904:WBW720904 WLR720904:WLS720904 WVN720904:WVO720904 J786440:L786440 JB786440:JC786440 SX786440:SY786440 ACT786440:ACU786440 AMP786440:AMQ786440 AWL786440:AWM786440 BGH786440:BGI786440 BQD786440:BQE786440 BZZ786440:CAA786440 CJV786440:CJW786440 CTR786440:CTS786440 DDN786440:DDO786440 DNJ786440:DNK786440 DXF786440:DXG786440 EHB786440:EHC786440 EQX786440:EQY786440 FAT786440:FAU786440 FKP786440:FKQ786440 FUL786440:FUM786440 GEH786440:GEI786440 GOD786440:GOE786440 GXZ786440:GYA786440 HHV786440:HHW786440 HRR786440:HRS786440 IBN786440:IBO786440 ILJ786440:ILK786440 IVF786440:IVG786440 JFB786440:JFC786440 JOX786440:JOY786440 JYT786440:JYU786440 KIP786440:KIQ786440 KSL786440:KSM786440 LCH786440:LCI786440 LMD786440:LME786440 LVZ786440:LWA786440 MFV786440:MFW786440 MPR786440:MPS786440 MZN786440:MZO786440 NJJ786440:NJK786440 NTF786440:NTG786440 ODB786440:ODC786440 OMX786440:OMY786440 OWT786440:OWU786440 PGP786440:PGQ786440 PQL786440:PQM786440 QAH786440:QAI786440 QKD786440:QKE786440 QTZ786440:QUA786440 RDV786440:RDW786440 RNR786440:RNS786440 RXN786440:RXO786440 SHJ786440:SHK786440 SRF786440:SRG786440 TBB786440:TBC786440 TKX786440:TKY786440 TUT786440:TUU786440 UEP786440:UEQ786440 UOL786440:UOM786440 UYH786440:UYI786440 VID786440:VIE786440 VRZ786440:VSA786440 WBV786440:WBW786440 WLR786440:WLS786440 WVN786440:WVO786440 J851976:L851976 JB851976:JC851976 SX851976:SY851976 ACT851976:ACU851976 AMP851976:AMQ851976 AWL851976:AWM851976 BGH851976:BGI851976 BQD851976:BQE851976 BZZ851976:CAA851976 CJV851976:CJW851976 CTR851976:CTS851976 DDN851976:DDO851976 DNJ851976:DNK851976 DXF851976:DXG851976 EHB851976:EHC851976 EQX851976:EQY851976 FAT851976:FAU851976 FKP851976:FKQ851976 FUL851976:FUM851976 GEH851976:GEI851976 GOD851976:GOE851976 GXZ851976:GYA851976 HHV851976:HHW851976 HRR851976:HRS851976 IBN851976:IBO851976 ILJ851976:ILK851976 IVF851976:IVG851976 JFB851976:JFC851976 JOX851976:JOY851976 JYT851976:JYU851976 KIP851976:KIQ851976 KSL851976:KSM851976 LCH851976:LCI851976 LMD851976:LME851976 LVZ851976:LWA851976 MFV851976:MFW851976 MPR851976:MPS851976 MZN851976:MZO851976 NJJ851976:NJK851976 NTF851976:NTG851976 ODB851976:ODC851976 OMX851976:OMY851976 OWT851976:OWU851976 PGP851976:PGQ851976 PQL851976:PQM851976 QAH851976:QAI851976 QKD851976:QKE851976 QTZ851976:QUA851976 RDV851976:RDW851976 RNR851976:RNS851976 RXN851976:RXO851976 SHJ851976:SHK851976 SRF851976:SRG851976 TBB851976:TBC851976 TKX851976:TKY851976 TUT851976:TUU851976 UEP851976:UEQ851976 UOL851976:UOM851976 UYH851976:UYI851976 VID851976:VIE851976 VRZ851976:VSA851976 WBV851976:WBW851976 WLR851976:WLS851976 WVN851976:WVO851976 J917512:L917512 JB917512:JC917512 SX917512:SY917512 ACT917512:ACU917512 AMP917512:AMQ917512 AWL917512:AWM917512 BGH917512:BGI917512 BQD917512:BQE917512 BZZ917512:CAA917512 CJV917512:CJW917512 CTR917512:CTS917512 DDN917512:DDO917512 DNJ917512:DNK917512 DXF917512:DXG917512 EHB917512:EHC917512 EQX917512:EQY917512 FAT917512:FAU917512 FKP917512:FKQ917512 FUL917512:FUM917512 GEH917512:GEI917512 GOD917512:GOE917512 GXZ917512:GYA917512 HHV917512:HHW917512 HRR917512:HRS917512 IBN917512:IBO917512 ILJ917512:ILK917512 IVF917512:IVG917512 JFB917512:JFC917512 JOX917512:JOY917512 JYT917512:JYU917512 KIP917512:KIQ917512 KSL917512:KSM917512 LCH917512:LCI917512 LMD917512:LME917512 LVZ917512:LWA917512 MFV917512:MFW917512 MPR917512:MPS917512 MZN917512:MZO917512 NJJ917512:NJK917512 NTF917512:NTG917512 ODB917512:ODC917512 OMX917512:OMY917512 OWT917512:OWU917512 PGP917512:PGQ917512 PQL917512:PQM917512 QAH917512:QAI917512 QKD917512:QKE917512 QTZ917512:QUA917512 RDV917512:RDW917512 RNR917512:RNS917512 RXN917512:RXO917512 SHJ917512:SHK917512 SRF917512:SRG917512 TBB917512:TBC917512 TKX917512:TKY917512 TUT917512:TUU917512 UEP917512:UEQ917512 UOL917512:UOM917512 UYH917512:UYI917512 VID917512:VIE917512 VRZ917512:VSA917512 WBV917512:WBW917512 WLR917512:WLS917512 WVN917512:WVO917512 J983048:L983048 JB983048:JC983048 SX983048:SY983048 ACT983048:ACU983048 AMP983048:AMQ983048 AWL983048:AWM983048 BGH983048:BGI983048 BQD983048:BQE983048 BZZ983048:CAA983048 CJV983048:CJW983048 CTR983048:CTS983048 DDN983048:DDO983048 DNJ983048:DNK983048 DXF983048:DXG983048 EHB983048:EHC983048 EQX983048:EQY983048 FAT983048:FAU983048 FKP983048:FKQ983048 FUL983048:FUM983048 GEH983048:GEI983048 GOD983048:GOE983048 GXZ983048:GYA983048 HHV983048:HHW983048 HRR983048:HRS983048 IBN983048:IBO983048 ILJ983048:ILK983048 IVF983048:IVG983048 JFB983048:JFC983048 JOX983048:JOY983048 JYT983048:JYU983048 KIP983048:KIQ983048 KSL983048:KSM983048 LCH983048:LCI983048 LMD983048:LME983048 LVZ983048:LWA983048 MFV983048:MFW983048 MPR983048:MPS983048 MZN983048:MZO983048 NJJ983048:NJK983048 NTF983048:NTG983048 ODB983048:ODC983048 OMX983048:OMY983048 OWT983048:OWU983048 PGP983048:PGQ983048 PQL983048:PQM983048 QAH983048:QAI983048 QKD983048:QKE983048 QTZ983048:QUA983048 RDV983048:RDW983048 RNR983048:RNS983048 RXN983048:RXO983048 SHJ983048:SHK983048 SRF983048:SRG983048 TBB983048:TBC983048 TKX983048:TKY983048 TUT983048:TUU983048 UEP983048:UEQ983048 UOL983048:UOM983048 UYH983048:UYI983048 VID983048:VIE983048 VRZ983048:VSA983048 WBV983048:WBW983048 WLR983048:WLS983048" xr:uid="{44F3259F-C32C-429E-B53C-4C8C430D0B01}">
      <formula1>#REF!</formula1>
    </dataValidation>
  </dataValidations>
  <pageMargins left="0.7" right="0.7" top="0.75" bottom="0.75" header="0.3" footer="0.3"/>
  <pageSetup orientation="landscape" r:id="rId1"/>
  <extLst>
    <ext xmlns:x14="http://schemas.microsoft.com/office/spreadsheetml/2009/9/main" uri="{78C0D931-6437-407d-A8EE-F0AAD7539E65}">
      <x14:conditionalFormattings>
        <x14:conditionalFormatting xmlns:xm="http://schemas.microsoft.com/office/excel/2006/main">
          <x14:cfRule type="expression" priority="1" id="{4C1D5C87-0A8A-4C2B-839E-057CEDBB9477}">
            <xm:f>'^^Cover Page^^'!$H$16="yes"</xm:f>
            <x14:dxf>
              <font>
                <color theme="1" tint="0.34998626667073579"/>
              </font>
              <fill>
                <patternFill>
                  <bgColor theme="1" tint="0.34998626667073579"/>
                </patternFill>
              </fill>
            </x14:dxf>
          </x14:cfRule>
          <xm:sqref>I14:K45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D4F2-BCE6-4DF2-B8DB-F596FD69543D}">
  <sheetPr codeName="Sheet7">
    <tabColor theme="4"/>
    <pageSetUpPr fitToPage="1"/>
  </sheetPr>
  <dimension ref="A1:AC64"/>
  <sheetViews>
    <sheetView topLeftCell="A12" zoomScale="80" zoomScaleNormal="80" zoomScalePageLayoutView="90" workbookViewId="0">
      <selection activeCell="E29" sqref="E29"/>
    </sheetView>
  </sheetViews>
  <sheetFormatPr defaultColWidth="8.7109375" defaultRowHeight="12.75" x14ac:dyDescent="0.25"/>
  <cols>
    <col min="1" max="1" width="1.28515625" style="96" customWidth="1"/>
    <col min="2" max="2" width="11.7109375" style="96" customWidth="1"/>
    <col min="3" max="3" width="17" style="96" customWidth="1"/>
    <col min="4" max="4" width="23.5703125" style="96" customWidth="1"/>
    <col min="5" max="5" width="18.7109375" style="96" customWidth="1"/>
    <col min="6" max="6" width="29" style="96" customWidth="1"/>
    <col min="7" max="7" width="31" style="96" customWidth="1"/>
    <col min="8" max="8" width="25.28515625" style="96" customWidth="1"/>
    <col min="9" max="9" width="15.7109375" style="96" customWidth="1"/>
    <col min="10" max="11" width="17.7109375" style="96" customWidth="1"/>
    <col min="12" max="12" width="43.28515625" style="96" customWidth="1"/>
    <col min="13" max="13" width="17.5703125" style="96" customWidth="1"/>
    <col min="14" max="14" width="27.7109375" style="96" customWidth="1"/>
    <col min="15" max="15" width="16.28515625" style="96" customWidth="1"/>
    <col min="16" max="16" width="13.7109375" style="96" customWidth="1"/>
    <col min="17" max="17" width="17.28515625" style="96" customWidth="1"/>
    <col min="18" max="18" width="11.5703125" style="96" customWidth="1"/>
    <col min="19" max="19" width="19.28515625" style="96" customWidth="1"/>
    <col min="20" max="20" width="12.42578125" style="96" customWidth="1"/>
    <col min="21" max="21" width="17.42578125" style="96" customWidth="1"/>
    <col min="22" max="22" width="13.7109375" style="96" customWidth="1"/>
    <col min="23" max="23" width="45.28515625" style="96" customWidth="1"/>
    <col min="24" max="24" width="17.28515625" style="96" customWidth="1"/>
    <col min="25" max="25" width="34.28515625" style="96" customWidth="1"/>
    <col min="26" max="26" width="14" style="96" customWidth="1"/>
    <col min="27" max="27" width="11.28515625" style="96" customWidth="1"/>
    <col min="28" max="28" width="6.42578125" style="96" customWidth="1"/>
    <col min="29" max="29" width="9.5703125" style="96" customWidth="1"/>
    <col min="30" max="16384" width="8.7109375" style="96"/>
  </cols>
  <sheetData>
    <row r="1" spans="2:18" ht="9.75" customHeight="1" thickBot="1" x14ac:dyDescent="0.3"/>
    <row r="2" spans="2:18" s="97" customFormat="1" ht="33" customHeight="1" x14ac:dyDescent="0.25">
      <c r="B2" s="580" t="s">
        <v>150</v>
      </c>
      <c r="C2" s="581"/>
      <c r="D2" s="581"/>
      <c r="E2" s="581"/>
      <c r="F2" s="581"/>
      <c r="G2" s="581"/>
      <c r="H2" s="581"/>
      <c r="I2" s="581"/>
      <c r="J2" s="582"/>
      <c r="K2" s="70"/>
      <c r="L2" s="70"/>
    </row>
    <row r="3" spans="2:18" s="164" customFormat="1" ht="24" customHeight="1" x14ac:dyDescent="0.25">
      <c r="B3" s="620" t="s">
        <v>9</v>
      </c>
      <c r="C3" s="592"/>
      <c r="D3" s="696" t="str">
        <f>IF('^^Cover Page^^'!D9&amp;'^^Cover Page^^'!E9="", "", '^^Cover Page^^'!D9&amp;'^^Cover Page^^'!E9)</f>
        <v/>
      </c>
      <c r="E3" s="696"/>
      <c r="F3" s="696"/>
      <c r="G3" s="457" t="s">
        <v>10</v>
      </c>
      <c r="H3" s="653" t="str">
        <f>IF('^^Cover Page^^'!D10&amp;'^^Cover Page^^'!E10="", "", '^^Cover Page^^'!D10&amp;'^^Cover Page^^'!E10)</f>
        <v/>
      </c>
      <c r="I3" s="653"/>
      <c r="J3" s="654"/>
      <c r="K3" s="172"/>
      <c r="L3" s="172"/>
    </row>
    <row r="4" spans="2:18" s="164" customFormat="1" ht="24" customHeight="1" thickBot="1" x14ac:dyDescent="0.3">
      <c r="B4" s="621" t="s">
        <v>39</v>
      </c>
      <c r="C4" s="622"/>
      <c r="D4" s="697" t="str">
        <f>'^^Cover Page^^'!D7</f>
        <v>07/01/2024 to 09/30/2024</v>
      </c>
      <c r="E4" s="697"/>
      <c r="F4" s="697"/>
      <c r="G4" s="186"/>
      <c r="H4" s="186"/>
      <c r="I4" s="186"/>
      <c r="J4" s="187"/>
    </row>
    <row r="5" spans="2:18" s="97" customFormat="1" ht="25.9" customHeight="1" x14ac:dyDescent="0.25">
      <c r="B5" s="778" t="s">
        <v>1</v>
      </c>
      <c r="C5" s="779"/>
      <c r="D5" s="779"/>
      <c r="E5" s="779"/>
      <c r="F5" s="779"/>
      <c r="G5" s="779"/>
      <c r="H5" s="779"/>
      <c r="I5" s="779"/>
      <c r="J5" s="780"/>
      <c r="K5" s="71"/>
      <c r="L5" s="71"/>
    </row>
    <row r="6" spans="2:18" s="99" customFormat="1" ht="21" customHeight="1" x14ac:dyDescent="0.25">
      <c r="B6" s="772" t="s">
        <v>151</v>
      </c>
      <c r="C6" s="773"/>
      <c r="D6" s="773"/>
      <c r="E6" s="773"/>
      <c r="F6" s="773"/>
      <c r="G6" s="773"/>
      <c r="H6" s="773"/>
      <c r="I6" s="773"/>
      <c r="J6" s="774"/>
      <c r="K6" s="72"/>
      <c r="L6" s="72"/>
      <c r="M6" s="98"/>
      <c r="N6" s="98"/>
      <c r="O6" s="98"/>
    </row>
    <row r="7" spans="2:18" s="99" customFormat="1" ht="21.6" customHeight="1" x14ac:dyDescent="0.25">
      <c r="B7" s="781" t="s">
        <v>152</v>
      </c>
      <c r="C7" s="782"/>
      <c r="D7" s="782"/>
      <c r="E7" s="782"/>
      <c r="F7" s="782"/>
      <c r="G7" s="782"/>
      <c r="H7" s="782"/>
      <c r="I7" s="782"/>
      <c r="J7" s="783"/>
      <c r="K7" s="73"/>
      <c r="L7" s="73"/>
      <c r="M7" s="98"/>
      <c r="N7" s="98"/>
      <c r="O7" s="98"/>
    </row>
    <row r="8" spans="2:18" s="99" customFormat="1" ht="36.6" customHeight="1" x14ac:dyDescent="0.25">
      <c r="B8" s="775" t="s">
        <v>153</v>
      </c>
      <c r="C8" s="776"/>
      <c r="D8" s="776"/>
      <c r="E8" s="776"/>
      <c r="F8" s="776"/>
      <c r="G8" s="776"/>
      <c r="H8" s="776"/>
      <c r="I8" s="776"/>
      <c r="J8" s="777"/>
      <c r="K8" s="26"/>
      <c r="L8" s="26"/>
      <c r="M8" s="98"/>
      <c r="N8" s="98"/>
      <c r="O8" s="98"/>
    </row>
    <row r="9" spans="2:18" s="99" customFormat="1" ht="21" customHeight="1" x14ac:dyDescent="0.25">
      <c r="B9" s="704" t="s">
        <v>154</v>
      </c>
      <c r="C9" s="665"/>
      <c r="D9" s="665"/>
      <c r="E9" s="665"/>
      <c r="F9" s="665"/>
      <c r="G9" s="665"/>
      <c r="H9" s="665"/>
      <c r="I9" s="665"/>
      <c r="J9" s="705"/>
      <c r="K9" s="23"/>
      <c r="L9" s="23"/>
      <c r="M9" s="98"/>
    </row>
    <row r="10" spans="2:18" s="99" customFormat="1" ht="21" customHeight="1" x14ac:dyDescent="0.25">
      <c r="B10" s="704" t="s">
        <v>155</v>
      </c>
      <c r="C10" s="665"/>
      <c r="D10" s="665"/>
      <c r="E10" s="665"/>
      <c r="F10" s="665"/>
      <c r="G10" s="665"/>
      <c r="H10" s="665"/>
      <c r="I10" s="665"/>
      <c r="J10" s="705"/>
      <c r="K10" s="23"/>
      <c r="L10" s="23"/>
      <c r="M10" s="98"/>
    </row>
    <row r="11" spans="2:18" s="99" customFormat="1" ht="21" customHeight="1" x14ac:dyDescent="0.25">
      <c r="B11" s="704" t="s">
        <v>156</v>
      </c>
      <c r="C11" s="665"/>
      <c r="D11" s="665"/>
      <c r="E11" s="665"/>
      <c r="F11" s="665"/>
      <c r="G11" s="665"/>
      <c r="H11" s="665"/>
      <c r="I11" s="665"/>
      <c r="J11" s="705"/>
      <c r="K11" s="23"/>
      <c r="L11" s="23"/>
      <c r="M11" s="98"/>
    </row>
    <row r="12" spans="2:18" s="99" customFormat="1" ht="23.25" customHeight="1" x14ac:dyDescent="0.25">
      <c r="B12" s="761" t="s">
        <v>60</v>
      </c>
      <c r="C12" s="762"/>
      <c r="D12" s="762"/>
      <c r="E12" s="762"/>
      <c r="F12" s="762"/>
      <c r="G12" s="762"/>
      <c r="H12" s="762"/>
      <c r="I12" s="762"/>
      <c r="J12" s="763"/>
      <c r="K12" s="74"/>
      <c r="L12" s="74"/>
      <c r="M12" s="98"/>
    </row>
    <row r="13" spans="2:18" s="99" customFormat="1" ht="26.25" customHeight="1" thickBot="1" x14ac:dyDescent="0.3">
      <c r="B13" s="764" t="s">
        <v>157</v>
      </c>
      <c r="C13" s="765"/>
      <c r="D13" s="765"/>
      <c r="E13" s="766"/>
      <c r="F13" s="399" t="s">
        <v>158</v>
      </c>
      <c r="G13" s="400" t="s">
        <v>159</v>
      </c>
      <c r="H13" s="399" t="s">
        <v>160</v>
      </c>
      <c r="I13" s="767"/>
      <c r="J13" s="768"/>
      <c r="K13" s="75"/>
      <c r="L13" s="75"/>
      <c r="M13" s="98"/>
    </row>
    <row r="14" spans="2:18" s="97" customFormat="1" ht="24.75" customHeight="1" x14ac:dyDescent="0.25">
      <c r="B14" s="769" t="s">
        <v>161</v>
      </c>
      <c r="C14" s="770"/>
      <c r="D14" s="770"/>
      <c r="E14" s="770"/>
      <c r="F14" s="770"/>
      <c r="G14" s="770"/>
      <c r="H14" s="770"/>
      <c r="I14" s="770"/>
      <c r="J14" s="771"/>
      <c r="K14" s="76"/>
      <c r="L14" s="76"/>
    </row>
    <row r="15" spans="2:18" s="99" customFormat="1" ht="21" customHeight="1" x14ac:dyDescent="0.25">
      <c r="B15" s="772" t="s">
        <v>162</v>
      </c>
      <c r="C15" s="773"/>
      <c r="D15" s="773"/>
      <c r="E15" s="773"/>
      <c r="F15" s="773"/>
      <c r="G15" s="773"/>
      <c r="H15" s="773"/>
      <c r="I15" s="773"/>
      <c r="J15" s="774"/>
      <c r="K15" s="72"/>
      <c r="L15" s="72"/>
      <c r="M15" s="2"/>
      <c r="N15" s="98"/>
      <c r="O15" s="98"/>
      <c r="P15" s="98"/>
      <c r="Q15" s="98"/>
      <c r="R15" s="98"/>
    </row>
    <row r="16" spans="2:18" s="99" customFormat="1" ht="38.65" customHeight="1" x14ac:dyDescent="0.25">
      <c r="B16" s="775" t="s">
        <v>163</v>
      </c>
      <c r="C16" s="776"/>
      <c r="D16" s="776"/>
      <c r="E16" s="776"/>
      <c r="F16" s="776"/>
      <c r="G16" s="776"/>
      <c r="H16" s="776"/>
      <c r="I16" s="776"/>
      <c r="J16" s="777"/>
      <c r="K16" s="26"/>
      <c r="L16" s="26"/>
      <c r="M16" s="98"/>
      <c r="N16" s="98"/>
      <c r="O16" s="98"/>
      <c r="P16" s="98"/>
      <c r="Q16" s="98"/>
      <c r="R16" s="98"/>
    </row>
    <row r="17" spans="2:29" s="99" customFormat="1" ht="21.6" customHeight="1" x14ac:dyDescent="0.25">
      <c r="B17" s="704" t="s">
        <v>164</v>
      </c>
      <c r="C17" s="665"/>
      <c r="D17" s="665"/>
      <c r="E17" s="665"/>
      <c r="F17" s="665"/>
      <c r="G17" s="665"/>
      <c r="H17" s="665"/>
      <c r="I17" s="665"/>
      <c r="J17" s="705"/>
      <c r="K17" s="23"/>
      <c r="L17" s="23"/>
      <c r="M17" s="98"/>
      <c r="N17" s="98"/>
      <c r="O17" s="98"/>
      <c r="P17" s="98"/>
    </row>
    <row r="18" spans="2:29" s="99" customFormat="1" ht="21.6" customHeight="1" x14ac:dyDescent="0.25">
      <c r="B18" s="704" t="s">
        <v>165</v>
      </c>
      <c r="C18" s="665"/>
      <c r="D18" s="665"/>
      <c r="E18" s="665"/>
      <c r="F18" s="665"/>
      <c r="G18" s="665"/>
      <c r="H18" s="665"/>
      <c r="I18" s="665"/>
      <c r="J18" s="705"/>
      <c r="K18" s="23"/>
      <c r="L18" s="23"/>
      <c r="M18" s="98"/>
      <c r="N18" s="98"/>
      <c r="O18" s="98"/>
      <c r="P18" s="98"/>
    </row>
    <row r="19" spans="2:29" s="99" customFormat="1" ht="21.6" customHeight="1" x14ac:dyDescent="0.25">
      <c r="B19" s="704" t="s">
        <v>166</v>
      </c>
      <c r="C19" s="665"/>
      <c r="D19" s="665"/>
      <c r="E19" s="665"/>
      <c r="F19" s="665"/>
      <c r="G19" s="665"/>
      <c r="H19" s="665"/>
      <c r="I19" s="665"/>
      <c r="J19" s="705"/>
      <c r="K19" s="49"/>
      <c r="L19" s="49"/>
      <c r="M19" s="98"/>
      <c r="N19" s="98"/>
      <c r="O19" s="98"/>
      <c r="P19" s="98"/>
    </row>
    <row r="20" spans="2:29" s="99" customFormat="1" ht="21.6" customHeight="1" x14ac:dyDescent="0.25">
      <c r="B20" s="704" t="s">
        <v>167</v>
      </c>
      <c r="C20" s="665"/>
      <c r="D20" s="665"/>
      <c r="E20" s="665"/>
      <c r="F20" s="665"/>
      <c r="G20" s="665"/>
      <c r="H20" s="665"/>
      <c r="I20" s="665"/>
      <c r="J20" s="705"/>
      <c r="K20" s="23"/>
      <c r="L20" s="23"/>
      <c r="M20" s="98"/>
      <c r="N20" s="98"/>
      <c r="O20" s="98"/>
      <c r="P20" s="98"/>
    </row>
    <row r="21" spans="2:29" s="99" customFormat="1" ht="21.6" customHeight="1" x14ac:dyDescent="0.25">
      <c r="B21" s="704" t="s">
        <v>168</v>
      </c>
      <c r="C21" s="665"/>
      <c r="D21" s="665"/>
      <c r="E21" s="665"/>
      <c r="F21" s="665"/>
      <c r="G21" s="665"/>
      <c r="H21" s="665"/>
      <c r="I21" s="665"/>
      <c r="J21" s="705"/>
      <c r="K21" s="23"/>
      <c r="L21" s="23"/>
      <c r="M21" s="98"/>
      <c r="N21" s="98"/>
      <c r="O21" s="98"/>
      <c r="P21" s="98"/>
    </row>
    <row r="22" spans="2:29" s="99" customFormat="1" ht="16.5" customHeight="1" thickBot="1" x14ac:dyDescent="0.3">
      <c r="B22" s="756" t="s">
        <v>169</v>
      </c>
      <c r="C22" s="757"/>
      <c r="D22" s="757"/>
      <c r="E22" s="757"/>
      <c r="F22" s="757"/>
      <c r="G22" s="757"/>
      <c r="H22" s="757"/>
      <c r="I22" s="757"/>
      <c r="J22" s="758"/>
      <c r="K22" s="74"/>
      <c r="L22" s="74"/>
      <c r="M22" s="98"/>
      <c r="N22" s="100"/>
      <c r="O22" s="98"/>
      <c r="P22" s="98"/>
    </row>
    <row r="23" spans="2:29" ht="12.75" customHeight="1" thickBot="1" x14ac:dyDescent="0.3">
      <c r="B23" s="8"/>
      <c r="C23" s="101"/>
      <c r="D23" s="102"/>
      <c r="E23" s="102"/>
      <c r="F23" s="2"/>
      <c r="G23" s="101"/>
      <c r="H23" s="101"/>
      <c r="I23" s="101"/>
      <c r="J23" s="101"/>
      <c r="K23" s="101"/>
      <c r="L23" s="101"/>
      <c r="M23" s="101"/>
      <c r="N23" s="101"/>
      <c r="O23" s="101"/>
      <c r="P23" s="101"/>
    </row>
    <row r="24" spans="2:29" s="103" customFormat="1" ht="25.9" customHeight="1" thickBot="1" x14ac:dyDescent="0.3">
      <c r="B24" s="736" t="s">
        <v>150</v>
      </c>
      <c r="C24" s="737"/>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737"/>
      <c r="AB24" s="737"/>
      <c r="AC24" s="738"/>
    </row>
    <row r="25" spans="2:29" s="104" customFormat="1" ht="31.15" customHeight="1" thickBot="1" x14ac:dyDescent="0.3">
      <c r="B25" s="759" t="s">
        <v>8</v>
      </c>
      <c r="C25" s="760"/>
      <c r="D25" s="760"/>
      <c r="E25" s="760"/>
      <c r="F25" s="760"/>
      <c r="G25" s="760"/>
      <c r="H25" s="760"/>
      <c r="I25" s="760"/>
      <c r="J25" s="760"/>
      <c r="K25" s="92"/>
      <c r="L25" s="180" t="s">
        <v>170</v>
      </c>
      <c r="M25" s="739" t="s">
        <v>171</v>
      </c>
      <c r="N25" s="740"/>
      <c r="O25" s="740"/>
      <c r="P25" s="740"/>
      <c r="Q25" s="740"/>
      <c r="R25" s="741"/>
      <c r="S25" s="739" t="s">
        <v>172</v>
      </c>
      <c r="T25" s="740"/>
      <c r="U25" s="740"/>
      <c r="V25" s="741"/>
      <c r="W25" s="752" t="s">
        <v>173</v>
      </c>
      <c r="X25" s="753"/>
      <c r="Y25" s="181" t="s">
        <v>174</v>
      </c>
      <c r="Z25" s="739" t="s">
        <v>175</v>
      </c>
      <c r="AA25" s="740"/>
      <c r="AB25" s="740"/>
      <c r="AC25" s="741"/>
    </row>
    <row r="26" spans="2:29" s="24" customFormat="1" ht="106.5" customHeight="1" thickBot="1" x14ac:dyDescent="0.3">
      <c r="B26" s="256" t="s">
        <v>176</v>
      </c>
      <c r="C26" s="257" t="s">
        <v>177</v>
      </c>
      <c r="D26" s="257" t="s">
        <v>178</v>
      </c>
      <c r="E26" s="257" t="s">
        <v>179</v>
      </c>
      <c r="F26" s="258" t="s">
        <v>180</v>
      </c>
      <c r="G26" s="258" t="s">
        <v>181</v>
      </c>
      <c r="H26" s="257" t="s">
        <v>182</v>
      </c>
      <c r="I26" s="257" t="s">
        <v>183</v>
      </c>
      <c r="J26" s="257" t="s">
        <v>184</v>
      </c>
      <c r="K26" s="259" t="s">
        <v>185</v>
      </c>
      <c r="L26" s="260" t="s">
        <v>186</v>
      </c>
      <c r="M26" s="256" t="s">
        <v>187</v>
      </c>
      <c r="N26" s="257" t="s">
        <v>188</v>
      </c>
      <c r="O26" s="257" t="s">
        <v>189</v>
      </c>
      <c r="P26" s="257" t="s">
        <v>190</v>
      </c>
      <c r="Q26" s="257" t="s">
        <v>191</v>
      </c>
      <c r="R26" s="261" t="s">
        <v>192</v>
      </c>
      <c r="S26" s="256" t="s">
        <v>193</v>
      </c>
      <c r="T26" s="257" t="s">
        <v>194</v>
      </c>
      <c r="U26" s="257" t="s">
        <v>195</v>
      </c>
      <c r="V26" s="261" t="s">
        <v>196</v>
      </c>
      <c r="W26" s="256" t="s">
        <v>197</v>
      </c>
      <c r="X26" s="261" t="s">
        <v>198</v>
      </c>
      <c r="Y26" s="262" t="s">
        <v>199</v>
      </c>
      <c r="Z26" s="742" t="s">
        <v>200</v>
      </c>
      <c r="AA26" s="743"/>
      <c r="AB26" s="743"/>
      <c r="AC26" s="744"/>
    </row>
    <row r="27" spans="2:29" s="160" customFormat="1" ht="18" customHeight="1" x14ac:dyDescent="0.25">
      <c r="B27" s="112"/>
      <c r="C27" s="114"/>
      <c r="D27" s="114"/>
      <c r="E27" s="114"/>
      <c r="F27" s="114"/>
      <c r="G27" s="114"/>
      <c r="H27" s="113"/>
      <c r="I27" s="113"/>
      <c r="J27" s="114"/>
      <c r="K27" s="115"/>
      <c r="L27" s="116"/>
      <c r="M27" s="112"/>
      <c r="N27" s="117"/>
      <c r="O27" s="64"/>
      <c r="P27" s="114"/>
      <c r="Q27" s="118"/>
      <c r="R27" s="119"/>
      <c r="S27" s="112"/>
      <c r="T27" s="64"/>
      <c r="U27" s="120"/>
      <c r="V27" s="121"/>
      <c r="W27" s="122"/>
      <c r="X27" s="123"/>
      <c r="Y27" s="124"/>
      <c r="Z27" s="174" t="s">
        <v>201</v>
      </c>
      <c r="AA27" s="175" t="s">
        <v>202</v>
      </c>
      <c r="AB27" s="175" t="s">
        <v>203</v>
      </c>
      <c r="AC27" s="176" t="s">
        <v>204</v>
      </c>
    </row>
    <row r="28" spans="2:29" s="161" customFormat="1" ht="18" customHeight="1" x14ac:dyDescent="0.25">
      <c r="B28" s="112"/>
      <c r="C28" s="113"/>
      <c r="D28" s="114"/>
      <c r="E28" s="114"/>
      <c r="F28" s="114"/>
      <c r="G28" s="114"/>
      <c r="H28" s="113"/>
      <c r="I28" s="113"/>
      <c r="J28" s="114"/>
      <c r="K28" s="115"/>
      <c r="L28" s="116"/>
      <c r="M28" s="112"/>
      <c r="N28" s="125"/>
      <c r="O28" s="64"/>
      <c r="P28" s="114"/>
      <c r="Q28" s="118"/>
      <c r="R28" s="119"/>
      <c r="S28" s="112"/>
      <c r="T28" s="64"/>
      <c r="U28" s="120"/>
      <c r="V28" s="126"/>
      <c r="W28" s="127"/>
      <c r="X28" s="128"/>
      <c r="Y28" s="129"/>
      <c r="Z28" s="174" t="s">
        <v>201</v>
      </c>
      <c r="AA28" s="175" t="s">
        <v>202</v>
      </c>
      <c r="AB28" s="175" t="s">
        <v>203</v>
      </c>
      <c r="AC28" s="176" t="s">
        <v>204</v>
      </c>
    </row>
    <row r="29" spans="2:29" s="161" customFormat="1" ht="18" customHeight="1" x14ac:dyDescent="0.25">
      <c r="B29" s="112"/>
      <c r="C29" s="113"/>
      <c r="D29" s="114"/>
      <c r="E29" s="114"/>
      <c r="F29" s="114"/>
      <c r="G29" s="114"/>
      <c r="H29" s="113"/>
      <c r="I29" s="113"/>
      <c r="J29" s="114"/>
      <c r="K29" s="115"/>
      <c r="L29" s="116"/>
      <c r="M29" s="112"/>
      <c r="N29" s="125"/>
      <c r="O29" s="64"/>
      <c r="P29" s="114"/>
      <c r="Q29" s="118"/>
      <c r="R29" s="119"/>
      <c r="S29" s="112"/>
      <c r="T29" s="64"/>
      <c r="U29" s="120"/>
      <c r="V29" s="126"/>
      <c r="W29" s="127"/>
      <c r="X29" s="128"/>
      <c r="Y29" s="129"/>
      <c r="Z29" s="174" t="s">
        <v>201</v>
      </c>
      <c r="AA29" s="175" t="s">
        <v>202</v>
      </c>
      <c r="AB29" s="175" t="s">
        <v>203</v>
      </c>
      <c r="AC29" s="176" t="s">
        <v>204</v>
      </c>
    </row>
    <row r="30" spans="2:29" s="160" customFormat="1" ht="18" customHeight="1" x14ac:dyDescent="0.25">
      <c r="B30" s="112"/>
      <c r="C30" s="113"/>
      <c r="D30" s="114"/>
      <c r="E30" s="114"/>
      <c r="F30" s="114"/>
      <c r="G30" s="114"/>
      <c r="H30" s="113"/>
      <c r="I30" s="113"/>
      <c r="J30" s="114"/>
      <c r="K30" s="115"/>
      <c r="L30" s="116"/>
      <c r="M30" s="112"/>
      <c r="N30" s="125"/>
      <c r="O30" s="64"/>
      <c r="P30" s="114"/>
      <c r="Q30" s="118"/>
      <c r="R30" s="119"/>
      <c r="S30" s="112"/>
      <c r="T30" s="64"/>
      <c r="U30" s="120"/>
      <c r="V30" s="126"/>
      <c r="W30" s="127"/>
      <c r="X30" s="128"/>
      <c r="Y30" s="129"/>
      <c r="Z30" s="174" t="s">
        <v>201</v>
      </c>
      <c r="AA30" s="175" t="s">
        <v>202</v>
      </c>
      <c r="AB30" s="175" t="s">
        <v>203</v>
      </c>
      <c r="AC30" s="176" t="s">
        <v>204</v>
      </c>
    </row>
    <row r="31" spans="2:29" s="160" customFormat="1" ht="18" customHeight="1" x14ac:dyDescent="0.25">
      <c r="B31" s="112"/>
      <c r="C31" s="113"/>
      <c r="D31" s="114"/>
      <c r="E31" s="114"/>
      <c r="F31" s="114"/>
      <c r="G31" s="114"/>
      <c r="H31" s="113"/>
      <c r="I31" s="113"/>
      <c r="J31" s="114"/>
      <c r="K31" s="115"/>
      <c r="L31" s="116"/>
      <c r="M31" s="112"/>
      <c r="N31" s="125"/>
      <c r="O31" s="64"/>
      <c r="P31" s="114"/>
      <c r="Q31" s="118"/>
      <c r="R31" s="119"/>
      <c r="S31" s="112"/>
      <c r="T31" s="64"/>
      <c r="U31" s="120"/>
      <c r="V31" s="126"/>
      <c r="W31" s="127"/>
      <c r="X31" s="128"/>
      <c r="Y31" s="129"/>
      <c r="Z31" s="174" t="s">
        <v>201</v>
      </c>
      <c r="AA31" s="175" t="s">
        <v>202</v>
      </c>
      <c r="AB31" s="175" t="s">
        <v>203</v>
      </c>
      <c r="AC31" s="176" t="s">
        <v>204</v>
      </c>
    </row>
    <row r="32" spans="2:29" s="161" customFormat="1" ht="18" customHeight="1" x14ac:dyDescent="0.25">
      <c r="B32" s="112"/>
      <c r="C32" s="113"/>
      <c r="D32" s="114"/>
      <c r="E32" s="114"/>
      <c r="F32" s="114"/>
      <c r="G32" s="114"/>
      <c r="H32" s="113"/>
      <c r="I32" s="113"/>
      <c r="J32" s="114"/>
      <c r="K32" s="115"/>
      <c r="L32" s="116"/>
      <c r="M32" s="112"/>
      <c r="N32" s="125"/>
      <c r="O32" s="64"/>
      <c r="P32" s="114"/>
      <c r="Q32" s="118"/>
      <c r="R32" s="119"/>
      <c r="S32" s="112"/>
      <c r="T32" s="64"/>
      <c r="U32" s="120"/>
      <c r="V32" s="126"/>
      <c r="W32" s="127"/>
      <c r="X32" s="128"/>
      <c r="Y32" s="129"/>
      <c r="Z32" s="174" t="s">
        <v>201</v>
      </c>
      <c r="AA32" s="175" t="s">
        <v>202</v>
      </c>
      <c r="AB32" s="175" t="s">
        <v>203</v>
      </c>
      <c r="AC32" s="176" t="s">
        <v>204</v>
      </c>
    </row>
    <row r="33" spans="1:29" s="161" customFormat="1" ht="18" customHeight="1" x14ac:dyDescent="0.25">
      <c r="B33" s="112"/>
      <c r="C33" s="113"/>
      <c r="D33" s="114"/>
      <c r="E33" s="114"/>
      <c r="F33" s="114"/>
      <c r="G33" s="114"/>
      <c r="H33" s="113"/>
      <c r="I33" s="113"/>
      <c r="J33" s="114"/>
      <c r="K33" s="115"/>
      <c r="L33" s="116"/>
      <c r="M33" s="112"/>
      <c r="N33" s="125"/>
      <c r="O33" s="64"/>
      <c r="P33" s="114"/>
      <c r="Q33" s="118"/>
      <c r="R33" s="119"/>
      <c r="S33" s="112"/>
      <c r="T33" s="64"/>
      <c r="U33" s="120"/>
      <c r="V33" s="126"/>
      <c r="W33" s="127"/>
      <c r="X33" s="128"/>
      <c r="Y33" s="129"/>
      <c r="Z33" s="174" t="s">
        <v>201</v>
      </c>
      <c r="AA33" s="175" t="s">
        <v>202</v>
      </c>
      <c r="AB33" s="175" t="s">
        <v>203</v>
      </c>
      <c r="AC33" s="176" t="s">
        <v>204</v>
      </c>
    </row>
    <row r="34" spans="1:29" s="161" customFormat="1" ht="18" customHeight="1" x14ac:dyDescent="0.25">
      <c r="B34" s="112"/>
      <c r="C34" s="113"/>
      <c r="D34" s="114"/>
      <c r="E34" s="114"/>
      <c r="F34" s="114"/>
      <c r="G34" s="114"/>
      <c r="H34" s="113"/>
      <c r="I34" s="113"/>
      <c r="J34" s="114"/>
      <c r="K34" s="115"/>
      <c r="L34" s="116"/>
      <c r="M34" s="112"/>
      <c r="N34" s="125"/>
      <c r="O34" s="64"/>
      <c r="P34" s="114"/>
      <c r="Q34" s="118"/>
      <c r="R34" s="119"/>
      <c r="S34" s="112"/>
      <c r="T34" s="64"/>
      <c r="U34" s="120"/>
      <c r="V34" s="126"/>
      <c r="W34" s="127"/>
      <c r="X34" s="128"/>
      <c r="Y34" s="129"/>
      <c r="Z34" s="174" t="s">
        <v>201</v>
      </c>
      <c r="AA34" s="175" t="s">
        <v>202</v>
      </c>
      <c r="AB34" s="175" t="s">
        <v>203</v>
      </c>
      <c r="AC34" s="176" t="s">
        <v>204</v>
      </c>
    </row>
    <row r="35" spans="1:29" s="160" customFormat="1" ht="18" customHeight="1" x14ac:dyDescent="0.25">
      <c r="B35" s="112"/>
      <c r="C35" s="113"/>
      <c r="D35" s="114"/>
      <c r="E35" s="114"/>
      <c r="F35" s="114"/>
      <c r="G35" s="114"/>
      <c r="H35" s="113"/>
      <c r="I35" s="113"/>
      <c r="J35" s="114"/>
      <c r="K35" s="115"/>
      <c r="L35" s="116"/>
      <c r="M35" s="112"/>
      <c r="N35" s="125"/>
      <c r="O35" s="64"/>
      <c r="P35" s="114"/>
      <c r="Q35" s="118"/>
      <c r="R35" s="119"/>
      <c r="S35" s="112"/>
      <c r="T35" s="64"/>
      <c r="U35" s="120"/>
      <c r="V35" s="126"/>
      <c r="W35" s="127"/>
      <c r="X35" s="128"/>
      <c r="Y35" s="129"/>
      <c r="Z35" s="174" t="s">
        <v>201</v>
      </c>
      <c r="AA35" s="175" t="s">
        <v>202</v>
      </c>
      <c r="AB35" s="175" t="s">
        <v>203</v>
      </c>
      <c r="AC35" s="176" t="s">
        <v>204</v>
      </c>
    </row>
    <row r="36" spans="1:29" s="160" customFormat="1" ht="18" customHeight="1" x14ac:dyDescent="0.25">
      <c r="B36" s="112"/>
      <c r="C36" s="113"/>
      <c r="D36" s="114"/>
      <c r="E36" s="114"/>
      <c r="F36" s="114"/>
      <c r="G36" s="114"/>
      <c r="H36" s="113"/>
      <c r="I36" s="113"/>
      <c r="J36" s="114"/>
      <c r="K36" s="115"/>
      <c r="L36" s="116"/>
      <c r="M36" s="112"/>
      <c r="N36" s="125"/>
      <c r="O36" s="64"/>
      <c r="P36" s="114"/>
      <c r="Q36" s="118"/>
      <c r="R36" s="119"/>
      <c r="S36" s="112"/>
      <c r="T36" s="64"/>
      <c r="U36" s="120"/>
      <c r="V36" s="126"/>
      <c r="W36" s="127"/>
      <c r="X36" s="128"/>
      <c r="Y36" s="129"/>
      <c r="Z36" s="174" t="s">
        <v>201</v>
      </c>
      <c r="AA36" s="175" t="s">
        <v>202</v>
      </c>
      <c r="AB36" s="175" t="s">
        <v>203</v>
      </c>
      <c r="AC36" s="176" t="s">
        <v>204</v>
      </c>
    </row>
    <row r="37" spans="1:29" s="161" customFormat="1" ht="18" customHeight="1" x14ac:dyDescent="0.25">
      <c r="B37" s="112"/>
      <c r="C37" s="113"/>
      <c r="D37" s="114"/>
      <c r="E37" s="114"/>
      <c r="F37" s="114"/>
      <c r="G37" s="114"/>
      <c r="H37" s="113"/>
      <c r="I37" s="113"/>
      <c r="J37" s="114"/>
      <c r="K37" s="115"/>
      <c r="L37" s="116"/>
      <c r="M37" s="112"/>
      <c r="N37" s="125"/>
      <c r="O37" s="64"/>
      <c r="P37" s="114"/>
      <c r="Q37" s="118"/>
      <c r="R37" s="119"/>
      <c r="S37" s="112"/>
      <c r="T37" s="64"/>
      <c r="U37" s="120"/>
      <c r="V37" s="126"/>
      <c r="W37" s="127"/>
      <c r="X37" s="128"/>
      <c r="Y37" s="129"/>
      <c r="Z37" s="174" t="s">
        <v>201</v>
      </c>
      <c r="AA37" s="175" t="s">
        <v>202</v>
      </c>
      <c r="AB37" s="175" t="s">
        <v>203</v>
      </c>
      <c r="AC37" s="176" t="s">
        <v>204</v>
      </c>
    </row>
    <row r="38" spans="1:29" s="161" customFormat="1" ht="18" customHeight="1" x14ac:dyDescent="0.25">
      <c r="B38" s="112"/>
      <c r="C38" s="113"/>
      <c r="D38" s="114"/>
      <c r="E38" s="114"/>
      <c r="F38" s="114"/>
      <c r="G38" s="114"/>
      <c r="H38" s="113"/>
      <c r="I38" s="113"/>
      <c r="J38" s="114"/>
      <c r="K38" s="115"/>
      <c r="L38" s="116"/>
      <c r="M38" s="112"/>
      <c r="N38" s="125"/>
      <c r="O38" s="64"/>
      <c r="P38" s="114"/>
      <c r="Q38" s="118"/>
      <c r="R38" s="119"/>
      <c r="S38" s="112"/>
      <c r="T38" s="64"/>
      <c r="U38" s="120"/>
      <c r="V38" s="126"/>
      <c r="W38" s="127"/>
      <c r="X38" s="128"/>
      <c r="Y38" s="129"/>
      <c r="Z38" s="174" t="s">
        <v>201</v>
      </c>
      <c r="AA38" s="175" t="s">
        <v>202</v>
      </c>
      <c r="AB38" s="175" t="s">
        <v>203</v>
      </c>
      <c r="AC38" s="176" t="s">
        <v>204</v>
      </c>
    </row>
    <row r="39" spans="1:29" s="161" customFormat="1" ht="18" customHeight="1" x14ac:dyDescent="0.25">
      <c r="B39" s="112"/>
      <c r="C39" s="113"/>
      <c r="D39" s="114"/>
      <c r="E39" s="114"/>
      <c r="F39" s="114"/>
      <c r="G39" s="114"/>
      <c r="H39" s="113"/>
      <c r="I39" s="113"/>
      <c r="J39" s="114"/>
      <c r="K39" s="115"/>
      <c r="L39" s="116"/>
      <c r="M39" s="112"/>
      <c r="N39" s="125"/>
      <c r="O39" s="64"/>
      <c r="P39" s="114"/>
      <c r="Q39" s="118"/>
      <c r="R39" s="119"/>
      <c r="S39" s="112"/>
      <c r="T39" s="64"/>
      <c r="U39" s="120"/>
      <c r="V39" s="126"/>
      <c r="W39" s="127"/>
      <c r="X39" s="128"/>
      <c r="Y39" s="129"/>
      <c r="Z39" s="174" t="s">
        <v>201</v>
      </c>
      <c r="AA39" s="175" t="s">
        <v>202</v>
      </c>
      <c r="AB39" s="175" t="s">
        <v>203</v>
      </c>
      <c r="AC39" s="176" t="s">
        <v>204</v>
      </c>
    </row>
    <row r="40" spans="1:29" s="161" customFormat="1" ht="18" customHeight="1" x14ac:dyDescent="0.25">
      <c r="B40" s="112"/>
      <c r="C40" s="113"/>
      <c r="D40" s="114"/>
      <c r="E40" s="114"/>
      <c r="F40" s="114"/>
      <c r="G40" s="114"/>
      <c r="H40" s="113"/>
      <c r="I40" s="113"/>
      <c r="J40" s="114"/>
      <c r="K40" s="115"/>
      <c r="L40" s="116"/>
      <c r="M40" s="112"/>
      <c r="N40" s="125"/>
      <c r="O40" s="64"/>
      <c r="P40" s="114"/>
      <c r="Q40" s="118"/>
      <c r="R40" s="119"/>
      <c r="S40" s="112"/>
      <c r="T40" s="64"/>
      <c r="U40" s="120"/>
      <c r="V40" s="126"/>
      <c r="W40" s="127"/>
      <c r="X40" s="128"/>
      <c r="Y40" s="129"/>
      <c r="Z40" s="174" t="s">
        <v>201</v>
      </c>
      <c r="AA40" s="175" t="s">
        <v>202</v>
      </c>
      <c r="AB40" s="175" t="s">
        <v>203</v>
      </c>
      <c r="AC40" s="176" t="s">
        <v>204</v>
      </c>
    </row>
    <row r="41" spans="1:29" s="161" customFormat="1" ht="18" customHeight="1" x14ac:dyDescent="0.25">
      <c r="B41" s="112"/>
      <c r="C41" s="113"/>
      <c r="D41" s="114"/>
      <c r="E41" s="114"/>
      <c r="F41" s="114"/>
      <c r="G41" s="114"/>
      <c r="H41" s="113"/>
      <c r="I41" s="113"/>
      <c r="J41" s="114"/>
      <c r="K41" s="115"/>
      <c r="L41" s="116"/>
      <c r="M41" s="112"/>
      <c r="N41" s="125"/>
      <c r="O41" s="64"/>
      <c r="P41" s="114"/>
      <c r="Q41" s="118"/>
      <c r="R41" s="119"/>
      <c r="S41" s="112"/>
      <c r="T41" s="64"/>
      <c r="U41" s="120"/>
      <c r="V41" s="126"/>
      <c r="W41" s="127"/>
      <c r="X41" s="128"/>
      <c r="Y41" s="129"/>
      <c r="Z41" s="174" t="s">
        <v>201</v>
      </c>
      <c r="AA41" s="175" t="s">
        <v>202</v>
      </c>
      <c r="AB41" s="175" t="s">
        <v>203</v>
      </c>
      <c r="AC41" s="176" t="s">
        <v>204</v>
      </c>
    </row>
    <row r="42" spans="1:29" s="161" customFormat="1" ht="18" customHeight="1" x14ac:dyDescent="0.25">
      <c r="B42" s="112"/>
      <c r="C42" s="113"/>
      <c r="D42" s="114"/>
      <c r="E42" s="114"/>
      <c r="F42" s="114"/>
      <c r="G42" s="114"/>
      <c r="H42" s="113"/>
      <c r="I42" s="113"/>
      <c r="J42" s="114"/>
      <c r="K42" s="115"/>
      <c r="L42" s="116"/>
      <c r="M42" s="112"/>
      <c r="N42" s="125"/>
      <c r="O42" s="64"/>
      <c r="P42" s="114"/>
      <c r="Q42" s="118"/>
      <c r="R42" s="119"/>
      <c r="S42" s="112"/>
      <c r="T42" s="64"/>
      <c r="U42" s="120"/>
      <c r="V42" s="126"/>
      <c r="W42" s="127"/>
      <c r="X42" s="128"/>
      <c r="Y42" s="129"/>
      <c r="Z42" s="174" t="s">
        <v>201</v>
      </c>
      <c r="AA42" s="175" t="s">
        <v>202</v>
      </c>
      <c r="AB42" s="175" t="s">
        <v>203</v>
      </c>
      <c r="AC42" s="176" t="s">
        <v>204</v>
      </c>
    </row>
    <row r="43" spans="1:29" s="161" customFormat="1" ht="18" customHeight="1" x14ac:dyDescent="0.25">
      <c r="B43" s="112"/>
      <c r="C43" s="113"/>
      <c r="D43" s="114"/>
      <c r="E43" s="114"/>
      <c r="F43" s="114"/>
      <c r="G43" s="114"/>
      <c r="H43" s="113"/>
      <c r="I43" s="113"/>
      <c r="J43" s="114"/>
      <c r="K43" s="115"/>
      <c r="L43" s="116"/>
      <c r="M43" s="112"/>
      <c r="N43" s="125"/>
      <c r="O43" s="64"/>
      <c r="P43" s="114"/>
      <c r="Q43" s="118"/>
      <c r="R43" s="119"/>
      <c r="S43" s="112"/>
      <c r="T43" s="64"/>
      <c r="U43" s="120"/>
      <c r="V43" s="126"/>
      <c r="W43" s="127"/>
      <c r="X43" s="128"/>
      <c r="Y43" s="129"/>
      <c r="Z43" s="174" t="s">
        <v>201</v>
      </c>
      <c r="AA43" s="175" t="s">
        <v>202</v>
      </c>
      <c r="AB43" s="175" t="s">
        <v>203</v>
      </c>
      <c r="AC43" s="176" t="s">
        <v>204</v>
      </c>
    </row>
    <row r="44" spans="1:29" s="161" customFormat="1" ht="18" customHeight="1" thickBot="1" x14ac:dyDescent="0.3">
      <c r="B44" s="130"/>
      <c r="C44" s="131"/>
      <c r="D44" s="132"/>
      <c r="E44" s="132"/>
      <c r="F44" s="132"/>
      <c r="G44" s="132"/>
      <c r="H44" s="131"/>
      <c r="I44" s="131"/>
      <c r="J44" s="132"/>
      <c r="K44" s="133"/>
      <c r="L44" s="134"/>
      <c r="M44" s="135"/>
      <c r="N44" s="136"/>
      <c r="O44" s="137"/>
      <c r="P44" s="132"/>
      <c r="Q44" s="138"/>
      <c r="R44" s="139"/>
      <c r="S44" s="135"/>
      <c r="T44" s="137"/>
      <c r="U44" s="140"/>
      <c r="V44" s="141"/>
      <c r="W44" s="142"/>
      <c r="X44" s="143"/>
      <c r="Y44" s="144"/>
      <c r="Z44" s="177" t="s">
        <v>201</v>
      </c>
      <c r="AA44" s="178" t="s">
        <v>202</v>
      </c>
      <c r="AB44" s="178" t="s">
        <v>203</v>
      </c>
      <c r="AC44" s="179" t="s">
        <v>204</v>
      </c>
    </row>
    <row r="45" spans="1:29" s="45" customFormat="1" ht="18" customHeight="1" x14ac:dyDescent="0.25">
      <c r="A45" s="67"/>
      <c r="B45" s="93" t="s">
        <v>37</v>
      </c>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row>
    <row r="46" spans="1:29" s="99" customFormat="1" ht="11.25" customHeight="1" thickBot="1" x14ac:dyDescent="0.3">
      <c r="B46" s="96"/>
      <c r="C46" s="23"/>
      <c r="D46" s="23"/>
      <c r="E46" s="23"/>
      <c r="F46" s="23"/>
      <c r="G46" s="23"/>
      <c r="H46" s="23"/>
      <c r="I46" s="23"/>
      <c r="J46" s="23"/>
      <c r="K46" s="23"/>
      <c r="L46" s="23"/>
      <c r="M46" s="98"/>
      <c r="N46" s="98"/>
      <c r="O46" s="98"/>
      <c r="P46" s="98"/>
    </row>
    <row r="47" spans="1:29" ht="24" thickBot="1" x14ac:dyDescent="0.3">
      <c r="B47" s="745" t="s">
        <v>161</v>
      </c>
      <c r="C47" s="746"/>
      <c r="D47" s="746"/>
      <c r="E47" s="746"/>
      <c r="F47" s="746"/>
      <c r="G47" s="746"/>
      <c r="H47" s="746"/>
      <c r="I47" s="746"/>
      <c r="J47" s="746"/>
      <c r="K47" s="747"/>
    </row>
    <row r="48" spans="1:29" s="54" customFormat="1" ht="32.25" customHeight="1" thickBot="1" x14ac:dyDescent="0.3">
      <c r="B48" s="748" t="s">
        <v>205</v>
      </c>
      <c r="C48" s="749"/>
      <c r="D48" s="254" t="s">
        <v>206</v>
      </c>
      <c r="E48" s="255" t="s">
        <v>207</v>
      </c>
      <c r="F48" s="255" t="s">
        <v>208</v>
      </c>
      <c r="G48" s="255" t="s">
        <v>209</v>
      </c>
      <c r="H48" s="255" t="s">
        <v>210</v>
      </c>
      <c r="I48" s="255" t="s">
        <v>211</v>
      </c>
      <c r="J48" s="750" t="s">
        <v>212</v>
      </c>
      <c r="K48" s="751"/>
    </row>
    <row r="49" spans="1:11" s="105" customFormat="1" ht="18" customHeight="1" x14ac:dyDescent="0.25">
      <c r="A49" s="96"/>
      <c r="B49" s="754"/>
      <c r="C49" s="754"/>
      <c r="D49" s="125"/>
      <c r="E49" s="125"/>
      <c r="F49" s="145"/>
      <c r="G49" s="146"/>
      <c r="H49" s="182"/>
      <c r="I49" s="146"/>
      <c r="J49" s="755"/>
      <c r="K49" s="755"/>
    </row>
    <row r="50" spans="1:11" s="105" customFormat="1" ht="18" customHeight="1" x14ac:dyDescent="0.25">
      <c r="B50" s="734"/>
      <c r="C50" s="734"/>
      <c r="D50" s="147"/>
      <c r="E50" s="148"/>
      <c r="F50" s="149"/>
      <c r="G50" s="150"/>
      <c r="H50" s="183"/>
      <c r="I50" s="150"/>
      <c r="J50" s="735"/>
      <c r="K50" s="735"/>
    </row>
    <row r="51" spans="1:11" s="105" customFormat="1" ht="18" customHeight="1" x14ac:dyDescent="0.25">
      <c r="B51" s="734"/>
      <c r="C51" s="734"/>
      <c r="D51" s="147"/>
      <c r="E51" s="148"/>
      <c r="F51" s="149"/>
      <c r="G51" s="150"/>
      <c r="H51" s="183"/>
      <c r="I51" s="150"/>
      <c r="J51" s="735"/>
      <c r="K51" s="735"/>
    </row>
    <row r="52" spans="1:11" s="105" customFormat="1" ht="18" customHeight="1" x14ac:dyDescent="0.25">
      <c r="B52" s="734"/>
      <c r="C52" s="734"/>
      <c r="D52" s="147"/>
      <c r="E52" s="148"/>
      <c r="F52" s="149"/>
      <c r="G52" s="150"/>
      <c r="H52" s="183"/>
      <c r="I52" s="150"/>
      <c r="J52" s="735"/>
      <c r="K52" s="735"/>
    </row>
    <row r="53" spans="1:11" ht="18" customHeight="1" x14ac:dyDescent="0.25">
      <c r="B53" s="734"/>
      <c r="C53" s="734"/>
      <c r="D53" s="147"/>
      <c r="E53" s="148"/>
      <c r="F53" s="149"/>
      <c r="G53" s="150"/>
      <c r="H53" s="183"/>
      <c r="I53" s="150"/>
      <c r="J53" s="735"/>
      <c r="K53" s="735"/>
    </row>
    <row r="54" spans="1:11" ht="18" customHeight="1" x14ac:dyDescent="0.25">
      <c r="B54" s="734"/>
      <c r="C54" s="734"/>
      <c r="D54" s="147"/>
      <c r="E54" s="148"/>
      <c r="F54" s="149"/>
      <c r="G54" s="150"/>
      <c r="H54" s="183"/>
      <c r="I54" s="150"/>
      <c r="J54" s="735"/>
      <c r="K54" s="735"/>
    </row>
    <row r="55" spans="1:11" ht="18" customHeight="1" x14ac:dyDescent="0.25">
      <c r="B55" s="734"/>
      <c r="C55" s="734"/>
      <c r="D55" s="147"/>
      <c r="E55" s="148"/>
      <c r="F55" s="149"/>
      <c r="G55" s="150"/>
      <c r="H55" s="183"/>
      <c r="I55" s="150"/>
      <c r="J55" s="735"/>
      <c r="K55" s="735"/>
    </row>
    <row r="56" spans="1:11" ht="18" customHeight="1" x14ac:dyDescent="0.25">
      <c r="B56" s="734"/>
      <c r="C56" s="734"/>
      <c r="D56" s="147"/>
      <c r="E56" s="148"/>
      <c r="F56" s="149"/>
      <c r="G56" s="150"/>
      <c r="H56" s="183"/>
      <c r="I56" s="150"/>
      <c r="J56" s="735"/>
      <c r="K56" s="735"/>
    </row>
    <row r="57" spans="1:11" ht="18" customHeight="1" x14ac:dyDescent="0.25">
      <c r="A57" s="105"/>
      <c r="B57" s="734"/>
      <c r="C57" s="734"/>
      <c r="D57" s="147"/>
      <c r="E57" s="148"/>
      <c r="F57" s="149"/>
      <c r="G57" s="150"/>
      <c r="H57" s="183"/>
      <c r="I57" s="150"/>
      <c r="J57" s="735"/>
      <c r="K57" s="735"/>
    </row>
    <row r="58" spans="1:11" ht="18" customHeight="1" x14ac:dyDescent="0.25">
      <c r="B58" s="734"/>
      <c r="C58" s="734"/>
      <c r="D58" s="147"/>
      <c r="E58" s="148"/>
      <c r="F58" s="149"/>
      <c r="G58" s="150"/>
      <c r="H58" s="183"/>
      <c r="I58" s="150"/>
      <c r="J58" s="735"/>
      <c r="K58" s="735"/>
    </row>
    <row r="59" spans="1:11" ht="18" customHeight="1" x14ac:dyDescent="0.25">
      <c r="B59" s="734"/>
      <c r="C59" s="734"/>
      <c r="D59" s="147"/>
      <c r="E59" s="148"/>
      <c r="F59" s="149"/>
      <c r="G59" s="150"/>
      <c r="H59" s="183"/>
      <c r="I59" s="150"/>
      <c r="J59" s="735"/>
      <c r="K59" s="735"/>
    </row>
    <row r="60" spans="1:11" ht="18" customHeight="1" x14ac:dyDescent="0.25">
      <c r="B60" s="734"/>
      <c r="C60" s="734"/>
      <c r="D60" s="147"/>
      <c r="E60" s="148"/>
      <c r="F60" s="149"/>
      <c r="G60" s="150"/>
      <c r="H60" s="183"/>
      <c r="I60" s="150"/>
      <c r="J60" s="735"/>
      <c r="K60" s="735"/>
    </row>
    <row r="61" spans="1:11" ht="18" customHeight="1" x14ac:dyDescent="0.25">
      <c r="B61" s="734"/>
      <c r="C61" s="734"/>
      <c r="D61" s="147"/>
      <c r="E61" s="148"/>
      <c r="F61" s="149"/>
      <c r="G61" s="150"/>
      <c r="H61" s="183"/>
      <c r="I61" s="150"/>
      <c r="J61" s="735"/>
      <c r="K61" s="735"/>
    </row>
    <row r="62" spans="1:11" ht="18" customHeight="1" x14ac:dyDescent="0.25">
      <c r="B62" s="734"/>
      <c r="C62" s="734"/>
      <c r="D62" s="147"/>
      <c r="E62" s="148"/>
      <c r="F62" s="149"/>
      <c r="G62" s="150"/>
      <c r="H62" s="183"/>
      <c r="I62" s="150"/>
      <c r="J62" s="735"/>
      <c r="K62" s="735"/>
    </row>
    <row r="63" spans="1:11" ht="18" customHeight="1" x14ac:dyDescent="0.25">
      <c r="B63" s="734"/>
      <c r="C63" s="734"/>
      <c r="D63" s="147"/>
      <c r="E63" s="148"/>
      <c r="F63" s="149"/>
      <c r="G63" s="150"/>
      <c r="H63" s="183"/>
      <c r="I63" s="150"/>
      <c r="J63" s="735"/>
      <c r="K63" s="735"/>
    </row>
    <row r="64" spans="1:11" ht="15.75" x14ac:dyDescent="0.25">
      <c r="B64" s="94" t="s">
        <v>37</v>
      </c>
    </row>
  </sheetData>
  <sheetProtection algorithmName="SHA-512" hashValue="SSeV0gh0Pwa2cDwKM7LuccRo9JNk9TmeZzvcJQIjpcfg4qHtxYT0WqUM94VyakEITGsWcsu4QzlB30G9tJWX+w==" saltValue="jdutAC7uqE5Zb4vVx4N+QA==" spinCount="100000" sheet="1" insertRows="0" deleteRows="0" selectLockedCells="1" sort="0" autoFilter="0"/>
  <mergeCells count="65">
    <mergeCell ref="B10:J10"/>
    <mergeCell ref="B2:J2"/>
    <mergeCell ref="B3:C3"/>
    <mergeCell ref="D3:F3"/>
    <mergeCell ref="B4:C4"/>
    <mergeCell ref="D4:F4"/>
    <mergeCell ref="B5:J5"/>
    <mergeCell ref="B6:J6"/>
    <mergeCell ref="B7:J7"/>
    <mergeCell ref="B8:J8"/>
    <mergeCell ref="B9:J9"/>
    <mergeCell ref="H3:J3"/>
    <mergeCell ref="B21:J21"/>
    <mergeCell ref="B11:J11"/>
    <mergeCell ref="B12:J12"/>
    <mergeCell ref="B13:E13"/>
    <mergeCell ref="I13:J13"/>
    <mergeCell ref="B14:J14"/>
    <mergeCell ref="B15:J15"/>
    <mergeCell ref="B16:J16"/>
    <mergeCell ref="B17:J17"/>
    <mergeCell ref="B18:J18"/>
    <mergeCell ref="B19:J19"/>
    <mergeCell ref="B20:J20"/>
    <mergeCell ref="B49:C49"/>
    <mergeCell ref="J49:K49"/>
    <mergeCell ref="B22:J22"/>
    <mergeCell ref="B25:J25"/>
    <mergeCell ref="M25:R25"/>
    <mergeCell ref="Z25:AC25"/>
    <mergeCell ref="Z26:AC26"/>
    <mergeCell ref="B47:K47"/>
    <mergeCell ref="B48:C48"/>
    <mergeCell ref="J48:K48"/>
    <mergeCell ref="S25:V25"/>
    <mergeCell ref="W25:X25"/>
    <mergeCell ref="J50:K50"/>
    <mergeCell ref="B51:C51"/>
    <mergeCell ref="J51:K51"/>
    <mergeCell ref="B52:C52"/>
    <mergeCell ref="J52:K52"/>
    <mergeCell ref="B63:C63"/>
    <mergeCell ref="J63:K63"/>
    <mergeCell ref="B24:AC24"/>
    <mergeCell ref="B60:C60"/>
    <mergeCell ref="J60:K60"/>
    <mergeCell ref="B61:C61"/>
    <mergeCell ref="J61:K61"/>
    <mergeCell ref="B62:C62"/>
    <mergeCell ref="J62:K62"/>
    <mergeCell ref="B57:C57"/>
    <mergeCell ref="J57:K57"/>
    <mergeCell ref="B58:C58"/>
    <mergeCell ref="J58:K58"/>
    <mergeCell ref="B59:C59"/>
    <mergeCell ref="J59:K59"/>
    <mergeCell ref="B50:C50"/>
    <mergeCell ref="B56:C56"/>
    <mergeCell ref="J56:K56"/>
    <mergeCell ref="B53:C53"/>
    <mergeCell ref="J53:K53"/>
    <mergeCell ref="B54:C54"/>
    <mergeCell ref="J54:K54"/>
    <mergeCell ref="B55:C55"/>
    <mergeCell ref="J55:K55"/>
  </mergeCells>
  <conditionalFormatting sqref="C27:C44 Y27:Y44">
    <cfRule type="expression" dxfId="29" priority="18">
      <formula>$B27="other"</formula>
    </cfRule>
  </conditionalFormatting>
  <conditionalFormatting sqref="D49:D63">
    <cfRule type="expression" dxfId="28" priority="16">
      <formula>B49:B50="Other"</formula>
    </cfRule>
  </conditionalFormatting>
  <conditionalFormatting sqref="D27:E44 J27:L44">
    <cfRule type="expression" dxfId="27" priority="22">
      <formula>$B27="datasets"</formula>
    </cfRule>
    <cfRule type="expression" dxfId="26" priority="23">
      <formula>$B27="websites"</formula>
    </cfRule>
    <cfRule type="expression" dxfId="25" priority="24">
      <formula>$B27="manuals"</formula>
    </cfRule>
    <cfRule type="expression" dxfId="24" priority="25">
      <formula>$B27="software"</formula>
    </cfRule>
  </conditionalFormatting>
  <conditionalFormatting sqref="D27:E44">
    <cfRule type="expression" dxfId="23" priority="32">
      <formula>XEH27="conference"</formula>
    </cfRule>
  </conditionalFormatting>
  <conditionalFormatting sqref="D27:H44 J27:M44 O27:R44">
    <cfRule type="expression" dxfId="22" priority="29">
      <formula>$B27="publication"</formula>
    </cfRule>
  </conditionalFormatting>
  <conditionalFormatting sqref="D27:H44 S27:U44">
    <cfRule type="expression" dxfId="21" priority="26">
      <formula>$B27="conference"</formula>
    </cfRule>
  </conditionalFormatting>
  <conditionalFormatting sqref="F27:H44">
    <cfRule type="expression" dxfId="20" priority="31">
      <formula>XEI27="conference"</formula>
    </cfRule>
  </conditionalFormatting>
  <conditionalFormatting sqref="F27:I44 W27:X44">
    <cfRule type="expression" dxfId="19" priority="19">
      <formula>$B27="Licenses"</formula>
    </cfRule>
    <cfRule type="expression" dxfId="18" priority="20">
      <formula>$B27="patents"</formula>
    </cfRule>
    <cfRule type="expression" dxfId="17" priority="21">
      <formula>$B27="inventions"</formula>
    </cfRule>
  </conditionalFormatting>
  <conditionalFormatting sqref="J49:J63">
    <cfRule type="expression" dxfId="16" priority="17">
      <formula>I49="Yes"</formula>
    </cfRule>
  </conditionalFormatting>
  <conditionalFormatting sqref="N27:N44 V27:V44">
    <cfRule type="expression" dxfId="15" priority="28">
      <formula>M27="other"</formula>
    </cfRule>
  </conditionalFormatting>
  <conditionalFormatting sqref="S27:U44">
    <cfRule type="expression" dxfId="14" priority="27">
      <formula>XEU27="conference"</formula>
    </cfRule>
  </conditionalFormatting>
  <conditionalFormatting sqref="Z27:Z44">
    <cfRule type="expression" dxfId="13" priority="4">
      <formula>B27="Datasets"</formula>
    </cfRule>
  </conditionalFormatting>
  <conditionalFormatting sqref="AA27:AA44">
    <cfRule type="expression" dxfId="12" priority="5">
      <formula>B27="Websites"</formula>
    </cfRule>
    <cfRule type="expression" dxfId="11" priority="6">
      <formula>B27="Software"</formula>
    </cfRule>
    <cfRule type="expression" dxfId="10" priority="7">
      <formula>B27="Manuals"</formula>
    </cfRule>
  </conditionalFormatting>
  <conditionalFormatting sqref="AB27:AB44">
    <cfRule type="expression" dxfId="9" priority="11">
      <formula>B27="Publication"</formula>
    </cfRule>
    <cfRule type="expression" dxfId="8" priority="12">
      <formula>B27="Conference"</formula>
    </cfRule>
  </conditionalFormatting>
  <conditionalFormatting sqref="AC27:AC44">
    <cfRule type="expression" dxfId="7" priority="8">
      <formula>B27="Patents"</formula>
    </cfRule>
    <cfRule type="expression" dxfId="6" priority="9">
      <formula>B27="Licenses"</formula>
    </cfRule>
    <cfRule type="expression" dxfId="5" priority="10">
      <formula>B27="Inventions"</formula>
    </cfRule>
  </conditionalFormatting>
  <dataValidations count="10">
    <dataValidation type="whole" allowBlank="1" showInputMessage="1" showErrorMessage="1" sqref="H49:H63" xr:uid="{7C0D7FDD-4DC5-4154-80BE-5C5C1A9AAABA}">
      <formula1>-9.99999999999999E+32</formula1>
      <formula2>9.99999999999999E+32</formula2>
    </dataValidation>
    <dataValidation type="list" allowBlank="1" showInputMessage="1" showErrorMessage="1" sqref="I49:I63" xr:uid="{AA0F5BC0-7990-44AA-A2EC-D6D65163C330}">
      <formula1>"Yes,No"</formula1>
    </dataValidation>
    <dataValidation type="list" allowBlank="1" showInputMessage="1" showErrorMessage="1" sqref="X27:X44" xr:uid="{E462B085-0D7E-40FC-9DAD-7C9D60569AC3}">
      <formula1>"patent application, filed, patent granted, patent not accepted"</formula1>
    </dataValidation>
    <dataValidation type="list" allowBlank="1" showInputMessage="1" showErrorMessage="1" sqref="M27:M44" xr:uid="{1F58EFC7-A0A0-484A-8C6A-65B6BBA452C4}">
      <formula1>"Abstract, Book, Dissertation, Journal Publication, Other, Thesis"</formula1>
    </dataValidation>
    <dataValidation type="list" allowBlank="1" showInputMessage="1" showErrorMessage="1" sqref="Q27:R44" xr:uid="{D59FC0E5-16FC-4E93-8F13-0E4EB909CA17}">
      <formula1>"Yes, No"</formula1>
    </dataValidation>
    <dataValidation type="list" allowBlank="1" showInputMessage="1" showErrorMessage="1" sqref="P27:P44" xr:uid="{5CEEA86B-FA34-4061-AC0C-EC6F961EF7F3}">
      <formula1>"Planned, In Development, Submitted, Accepted, Published"</formula1>
    </dataValidation>
    <dataValidation type="list" allowBlank="1" showInputMessage="1" showErrorMessage="1" sqref="U27:U44" xr:uid="{576FC12F-1A68-4EE8-9190-8183C69617A9}">
      <formula1>"Paper, Proceeding, Presentation, Other"</formula1>
    </dataValidation>
    <dataValidation type="list" allowBlank="1" showInputMessage="1" showErrorMessage="1" sqref="I27:I44" xr:uid="{1BD2D744-7848-41D6-8E2E-7F71195B25C6}">
      <formula1>"Prime, Subrecipient"</formula1>
    </dataValidation>
    <dataValidation type="date" allowBlank="1" showInputMessage="1" showErrorMessage="1" promptTitle="Data Format" prompt="Publication/Issue Date must be after 01/01/2020 and in mm.dd.yy format." sqref="O27:O44" xr:uid="{F1F5359D-92EF-4039-AE58-FF008887563C}">
      <formula1>43831</formula1>
      <formula2>71225</formula2>
    </dataValidation>
    <dataValidation type="date" allowBlank="1" showInputMessage="1" showErrorMessage="1" promptTitle="Data Format" prompt="Date must be on or after 01/01/2020 and in mm.dd.yy format." sqref="T27:T44" xr:uid="{22707BCF-2D33-42BA-A635-A8F7356FF3E0}">
      <formula1>43831</formula1>
      <formula2>2958101</formula2>
    </dataValidation>
  </dataValidations>
  <hyperlinks>
    <hyperlink ref="F13" r:id="rId1" xr:uid="{EEACE190-577B-4A27-9941-4116F256987B}"/>
    <hyperlink ref="G13" r:id="rId2" xr:uid="{061146ED-AB24-41AA-959B-648DAF1711E6}"/>
    <hyperlink ref="H13" r:id="rId3" xr:uid="{CB75A3FB-324F-4B8B-AD0B-46ECEC86E6D9}"/>
    <hyperlink ref="Z27" r:id="rId4" xr:uid="{96D58A28-7110-45BC-A0D1-5FFF6A70FA21}"/>
    <hyperlink ref="AA27" r:id="rId5" xr:uid="{559A0BD1-6C46-45E1-BEB5-14567694FEA4}"/>
    <hyperlink ref="AB27" r:id="rId6" xr:uid="{6B508C73-A391-490B-BBCB-D560AF21C2E8}"/>
    <hyperlink ref="AC27" r:id="rId7" xr:uid="{51D56804-36CF-44CA-B7C2-A841405C2AD2}"/>
    <hyperlink ref="AB28:AB44" r:id="rId8" display="OSTI" xr:uid="{E3726073-2D33-4846-BDBC-D0EB271408D2}"/>
    <hyperlink ref="AC28:AC44" r:id="rId9" display="iEdison" xr:uid="{F0304B00-32B0-428A-AC5F-8B2F55D93BA7}"/>
    <hyperlink ref="AA28:AA44" r:id="rId10" display="DOE CODE" xr:uid="{1262881C-275B-411F-9537-994957E0BD16}"/>
    <hyperlink ref="Z28:Z44" r:id="rId11" display="OSTI Datasets" xr:uid="{DF59E7D4-AB60-4949-A08A-B22C84683053}"/>
  </hyperlinks>
  <pageMargins left="0.45" right="0.45" top="0.5" bottom="0.5" header="0.3" footer="0.3"/>
  <pageSetup scale="23" fitToHeight="2" orientation="landscape" r:id="rId12"/>
  <legacyDrawing r:id="rId13"/>
  <extLst>
    <ext xmlns:x14="http://schemas.microsoft.com/office/spreadsheetml/2009/9/main" uri="{78C0D931-6437-407d-A8EE-F0AAD7539E65}">
      <x14:conditionalFormattings>
        <x14:conditionalFormatting xmlns:xm="http://schemas.microsoft.com/office/excel/2006/main">
          <x14:cfRule type="expression" priority="3" id="{82044D49-82AB-4602-A6AB-B0E2134830F1}">
            <xm:f>'^^Cover Page^^'!$H$16="yes"</xm:f>
            <x14:dxf>
              <font>
                <color theme="1" tint="0.34998626667073579"/>
              </font>
              <fill>
                <patternFill>
                  <bgColor theme="1" tint="0.34998626667073579"/>
                </patternFill>
              </fill>
            </x14:dxf>
          </x14:cfRule>
          <xm:sqref>B2:J22</xm:sqref>
        </x14:conditionalFormatting>
        <x14:conditionalFormatting xmlns:xm="http://schemas.microsoft.com/office/excel/2006/main">
          <x14:cfRule type="expression" priority="1" id="{44EAF063-6C37-456F-BDA1-D0D158DA1463}">
            <xm:f>'^^Cover Page^^'!$H$16="yes"</xm:f>
            <x14:dxf>
              <font>
                <color theme="1" tint="0.34998626667073579"/>
              </font>
              <fill>
                <patternFill>
                  <bgColor theme="1" tint="0.34998626667073579"/>
                </patternFill>
              </fill>
            </x14:dxf>
          </x14:cfRule>
          <xm:sqref>B47:K63</xm:sqref>
        </x14:conditionalFormatting>
        <x14:conditionalFormatting xmlns:xm="http://schemas.microsoft.com/office/excel/2006/main">
          <x14:cfRule type="expression" priority="2" id="{E2090A3B-4209-4FEF-8C40-0D53FC277CA5}">
            <xm:f>'^^Cover Page^^'!$H$16="yes"</xm:f>
            <x14:dxf>
              <font>
                <color theme="1" tint="0.34998626667073579"/>
              </font>
              <fill>
                <patternFill>
                  <bgColor theme="1" tint="0.34998626667073579"/>
                </patternFill>
              </fill>
            </x14:dxf>
          </x14:cfRule>
          <xm:sqref>B24:AC44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38DE0E0-DC47-46DC-91AF-FBF795A1AEDF}">
          <x14:formula1>
            <xm:f>Sources!$B$12:$B$18</xm:f>
          </x14:formula1>
          <xm:sqref>B49:B63</xm:sqref>
        </x14:dataValidation>
        <x14:dataValidation type="list" allowBlank="1" showInputMessage="1" showErrorMessage="1" xr:uid="{AC7767F0-DF37-48B0-B10F-E3AADE9D87FF}">
          <x14:formula1>
            <xm:f>Sources!$J$2:$J$12</xm:f>
          </x14:formula1>
          <xm:sqref>B27:B44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8FB6-3AEE-423C-8130-C3AE3DB691D3}">
  <sheetPr codeName="Sheet8">
    <tabColor theme="4"/>
  </sheetPr>
  <dimension ref="B1:M34"/>
  <sheetViews>
    <sheetView topLeftCell="B5" zoomScale="90" zoomScaleNormal="90" workbookViewId="0">
      <selection activeCell="B22" sqref="B22"/>
    </sheetView>
  </sheetViews>
  <sheetFormatPr defaultColWidth="8.5703125" defaultRowHeight="15.75" x14ac:dyDescent="0.25"/>
  <cols>
    <col min="1" max="1" width="1.28515625" style="25" customWidth="1"/>
    <col min="2" max="2" width="30" style="25" customWidth="1"/>
    <col min="3" max="4" width="24.5703125" style="25" customWidth="1"/>
    <col min="5" max="5" width="36.5703125" style="25" customWidth="1"/>
    <col min="6" max="6" width="25.7109375" style="25" customWidth="1"/>
    <col min="7" max="7" width="29.42578125" style="25" customWidth="1"/>
    <col min="8" max="8" width="12.7109375" style="25" customWidth="1"/>
    <col min="9" max="9" width="13.7109375" style="25" customWidth="1"/>
    <col min="10" max="10" width="19" style="25" customWidth="1"/>
    <col min="11" max="11" width="16.28515625" style="25" customWidth="1"/>
    <col min="12" max="12" width="12" style="25" customWidth="1"/>
    <col min="13" max="13" width="11.7109375" style="25" customWidth="1"/>
    <col min="14" max="16384" width="8.5703125" style="25"/>
  </cols>
  <sheetData>
    <row r="1" spans="2:12" ht="10.5" customHeight="1" thickBot="1" x14ac:dyDescent="0.3"/>
    <row r="2" spans="2:12" ht="33" customHeight="1" x14ac:dyDescent="0.25">
      <c r="B2" s="580" t="s">
        <v>213</v>
      </c>
      <c r="C2" s="581"/>
      <c r="D2" s="581"/>
      <c r="E2" s="581"/>
      <c r="F2" s="582"/>
      <c r="G2" s="70"/>
    </row>
    <row r="3" spans="2:12" s="163" customFormat="1" ht="24" customHeight="1" x14ac:dyDescent="0.25">
      <c r="B3" s="458" t="s">
        <v>9</v>
      </c>
      <c r="C3" s="696" t="str">
        <f>IF('^^Cover Page^^'!D9&amp;'^^Cover Page^^'!E9="", "", '^^Cover Page^^'!D9&amp;'^^Cover Page^^'!E9)</f>
        <v/>
      </c>
      <c r="D3" s="696"/>
      <c r="E3" s="457" t="s">
        <v>10</v>
      </c>
      <c r="F3" s="460" t="str">
        <f>IF('^^Cover Page^^'!D10&amp;'^^Cover Page^^'!E10="", "", '^^Cover Page^^'!D10&amp;'^^Cover Page^^'!E10)</f>
        <v/>
      </c>
      <c r="G3" s="172"/>
    </row>
    <row r="4" spans="2:12" s="163" customFormat="1" ht="24" customHeight="1" thickBot="1" x14ac:dyDescent="0.3">
      <c r="B4" s="459" t="s">
        <v>39</v>
      </c>
      <c r="C4" s="168" t="str">
        <f>'^^Cover Page^^'!D7</f>
        <v>07/01/2024 to 09/30/2024</v>
      </c>
      <c r="D4" s="173"/>
      <c r="E4" s="784"/>
      <c r="F4" s="785"/>
      <c r="G4" s="386"/>
    </row>
    <row r="5" spans="2:12" ht="25.9" customHeight="1" x14ac:dyDescent="0.25">
      <c r="B5" s="786" t="s">
        <v>1</v>
      </c>
      <c r="C5" s="787"/>
      <c r="D5" s="787"/>
      <c r="E5" s="787"/>
      <c r="F5" s="788"/>
      <c r="G5" s="71"/>
    </row>
    <row r="6" spans="2:12" s="23" customFormat="1" ht="35.25" customHeight="1" x14ac:dyDescent="0.25">
      <c r="B6" s="792" t="s">
        <v>214</v>
      </c>
      <c r="C6" s="793"/>
      <c r="D6" s="793"/>
      <c r="E6" s="793"/>
      <c r="F6" s="794"/>
      <c r="G6" s="387"/>
      <c r="K6" s="26"/>
      <c r="L6" s="26"/>
    </row>
    <row r="7" spans="2:12" s="23" customFormat="1" ht="102" customHeight="1" x14ac:dyDescent="0.25">
      <c r="B7" s="789" t="s">
        <v>492</v>
      </c>
      <c r="C7" s="790"/>
      <c r="D7" s="790"/>
      <c r="E7" s="790"/>
      <c r="F7" s="791"/>
      <c r="G7" s="388"/>
      <c r="K7" s="26"/>
      <c r="L7" s="26"/>
    </row>
    <row r="8" spans="2:12" s="2" customFormat="1" ht="21.6" customHeight="1" x14ac:dyDescent="0.25">
      <c r="B8" s="796" t="s">
        <v>215</v>
      </c>
      <c r="C8" s="797"/>
      <c r="D8" s="797"/>
      <c r="E8" s="797"/>
      <c r="F8" s="798"/>
      <c r="G8" s="26"/>
      <c r="H8" s="47"/>
      <c r="I8" s="23"/>
      <c r="J8" s="23"/>
      <c r="K8" s="23"/>
    </row>
    <row r="9" spans="2:12" s="23" customFormat="1" ht="21.6" customHeight="1" x14ac:dyDescent="0.25">
      <c r="B9" s="795" t="s">
        <v>216</v>
      </c>
      <c r="C9" s="665"/>
      <c r="D9" s="665"/>
      <c r="E9" s="665"/>
      <c r="F9" s="705"/>
      <c r="H9" s="25"/>
      <c r="I9" s="49"/>
      <c r="K9" s="26"/>
      <c r="L9" s="26"/>
    </row>
    <row r="10" spans="2:12" s="23" customFormat="1" ht="21.6" customHeight="1" x14ac:dyDescent="0.25">
      <c r="B10" s="704" t="s">
        <v>217</v>
      </c>
      <c r="C10" s="799"/>
      <c r="D10" s="799"/>
      <c r="E10" s="799"/>
      <c r="F10" s="800"/>
      <c r="G10" s="49"/>
      <c r="H10" s="25"/>
      <c r="I10" s="49"/>
      <c r="K10" s="26"/>
      <c r="L10" s="26"/>
    </row>
    <row r="11" spans="2:12" s="23" customFormat="1" ht="18.600000000000001" customHeight="1" x14ac:dyDescent="0.25">
      <c r="B11" s="720" t="s">
        <v>218</v>
      </c>
      <c r="C11" s="665"/>
      <c r="D11" s="665"/>
      <c r="E11" s="665"/>
      <c r="F11" s="705"/>
      <c r="H11" s="25"/>
      <c r="I11" s="49"/>
      <c r="K11" s="26"/>
      <c r="L11" s="26"/>
    </row>
    <row r="12" spans="2:12" s="23" customFormat="1" ht="21.6" customHeight="1" x14ac:dyDescent="0.25">
      <c r="B12" s="704" t="s">
        <v>219</v>
      </c>
      <c r="C12" s="665"/>
      <c r="D12" s="665"/>
      <c r="E12" s="665"/>
      <c r="F12" s="705"/>
      <c r="H12" s="25"/>
      <c r="I12" s="49"/>
      <c r="K12" s="26"/>
      <c r="L12" s="26"/>
    </row>
    <row r="13" spans="2:12" s="23" customFormat="1" ht="21.6" customHeight="1" x14ac:dyDescent="0.25">
      <c r="B13" s="704" t="s">
        <v>220</v>
      </c>
      <c r="C13" s="665"/>
      <c r="D13" s="665"/>
      <c r="E13" s="665"/>
      <c r="F13" s="705"/>
      <c r="H13" s="25"/>
      <c r="I13" s="49"/>
      <c r="K13" s="26"/>
      <c r="L13" s="26"/>
    </row>
    <row r="14" spans="2:12" s="23" customFormat="1" ht="21.6" customHeight="1" x14ac:dyDescent="0.25">
      <c r="B14" s="704" t="s">
        <v>221</v>
      </c>
      <c r="C14" s="665"/>
      <c r="D14" s="665"/>
      <c r="E14" s="665"/>
      <c r="F14" s="705"/>
      <c r="H14" s="25"/>
      <c r="I14" s="49"/>
      <c r="K14" s="26"/>
      <c r="L14" s="26"/>
    </row>
    <row r="15" spans="2:12" s="23" customFormat="1" ht="21.6" customHeight="1" x14ac:dyDescent="0.25">
      <c r="B15" s="704" t="s">
        <v>222</v>
      </c>
      <c r="C15" s="665"/>
      <c r="D15" s="665"/>
      <c r="E15" s="665"/>
      <c r="F15" s="705"/>
      <c r="H15" s="25"/>
      <c r="I15" s="49"/>
      <c r="K15" s="26"/>
      <c r="L15" s="26"/>
    </row>
    <row r="16" spans="2:12" s="2" customFormat="1" ht="21.6" customHeight="1" x14ac:dyDescent="0.25">
      <c r="B16" s="796" t="s">
        <v>223</v>
      </c>
      <c r="C16" s="797"/>
      <c r="D16" s="797"/>
      <c r="E16" s="797"/>
      <c r="F16" s="798"/>
      <c r="G16" s="26"/>
      <c r="H16" s="23"/>
      <c r="I16" s="23"/>
      <c r="K16" s="48"/>
      <c r="L16" s="37"/>
    </row>
    <row r="17" spans="2:13" s="23" customFormat="1" ht="22.5" customHeight="1" thickBot="1" x14ac:dyDescent="0.3">
      <c r="B17" s="756" t="s">
        <v>60</v>
      </c>
      <c r="C17" s="757"/>
      <c r="D17" s="757"/>
      <c r="E17" s="757"/>
      <c r="F17" s="758"/>
      <c r="G17" s="74"/>
      <c r="H17" s="25"/>
      <c r="K17" s="26"/>
      <c r="L17" s="26"/>
    </row>
    <row r="18" spans="2:13" ht="16.5" thickBot="1" x14ac:dyDescent="0.3">
      <c r="K18" s="41"/>
    </row>
    <row r="19" spans="2:13" ht="31.5" customHeight="1" thickBot="1" x14ac:dyDescent="0.3">
      <c r="B19" s="806" t="s">
        <v>213</v>
      </c>
      <c r="C19" s="807"/>
      <c r="D19" s="807"/>
      <c r="E19" s="807"/>
      <c r="F19" s="807"/>
      <c r="G19" s="807"/>
      <c r="H19" s="807"/>
      <c r="I19" s="807"/>
      <c r="J19" s="807"/>
      <c r="K19" s="807"/>
      <c r="L19" s="807"/>
      <c r="M19" s="808"/>
    </row>
    <row r="20" spans="2:13" s="27" customFormat="1" ht="30.75" customHeight="1" thickBot="1" x14ac:dyDescent="0.3">
      <c r="B20" s="809" t="s">
        <v>224</v>
      </c>
      <c r="C20" s="810"/>
      <c r="D20" s="810"/>
      <c r="E20" s="810"/>
      <c r="F20" s="810"/>
      <c r="G20" s="811"/>
      <c r="H20" s="801" t="s">
        <v>225</v>
      </c>
      <c r="I20" s="802"/>
      <c r="J20" s="802"/>
      <c r="K20" s="803"/>
      <c r="L20" s="804" t="s">
        <v>226</v>
      </c>
      <c r="M20" s="805"/>
    </row>
    <row r="21" spans="2:13" s="28" customFormat="1" ht="72.75" customHeight="1" thickBot="1" x14ac:dyDescent="0.3">
      <c r="B21" s="417" t="s">
        <v>227</v>
      </c>
      <c r="C21" s="418" t="s">
        <v>228</v>
      </c>
      <c r="D21" s="418" t="s">
        <v>229</v>
      </c>
      <c r="E21" s="418" t="s">
        <v>230</v>
      </c>
      <c r="F21" s="418" t="s">
        <v>52</v>
      </c>
      <c r="G21" s="423" t="s">
        <v>231</v>
      </c>
      <c r="H21" s="419" t="s">
        <v>232</v>
      </c>
      <c r="I21" s="420" t="s">
        <v>233</v>
      </c>
      <c r="J21" s="421" t="s">
        <v>234</v>
      </c>
      <c r="K21" s="420" t="s">
        <v>235</v>
      </c>
      <c r="L21" s="417" t="s">
        <v>236</v>
      </c>
      <c r="M21" s="422" t="s">
        <v>237</v>
      </c>
    </row>
    <row r="22" spans="2:13" s="162" customFormat="1" ht="16.5" x14ac:dyDescent="0.25">
      <c r="B22" s="184"/>
      <c r="C22" s="184"/>
      <c r="D22" s="184"/>
      <c r="E22" s="184"/>
      <c r="F22" s="405"/>
      <c r="G22" s="151"/>
      <c r="H22" s="405"/>
      <c r="I22" s="151"/>
      <c r="J22" s="405"/>
      <c r="K22" s="184"/>
      <c r="L22" s="406"/>
      <c r="M22" s="406"/>
    </row>
    <row r="23" spans="2:13" s="162" customFormat="1" ht="16.5" x14ac:dyDescent="0.25">
      <c r="B23" s="185"/>
      <c r="C23" s="185"/>
      <c r="D23" s="185"/>
      <c r="E23" s="185"/>
      <c r="F23" s="401"/>
      <c r="G23" s="152"/>
      <c r="H23" s="401"/>
      <c r="I23" s="152"/>
      <c r="J23" s="401"/>
      <c r="K23" s="185"/>
      <c r="L23" s="402"/>
      <c r="M23" s="402"/>
    </row>
    <row r="24" spans="2:13" s="162" customFormat="1" ht="16.5" x14ac:dyDescent="0.25">
      <c r="B24" s="185"/>
      <c r="C24" s="185"/>
      <c r="D24" s="185"/>
      <c r="E24" s="185"/>
      <c r="F24" s="401"/>
      <c r="G24" s="152"/>
      <c r="H24" s="401"/>
      <c r="I24" s="152"/>
      <c r="J24" s="401"/>
      <c r="K24" s="185"/>
      <c r="L24" s="402"/>
      <c r="M24" s="402"/>
    </row>
    <row r="25" spans="2:13" s="162" customFormat="1" ht="16.5" x14ac:dyDescent="0.25">
      <c r="B25" s="185"/>
      <c r="C25" s="185"/>
      <c r="D25" s="185"/>
      <c r="E25" s="185"/>
      <c r="F25" s="401"/>
      <c r="G25" s="152"/>
      <c r="H25" s="401"/>
      <c r="I25" s="152"/>
      <c r="J25" s="401"/>
      <c r="K25" s="185"/>
      <c r="L25" s="402"/>
      <c r="M25" s="402"/>
    </row>
    <row r="26" spans="2:13" s="162" customFormat="1" ht="16.5" x14ac:dyDescent="0.25">
      <c r="B26" s="185"/>
      <c r="C26" s="185"/>
      <c r="D26" s="185"/>
      <c r="E26" s="185"/>
      <c r="F26" s="401"/>
      <c r="G26" s="152"/>
      <c r="H26" s="401"/>
      <c r="I26" s="152"/>
      <c r="J26" s="401"/>
      <c r="K26" s="185"/>
      <c r="L26" s="402"/>
      <c r="M26" s="402"/>
    </row>
    <row r="27" spans="2:13" s="162" customFormat="1" ht="16.5" x14ac:dyDescent="0.25">
      <c r="B27" s="185"/>
      <c r="C27" s="185"/>
      <c r="D27" s="185"/>
      <c r="E27" s="185"/>
      <c r="F27" s="401"/>
      <c r="G27" s="152"/>
      <c r="H27" s="401"/>
      <c r="I27" s="152"/>
      <c r="J27" s="401"/>
      <c r="K27" s="185"/>
      <c r="L27" s="402"/>
      <c r="M27" s="402"/>
    </row>
    <row r="28" spans="2:13" s="162" customFormat="1" ht="16.5" x14ac:dyDescent="0.25">
      <c r="B28" s="185"/>
      <c r="C28" s="185"/>
      <c r="D28" s="185"/>
      <c r="E28" s="185"/>
      <c r="F28" s="401"/>
      <c r="G28" s="152"/>
      <c r="H28" s="401"/>
      <c r="I28" s="152"/>
      <c r="J28" s="401"/>
      <c r="K28" s="185"/>
      <c r="L28" s="402"/>
      <c r="M28" s="402"/>
    </row>
    <row r="29" spans="2:13" s="162" customFormat="1" ht="16.5" x14ac:dyDescent="0.25">
      <c r="B29" s="185"/>
      <c r="C29" s="185"/>
      <c r="D29" s="185"/>
      <c r="E29" s="185"/>
      <c r="F29" s="401"/>
      <c r="G29" s="152"/>
      <c r="H29" s="401"/>
      <c r="I29" s="152"/>
      <c r="J29" s="401"/>
      <c r="K29" s="185"/>
      <c r="L29" s="402"/>
      <c r="M29" s="402"/>
    </row>
    <row r="30" spans="2:13" s="162" customFormat="1" ht="16.5" x14ac:dyDescent="0.25">
      <c r="B30" s="185"/>
      <c r="C30" s="185"/>
      <c r="D30" s="185"/>
      <c r="E30" s="185"/>
      <c r="F30" s="401"/>
      <c r="G30" s="152"/>
      <c r="H30" s="401"/>
      <c r="I30" s="152"/>
      <c r="J30" s="401"/>
      <c r="K30" s="185"/>
      <c r="L30" s="402"/>
      <c r="M30" s="402"/>
    </row>
    <row r="31" spans="2:13" s="162" customFormat="1" ht="16.5" x14ac:dyDescent="0.25">
      <c r="B31" s="185"/>
      <c r="C31" s="185"/>
      <c r="D31" s="185"/>
      <c r="E31" s="185"/>
      <c r="F31" s="401"/>
      <c r="G31" s="152"/>
      <c r="H31" s="401"/>
      <c r="I31" s="152"/>
      <c r="J31" s="401"/>
      <c r="K31" s="185"/>
      <c r="L31" s="402"/>
      <c r="M31" s="402"/>
    </row>
    <row r="32" spans="2:13" s="162" customFormat="1" ht="16.5" x14ac:dyDescent="0.25">
      <c r="B32" s="185"/>
      <c r="C32" s="185"/>
      <c r="D32" s="185"/>
      <c r="E32" s="185"/>
      <c r="F32" s="401"/>
      <c r="G32" s="152"/>
      <c r="H32" s="401"/>
      <c r="I32" s="152"/>
      <c r="J32" s="401"/>
      <c r="K32" s="185"/>
      <c r="L32" s="402"/>
      <c r="M32" s="402"/>
    </row>
    <row r="33" spans="2:13" s="162" customFormat="1" ht="16.5" x14ac:dyDescent="0.25">
      <c r="B33" s="185"/>
      <c r="C33" s="185"/>
      <c r="D33" s="185"/>
      <c r="E33" s="185"/>
      <c r="F33" s="401"/>
      <c r="G33" s="152"/>
      <c r="H33" s="401"/>
      <c r="I33" s="152"/>
      <c r="J33" s="401"/>
      <c r="K33" s="185"/>
      <c r="L33" s="402"/>
      <c r="M33" s="402"/>
    </row>
    <row r="34" spans="2:13" x14ac:dyDescent="0.25">
      <c r="B34" s="95" t="s">
        <v>37</v>
      </c>
      <c r="C34" s="42"/>
      <c r="D34" s="42"/>
      <c r="E34" s="42"/>
      <c r="F34" s="42"/>
      <c r="I34" s="42"/>
      <c r="L34" s="42"/>
    </row>
  </sheetData>
  <sheetProtection algorithmName="SHA-512" hashValue="FhRqfguHjs/pSPcF/S5VI9f603Qs94423+GBtKNkMkyf8spKZc8BpNsk0WmmA4WRmPxsr9bT6VsrYBnhr96JVw==" saltValue="Cwp5hpUAR6D9eS3QfTvaIg==" spinCount="100000" sheet="1" insertRows="0" deleteRows="0" selectLockedCells="1" sort="0" autoFilter="0"/>
  <mergeCells count="20">
    <mergeCell ref="H20:K20"/>
    <mergeCell ref="L20:M20"/>
    <mergeCell ref="B19:M19"/>
    <mergeCell ref="B13:F13"/>
    <mergeCell ref="B20:G20"/>
    <mergeCell ref="B9:F9"/>
    <mergeCell ref="B17:F17"/>
    <mergeCell ref="B8:F8"/>
    <mergeCell ref="B15:F15"/>
    <mergeCell ref="B12:F12"/>
    <mergeCell ref="B10:F10"/>
    <mergeCell ref="B11:F11"/>
    <mergeCell ref="B16:F16"/>
    <mergeCell ref="B14:F14"/>
    <mergeCell ref="B2:F2"/>
    <mergeCell ref="E4:F4"/>
    <mergeCell ref="B5:F5"/>
    <mergeCell ref="B7:F7"/>
    <mergeCell ref="C3:D3"/>
    <mergeCell ref="B6:F6"/>
  </mergeCells>
  <conditionalFormatting sqref="G22:G33">
    <cfRule type="expression" dxfId="2" priority="1">
      <formula>F22="Other"</formula>
    </cfRule>
  </conditionalFormatting>
  <dataValidations count="2">
    <dataValidation type="list" allowBlank="1" showInputMessage="1" showErrorMessage="1" sqref="J22:J33" xr:uid="{5C911912-9D21-41CC-BA72-04A46A4DDBA5}">
      <formula1>"Yes, No"</formula1>
    </dataValidation>
    <dataValidation type="date" allowBlank="1" showInputMessage="1" showErrorMessage="1" promptTitle="Data Format" prompt="Participant Dates must be after 01/01/2020 and in mm.dd.yy format." sqref="L22:M33" xr:uid="{F812B6BF-8DE9-434C-AE4F-AEA080FC8843}">
      <formula1>43831</formula1>
      <formula2>71225</formula2>
    </dataValidation>
  </dataValidations>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 id="{AB788562-A2C3-4003-9525-F94703B812F4}">
            <xm:f>'^^Cover Page^^'!$H$16="yes"</xm:f>
            <x14:dxf>
              <font>
                <color theme="1" tint="0.34998626667073579"/>
              </font>
              <fill>
                <patternFill>
                  <bgColor theme="1" tint="0.34998626667073579"/>
                </patternFill>
              </fill>
            </x14:dxf>
          </x14:cfRule>
          <xm:sqref>B2:G17</xm:sqref>
        </x14:conditionalFormatting>
        <x14:conditionalFormatting xmlns:xm="http://schemas.microsoft.com/office/excel/2006/main">
          <x14:cfRule type="expression" priority="2" id="{7BE60A68-DCA7-434D-B699-5940618003BF}">
            <xm:f>'^^Cover Page^^'!$H$16="yes"</xm:f>
            <x14:dxf>
              <font>
                <color theme="1" tint="0.34998626667073579"/>
              </font>
              <fill>
                <patternFill>
                  <bgColor theme="1" tint="0.34998626667073579"/>
                </patternFill>
              </fill>
            </x14:dxf>
          </x14:cfRule>
          <xm:sqref>B21:M33 B19:M19 B20 H20 L20:M20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71A7D81-2D2E-4E72-BD53-0CAE55A751DB}">
          <x14:formula1>
            <xm:f>OFFSET('I. Organizations'!$B$19, 0, 0,COUNTIF('I. Organizations'!$B$19:$B$65,"&lt;&gt;"))</xm:f>
          </x14:formula1>
          <xm:sqref>B22:B33</xm:sqref>
        </x14:dataValidation>
        <x14:dataValidation type="list" allowBlank="1" showInputMessage="1" showErrorMessage="1" xr:uid="{2A5E232C-4B8F-40FB-89DE-A40EB4548F95}">
          <x14:formula1>
            <xm:f>Sources!$J$22:$J$28</xm:f>
          </x14:formula1>
          <xm:sqref>F22:F33</xm:sqref>
        </x14:dataValidation>
        <x14:dataValidation type="list" allowBlank="1" showInputMessage="1" showErrorMessage="1" xr:uid="{9B1FEF74-15C7-4D88-A1E6-ABBBE011389C}">
          <x14:formula1>
            <xm:f>Sources!$G$29:$G$87</xm:f>
          </x14:formula1>
          <xm:sqref>H22:H33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C0DC-B1C1-4A0A-841B-712BB2926A35}">
  <sheetPr codeName="Sheet9">
    <tabColor theme="4"/>
  </sheetPr>
  <dimension ref="B1:J32"/>
  <sheetViews>
    <sheetView zoomScaleNormal="100" workbookViewId="0">
      <selection activeCell="B13" sqref="B13"/>
    </sheetView>
  </sheetViews>
  <sheetFormatPr defaultColWidth="9.28515625" defaultRowHeight="16.5" x14ac:dyDescent="0.3"/>
  <cols>
    <col min="1" max="1" width="1.5703125" style="1" customWidth="1"/>
    <col min="2" max="2" width="32.28515625" style="1" customWidth="1"/>
    <col min="3" max="3" width="26.7109375" style="1" customWidth="1"/>
    <col min="4" max="5" width="23.7109375" style="1" customWidth="1"/>
    <col min="6" max="16384" width="9.28515625" style="1"/>
  </cols>
  <sheetData>
    <row r="1" spans="2:10" ht="9" customHeight="1" thickBot="1" x14ac:dyDescent="0.35"/>
    <row r="2" spans="2:10" ht="33.75" customHeight="1" x14ac:dyDescent="0.3">
      <c r="B2" s="580" t="s">
        <v>238</v>
      </c>
      <c r="C2" s="581"/>
      <c r="D2" s="581"/>
      <c r="E2" s="582"/>
    </row>
    <row r="3" spans="2:10" ht="24" customHeight="1" x14ac:dyDescent="0.3">
      <c r="B3" s="458" t="s">
        <v>9</v>
      </c>
      <c r="C3" s="461" t="str">
        <f>IF('^^Cover Page^^'!D9&amp;'^^Cover Page^^'!E9="", "", '^^Cover Page^^'!D9&amp;'^^Cover Page^^'!E9)</f>
        <v/>
      </c>
      <c r="D3" s="457" t="s">
        <v>10</v>
      </c>
      <c r="E3" s="460" t="str">
        <f>IF('^^Cover Page^^'!C10&amp;'^^Cover Page^^'!D10="", "", '^^Cover Page^^'!C10&amp;'^^Cover Page^^'!D10)</f>
        <v/>
      </c>
    </row>
    <row r="4" spans="2:10" ht="24" customHeight="1" thickBot="1" x14ac:dyDescent="0.35">
      <c r="B4" s="459" t="s">
        <v>39</v>
      </c>
      <c r="C4" s="443" t="str" cm="1">
        <f t="array" ref="C4:D4">'^^Cover Page^^'!D7:E7</f>
        <v>07/01/2024 to 09/30/2024</v>
      </c>
      <c r="D4" s="444">
        <v>0</v>
      </c>
      <c r="E4" s="358"/>
    </row>
    <row r="5" spans="2:10" ht="24" customHeight="1" x14ac:dyDescent="0.3">
      <c r="B5" s="815" t="s">
        <v>1</v>
      </c>
      <c r="C5" s="816"/>
      <c r="D5" s="816"/>
      <c r="E5" s="817"/>
    </row>
    <row r="6" spans="2:10" ht="21" customHeight="1" x14ac:dyDescent="0.3">
      <c r="B6" s="818" t="s">
        <v>239</v>
      </c>
      <c r="C6" s="819"/>
      <c r="D6" s="819"/>
      <c r="E6" s="820"/>
    </row>
    <row r="7" spans="2:10" ht="33.75" customHeight="1" x14ac:dyDescent="0.3">
      <c r="B7" s="796" t="s">
        <v>240</v>
      </c>
      <c r="C7" s="797"/>
      <c r="D7" s="797"/>
      <c r="E7" s="798"/>
    </row>
    <row r="8" spans="2:10" ht="35.1" customHeight="1" thickBot="1" x14ac:dyDescent="0.35">
      <c r="B8" s="821" t="s">
        <v>493</v>
      </c>
      <c r="C8" s="822"/>
      <c r="D8" s="822"/>
      <c r="E8" s="823"/>
    </row>
    <row r="9" spans="2:10" ht="12" customHeight="1" x14ac:dyDescent="0.3"/>
    <row r="10" spans="2:10" ht="12" customHeight="1" thickBot="1" x14ac:dyDescent="0.35"/>
    <row r="11" spans="2:10" s="2" customFormat="1" ht="24" thickBot="1" x14ac:dyDescent="0.3">
      <c r="B11" s="812" t="s">
        <v>241</v>
      </c>
      <c r="C11" s="813"/>
      <c r="D11" s="813"/>
      <c r="E11" s="814"/>
    </row>
    <row r="12" spans="2:10" s="2" customFormat="1" ht="19.5" customHeight="1" thickBot="1" x14ac:dyDescent="0.3">
      <c r="B12" s="379"/>
      <c r="C12" s="378" t="s">
        <v>242</v>
      </c>
      <c r="D12" s="359" t="s">
        <v>243</v>
      </c>
      <c r="E12" s="360" t="s">
        <v>244</v>
      </c>
    </row>
    <row r="13" spans="2:10" s="2" customFormat="1" ht="17.25" x14ac:dyDescent="0.25">
      <c r="B13" s="380" t="s">
        <v>245</v>
      </c>
      <c r="C13" s="407">
        <f>'IV. Cost Summary'!H33</f>
        <v>0</v>
      </c>
      <c r="D13" s="363">
        <f>'IV. Cost Summary'!H35</f>
        <v>0</v>
      </c>
      <c r="E13" s="364">
        <f>'IV. Cost Summary'!H34</f>
        <v>0</v>
      </c>
    </row>
    <row r="14" spans="2:10" s="2" customFormat="1" ht="17.25" x14ac:dyDescent="0.25">
      <c r="B14" s="381" t="s">
        <v>246</v>
      </c>
      <c r="C14" s="408"/>
      <c r="D14" s="365"/>
      <c r="E14" s="366"/>
      <c r="I14" s="361"/>
      <c r="J14" s="361"/>
    </row>
    <row r="15" spans="2:10" s="2" customFormat="1" ht="17.25" x14ac:dyDescent="0.25">
      <c r="B15" s="381" t="s">
        <v>247</v>
      </c>
      <c r="C15" s="409"/>
      <c r="D15" s="365"/>
      <c r="E15" s="366"/>
    </row>
    <row r="16" spans="2:10" s="2" customFormat="1" ht="18" thickBot="1" x14ac:dyDescent="0.3">
      <c r="B16" s="382" t="s">
        <v>248</v>
      </c>
      <c r="C16" s="408"/>
      <c r="D16" s="367"/>
      <c r="E16" s="368"/>
    </row>
    <row r="17" spans="2:5" s="2" customFormat="1" ht="17.25" x14ac:dyDescent="0.25">
      <c r="B17" s="383" t="s">
        <v>249</v>
      </c>
      <c r="C17" s="410" t="str">
        <f>IFERROR(C14/C15, "%")</f>
        <v>%</v>
      </c>
      <c r="D17" s="369" t="str">
        <f>IFERROR(D14/D15,"%")</f>
        <v>%</v>
      </c>
      <c r="E17" s="370" t="str">
        <f>IFERROR(E14/E15,"%")</f>
        <v>%</v>
      </c>
    </row>
    <row r="18" spans="2:5" s="2" customFormat="1" ht="17.25" x14ac:dyDescent="0.25">
      <c r="B18" s="384" t="s">
        <v>250</v>
      </c>
      <c r="C18" s="411" t="str">
        <f>IFERROR(C14/C16,"%")</f>
        <v>%</v>
      </c>
      <c r="D18" s="371" t="str">
        <f>IFERROR(D14/D16,"%")</f>
        <v>%</v>
      </c>
      <c r="E18" s="412" t="str">
        <f>IFERROR(E14/E16,"%")</f>
        <v>%</v>
      </c>
    </row>
    <row r="19" spans="2:5" s="2" customFormat="1" ht="17.25" x14ac:dyDescent="0.25">
      <c r="B19" s="384" t="s">
        <v>494</v>
      </c>
      <c r="C19" s="413" t="str">
        <f>IFERROR(C13/C18,"$")</f>
        <v>$</v>
      </c>
      <c r="D19" s="372" t="str">
        <f>IFERROR(D13/D18,"$")</f>
        <v>$</v>
      </c>
      <c r="E19" s="414" t="str">
        <f>IFERROR(E13/E18,"$")</f>
        <v>$</v>
      </c>
    </row>
    <row r="20" spans="2:5" s="2" customFormat="1" ht="18" thickBot="1" x14ac:dyDescent="0.3">
      <c r="B20" s="385" t="s">
        <v>251</v>
      </c>
      <c r="C20" s="415" t="str">
        <f>IFERROR((C19-C13)/C13,"%")</f>
        <v>%</v>
      </c>
      <c r="D20" s="373" t="str">
        <f>IFERROR((D19-D13)/D13,"%")</f>
        <v>%</v>
      </c>
      <c r="E20" s="416" t="str">
        <f>IFERROR((E19-E13)/E13,"%")</f>
        <v>%</v>
      </c>
    </row>
    <row r="21" spans="2:5" s="2" customFormat="1" ht="18" thickBot="1" x14ac:dyDescent="0.3">
      <c r="B21" s="374" t="s">
        <v>252</v>
      </c>
      <c r="C21" s="375" t="str">
        <f>IF(C20&lt;0, "will underspend", IF(C20&gt;0, "will overspend", "on budget"))</f>
        <v>will overspend</v>
      </c>
      <c r="D21" s="376" t="str">
        <f t="shared" ref="D21:E21" si="0">IF(D20&lt;0, "will underspend", IF(D20&gt;0, "will overspend", "on budget"))</f>
        <v>will overspend</v>
      </c>
      <c r="E21" s="377" t="str">
        <f t="shared" si="0"/>
        <v>will overspend</v>
      </c>
    </row>
    <row r="26" spans="2:5" x14ac:dyDescent="0.3">
      <c r="D26" s="362"/>
      <c r="E26" s="362"/>
    </row>
    <row r="27" spans="2:5" x14ac:dyDescent="0.3">
      <c r="D27" s="362"/>
      <c r="E27" s="362"/>
    </row>
    <row r="28" spans="2:5" x14ac:dyDescent="0.3">
      <c r="D28" s="362"/>
      <c r="E28" s="362"/>
    </row>
    <row r="29" spans="2:5" x14ac:dyDescent="0.3">
      <c r="D29" s="362"/>
      <c r="E29" s="362"/>
    </row>
    <row r="30" spans="2:5" x14ac:dyDescent="0.3">
      <c r="D30" s="362"/>
      <c r="E30" s="362"/>
    </row>
    <row r="31" spans="2:5" x14ac:dyDescent="0.3">
      <c r="D31" s="362"/>
      <c r="E31" s="362"/>
    </row>
    <row r="32" spans="2:5" x14ac:dyDescent="0.3">
      <c r="D32" s="362"/>
      <c r="E32" s="362"/>
    </row>
  </sheetData>
  <sheetProtection algorithmName="SHA-512" hashValue="S6yq+6YYqUfrkeqXdG3mHrOE+yP5fs1+Y5/G2Dg8fb5VKJapvQv9MHz2pj9zvdhhCRgydokxChpoVqhWaiTIyw==" saltValue="TbzkeEoeaXqMePTagzyBXg==" spinCount="100000" sheet="1" objects="1" scenarios="1"/>
  <mergeCells count="6">
    <mergeCell ref="B11:E11"/>
    <mergeCell ref="B2:E2"/>
    <mergeCell ref="B5:E5"/>
    <mergeCell ref="B6:E6"/>
    <mergeCell ref="B7:E7"/>
    <mergeCell ref="B8:E8"/>
  </mergeCells>
  <pageMargins left="0.7" right="0.7" top="0.75" bottom="0.75" header="0.3" footer="0.3"/>
  <pageSetup orientation="portrait" horizontalDpi="1200" verticalDpi="1200" r:id="rId1"/>
  <legacyDrawing r:id="rId2"/>
  <extLst>
    <ext xmlns:x14="http://schemas.microsoft.com/office/spreadsheetml/2009/9/main" uri="{78C0D931-6437-407d-A8EE-F0AAD7539E65}">
      <x14:conditionalFormattings>
        <x14:conditionalFormatting xmlns:xm="http://schemas.microsoft.com/office/excel/2006/main">
          <x14:cfRule type="expression" priority="1" id="{96E5430A-0077-4C3A-9147-D79D2981F780}">
            <xm:f>'^^Cover Page^^'!$H$16="yes"</xm:f>
            <x14:dxf>
              <font>
                <color theme="1" tint="0.34998626667073579"/>
              </font>
              <fill>
                <patternFill>
                  <bgColor theme="1" tint="0.34998626667073579"/>
                </patternFill>
              </fill>
            </x14:dxf>
          </x14:cfRule>
          <xm:sqref>D12:E21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U V w H V / p j i G u k A A A A 9 g A A A B I A H A B D b 2 5 m a W c v U G F j a 2 F n Z S 5 4 b W w g o h g A K K A U A A A A A A A A A A A A A A A A A A A A A A A A A A A A h Y 8 x D o I w G I W v Q r r T l p K o I T 9 l c J X E h G h c m 1 K h E Y q h x X I 3 B 4 / k F c Q o 6 u b 4 v v c N 7 9 2 v N 8 j G t g k u q r e 6 M y m K M E W B M r I r t a l S N L h j u E I Z h 6 2 Q J 1 G p Y J K N T U Z b p q h 2 7 p w Q 4 r 3 H P s Z d X x F G a U Q O + a a Q t W o F + s j 6 v x x q Y 5 0 w U i E O + 9 c Y z n A U L X G 8 Y J g C m S H k 2 n w F N u 1 9 t j 8 Q 1 k P j h l 5 x Z c J d A W S O Q N 4 f + A N Q S w M E F A A C A A g A U V w H 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F c B 1 c o i k e 4 D g A A A B E A A A A T A B w A R m 9 y b X V s Y X M v U 2 V j d G l v b j E u b S C i G A A o o B Q A A A A A A A A A A A A A A A A A A A A A A A A A A A A r T k 0 u y c z P U w i G 0 I b W A F B L A Q I t A B Q A A g A I A F F c B 1 f 6 Y 4 h r p A A A A P Y A A A A S A A A A A A A A A A A A A A A A A A A A A A B D b 2 5 m a W c v U G F j a 2 F n Z S 5 4 b W x Q S w E C L Q A U A A I A C A B R X A d X D 8 r p q 6 Q A A A D p A A A A E w A A A A A A A A A A A A A A A A D w A A A A W 0 N v b n R l b n R f V H l w Z X N d L n h t b F B L A Q I t A B Q A A g A I A F F c B 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H r S J c 0 g 6 y Q r 1 4 G 7 t H o b 6 B A A A A A A I A A A A A A A N m A A D A A A A A E A A A A D R F J K u q x A O m U K w E p Y x F / R 0 A A A A A B I A A A K A A A A A Q A A A A E W n 3 x s U T 5 l x h V c x x M 3 a W M l A A A A A U x b R D i z T O H v L Y 5 H G i G Q w i 6 G y n j 8 d 9 N w r C I T Y 8 z R F E B m z N F 6 q j D E E i b D M E s T E U e a X 2 q 2 S q 3 m d A + R J R g O 4 / n T K F v E b p H J c O c 9 l Q 0 u D b q b 8 B J R Q A A A B L h w s T + 5 R z q w X d 6 + H H U R q n Y A + S R 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7665B20DD25434FA3C41528129223C1" ma:contentTypeVersion="8" ma:contentTypeDescription="Create a new document." ma:contentTypeScope="" ma:versionID="3e6c60d8a4617a0e0f56562c1df5f232">
  <xsd:schema xmlns:xsd="http://www.w3.org/2001/XMLSchema" xmlns:xs="http://www.w3.org/2001/XMLSchema" xmlns:p="http://schemas.microsoft.com/office/2006/metadata/properties" xmlns:ns2="933f69d9-20e1-4848-9622-8a729be930a2" targetNamespace="http://schemas.microsoft.com/office/2006/metadata/properties" ma:root="true" ma:fieldsID="8c8c9d8a5489ccdbefa6732c3b166153" ns2:_="">
    <xsd:import namespace="933f69d9-20e1-4848-9622-8a729be930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3f69d9-20e1-4848-9622-8a729be930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CBE919-F69A-46C9-8A14-A0F194F424EB}">
  <ds:schemaRefs>
    <ds:schemaRef ds:uri="http://purl.org/dc/terms/"/>
    <ds:schemaRef ds:uri="http://www.w3.org/XML/1998/namespace"/>
    <ds:schemaRef ds:uri="933f69d9-20e1-4848-9622-8a729be930a2"/>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B37A27E-08A7-4CD5-B4CA-65B5981E8C19}">
  <ds:schemaRefs>
    <ds:schemaRef ds:uri="http://schemas.microsoft.com/sharepoint/v3/contenttype/forms"/>
  </ds:schemaRefs>
</ds:datastoreItem>
</file>

<file path=customXml/itemProps3.xml><?xml version="1.0" encoding="utf-8"?>
<ds:datastoreItem xmlns:ds="http://schemas.openxmlformats.org/officeDocument/2006/customXml" ds:itemID="{A574ADE5-5181-4A4F-A5DD-090E36DDE590}">
  <ds:schemaRefs>
    <ds:schemaRef ds:uri="http://schemas.microsoft.com/DataMashup"/>
  </ds:schemaRefs>
</ds:datastoreItem>
</file>

<file path=customXml/itemProps4.xml><?xml version="1.0" encoding="utf-8"?>
<ds:datastoreItem xmlns:ds="http://schemas.openxmlformats.org/officeDocument/2006/customXml" ds:itemID="{9C70B740-388F-4043-952A-F59EDABB9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3f69d9-20e1-4848-9622-8a729be930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I. Organizations</vt:lpstr>
      <vt:lpstr>II. Task_Milestone_Deliverable</vt:lpstr>
      <vt:lpstr>III. Contractual Cost Summary</vt:lpstr>
      <vt:lpstr>IV. Cost Summary</vt:lpstr>
      <vt:lpstr>V. Spend Plan</vt:lpstr>
      <vt:lpstr>VI. Products</vt:lpstr>
      <vt:lpstr>VII. Participants</vt:lpstr>
      <vt:lpstr>EVM</vt:lpstr>
      <vt:lpstr>Sources</vt:lpstr>
    </vt:vector>
  </TitlesOfParts>
  <Manager/>
  <Company>EERE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Tempalte PMP</dc:title>
  <dc:subject/>
  <dc:creator>Marie Mapes</dc:creator>
  <cp:keywords/>
  <dc:description/>
  <cp:lastModifiedBy>Jennifer Jacobi</cp:lastModifiedBy>
  <cp:revision/>
  <dcterms:created xsi:type="dcterms:W3CDTF">2012-03-09T19:27:37Z</dcterms:created>
  <dcterms:modified xsi:type="dcterms:W3CDTF">2025-08-20T20:04:44Z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0x01010097665B20DD25434FA3C41528129223C1</vt:lpwstr>
  </property>
  <property fmtid="{D5CDD505-2E9C-101B-9397-08002B2CF9AE}" pid="3" name="Photo List 1">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