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O:\Global Security and Supply\Regulatory Activities\Reports &amp; Analysis\LNG Data &amp; Reports\LNG Monthly\Working files for assembly LNG Monthly - February 2021 data\"/>
    </mc:Choice>
  </mc:AlternateContent>
  <xr:revisionPtr revIDLastSave="0" documentId="8_{F6DF008F-8B02-4524-BAA0-3FFA38F924A4}" xr6:coauthVersionLast="46" xr6:coauthVersionMax="46" xr10:uidLastSave="{00000000-0000-0000-0000-000000000000}"/>
  <bookViews>
    <workbookView xWindow="-120" yWindow="-90" windowWidth="29040" windowHeight="15810" tabRatio="855" firstSheet="1" activeTab="1" xr2:uid="{00000000-000D-0000-FFFF-FFFF00000000}"/>
  </bookViews>
  <sheets>
    <sheet name="Cover" sheetId="15" state="hidden" r:id="rId1"/>
    <sheet name="LNG Exports - Sabine" sheetId="20" r:id="rId2"/>
    <sheet name="LNG Exports - Cove Point" sheetId="28" r:id="rId3"/>
    <sheet name="LNG Exports - Corpus Christi" sheetId="24" r:id="rId4"/>
    <sheet name="LNG Exports - Cameron" sheetId="27" r:id="rId5"/>
    <sheet name="LNG Exports - Freeport" sheetId="29" r:id="rId6"/>
    <sheet name="LNG Exports - Elba Island" sheetId="30" r:id="rId7"/>
    <sheet name="LNG Exports - ISO" sheetId="26" r:id="rId8"/>
    <sheet name="LNG Re-Exports" sheetId="13" r:id="rId9"/>
    <sheet name="Monthly Import Summary" sheetId="14" r:id="rId10"/>
    <sheet name="LNG Imports" sheetId="1" r:id="rId11"/>
    <sheet name="Puerto Rico Imports" sheetId="31" r:id="rId12"/>
    <sheet name="LNG Exports - Repository" sheetId="25" r:id="rId13"/>
    <sheet name="Notes and Definitions" sheetId="9" r:id="rId14"/>
  </sheets>
  <externalReferences>
    <externalReference r:id="rId15"/>
  </externalReferences>
  <definedNames>
    <definedName name="_xlnm._FilterDatabase" localSheetId="4" hidden="1">'LNG Exports - Cameron'!$A$10:$J$39</definedName>
    <definedName name="_xlnm._FilterDatabase" localSheetId="3" hidden="1">'LNG Exports - Corpus Christi'!$A$10:$J$38</definedName>
    <definedName name="_xlnm._FilterDatabase" localSheetId="2" hidden="1">'LNG Exports - Cove Point'!$A$10:$J$10</definedName>
    <definedName name="_xlnm._FilterDatabase" localSheetId="6" hidden="1">'LNG Exports - Elba Island'!$A$10:$J$15</definedName>
    <definedName name="_xlnm._FilterDatabase" localSheetId="5" hidden="1">'LNG Exports - Freeport'!$A$10:$J$38</definedName>
    <definedName name="_xlnm._FilterDatabase" localSheetId="7" hidden="1">'LNG Exports - ISO'!$A$10:$J$49</definedName>
    <definedName name="_xlnm._FilterDatabase" localSheetId="12" hidden="1">'LNG Exports - Repository'!$J$2062:$J$2062</definedName>
    <definedName name="_xlnm._FilterDatabase" localSheetId="1" hidden="1">'LNG Exports - Sabine'!$A$10:$J$70</definedName>
    <definedName name="_xlnm._FilterDatabase" localSheetId="11" hidden="1">'Puerto Rico Imports'!$A$10:$I$26</definedName>
    <definedName name="_xlnm.Print_Area" localSheetId="4">'LNG Exports - Cameron'!$A$1:$J$47</definedName>
    <definedName name="_xlnm.Print_Area" localSheetId="3">'LNG Exports - Corpus Christi'!$A$1:$J$47</definedName>
    <definedName name="_xlnm.Print_Area" localSheetId="2">'LNG Exports - Cove Point'!$A$1:$J$31</definedName>
    <definedName name="_xlnm.Print_Area" localSheetId="6">'LNG Exports - Elba Island'!$A$1:$J$23</definedName>
    <definedName name="_xlnm.Print_Area" localSheetId="5">'LNG Exports - Freeport'!$A$1:$J$47</definedName>
    <definedName name="_xlnm.Print_Area" localSheetId="7">'LNG Exports - ISO'!$A$1:$J$57</definedName>
    <definedName name="_xlnm.Print_Area" localSheetId="12">'LNG Exports - Repository'!$A$1:$L$2062</definedName>
    <definedName name="_xlnm.Print_Area" localSheetId="1">'LNG Exports - Sabine'!$A$1:$J$79</definedName>
    <definedName name="_xlnm.Print_Area" localSheetId="10">'LNG Imports'!$A$1:$I$31</definedName>
    <definedName name="_xlnm.Print_Area" localSheetId="8">'LNG Re-Exports'!$A$1:$K$17</definedName>
    <definedName name="_xlnm.Print_Area" localSheetId="9">'Monthly Import Summary'!$A$1:$N$62</definedName>
    <definedName name="_xlnm.Print_Area" localSheetId="13">'Notes and Definitions'!$A$1:$L$61</definedName>
    <definedName name="_xlnm.Print_Area" localSheetId="11">'Puerto Rico Imports'!$A$1:$I$26</definedName>
    <definedName name="_xlnm.Print_Titles" localSheetId="4">'LNG Exports - Cameron'!$1:$10</definedName>
    <definedName name="_xlnm.Print_Titles" localSheetId="3">'LNG Exports - Corpus Christi'!$1:$10</definedName>
    <definedName name="_xlnm.Print_Titles" localSheetId="2">'LNG Exports - Cove Point'!$1:$10</definedName>
    <definedName name="_xlnm.Print_Titles" localSheetId="6">'LNG Exports - Elba Island'!$1:$10</definedName>
    <definedName name="_xlnm.Print_Titles" localSheetId="5">'LNG Exports - Freeport'!$1:$10</definedName>
    <definedName name="_xlnm.Print_Titles" localSheetId="7">'LNG Exports - ISO'!$1:$10</definedName>
    <definedName name="_xlnm.Print_Titles" localSheetId="12">'LNG Exports - Repository'!$1:$10</definedName>
    <definedName name="_xlnm.Print_Titles" localSheetId="1">'LNG Exports - Sabine'!$1:$10</definedName>
    <definedName name="_xlnm.Print_Titles" localSheetId="11">'Puerto Rico Imports'!$1:$10</definedName>
    <definedName name="TransChoice">OFFSET(TransList,0,0,COUNTA(TransList),1)</definedName>
    <definedName name="TransList">INDEX([1]!TransCheckTable[#Data],0,MATCH('[1]Imports &amp; Exports'!$J1,[1]!TransCheckTable[#Headers],0))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97" i="25" l="1"/>
  <c r="G1998" i="25"/>
  <c r="G1999" i="25"/>
  <c r="G2000" i="25"/>
  <c r="G2001" i="25"/>
  <c r="G2002" i="25"/>
  <c r="G2003" i="25"/>
  <c r="G2004" i="25"/>
  <c r="G2005" i="25"/>
  <c r="G2006" i="25"/>
  <c r="G2007" i="25"/>
  <c r="G2008" i="25"/>
  <c r="G2009" i="25"/>
  <c r="G2010" i="25"/>
  <c r="G2011" i="25"/>
  <c r="G2012" i="25"/>
  <c r="G2013" i="25"/>
  <c r="G2014" i="25"/>
  <c r="G2015" i="25"/>
  <c r="G2016" i="25"/>
  <c r="G2017" i="25"/>
  <c r="G2018" i="25"/>
  <c r="G2019" i="25"/>
  <c r="G2020" i="25"/>
  <c r="G2021" i="25"/>
  <c r="G2022" i="25"/>
  <c r="G2023" i="25"/>
  <c r="G2024" i="25"/>
  <c r="G2025" i="25"/>
  <c r="G2026" i="25"/>
  <c r="G2027" i="25"/>
  <c r="G2028" i="25"/>
  <c r="G2029" i="25"/>
  <c r="G2030" i="25"/>
  <c r="G2031" i="25"/>
  <c r="G2032" i="25"/>
  <c r="G2033" i="25"/>
  <c r="G2034" i="25"/>
  <c r="G2035" i="25"/>
  <c r="G2036" i="25"/>
  <c r="G2037" i="25"/>
  <c r="G2038" i="25"/>
  <c r="G2039" i="25"/>
  <c r="G2040" i="25"/>
  <c r="G2041" i="25"/>
  <c r="G2042" i="25"/>
  <c r="G2043" i="25"/>
  <c r="G2044" i="25"/>
  <c r="G2045" i="25"/>
  <c r="G2046" i="25"/>
  <c r="G2047" i="25"/>
  <c r="G2048" i="25"/>
  <c r="G2049" i="25"/>
  <c r="G2050" i="25"/>
  <c r="G2051" i="25"/>
  <c r="G2052" i="25"/>
  <c r="G2053" i="25"/>
  <c r="G2054" i="25"/>
  <c r="G2055" i="25"/>
  <c r="G2056" i="25"/>
  <c r="G2057" i="25"/>
  <c r="G2058" i="25"/>
  <c r="G2059" i="25"/>
  <c r="G2060" i="25"/>
  <c r="G2061" i="25"/>
  <c r="H26" i="31"/>
  <c r="H26" i="1"/>
  <c r="I49" i="26"/>
  <c r="I15" i="30"/>
  <c r="I38" i="29"/>
  <c r="I39" i="27"/>
  <c r="I38" i="24" l="1"/>
  <c r="I23" i="28"/>
  <c r="I70" i="20"/>
  <c r="G1905" i="25"/>
  <c r="G1906" i="25"/>
  <c r="G1910" i="25"/>
  <c r="G1909" i="25"/>
  <c r="G1907" i="25"/>
  <c r="G1908" i="25"/>
  <c r="G1913" i="25"/>
  <c r="G1914" i="25"/>
  <c r="G1912" i="25"/>
  <c r="G1911" i="25"/>
  <c r="G1915" i="25"/>
  <c r="G1917" i="25"/>
  <c r="G1918" i="25"/>
  <c r="G1916" i="25"/>
  <c r="G1920" i="25"/>
  <c r="G1921" i="25"/>
  <c r="G1919" i="25"/>
  <c r="G1924" i="25"/>
  <c r="G1923" i="25"/>
  <c r="G1922" i="25"/>
  <c r="G1926" i="25"/>
  <c r="G1925" i="25"/>
  <c r="G1929" i="25"/>
  <c r="G1928" i="25"/>
  <c r="G1927" i="25"/>
  <c r="G1931" i="25"/>
  <c r="G1930" i="25"/>
  <c r="G1932" i="25"/>
  <c r="G1934" i="25"/>
  <c r="G1933" i="25"/>
  <c r="G1937" i="25"/>
  <c r="G1936" i="25"/>
  <c r="G1935" i="25"/>
  <c r="G1938" i="25"/>
  <c r="G1939" i="25"/>
  <c r="G1940" i="25"/>
  <c r="G1941" i="25"/>
  <c r="G1946" i="25"/>
  <c r="G1944" i="25"/>
  <c r="G1945" i="25"/>
  <c r="G1942" i="25"/>
  <c r="G1943" i="25"/>
  <c r="G1948" i="25"/>
  <c r="G1949" i="25"/>
  <c r="G1947" i="25"/>
  <c r="G1952" i="25"/>
  <c r="G1951" i="25"/>
  <c r="G1950" i="25"/>
  <c r="G1954" i="25"/>
  <c r="G1953" i="25"/>
  <c r="G1955" i="25"/>
  <c r="G1956" i="25"/>
  <c r="G1957" i="25"/>
  <c r="G1961" i="25"/>
  <c r="G1960" i="25"/>
  <c r="G1962" i="25"/>
  <c r="G1958" i="25"/>
  <c r="G1959" i="25"/>
  <c r="G1964" i="25"/>
  <c r="G1963" i="25"/>
  <c r="G1966" i="25"/>
  <c r="G1965" i="25"/>
  <c r="G1967" i="25"/>
  <c r="G1968" i="25"/>
  <c r="G1971" i="25"/>
  <c r="G1970" i="25"/>
  <c r="G1969" i="25"/>
  <c r="G1972" i="25"/>
  <c r="G1973" i="25"/>
  <c r="G1974" i="25"/>
  <c r="G1979" i="25"/>
  <c r="G1980" i="25"/>
  <c r="G1975" i="25"/>
  <c r="G1976" i="25"/>
  <c r="G1977" i="25"/>
  <c r="G1978" i="25"/>
  <c r="G1982" i="25"/>
  <c r="G1981" i="25"/>
  <c r="G1985" i="25"/>
  <c r="G1984" i="25"/>
  <c r="G1983" i="25"/>
  <c r="G1988" i="25"/>
  <c r="G1989" i="25"/>
  <c r="G1986" i="25"/>
  <c r="G1987" i="25"/>
  <c r="G1991" i="25"/>
  <c r="G1990" i="25"/>
  <c r="G1994" i="25"/>
  <c r="G1995" i="25"/>
  <c r="G1992" i="25"/>
  <c r="G1993" i="25"/>
  <c r="G1996" i="25"/>
  <c r="H12" i="1"/>
  <c r="G1816" i="25" l="1"/>
  <c r="G1815" i="25"/>
  <c r="G1817" i="25"/>
  <c r="G1819" i="25"/>
  <c r="G1818" i="25"/>
  <c r="G1820" i="25"/>
  <c r="G1821" i="25"/>
  <c r="G1823" i="25"/>
  <c r="G1824" i="25"/>
  <c r="G1822" i="25"/>
  <c r="G1827" i="25"/>
  <c r="G1825" i="25"/>
  <c r="G1828" i="25"/>
  <c r="G1826" i="25"/>
  <c r="G1831" i="25"/>
  <c r="G1829" i="25"/>
  <c r="G1830" i="25"/>
  <c r="G1836" i="25"/>
  <c r="G1832" i="25"/>
  <c r="G1833" i="25"/>
  <c r="G1834" i="25"/>
  <c r="G1837" i="25"/>
  <c r="G1835" i="25"/>
  <c r="G1840" i="25"/>
  <c r="G1838" i="25"/>
  <c r="G1839" i="25"/>
  <c r="G1842" i="25"/>
  <c r="G1841" i="25"/>
  <c r="G1846" i="25"/>
  <c r="G1844" i="25"/>
  <c r="G1843" i="25"/>
  <c r="G1847" i="25"/>
  <c r="G1845" i="25"/>
  <c r="G1848" i="25"/>
  <c r="G1849" i="25"/>
  <c r="G1851" i="25"/>
  <c r="G1850" i="25"/>
  <c r="G1854" i="25"/>
  <c r="G1852" i="25"/>
  <c r="G1853" i="25"/>
  <c r="G1855" i="25"/>
  <c r="G1856" i="25"/>
  <c r="G1857" i="25"/>
  <c r="G1859" i="25"/>
  <c r="G1858" i="25"/>
  <c r="G1864" i="25"/>
  <c r="G1862" i="25"/>
  <c r="G1860" i="25"/>
  <c r="G1861" i="25"/>
  <c r="G1863" i="25"/>
  <c r="G1865" i="25"/>
  <c r="G1866" i="25"/>
  <c r="G1868" i="25"/>
  <c r="G1867" i="25"/>
  <c r="G1871" i="25"/>
  <c r="G1870" i="25"/>
  <c r="G1869" i="25"/>
  <c r="G1872" i="25"/>
  <c r="G1873" i="25"/>
  <c r="G1874" i="25"/>
  <c r="G1877" i="25"/>
  <c r="G1876" i="25"/>
  <c r="G1875" i="25"/>
  <c r="G1878" i="25"/>
  <c r="G1879" i="25"/>
  <c r="G1883" i="25"/>
  <c r="G1884" i="25"/>
  <c r="G1880" i="25"/>
  <c r="G1881" i="25"/>
  <c r="G1882" i="25"/>
  <c r="G1886" i="25"/>
  <c r="G1885" i="25"/>
  <c r="G1888" i="25"/>
  <c r="G1887" i="25"/>
  <c r="G1891" i="25"/>
  <c r="G1892" i="25"/>
  <c r="G1889" i="25"/>
  <c r="G1890" i="25"/>
  <c r="G1896" i="25"/>
  <c r="G1895" i="25"/>
  <c r="G1893" i="25"/>
  <c r="G1894" i="25"/>
  <c r="G1898" i="25"/>
  <c r="G1897" i="25"/>
  <c r="G1899" i="25"/>
  <c r="G1901" i="25"/>
  <c r="G1900" i="25"/>
  <c r="G1902" i="25"/>
  <c r="G1903" i="25"/>
  <c r="G1904" i="25"/>
  <c r="J2062" i="25" l="1"/>
  <c r="G1730" i="25"/>
  <c r="G1728" i="25"/>
  <c r="G1729" i="25"/>
  <c r="G1733" i="25"/>
  <c r="G1732" i="25"/>
  <c r="G1731" i="25"/>
  <c r="G1735" i="25"/>
  <c r="G1734" i="25"/>
  <c r="G1739" i="25"/>
  <c r="G1740" i="25"/>
  <c r="G1736" i="25"/>
  <c r="G1737" i="25"/>
  <c r="G1738" i="25"/>
  <c r="G1741" i="25"/>
  <c r="G1745" i="25"/>
  <c r="G1742" i="25"/>
  <c r="G1746" i="25"/>
  <c r="G1743" i="25"/>
  <c r="G1744" i="25"/>
  <c r="G1747" i="25"/>
  <c r="G1749" i="25"/>
  <c r="G1748" i="25"/>
  <c r="G1750" i="25"/>
  <c r="G1754" i="25"/>
  <c r="G1753" i="25"/>
  <c r="G1751" i="25"/>
  <c r="G1752" i="25"/>
  <c r="G1755" i="25"/>
  <c r="G1759" i="25"/>
  <c r="G1756" i="25"/>
  <c r="G1757" i="25"/>
  <c r="G1758" i="25"/>
  <c r="G1760" i="25"/>
  <c r="G1762" i="25"/>
  <c r="G1761" i="25"/>
  <c r="G1765" i="25"/>
  <c r="G1764" i="25"/>
  <c r="G1763" i="25"/>
  <c r="G1767" i="25"/>
  <c r="G1766" i="25"/>
  <c r="G1770" i="25"/>
  <c r="G1768" i="25"/>
  <c r="G1769" i="25"/>
  <c r="G1772" i="25"/>
  <c r="G1771" i="25"/>
  <c r="G1773" i="25"/>
  <c r="G1776" i="25"/>
  <c r="G1774" i="25"/>
  <c r="G1775" i="25"/>
  <c r="G1779" i="25"/>
  <c r="G1777" i="25"/>
  <c r="G1778" i="25"/>
  <c r="G1782" i="25"/>
  <c r="G1780" i="25"/>
  <c r="G1781" i="25"/>
  <c r="G1787" i="25"/>
  <c r="G1783" i="25"/>
  <c r="G1784" i="25"/>
  <c r="G1785" i="25"/>
  <c r="G1786" i="25"/>
  <c r="G1788" i="25"/>
  <c r="G1789" i="25"/>
  <c r="G1790" i="25"/>
  <c r="G1794" i="25"/>
  <c r="G1793" i="25"/>
  <c r="G1791" i="25"/>
  <c r="G1792" i="25"/>
  <c r="G1796" i="25"/>
  <c r="G1795" i="25"/>
  <c r="G1799" i="25"/>
  <c r="G1797" i="25"/>
  <c r="G1798" i="25"/>
  <c r="G1803" i="25"/>
  <c r="G1804" i="25"/>
  <c r="G1802" i="25"/>
  <c r="G1800" i="25"/>
  <c r="G1801" i="25"/>
  <c r="G1808" i="25"/>
  <c r="G1807" i="25"/>
  <c r="G1805" i="25"/>
  <c r="G1806" i="25"/>
  <c r="G1809" i="25"/>
  <c r="G1811" i="25"/>
  <c r="G1810" i="25"/>
  <c r="G1814" i="25"/>
  <c r="G1812" i="25"/>
  <c r="G1813" i="25"/>
  <c r="G1661" i="25" l="1"/>
  <c r="G1662" i="25"/>
  <c r="G1663" i="25"/>
  <c r="G1664" i="25"/>
  <c r="G1665" i="25"/>
  <c r="G1666" i="25"/>
  <c r="G1667" i="25"/>
  <c r="G1668" i="25"/>
  <c r="G1669" i="25"/>
  <c r="G1670" i="25"/>
  <c r="G1671" i="25"/>
  <c r="G1672" i="25"/>
  <c r="G1673" i="25"/>
  <c r="G1674" i="25"/>
  <c r="G1675" i="25"/>
  <c r="G1676" i="25"/>
  <c r="G1677" i="25"/>
  <c r="G1678" i="25"/>
  <c r="G1679" i="25"/>
  <c r="G1680" i="25"/>
  <c r="G1681" i="25"/>
  <c r="G1682" i="25"/>
  <c r="G1683" i="25"/>
  <c r="G1684" i="25"/>
  <c r="G1685" i="25"/>
  <c r="G1686" i="25"/>
  <c r="G1687" i="25"/>
  <c r="G1688" i="25"/>
  <c r="G1689" i="25"/>
  <c r="G1690" i="25"/>
  <c r="G1691" i="25"/>
  <c r="G1692" i="25"/>
  <c r="G1693" i="25"/>
  <c r="G1694" i="25"/>
  <c r="G1695" i="25"/>
  <c r="G1696" i="25"/>
  <c r="G1697" i="25"/>
  <c r="G1698" i="25"/>
  <c r="G1700" i="25"/>
  <c r="G1699" i="25"/>
  <c r="G1701" i="25"/>
  <c r="G1702" i="25"/>
  <c r="G1703" i="25"/>
  <c r="G1704" i="25"/>
  <c r="G1707" i="25"/>
  <c r="G1705" i="25"/>
  <c r="G1706" i="25"/>
  <c r="G1708" i="25"/>
  <c r="G1709" i="25"/>
  <c r="G1710" i="25"/>
  <c r="G1711" i="25"/>
  <c r="G1712" i="25"/>
  <c r="G1713" i="25"/>
  <c r="G1714" i="25"/>
  <c r="G1715" i="25"/>
  <c r="G1716" i="25"/>
  <c r="G1717" i="25"/>
  <c r="G1718" i="25"/>
  <c r="G1719" i="25"/>
  <c r="G1720" i="25"/>
  <c r="G1721" i="25"/>
  <c r="G1722" i="25"/>
  <c r="G1723" i="25"/>
  <c r="G1724" i="25"/>
  <c r="G1725" i="25"/>
  <c r="G1726" i="25"/>
  <c r="G1727" i="25"/>
  <c r="J12" i="13" l="1"/>
  <c r="G1625" i="25" l="1"/>
  <c r="G1626" i="25"/>
  <c r="G1627" i="25"/>
  <c r="G1628" i="25"/>
  <c r="G1629" i="25"/>
  <c r="G1630" i="25"/>
  <c r="G1631" i="25"/>
  <c r="G1632" i="25"/>
  <c r="G1633" i="25"/>
  <c r="G1634" i="25"/>
  <c r="G1635" i="25"/>
  <c r="G1636" i="25"/>
  <c r="G1637" i="25"/>
  <c r="G1638" i="25"/>
  <c r="G1639" i="25"/>
  <c r="G1640" i="25"/>
  <c r="G1641" i="25"/>
  <c r="G1642" i="25"/>
  <c r="G1644" i="25"/>
  <c r="G1643" i="25"/>
  <c r="G1645" i="25"/>
  <c r="G1646" i="25"/>
  <c r="G1647" i="25"/>
  <c r="G1648" i="25"/>
  <c r="G1649" i="25"/>
  <c r="G1650" i="25"/>
  <c r="G1651" i="25"/>
  <c r="G1652" i="25"/>
  <c r="G1653" i="25"/>
  <c r="G1654" i="25"/>
  <c r="G1655" i="25"/>
  <c r="G1656" i="25"/>
  <c r="G1657" i="25"/>
  <c r="G1658" i="25"/>
  <c r="G1659" i="25"/>
  <c r="G1660" i="25"/>
  <c r="G1616" i="25"/>
  <c r="G1617" i="25"/>
  <c r="G1618" i="25"/>
  <c r="G1619" i="25"/>
  <c r="G1620" i="25"/>
  <c r="G1621" i="25"/>
  <c r="G1622" i="25"/>
  <c r="G1623" i="25"/>
  <c r="G1624" i="25"/>
  <c r="G1580" i="25" l="1"/>
  <c r="G1581" i="25"/>
  <c r="G1582" i="25"/>
  <c r="G1583" i="25"/>
  <c r="G1584" i="25"/>
  <c r="G1585" i="25"/>
  <c r="G1586" i="25"/>
  <c r="G1587" i="25"/>
  <c r="G1588" i="25"/>
  <c r="G1589" i="25"/>
  <c r="G1590" i="25"/>
  <c r="G1591" i="25"/>
  <c r="G1592" i="25"/>
  <c r="G1593" i="25"/>
  <c r="G1594" i="25"/>
  <c r="G1595" i="25"/>
  <c r="G1596" i="25"/>
  <c r="G1597" i="25"/>
  <c r="G1598" i="25"/>
  <c r="G1599" i="25"/>
  <c r="G1600" i="25"/>
  <c r="G1601" i="25"/>
  <c r="G1602" i="25"/>
  <c r="G1603" i="25"/>
  <c r="G1604" i="25"/>
  <c r="G1605" i="25"/>
  <c r="G1606" i="25"/>
  <c r="G1607" i="25"/>
  <c r="G1608" i="25"/>
  <c r="G1609" i="25"/>
  <c r="G1610" i="25"/>
  <c r="G1611" i="25"/>
  <c r="G1612" i="25"/>
  <c r="G1613" i="25"/>
  <c r="G1614" i="25"/>
  <c r="G1615" i="25"/>
  <c r="G1578" i="25" l="1"/>
  <c r="G1579" i="25"/>
  <c r="G1574" i="25"/>
  <c r="G1575" i="25"/>
  <c r="G1576" i="25"/>
  <c r="G1577" i="25"/>
  <c r="G1573" i="25"/>
  <c r="G1571" i="25"/>
  <c r="G1572" i="25"/>
  <c r="G1567" i="25"/>
  <c r="G1568" i="25"/>
  <c r="G1569" i="25"/>
  <c r="G1570" i="25"/>
  <c r="G1564" i="25"/>
  <c r="G1565" i="25"/>
  <c r="G1566" i="25"/>
  <c r="G1563" i="25"/>
  <c r="G1561" i="25"/>
  <c r="G1562" i="25"/>
  <c r="G1559" i="25"/>
  <c r="G1560" i="25"/>
  <c r="G1557" i="25"/>
  <c r="G1558" i="25"/>
  <c r="G1556" i="25"/>
  <c r="G1552" i="25"/>
  <c r="G1553" i="25"/>
  <c r="G1554" i="25"/>
  <c r="G1555" i="25"/>
  <c r="G1549" i="25"/>
  <c r="G1550" i="25"/>
  <c r="G1551" i="25"/>
  <c r="G944" i="25" l="1"/>
  <c r="G1515" i="25" l="1"/>
  <c r="G1543" i="25"/>
  <c r="G1539" i="25"/>
  <c r="G1520" i="25"/>
  <c r="G1525" i="25"/>
  <c r="G1526" i="25"/>
  <c r="G1527" i="25"/>
  <c r="G1530" i="25"/>
  <c r="G1533" i="25"/>
  <c r="G1535" i="25"/>
  <c r="G1536" i="25"/>
  <c r="G1546" i="25"/>
  <c r="G1516" i="25"/>
  <c r="G1532" i="25"/>
  <c r="G1540" i="25"/>
  <c r="G1517" i="25"/>
  <c r="G1523" i="25"/>
  <c r="G1524" i="25"/>
  <c r="G1531" i="25"/>
  <c r="G1534" i="25"/>
  <c r="G1541" i="25"/>
  <c r="G1544" i="25"/>
  <c r="G1518" i="25"/>
  <c r="G1528" i="25"/>
  <c r="G1542" i="25"/>
  <c r="G1547" i="25"/>
  <c r="G1519" i="25"/>
  <c r="G1521" i="25"/>
  <c r="G1522" i="25"/>
  <c r="G1529" i="25"/>
  <c r="G1537" i="25"/>
  <c r="G1538" i="25"/>
  <c r="G1545" i="25"/>
  <c r="G1548" i="25"/>
  <c r="G1513" i="25" l="1"/>
  <c r="G1514" i="25"/>
  <c r="G1509" i="25"/>
  <c r="G1510" i="25"/>
  <c r="G1511" i="25"/>
  <c r="G1512" i="25"/>
  <c r="G1505" i="25"/>
  <c r="G1506" i="25"/>
  <c r="G1507" i="25"/>
  <c r="G1508" i="25"/>
  <c r="G1500" i="25"/>
  <c r="G1501" i="25"/>
  <c r="G1502" i="25"/>
  <c r="G1503" i="25"/>
  <c r="G1504" i="25"/>
  <c r="G1496" i="25"/>
  <c r="G1497" i="25"/>
  <c r="G1498" i="25"/>
  <c r="G1499" i="25"/>
  <c r="G1494" i="25"/>
  <c r="G1495" i="25"/>
  <c r="G1491" i="25"/>
  <c r="G1492" i="25"/>
  <c r="G1493" i="25"/>
  <c r="G1485" i="25"/>
  <c r="G1486" i="25"/>
  <c r="G1487" i="25"/>
  <c r="G1488" i="25"/>
  <c r="G1489" i="25"/>
  <c r="G1490" i="25"/>
  <c r="G1483" i="25"/>
  <c r="G1484" i="25"/>
  <c r="G1478" i="25"/>
  <c r="G1479" i="25"/>
  <c r="G1480" i="25"/>
  <c r="G1481" i="25"/>
  <c r="G1482" i="25"/>
  <c r="G1474" i="25"/>
  <c r="G1475" i="25"/>
  <c r="G1476" i="25"/>
  <c r="G1477" i="25"/>
  <c r="G1471" i="25"/>
  <c r="G1472" i="25"/>
  <c r="G1473" i="25"/>
  <c r="G1462" i="25"/>
  <c r="G1463" i="25"/>
  <c r="G1464" i="25"/>
  <c r="G1465" i="25"/>
  <c r="G1466" i="25"/>
  <c r="G1467" i="25"/>
  <c r="G1468" i="25"/>
  <c r="G1469" i="25"/>
  <c r="G1470" i="25"/>
  <c r="G1458" i="25"/>
  <c r="G1459" i="25"/>
  <c r="G1460" i="25"/>
  <c r="G1461" i="25"/>
  <c r="G1455" i="25" l="1"/>
  <c r="G1456" i="25"/>
  <c r="G1457" i="25"/>
  <c r="G1449" i="25"/>
  <c r="G1450" i="25"/>
  <c r="G1451" i="25"/>
  <c r="G1452" i="25"/>
  <c r="G1453" i="25"/>
  <c r="G1454" i="25"/>
  <c r="G1443" i="25"/>
  <c r="G1444" i="25"/>
  <c r="G1445" i="25"/>
  <c r="G1446" i="25"/>
  <c r="G1447" i="25"/>
  <c r="G1448" i="25"/>
  <c r="G1433" i="25"/>
  <c r="G1434" i="25"/>
  <c r="G1435" i="25"/>
  <c r="G1436" i="25"/>
  <c r="G1437" i="25"/>
  <c r="G1438" i="25"/>
  <c r="G1439" i="25"/>
  <c r="G1440" i="25"/>
  <c r="G1441" i="25"/>
  <c r="G1442" i="25"/>
  <c r="G1428" i="25"/>
  <c r="G1429" i="25"/>
  <c r="G1430" i="25"/>
  <c r="G1431" i="25"/>
  <c r="G1432" i="25"/>
  <c r="G1425" i="25"/>
  <c r="G1426" i="25"/>
  <c r="G1427" i="25"/>
  <c r="G1422" i="25"/>
  <c r="G1423" i="25"/>
  <c r="G1424" i="25"/>
  <c r="G1410" i="25"/>
  <c r="G1411" i="25"/>
  <c r="G1412" i="25"/>
  <c r="G1413" i="25"/>
  <c r="G1414" i="25"/>
  <c r="G1415" i="25"/>
  <c r="G1416" i="25"/>
  <c r="G1417" i="25"/>
  <c r="G1418" i="25"/>
  <c r="G1419" i="25"/>
  <c r="G1420" i="25"/>
  <c r="G1421" i="25"/>
  <c r="G1404" i="25"/>
  <c r="G1405" i="25"/>
  <c r="G1406" i="25"/>
  <c r="G1407" i="25"/>
  <c r="G1408" i="25"/>
  <c r="G1409" i="25"/>
  <c r="G1399" i="25"/>
  <c r="G1400" i="25"/>
  <c r="G1401" i="25"/>
  <c r="G1402" i="25"/>
  <c r="G1403" i="25"/>
  <c r="G1398" i="25"/>
  <c r="G1396" i="25"/>
  <c r="G1397" i="25"/>
  <c r="G1328" i="25" l="1"/>
  <c r="G1329" i="25"/>
  <c r="G1336" i="25"/>
  <c r="G1340" i="25"/>
  <c r="G1349" i="25"/>
  <c r="G1351" i="25"/>
  <c r="G1357" i="25"/>
  <c r="G1365" i="25"/>
  <c r="G1371" i="25"/>
  <c r="G1376" i="25"/>
  <c r="G1388" i="25"/>
  <c r="G1390" i="25"/>
  <c r="G1394" i="25"/>
  <c r="G1326" i="25"/>
  <c r="G1327" i="25"/>
  <c r="G1331" i="25"/>
  <c r="G1332" i="25"/>
  <c r="G1343" i="25"/>
  <c r="G1345" i="25"/>
  <c r="G1346" i="25"/>
  <c r="G1347" i="25"/>
  <c r="G1358" i="25"/>
  <c r="G1362" i="25"/>
  <c r="G1367" i="25"/>
  <c r="G1378" i="25"/>
  <c r="G1383" i="25"/>
  <c r="G1324" i="25"/>
  <c r="G1333" i="25"/>
  <c r="G1338" i="25"/>
  <c r="G1348" i="25"/>
  <c r="G1352" i="25"/>
  <c r="G1354" i="25"/>
  <c r="G1359" i="25"/>
  <c r="G1368" i="25"/>
  <c r="G1375" i="25"/>
  <c r="G1379" i="25"/>
  <c r="G1387" i="25"/>
  <c r="G1392" i="25"/>
  <c r="G1321" i="25"/>
  <c r="G1339" i="25"/>
  <c r="G1350" i="25"/>
  <c r="G1356" i="25"/>
  <c r="G1369" i="25"/>
  <c r="G1384" i="25"/>
  <c r="G1393" i="25"/>
  <c r="G1322" i="25"/>
  <c r="G1323" i="25"/>
  <c r="G1325" i="25"/>
  <c r="G1330" i="25"/>
  <c r="G1334" i="25"/>
  <c r="G1335" i="25"/>
  <c r="G1337" i="25"/>
  <c r="G1341" i="25"/>
  <c r="G1342" i="25"/>
  <c r="G1344" i="25"/>
  <c r="G1353" i="25"/>
  <c r="G1355" i="25"/>
  <c r="G1360" i="25"/>
  <c r="G1361" i="25"/>
  <c r="G1363" i="25"/>
  <c r="G1364" i="25"/>
  <c r="G1366" i="25"/>
  <c r="G1370" i="25"/>
  <c r="G1372" i="25"/>
  <c r="G1373" i="25"/>
  <c r="G1374" i="25"/>
  <c r="G1377" i="25"/>
  <c r="G1380" i="25"/>
  <c r="G1381" i="25"/>
  <c r="G1382" i="25"/>
  <c r="G1385" i="25"/>
  <c r="G1386" i="25"/>
  <c r="G1389" i="25"/>
  <c r="G1391" i="25"/>
  <c r="G1395" i="25"/>
  <c r="D20" i="14"/>
  <c r="G1254" i="25" l="1"/>
  <c r="G1257" i="25"/>
  <c r="G1259" i="25"/>
  <c r="G1262" i="25"/>
  <c r="G1265" i="25"/>
  <c r="G1267" i="25"/>
  <c r="G1268" i="25"/>
  <c r="G1270" i="25"/>
  <c r="G1272" i="25"/>
  <c r="G1276" i="25"/>
  <c r="G1277" i="25"/>
  <c r="G1281" i="25"/>
  <c r="G1282" i="25"/>
  <c r="G1284" i="25"/>
  <c r="G1285" i="25"/>
  <c r="G1287" i="25"/>
  <c r="G1289" i="25"/>
  <c r="G1290" i="25"/>
  <c r="G1294" i="25"/>
  <c r="G1298" i="25"/>
  <c r="G1299" i="25"/>
  <c r="G1302" i="25"/>
  <c r="G1305" i="25"/>
  <c r="G1306" i="25"/>
  <c r="G1308" i="25"/>
  <c r="G1311" i="25"/>
  <c r="G1314" i="25"/>
  <c r="G1315" i="25"/>
  <c r="G1318" i="25"/>
  <c r="G1320" i="25"/>
  <c r="G1261" i="25"/>
  <c r="G1271" i="25"/>
  <c r="G1280" i="25"/>
  <c r="G1293" i="25"/>
  <c r="G1300" i="25"/>
  <c r="G1301" i="25"/>
  <c r="G1313" i="25"/>
  <c r="G1256" i="25"/>
  <c r="G1260" i="25"/>
  <c r="G1269" i="25"/>
  <c r="G1274" i="25"/>
  <c r="G1279" i="25"/>
  <c r="G1283" i="25"/>
  <c r="G1286" i="25"/>
  <c r="G1295" i="25"/>
  <c r="G1296" i="25"/>
  <c r="G1307" i="25"/>
  <c r="G1312" i="25"/>
  <c r="G1316" i="25"/>
  <c r="G1255" i="25"/>
  <c r="G1263" i="25"/>
  <c r="G1266" i="25"/>
  <c r="G1273" i="25"/>
  <c r="G1291" i="25"/>
  <c r="G1304" i="25"/>
  <c r="G1309" i="25"/>
  <c r="G1319" i="25"/>
  <c r="G1253" i="25"/>
  <c r="G1258" i="25"/>
  <c r="G1264" i="25"/>
  <c r="G1275" i="25"/>
  <c r="G1278" i="25"/>
  <c r="G1288" i="25"/>
  <c r="G1292" i="25"/>
  <c r="G1297" i="25"/>
  <c r="G1303" i="25"/>
  <c r="G1310" i="25"/>
  <c r="G1317" i="25"/>
  <c r="N54" i="14" l="1"/>
  <c r="G1175" i="25" l="1"/>
  <c r="G1176" i="25"/>
  <c r="G1179" i="25"/>
  <c r="G1182" i="25"/>
  <c r="G1183" i="25"/>
  <c r="G1186" i="25"/>
  <c r="G1188" i="25"/>
  <c r="G1190" i="25"/>
  <c r="G1194" i="25"/>
  <c r="G1195" i="25"/>
  <c r="G1196" i="25"/>
  <c r="G1197" i="25"/>
  <c r="G1199" i="25"/>
  <c r="G1201" i="25"/>
  <c r="G1202" i="25"/>
  <c r="G1203" i="25"/>
  <c r="G1205" i="25"/>
  <c r="G1208" i="25"/>
  <c r="G1213" i="25"/>
  <c r="G1214" i="25"/>
  <c r="G1218" i="25"/>
  <c r="G1219" i="25"/>
  <c r="G1221" i="25"/>
  <c r="G1224" i="25"/>
  <c r="G1225" i="25"/>
  <c r="G1226" i="25"/>
  <c r="G1230" i="25"/>
  <c r="G1231" i="25"/>
  <c r="G1236" i="25"/>
  <c r="G1237" i="25"/>
  <c r="G1239" i="25"/>
  <c r="G1242" i="25"/>
  <c r="G1243" i="25"/>
  <c r="G1246" i="25"/>
  <c r="G1249" i="25"/>
  <c r="G1251" i="25"/>
  <c r="G1252" i="25"/>
  <c r="G1181" i="25"/>
  <c r="G1192" i="25"/>
  <c r="G1206" i="25"/>
  <c r="G1207" i="25"/>
  <c r="G1212" i="25"/>
  <c r="G1234" i="25"/>
  <c r="G1240" i="25"/>
  <c r="G1177" i="25"/>
  <c r="G1184" i="25"/>
  <c r="G1191" i="25"/>
  <c r="G1198" i="25"/>
  <c r="G1204" i="25"/>
  <c r="G1211" i="25"/>
  <c r="G1217" i="25"/>
  <c r="G1223" i="25"/>
  <c r="G1229" i="25"/>
  <c r="G1238" i="25"/>
  <c r="G1245" i="25"/>
  <c r="G1250" i="25"/>
  <c r="G1180" i="25"/>
  <c r="G1189" i="25"/>
  <c r="G1209" i="25"/>
  <c r="G1210" i="25"/>
  <c r="G1215" i="25"/>
  <c r="G1220" i="25"/>
  <c r="G1222" i="25"/>
  <c r="G1233" i="25"/>
  <c r="G1244" i="25"/>
  <c r="G1174" i="25"/>
  <c r="G1178" i="25"/>
  <c r="G1185" i="25"/>
  <c r="G1187" i="25"/>
  <c r="G1193" i="25"/>
  <c r="G1200" i="25"/>
  <c r="G1216" i="25"/>
  <c r="G1227" i="25"/>
  <c r="G1228" i="25"/>
  <c r="G1235" i="25"/>
  <c r="G1241" i="25"/>
  <c r="G1248" i="25"/>
  <c r="G1232" i="25"/>
  <c r="G1247" i="25"/>
  <c r="G1105" i="25" l="1"/>
  <c r="G1108" i="25"/>
  <c r="G1110" i="25"/>
  <c r="G1111" i="25"/>
  <c r="G1112" i="25"/>
  <c r="G1117" i="25"/>
  <c r="G1119" i="25"/>
  <c r="G1121" i="25"/>
  <c r="G1122" i="25"/>
  <c r="G1123" i="25"/>
  <c r="G1125" i="25"/>
  <c r="G1127" i="25"/>
  <c r="G1131" i="25"/>
  <c r="G1132" i="25"/>
  <c r="G1133" i="25"/>
  <c r="G1136" i="25"/>
  <c r="G1137" i="25"/>
  <c r="G1139" i="25"/>
  <c r="G1142" i="25"/>
  <c r="G1144" i="25"/>
  <c r="G1147" i="25"/>
  <c r="G1148" i="25"/>
  <c r="G1152" i="25"/>
  <c r="G1153" i="25"/>
  <c r="G1154" i="25"/>
  <c r="G1155" i="25"/>
  <c r="G1158" i="25"/>
  <c r="G1159" i="25"/>
  <c r="G1161" i="25"/>
  <c r="G1164" i="25"/>
  <c r="G1168" i="25"/>
  <c r="G1169" i="25"/>
  <c r="G1170" i="25"/>
  <c r="G1173" i="25"/>
  <c r="G1118" i="25"/>
  <c r="G1128" i="25"/>
  <c r="G1129" i="25"/>
  <c r="G1141" i="25"/>
  <c r="G1150" i="25"/>
  <c r="G1160" i="25"/>
  <c r="G1167" i="25"/>
  <c r="G1106" i="25"/>
  <c r="G1115" i="25"/>
  <c r="G1120" i="25"/>
  <c r="G1126" i="25"/>
  <c r="G1138" i="25"/>
  <c r="G1140" i="25"/>
  <c r="G1146" i="25"/>
  <c r="G1149" i="25"/>
  <c r="G1157" i="25"/>
  <c r="G1162" i="25"/>
  <c r="G1165" i="25"/>
  <c r="G1172" i="25"/>
  <c r="G1109" i="25"/>
  <c r="G1113" i="25"/>
  <c r="G1114" i="25"/>
  <c r="G1130" i="25"/>
  <c r="G1145" i="25"/>
  <c r="G1156" i="25"/>
  <c r="G1166" i="25"/>
  <c r="G1171" i="25"/>
  <c r="G1135" i="25"/>
  <c r="G1163" i="25"/>
  <c r="G1151" i="25"/>
  <c r="G1116" i="25"/>
  <c r="G1124" i="25"/>
  <c r="G1143" i="25"/>
  <c r="G1107" i="25"/>
  <c r="G1134" i="25"/>
  <c r="G1050" i="25" l="1"/>
  <c r="G1060" i="25"/>
  <c r="G1082" i="25"/>
  <c r="G1094" i="25"/>
  <c r="G1057" i="25" l="1"/>
  <c r="G1066" i="25"/>
  <c r="G1093" i="25"/>
  <c r="G1048" i="25"/>
  <c r="G1053" i="25"/>
  <c r="G1064" i="25"/>
  <c r="G1071" i="25"/>
  <c r="G1073" i="25"/>
  <c r="G1079" i="25"/>
  <c r="G1083" i="25"/>
  <c r="G1088" i="25"/>
  <c r="G1091" i="25"/>
  <c r="G1096" i="25"/>
  <c r="G1102" i="25"/>
  <c r="G1051" i="25"/>
  <c r="G1055" i="25"/>
  <c r="G1068" i="25"/>
  <c r="G1077" i="25"/>
  <c r="G1085" i="25"/>
  <c r="G1092" i="25"/>
  <c r="G1100" i="25"/>
  <c r="G1049" i="25" l="1"/>
  <c r="G1052" i="25"/>
  <c r="G1054" i="25"/>
  <c r="G1056" i="25"/>
  <c r="G1058" i="25"/>
  <c r="G1059" i="25"/>
  <c r="G1061" i="25"/>
  <c r="G1062" i="25"/>
  <c r="G1063" i="25"/>
  <c r="G1065" i="25"/>
  <c r="G1067" i="25"/>
  <c r="G1069" i="25"/>
  <c r="G1070" i="25"/>
  <c r="G1072" i="25"/>
  <c r="G1074" i="25"/>
  <c r="G1075" i="25"/>
  <c r="G1076" i="25"/>
  <c r="G1078" i="25"/>
  <c r="G1080" i="25"/>
  <c r="G1081" i="25"/>
  <c r="G1084" i="25"/>
  <c r="G1086" i="25"/>
  <c r="G1087" i="25"/>
  <c r="G1089" i="25"/>
  <c r="G1090" i="25"/>
  <c r="G1095" i="25"/>
  <c r="G1097" i="25"/>
  <c r="G1098" i="25"/>
  <c r="G1099" i="25"/>
  <c r="G1101" i="25"/>
  <c r="G1103" i="25"/>
  <c r="G1104" i="25"/>
  <c r="G1009" i="25" l="1"/>
  <c r="G1021" i="25"/>
  <c r="G1045" i="25"/>
  <c r="G1012" i="25"/>
  <c r="G1022" i="25"/>
  <c r="G1035" i="25"/>
  <c r="G996" i="25"/>
  <c r="G998" i="25"/>
  <c r="G1001" i="25"/>
  <c r="G1006" i="25"/>
  <c r="G1008" i="25"/>
  <c r="G1013" i="25"/>
  <c r="G1018" i="25"/>
  <c r="G1026" i="25"/>
  <c r="G1029" i="25"/>
  <c r="G1033" i="25"/>
  <c r="G1039" i="25"/>
  <c r="G1044" i="25"/>
  <c r="G1030" i="25"/>
  <c r="G1036" i="25"/>
  <c r="G997" i="25"/>
  <c r="G999" i="25"/>
  <c r="G1000" i="25"/>
  <c r="G1002" i="25"/>
  <c r="G1003" i="25"/>
  <c r="G1004" i="25"/>
  <c r="G1005" i="25"/>
  <c r="G1007" i="25"/>
  <c r="G1010" i="25"/>
  <c r="G1011" i="25"/>
  <c r="G1014" i="25"/>
  <c r="G1015" i="25"/>
  <c r="G1016" i="25"/>
  <c r="G1017" i="25"/>
  <c r="G1019" i="25"/>
  <c r="G1020" i="25"/>
  <c r="G1023" i="25"/>
  <c r="G1024" i="25"/>
  <c r="G1025" i="25"/>
  <c r="G1027" i="25"/>
  <c r="G1028" i="25"/>
  <c r="G1031" i="25"/>
  <c r="G1032" i="25"/>
  <c r="G1034" i="25"/>
  <c r="G1037" i="25"/>
  <c r="G1038" i="25"/>
  <c r="G1040" i="25"/>
  <c r="G1041" i="25"/>
  <c r="G1042" i="25"/>
  <c r="G1043" i="25"/>
  <c r="G1046" i="25"/>
  <c r="G1047" i="25"/>
  <c r="G950" i="25" l="1"/>
  <c r="G965" i="25"/>
  <c r="G954" i="25"/>
  <c r="G955" i="25"/>
  <c r="G983" i="25"/>
  <c r="G988" i="25"/>
  <c r="G989" i="25"/>
  <c r="G949" i="25"/>
  <c r="G957" i="25"/>
  <c r="G961" i="25"/>
  <c r="G963" i="25"/>
  <c r="G968" i="25"/>
  <c r="G971" i="25"/>
  <c r="G976" i="25"/>
  <c r="G979" i="25"/>
  <c r="G985" i="25"/>
  <c r="G991" i="25"/>
  <c r="G959" i="25"/>
  <c r="G964" i="25"/>
  <c r="G972" i="25"/>
  <c r="G977" i="25"/>
  <c r="G947" i="25"/>
  <c r="G948" i="25"/>
  <c r="G951" i="25"/>
  <c r="G952" i="25"/>
  <c r="G953" i="25"/>
  <c r="G956" i="25"/>
  <c r="G958" i="25"/>
  <c r="G960" i="25"/>
  <c r="G962" i="25"/>
  <c r="G966" i="25"/>
  <c r="G967" i="25"/>
  <c r="G969" i="25"/>
  <c r="G970" i="25"/>
  <c r="G973" i="25"/>
  <c r="G974" i="25"/>
  <c r="G975" i="25"/>
  <c r="G978" i="25"/>
  <c r="G980" i="25"/>
  <c r="G981" i="25"/>
  <c r="G982" i="25"/>
  <c r="G984" i="25"/>
  <c r="G986" i="25"/>
  <c r="G987" i="25"/>
  <c r="G990" i="25"/>
  <c r="G992" i="25"/>
  <c r="G993" i="25"/>
  <c r="G994" i="25"/>
  <c r="G995" i="25"/>
  <c r="G907" i="25" l="1"/>
  <c r="G923" i="25"/>
  <c r="G935" i="25"/>
  <c r="G936" i="25"/>
  <c r="G905" i="25"/>
  <c r="G911" i="25"/>
  <c r="G917" i="25"/>
  <c r="G919" i="25"/>
  <c r="G925" i="25"/>
  <c r="G929" i="25"/>
  <c r="G933" i="25"/>
  <c r="G939" i="25"/>
  <c r="G940" i="25"/>
  <c r="G943" i="25"/>
  <c r="G908" i="25"/>
  <c r="G912" i="25"/>
  <c r="G922" i="25"/>
  <c r="G926" i="25"/>
  <c r="G937" i="25"/>
  <c r="G945" i="25"/>
  <c r="G902" i="25"/>
  <c r="G903" i="25"/>
  <c r="G904" i="25"/>
  <c r="G906" i="25"/>
  <c r="G909" i="25"/>
  <c r="G910" i="25"/>
  <c r="G913" i="25"/>
  <c r="G914" i="25"/>
  <c r="G915" i="25"/>
  <c r="G916" i="25"/>
  <c r="G918" i="25"/>
  <c r="G920" i="25"/>
  <c r="G921" i="25"/>
  <c r="G924" i="25"/>
  <c r="G927" i="25"/>
  <c r="G928" i="25"/>
  <c r="G930" i="25"/>
  <c r="G931" i="25"/>
  <c r="G932" i="25"/>
  <c r="G934" i="25"/>
  <c r="G938" i="25"/>
  <c r="G941" i="25"/>
  <c r="G942" i="25"/>
  <c r="G946" i="25"/>
  <c r="G860" i="25" l="1"/>
  <c r="G877" i="25"/>
  <c r="G851" i="25"/>
  <c r="G868" i="25"/>
  <c r="G854" i="25"/>
  <c r="G864" i="25"/>
  <c r="G869" i="25"/>
  <c r="G875" i="25"/>
  <c r="G883" i="25"/>
  <c r="G891" i="25"/>
  <c r="G893" i="25"/>
  <c r="G898" i="25"/>
  <c r="G899" i="25"/>
  <c r="G857" i="25"/>
  <c r="G862" i="25"/>
  <c r="G872" i="25"/>
  <c r="G884" i="25"/>
  <c r="G885" i="25"/>
  <c r="G894" i="25"/>
  <c r="G852" i="25"/>
  <c r="G853" i="25"/>
  <c r="G855" i="25"/>
  <c r="G856" i="25"/>
  <c r="G858" i="25"/>
  <c r="G859" i="25"/>
  <c r="G861" i="25"/>
  <c r="G863" i="25"/>
  <c r="G865" i="25"/>
  <c r="G866" i="25"/>
  <c r="G867" i="25"/>
  <c r="G870" i="25"/>
  <c r="G871" i="25"/>
  <c r="G873" i="25"/>
  <c r="G874" i="25"/>
  <c r="G876" i="25"/>
  <c r="G878" i="25"/>
  <c r="G879" i="25"/>
  <c r="G880" i="25"/>
  <c r="G881" i="25"/>
  <c r="G882" i="25"/>
  <c r="G886" i="25"/>
  <c r="G887" i="25"/>
  <c r="G888" i="25"/>
  <c r="G889" i="25"/>
  <c r="G890" i="25"/>
  <c r="G892" i="25"/>
  <c r="G895" i="25"/>
  <c r="G896" i="25"/>
  <c r="G897" i="25"/>
  <c r="G900" i="25"/>
  <c r="G901" i="25"/>
  <c r="G842" i="25" l="1"/>
  <c r="G814" i="25"/>
  <c r="G816" i="25"/>
  <c r="G823" i="25"/>
  <c r="G824" i="25"/>
  <c r="G828" i="25"/>
  <c r="G837" i="25"/>
  <c r="G844" i="25"/>
  <c r="G847" i="25"/>
  <c r="G806" i="25"/>
  <c r="G812" i="25"/>
  <c r="G820" i="25"/>
  <c r="G829" i="25"/>
  <c r="G830" i="25"/>
  <c r="G835" i="25"/>
  <c r="G848" i="25"/>
  <c r="G804" i="25"/>
  <c r="G805" i="25"/>
  <c r="G807" i="25"/>
  <c r="G808" i="25"/>
  <c r="G809" i="25"/>
  <c r="G810" i="25"/>
  <c r="G811" i="25"/>
  <c r="G813" i="25"/>
  <c r="G815" i="25"/>
  <c r="G817" i="25"/>
  <c r="G818" i="25"/>
  <c r="G819" i="25"/>
  <c r="G821" i="25"/>
  <c r="G822" i="25"/>
  <c r="G825" i="25"/>
  <c r="G826" i="25"/>
  <c r="G827" i="25"/>
  <c r="G831" i="25"/>
  <c r="G832" i="25"/>
  <c r="G833" i="25"/>
  <c r="G834" i="25"/>
  <c r="G836" i="25"/>
  <c r="G838" i="25"/>
  <c r="G839" i="25"/>
  <c r="G840" i="25"/>
  <c r="G841" i="25"/>
  <c r="G843" i="25"/>
  <c r="G845" i="25"/>
  <c r="G846" i="25"/>
  <c r="G849" i="25"/>
  <c r="G850" i="25"/>
  <c r="G11" i="25" l="1"/>
  <c r="G12"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11" i="25"/>
  <c r="G112" i="25"/>
  <c r="G113" i="25"/>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G194" i="25"/>
  <c r="G195" i="25"/>
  <c r="G196" i="25"/>
  <c r="G197" i="25"/>
  <c r="G198" i="25"/>
  <c r="G199" i="25"/>
  <c r="G200" i="25"/>
  <c r="G201" i="25"/>
  <c r="G202" i="25"/>
  <c r="G203" i="25"/>
  <c r="G204" i="25"/>
  <c r="G205" i="25"/>
  <c r="G206" i="25"/>
  <c r="G207" i="25"/>
  <c r="G208" i="25"/>
  <c r="G209" i="25"/>
  <c r="G210" i="25"/>
  <c r="G211" i="25"/>
  <c r="G212" i="25"/>
  <c r="G213" i="25"/>
  <c r="G214" i="25"/>
  <c r="G215" i="25"/>
  <c r="G216" i="25"/>
  <c r="G217" i="25"/>
  <c r="G218" i="25"/>
  <c r="G219" i="25"/>
  <c r="G220" i="25"/>
  <c r="G221" i="25"/>
  <c r="G222" i="25"/>
  <c r="G223" i="25"/>
  <c r="G224" i="25"/>
  <c r="G225" i="25"/>
  <c r="G226" i="25"/>
  <c r="G227" i="25"/>
  <c r="G228" i="25"/>
  <c r="G229" i="25"/>
  <c r="G230" i="25"/>
  <c r="G231" i="25"/>
  <c r="G232" i="25"/>
  <c r="G233" i="25"/>
  <c r="G234" i="25"/>
  <c r="G235" i="25"/>
  <c r="G236" i="25"/>
  <c r="G237" i="25"/>
  <c r="G238" i="25"/>
  <c r="G239" i="25"/>
  <c r="G240" i="25"/>
  <c r="G241" i="25"/>
  <c r="G242" i="25"/>
  <c r="G243" i="25"/>
  <c r="G244" i="25"/>
  <c r="G245" i="25"/>
  <c r="G246" i="25"/>
  <c r="G247" i="25"/>
  <c r="G248" i="25"/>
  <c r="G249" i="25"/>
  <c r="G250" i="25"/>
  <c r="G251" i="25"/>
  <c r="G252" i="25"/>
  <c r="G253" i="25"/>
  <c r="G254" i="25"/>
  <c r="G255" i="25"/>
  <c r="G256" i="25"/>
  <c r="G257" i="25"/>
  <c r="G258" i="25"/>
  <c r="G259" i="25"/>
  <c r="G260" i="25"/>
  <c r="G261" i="25"/>
  <c r="G262" i="25"/>
  <c r="G263" i="25"/>
  <c r="G264" i="25"/>
  <c r="G265" i="25"/>
  <c r="G266" i="25"/>
  <c r="G267" i="25"/>
  <c r="G268" i="25"/>
  <c r="G269" i="25"/>
  <c r="G270" i="25"/>
  <c r="G271" i="25"/>
  <c r="G272" i="25"/>
  <c r="G273" i="25"/>
  <c r="G274" i="25"/>
  <c r="G275" i="25"/>
  <c r="G276" i="25"/>
  <c r="G277" i="25"/>
  <c r="G278" i="25"/>
  <c r="G279" i="25"/>
  <c r="G280" i="25"/>
  <c r="G281" i="25"/>
  <c r="G282" i="25"/>
  <c r="G283" i="25"/>
  <c r="G284" i="25"/>
  <c r="G285" i="25"/>
  <c r="G286" i="25"/>
  <c r="G287" i="25"/>
  <c r="G288" i="25"/>
  <c r="G289" i="25"/>
  <c r="G290" i="25"/>
  <c r="G291" i="25"/>
  <c r="G292" i="25"/>
  <c r="G293" i="25"/>
  <c r="G294" i="25"/>
  <c r="G295" i="25"/>
  <c r="G296" i="25"/>
  <c r="G297" i="25"/>
  <c r="G298" i="25"/>
  <c r="G299" i="25"/>
  <c r="G300" i="25"/>
  <c r="G301" i="25"/>
  <c r="G302" i="25"/>
  <c r="G303" i="25"/>
  <c r="G304" i="25"/>
  <c r="G305" i="25"/>
  <c r="G306" i="25"/>
  <c r="G307" i="25"/>
  <c r="G308" i="25"/>
  <c r="G309" i="25"/>
  <c r="G310" i="25"/>
  <c r="G311" i="25"/>
  <c r="G312" i="25"/>
  <c r="G313" i="25"/>
  <c r="G314" i="25"/>
  <c r="G315" i="25"/>
  <c r="G316" i="25"/>
  <c r="G317" i="25"/>
  <c r="G318" i="25"/>
  <c r="G319" i="25"/>
  <c r="G320" i="25"/>
  <c r="G321" i="25"/>
  <c r="G322" i="25"/>
  <c r="G323" i="25"/>
  <c r="G325" i="25"/>
  <c r="G324" i="25"/>
  <c r="G326" i="25"/>
  <c r="G327" i="25"/>
  <c r="G328" i="25"/>
  <c r="G329" i="25"/>
  <c r="G330" i="25"/>
  <c r="G331" i="25"/>
  <c r="G332" i="25"/>
  <c r="G333" i="25"/>
  <c r="G334" i="25"/>
  <c r="G335" i="25"/>
  <c r="G336" i="25"/>
  <c r="G337" i="25"/>
  <c r="G338" i="25"/>
  <c r="G339" i="25"/>
  <c r="G340" i="25"/>
  <c r="G341" i="25"/>
  <c r="G342" i="25"/>
  <c r="G343" i="25"/>
  <c r="G344" i="25"/>
  <c r="G345" i="25"/>
  <c r="G346" i="25"/>
  <c r="G347" i="25"/>
  <c r="G348" i="25"/>
  <c r="G349" i="25"/>
  <c r="G350" i="25"/>
  <c r="G351" i="25"/>
  <c r="G352" i="25"/>
  <c r="G353" i="25"/>
  <c r="G354" i="25"/>
  <c r="G355" i="25"/>
  <c r="G356" i="25"/>
  <c r="G357" i="25"/>
  <c r="G358" i="25"/>
  <c r="G359" i="25"/>
  <c r="G360" i="25"/>
  <c r="G361" i="25"/>
  <c r="G362" i="25"/>
  <c r="G364" i="25"/>
  <c r="G363" i="25"/>
  <c r="G365" i="25"/>
  <c r="G366" i="25"/>
  <c r="G367" i="25"/>
  <c r="G368" i="25"/>
  <c r="G370" i="25"/>
  <c r="G369" i="25"/>
  <c r="G371" i="25"/>
  <c r="G372" i="25"/>
  <c r="G373" i="25"/>
  <c r="G374" i="25"/>
  <c r="G375" i="25"/>
  <c r="G376" i="25"/>
  <c r="G377" i="25"/>
  <c r="G378" i="25"/>
  <c r="G379" i="25"/>
  <c r="G380" i="25"/>
  <c r="G382" i="25"/>
  <c r="G381" i="25"/>
  <c r="G383" i="25"/>
  <c r="G384" i="25"/>
  <c r="G385" i="25"/>
  <c r="G386" i="25"/>
  <c r="G387" i="25"/>
  <c r="G388" i="25"/>
  <c r="G389" i="25"/>
  <c r="G390" i="25"/>
  <c r="G391" i="25"/>
  <c r="G392" i="25"/>
  <c r="G393" i="25"/>
  <c r="G394" i="25"/>
  <c r="G395" i="25"/>
  <c r="G396" i="25"/>
  <c r="G397" i="25"/>
  <c r="G398" i="25"/>
  <c r="G399" i="25"/>
  <c r="G400" i="25"/>
  <c r="G401" i="25"/>
  <c r="G402" i="25"/>
  <c r="G403" i="25"/>
  <c r="G406" i="25"/>
  <c r="G404" i="25"/>
  <c r="G405" i="25"/>
  <c r="G407" i="25"/>
  <c r="G408" i="25"/>
  <c r="G409" i="25"/>
  <c r="G410" i="25"/>
  <c r="G411" i="25"/>
  <c r="G412" i="25"/>
  <c r="G413" i="25"/>
  <c r="G414" i="25"/>
  <c r="G415" i="25"/>
  <c r="G417" i="25"/>
  <c r="G416" i="25"/>
  <c r="G418" i="25"/>
  <c r="G419" i="25"/>
  <c r="G420" i="25"/>
  <c r="G421" i="25"/>
  <c r="G422" i="25"/>
  <c r="G423" i="25"/>
  <c r="G424" i="25"/>
  <c r="G425" i="25"/>
  <c r="G426" i="25"/>
  <c r="G427" i="25"/>
  <c r="G429" i="25"/>
  <c r="G428" i="25"/>
  <c r="G430" i="25"/>
  <c r="G432" i="25"/>
  <c r="G431" i="25"/>
  <c r="G433" i="25"/>
  <c r="G434" i="25"/>
  <c r="G436" i="25"/>
  <c r="G435" i="25"/>
  <c r="G437" i="25"/>
  <c r="G440" i="25"/>
  <c r="G438" i="25"/>
  <c r="G439" i="25"/>
  <c r="G441" i="25"/>
  <c r="G442" i="25"/>
  <c r="G443" i="25"/>
  <c r="G444" i="25"/>
  <c r="G445" i="25"/>
  <c r="G446" i="25"/>
  <c r="G447" i="25"/>
  <c r="G448" i="25"/>
  <c r="G450" i="25"/>
  <c r="G449" i="25"/>
  <c r="G451" i="25"/>
  <c r="G453" i="25"/>
  <c r="G452" i="25"/>
  <c r="G454" i="25"/>
  <c r="G455" i="25"/>
  <c r="G457" i="25"/>
  <c r="G456" i="25"/>
  <c r="G458" i="25"/>
  <c r="G459" i="25"/>
  <c r="G460" i="25"/>
  <c r="G461" i="25"/>
  <c r="G463" i="25"/>
  <c r="G462" i="25"/>
  <c r="G464" i="25"/>
  <c r="G465" i="25"/>
  <c r="G466" i="25"/>
  <c r="G468" i="25"/>
  <c r="G467" i="25"/>
  <c r="G469" i="25"/>
  <c r="G471" i="25"/>
  <c r="G470" i="25"/>
  <c r="G472" i="25"/>
  <c r="G473" i="25"/>
  <c r="G474" i="25"/>
  <c r="G475" i="25"/>
  <c r="G478" i="25"/>
  <c r="G476" i="25"/>
  <c r="G477" i="25"/>
  <c r="G479" i="25"/>
  <c r="G480" i="25"/>
  <c r="G481" i="25"/>
  <c r="G482" i="25"/>
  <c r="G483" i="25"/>
  <c r="G484" i="25"/>
  <c r="G486" i="25"/>
  <c r="G485" i="25"/>
  <c r="G487" i="25"/>
  <c r="G489" i="25"/>
  <c r="G488" i="25"/>
  <c r="G490" i="25"/>
  <c r="G491" i="25"/>
  <c r="G492" i="25"/>
  <c r="G493" i="25"/>
  <c r="G495" i="25"/>
  <c r="G496" i="25"/>
  <c r="G494" i="25"/>
  <c r="G498" i="25"/>
  <c r="G497" i="25"/>
  <c r="G499" i="25"/>
  <c r="G500" i="25"/>
  <c r="G501" i="25"/>
  <c r="G502" i="25"/>
  <c r="G503" i="25"/>
  <c r="G504" i="25"/>
  <c r="G505" i="25"/>
  <c r="G506" i="25"/>
  <c r="G508" i="25"/>
  <c r="G507" i="25"/>
  <c r="G509" i="25"/>
  <c r="G510" i="25"/>
  <c r="G511" i="25"/>
  <c r="G512" i="25"/>
  <c r="G513" i="25"/>
  <c r="G514" i="25"/>
  <c r="G515" i="25"/>
  <c r="G516" i="25"/>
  <c r="G517" i="25"/>
  <c r="G518" i="25"/>
  <c r="G519" i="25"/>
  <c r="G520" i="25"/>
  <c r="G521" i="25"/>
  <c r="G522" i="25"/>
  <c r="G523" i="25"/>
  <c r="G524" i="25"/>
  <c r="G525" i="25"/>
  <c r="G526" i="25"/>
  <c r="G527" i="25"/>
  <c r="G528" i="25"/>
  <c r="G529" i="25"/>
  <c r="G530" i="25"/>
  <c r="G531" i="25"/>
  <c r="G532" i="25"/>
  <c r="G533" i="25"/>
  <c r="G534" i="25"/>
  <c r="G535" i="25"/>
  <c r="G537" i="25"/>
  <c r="G536" i="25"/>
  <c r="G538" i="25"/>
  <c r="G540" i="25"/>
  <c r="G539" i="25"/>
  <c r="G541" i="25"/>
  <c r="G542" i="25"/>
  <c r="G543" i="25"/>
  <c r="G544" i="25"/>
  <c r="G546" i="25"/>
  <c r="G545" i="25"/>
  <c r="G547" i="25"/>
  <c r="G548" i="25"/>
  <c r="G549" i="25"/>
  <c r="G550" i="25"/>
  <c r="G551" i="25"/>
  <c r="G552" i="25"/>
  <c r="G553" i="25"/>
  <c r="G555" i="25"/>
  <c r="G556" i="25"/>
  <c r="G554" i="25"/>
  <c r="G557" i="25"/>
  <c r="G558" i="25"/>
  <c r="G559" i="25"/>
  <c r="G560" i="25"/>
  <c r="G561" i="25"/>
  <c r="G562" i="25"/>
  <c r="G563" i="25"/>
  <c r="G564" i="25"/>
  <c r="G565" i="25"/>
  <c r="G566" i="25"/>
  <c r="G568" i="25"/>
  <c r="G567" i="25"/>
  <c r="G569" i="25"/>
  <c r="G570" i="25"/>
  <c r="G571" i="25"/>
  <c r="G572" i="25"/>
  <c r="G574" i="25"/>
  <c r="G573" i="25"/>
  <c r="G575" i="25"/>
  <c r="G576" i="25"/>
  <c r="G577" i="25"/>
  <c r="G578" i="25"/>
  <c r="G579" i="25"/>
  <c r="G580" i="25"/>
  <c r="G581" i="25"/>
  <c r="G582" i="25"/>
  <c r="G583" i="25"/>
  <c r="G584" i="25"/>
  <c r="G586" i="25"/>
  <c r="G585" i="25"/>
  <c r="G587" i="25"/>
  <c r="G588" i="25"/>
  <c r="G589" i="25"/>
  <c r="G590" i="25"/>
  <c r="G591" i="25"/>
  <c r="G592" i="25"/>
  <c r="G593" i="25"/>
  <c r="G594" i="25"/>
  <c r="G595" i="25"/>
  <c r="G596" i="25"/>
  <c r="G597" i="25"/>
  <c r="G598" i="25"/>
  <c r="G599" i="25"/>
  <c r="G600" i="25"/>
  <c r="G602" i="25"/>
  <c r="G603" i="25"/>
  <c r="G601" i="25"/>
  <c r="G604" i="25"/>
  <c r="G605" i="25"/>
  <c r="G606" i="25"/>
  <c r="G607" i="25"/>
  <c r="G608" i="25"/>
  <c r="G609" i="25"/>
  <c r="G610" i="25"/>
  <c r="G611" i="25"/>
  <c r="G612" i="25"/>
  <c r="G614" i="25"/>
  <c r="G613" i="25"/>
  <c r="G615" i="25"/>
  <c r="G618" i="25"/>
  <c r="G617" i="25"/>
  <c r="G616" i="25"/>
  <c r="G619" i="25"/>
  <c r="G620" i="25"/>
  <c r="G621" i="25"/>
  <c r="G622" i="25"/>
  <c r="G623" i="25"/>
  <c r="G625" i="25"/>
  <c r="G624" i="25"/>
  <c r="G626" i="25"/>
  <c r="G627" i="25"/>
  <c r="G628" i="25"/>
  <c r="G629" i="25"/>
  <c r="G631" i="25"/>
  <c r="G630" i="25"/>
  <c r="G633" i="25"/>
  <c r="G632" i="25"/>
  <c r="G634" i="25"/>
  <c r="G635" i="25"/>
  <c r="G637" i="25"/>
  <c r="G636" i="25"/>
  <c r="G638" i="25"/>
  <c r="G639" i="25"/>
  <c r="G641" i="25"/>
  <c r="G640" i="25"/>
  <c r="G642" i="25"/>
  <c r="G643" i="25"/>
  <c r="G644" i="25"/>
  <c r="G645" i="25"/>
  <c r="G646" i="25"/>
  <c r="G647" i="25"/>
  <c r="G649" i="25"/>
  <c r="G648" i="25"/>
  <c r="G650" i="25"/>
  <c r="G651" i="25"/>
  <c r="G652" i="25"/>
  <c r="G653" i="25"/>
  <c r="G654" i="25"/>
  <c r="G655" i="25"/>
  <c r="G656" i="25"/>
  <c r="G657" i="25"/>
  <c r="G658" i="25"/>
  <c r="G659" i="25"/>
  <c r="G661" i="25"/>
  <c r="G660" i="25"/>
  <c r="G662" i="25"/>
  <c r="G663" i="25"/>
  <c r="G664" i="25"/>
  <c r="G665" i="25"/>
  <c r="G666" i="25"/>
  <c r="G667" i="25"/>
  <c r="G668" i="25"/>
  <c r="G669" i="25"/>
  <c r="G670" i="25"/>
  <c r="G671" i="25"/>
  <c r="G673" i="25"/>
  <c r="G674" i="25"/>
  <c r="G672" i="25"/>
  <c r="G676" i="25"/>
  <c r="G677" i="25"/>
  <c r="G675" i="25"/>
  <c r="G678" i="25"/>
  <c r="G679" i="25"/>
  <c r="G680" i="25"/>
  <c r="G681" i="25"/>
  <c r="G682" i="25"/>
  <c r="G683" i="25"/>
  <c r="G684" i="25"/>
  <c r="G685" i="25"/>
  <c r="G686" i="25"/>
  <c r="G687" i="25"/>
  <c r="G689" i="25"/>
  <c r="G688" i="25"/>
  <c r="G690" i="25"/>
  <c r="G691" i="25"/>
  <c r="G694" i="25"/>
  <c r="G693" i="25"/>
  <c r="G692" i="25"/>
  <c r="G695" i="25"/>
  <c r="G696" i="25"/>
  <c r="G697" i="25"/>
  <c r="G698" i="25"/>
  <c r="G699" i="25"/>
  <c r="G701" i="25"/>
  <c r="G700" i="25"/>
  <c r="G703" i="25"/>
  <c r="G702" i="25"/>
  <c r="G704" i="25"/>
  <c r="G705" i="25"/>
  <c r="G706" i="25"/>
  <c r="G707" i="25"/>
  <c r="G708" i="25"/>
  <c r="G710" i="25"/>
  <c r="G709" i="25"/>
  <c r="G711" i="25"/>
  <c r="G712" i="25"/>
  <c r="G714" i="25"/>
  <c r="G713" i="25"/>
  <c r="G715" i="25"/>
  <c r="G716" i="25"/>
  <c r="G717" i="25"/>
  <c r="G718" i="25"/>
  <c r="G720" i="25"/>
  <c r="G719" i="25"/>
  <c r="G721" i="25"/>
  <c r="G722" i="25"/>
  <c r="G723" i="25"/>
  <c r="G724" i="25"/>
  <c r="G725" i="25"/>
  <c r="G726" i="25"/>
  <c r="G728" i="25"/>
  <c r="G727" i="25"/>
  <c r="G729" i="25"/>
  <c r="G731" i="25"/>
  <c r="G730" i="25"/>
  <c r="G732" i="25"/>
  <c r="G733" i="25"/>
  <c r="G734" i="25"/>
  <c r="G736" i="25"/>
  <c r="G735" i="25"/>
  <c r="G737" i="25"/>
  <c r="G738" i="25"/>
  <c r="G739" i="25"/>
  <c r="G740" i="25"/>
  <c r="G742" i="25"/>
  <c r="G743" i="25"/>
  <c r="G741" i="25"/>
  <c r="G744" i="25"/>
  <c r="G745" i="25"/>
  <c r="G746" i="25"/>
  <c r="G747" i="25"/>
  <c r="G748" i="25"/>
  <c r="G749" i="25"/>
  <c r="G752" i="25"/>
  <c r="G753" i="25"/>
  <c r="G750" i="25"/>
  <c r="G751" i="25"/>
  <c r="G754" i="25"/>
  <c r="G756" i="25"/>
  <c r="G757" i="25"/>
  <c r="G755" i="25"/>
  <c r="G758" i="25"/>
  <c r="G759" i="25"/>
  <c r="G760" i="25"/>
  <c r="G761" i="25"/>
  <c r="G762" i="25"/>
  <c r="G763" i="25"/>
  <c r="G764" i="25"/>
  <c r="G765" i="25"/>
  <c r="G766" i="25"/>
  <c r="G768" i="25"/>
  <c r="G770" i="25"/>
  <c r="G771" i="25"/>
  <c r="G773" i="25"/>
  <c r="G775" i="25"/>
  <c r="G776" i="25"/>
  <c r="G777" i="25"/>
  <c r="G779" i="25"/>
  <c r="G780" i="25"/>
  <c r="G781" i="25"/>
  <c r="G783" i="25"/>
  <c r="G784" i="25"/>
  <c r="G787" i="25"/>
  <c r="G788" i="25"/>
  <c r="G789" i="25"/>
  <c r="G792" i="25"/>
  <c r="G793" i="25"/>
  <c r="G794" i="25"/>
  <c r="G795" i="25"/>
  <c r="G796" i="25"/>
  <c r="G798" i="25"/>
  <c r="G800" i="25"/>
  <c r="G801" i="25"/>
  <c r="G803" i="25"/>
  <c r="G769" i="25"/>
  <c r="G774" i="25"/>
  <c r="G782" i="25"/>
  <c r="G791" i="25"/>
  <c r="G799" i="25"/>
  <c r="G767" i="25"/>
  <c r="G772" i="25"/>
  <c r="G778" i="25"/>
  <c r="G785" i="25"/>
  <c r="G786" i="25"/>
  <c r="G790" i="25"/>
  <c r="G797" i="25"/>
  <c r="G802" i="25"/>
  <c r="N50" i="14" l="1"/>
  <c r="N53" i="14" l="1"/>
  <c r="J20" i="14"/>
  <c r="C20" i="14"/>
  <c r="E20" i="14"/>
  <c r="F20" i="14"/>
  <c r="G20" i="14"/>
  <c r="H20" i="14"/>
  <c r="I20" i="14"/>
  <c r="K20" i="14"/>
  <c r="L20" i="14"/>
  <c r="M20" i="14"/>
  <c r="B20" i="14"/>
  <c r="N17" i="14" l="1"/>
  <c r="N13" i="14" l="1"/>
  <c r="C38" i="14" l="1"/>
  <c r="K59" i="14" l="1"/>
  <c r="L59" i="14"/>
  <c r="M59" i="14"/>
  <c r="N18" i="14" l="1"/>
  <c r="M38" i="14" l="1"/>
  <c r="H28" i="1" l="1"/>
  <c r="L38" i="14" l="1"/>
  <c r="K38" i="14" l="1"/>
  <c r="J59" i="14" l="1"/>
  <c r="J38" i="14"/>
  <c r="I38" i="14" l="1"/>
  <c r="I59" i="14"/>
  <c r="H38" i="14" l="1"/>
  <c r="H59" i="14"/>
  <c r="G59" i="14" l="1"/>
  <c r="G38" i="14"/>
  <c r="N51" i="14" l="1"/>
  <c r="N31" i="14"/>
  <c r="F59" i="14"/>
  <c r="F38" i="14"/>
  <c r="E59" i="14" l="1"/>
  <c r="E38" i="14"/>
  <c r="D59" i="14" l="1"/>
  <c r="D38" i="14"/>
  <c r="C59" i="14" l="1"/>
  <c r="N14" i="14" l="1"/>
  <c r="N15" i="14" l="1"/>
  <c r="N19" i="14"/>
  <c r="N12" i="14"/>
  <c r="N36" i="14"/>
  <c r="N35" i="14"/>
  <c r="N34" i="14"/>
  <c r="N33" i="14"/>
  <c r="N32" i="14"/>
  <c r="N30" i="14"/>
  <c r="N29" i="14"/>
  <c r="N28" i="14"/>
  <c r="N58" i="14"/>
  <c r="N56" i="14"/>
  <c r="N55" i="14"/>
  <c r="N52" i="14"/>
  <c r="N49" i="14"/>
  <c r="N48" i="14"/>
  <c r="N47" i="14"/>
  <c r="N46" i="14"/>
  <c r="N57" i="14"/>
  <c r="N37" i="14"/>
  <c r="N16" i="14"/>
  <c r="B59" i="14"/>
  <c r="B38" i="14"/>
  <c r="N20" i="14" l="1"/>
  <c r="N59" i="14"/>
  <c r="N38" i="14"/>
</calcChain>
</file>

<file path=xl/sharedStrings.xml><?xml version="1.0" encoding="utf-8"?>
<sst xmlns="http://schemas.openxmlformats.org/spreadsheetml/2006/main" count="16861" uniqueCount="565">
  <si>
    <t>Office of Fossil Energy</t>
  </si>
  <si>
    <t>Name of Importer</t>
  </si>
  <si>
    <t>Seller</t>
  </si>
  <si>
    <t>Name of Tanker</t>
  </si>
  <si>
    <t>Name of Exporter</t>
  </si>
  <si>
    <t>Purchaser</t>
  </si>
  <si>
    <t>Trinidad</t>
  </si>
  <si>
    <t>TOTAL Re-Exports of LNG</t>
  </si>
  <si>
    <t>Authorization Holder</t>
  </si>
  <si>
    <t>Supplier(s)</t>
  </si>
  <si>
    <t>Exporter</t>
  </si>
  <si>
    <t>Email:  ngreports@hq.doe.gov</t>
  </si>
  <si>
    <t>VESSEL-BORNE EXPORTS OF DOMESTICALLY-PRODUCED LIQUEFIED NATURAL GAS (LNG)</t>
  </si>
  <si>
    <t>VESSEL-BORNE IMPORTS OF LIQUEFIED NATURAL GAS (LNG) TO PUERTO RICO</t>
  </si>
  <si>
    <t>Elba Island, GA</t>
  </si>
  <si>
    <t>Yemen</t>
  </si>
  <si>
    <t>Everett, MA</t>
  </si>
  <si>
    <t>Freeport, TX</t>
  </si>
  <si>
    <t>May</t>
  </si>
  <si>
    <t>Nigeria</t>
  </si>
  <si>
    <t>Date of Arrival</t>
  </si>
  <si>
    <t>Docket Number</t>
  </si>
  <si>
    <t>Country of Origin</t>
  </si>
  <si>
    <t>Receiving Terminal</t>
  </si>
  <si>
    <t>TOTAL</t>
  </si>
  <si>
    <t>Date of Departure</t>
  </si>
  <si>
    <t>Country of Destination</t>
  </si>
  <si>
    <t>Departure Terminal</t>
  </si>
  <si>
    <t>Cove Point, MD</t>
  </si>
  <si>
    <t>Norway</t>
  </si>
  <si>
    <t>SHORT-TERM VESSEL-BORNE IMPORTS OF LIQUEFIED NATURAL GAS</t>
  </si>
  <si>
    <t>LONG-TERM VESSEL-BORNE IMPORTS OF LIQUEFIED NATURAL GAS</t>
  </si>
  <si>
    <t>Notes</t>
  </si>
  <si>
    <t>TOTAL LNG IMPORTS</t>
  </si>
  <si>
    <t>LNG Imports by Country of Origin</t>
  </si>
  <si>
    <t>Egypt</t>
  </si>
  <si>
    <t>Qatar</t>
  </si>
  <si>
    <t>LNG Imports by Receiving Terminal</t>
  </si>
  <si>
    <t>Cameron, LA</t>
  </si>
  <si>
    <t>Golden Pass, TX</t>
  </si>
  <si>
    <t>Gulf LNG, MS</t>
  </si>
  <si>
    <t>Lake Charles, LA</t>
  </si>
  <si>
    <t>Neptune Deepwater Port</t>
  </si>
  <si>
    <t>LNG Imports by Company</t>
  </si>
  <si>
    <t>BP Energy</t>
  </si>
  <si>
    <t>ConocoPhillips</t>
  </si>
  <si>
    <t>Sempra LNG Marketing</t>
  </si>
  <si>
    <t>Statoil Natural Gas</t>
  </si>
  <si>
    <t>Total Gas &amp; Power</t>
  </si>
  <si>
    <t>LNG Monthly Report 2014</t>
  </si>
  <si>
    <t>Updated 12/10/14</t>
  </si>
  <si>
    <t>Excelerate Energy Gas Marketing L.P.</t>
  </si>
  <si>
    <t>Supplier</t>
  </si>
  <si>
    <t>Cheniere Marketing LLC</t>
  </si>
  <si>
    <t>Our web address is:</t>
  </si>
  <si>
    <t xml:space="preserve"> www.fossil.energy.gov</t>
  </si>
  <si>
    <t>Click "Services," then click "Natural Gas Regulation."</t>
  </si>
  <si>
    <t>Division of Natural Gas Regulation</t>
  </si>
  <si>
    <t>[*]</t>
  </si>
  <si>
    <t xml:space="preserve">Office of Oil &amp; Natural Gas </t>
  </si>
  <si>
    <t>Office of Oil &amp; Natural Gas</t>
  </si>
  <si>
    <t>Sabine Pass Liquefaction, LLC</t>
  </si>
  <si>
    <t>Peninsula Energy Services Co</t>
  </si>
  <si>
    <t>Barbados</t>
  </si>
  <si>
    <t>Name of Ocean Going Vessel</t>
  </si>
  <si>
    <t>U.S. Export Port or Terminal</t>
  </si>
  <si>
    <t>ISO Conatainer Loading Facility &amp; Location</t>
  </si>
  <si>
    <t>Phone:  202-586-7991</t>
  </si>
  <si>
    <t>India</t>
  </si>
  <si>
    <t>Portugal</t>
  </si>
  <si>
    <t>[S]</t>
  </si>
  <si>
    <t>SCF Mitre</t>
  </si>
  <si>
    <t>China</t>
  </si>
  <si>
    <t>Volume (Mcf of Natural Gas)</t>
  </si>
  <si>
    <t xml:space="preserve">  (Bcf of Natural Gas)</t>
  </si>
  <si>
    <t>(Bcf of Natural Gas)</t>
  </si>
  <si>
    <t>Mexico</t>
  </si>
  <si>
    <t>Table 2b</t>
  </si>
  <si>
    <t>Table 2c</t>
  </si>
  <si>
    <t>Table 2f</t>
  </si>
  <si>
    <t>Maria Energy</t>
  </si>
  <si>
    <t>Japan</t>
  </si>
  <si>
    <t>Table 2d(i)</t>
  </si>
  <si>
    <t>Table 2d(ii)</t>
  </si>
  <si>
    <t>NOTES AND DEFINITIONS</t>
  </si>
  <si>
    <t xml:space="preserve">                                    </t>
  </si>
  <si>
    <t>Rioja Knutsen</t>
  </si>
  <si>
    <t>VESSEL-BORNE RE-EXPORTS OF LIQUEFIED NATURAL GAS (LNG)</t>
  </si>
  <si>
    <t>Engie Gas &amp; LNG LLC</t>
  </si>
  <si>
    <t>Shell NA LNG LLC</t>
  </si>
  <si>
    <t>Madrid Spirit</t>
  </si>
  <si>
    <t>BG LNG Services, LLC</t>
  </si>
  <si>
    <t>Gaselys</t>
  </si>
  <si>
    <t>BW GDF Suez Boston</t>
  </si>
  <si>
    <t>Table 2e(i)</t>
  </si>
  <si>
    <t>Table 2e(ii)</t>
  </si>
  <si>
    <t>Maran Gas Pericles</t>
  </si>
  <si>
    <r>
      <rPr>
        <b/>
        <sz val="10"/>
        <rFont val="Arial"/>
        <family val="2"/>
      </rPr>
      <t>4)</t>
    </r>
    <r>
      <rPr>
        <sz val="10"/>
        <rFont val="Arial"/>
        <family val="2"/>
      </rPr>
      <t xml:space="preserve">   Split cargos [*] refer to a single shipment of LNG where portions of the cargo have different transactional characteristics.  For instance, a single cargo can have more than one buyer, supplier, price, unloading port, loading port, or DOE authorization. </t>
    </r>
  </si>
  <si>
    <t xml:space="preserve">[*] Split cargo - a single shipment of LNG where portions of the cargo have different transactional characteristics.  For instance, a single cargo can have more than one buyer, supplier, price, unloading port, loading port, or DOE authorization. </t>
  </si>
  <si>
    <t>TOTAL Exports of LNG (ISO)</t>
  </si>
  <si>
    <t>TOTAL Imports of LNG</t>
  </si>
  <si>
    <t>Total Imports of LNG</t>
  </si>
  <si>
    <r>
      <rPr>
        <b/>
        <sz val="10"/>
        <rFont val="Arial"/>
        <family val="2"/>
      </rPr>
      <t>5)</t>
    </r>
    <r>
      <rPr>
        <sz val="10"/>
        <rFont val="Arial"/>
        <family val="2"/>
      </rPr>
      <t xml:space="preserve">   Commissioning cargos [C] refer to pre-commercial cargos loaded while export facility operations are still undergoing final testing and inspection.  Commissioning cargos may occur multiple times for the same facility as individual LNG trains enter service.</t>
    </r>
  </si>
  <si>
    <r>
      <t>2)</t>
    </r>
    <r>
      <rPr>
        <sz val="10"/>
        <rFont val="Arial"/>
        <family val="2"/>
      </rPr>
      <t>    The data are provided by importers and exporters as a condition of their authorizations (which are issued by this office). </t>
    </r>
    <r>
      <rPr>
        <sz val="10"/>
        <color theme="1"/>
        <rFont val="Arial"/>
        <family val="2"/>
      </rPr>
      <t xml:space="preserve"> They are</t>
    </r>
    <r>
      <rPr>
        <sz val="10"/>
        <color rgb="FFFF0000"/>
        <rFont val="Arial"/>
        <family val="2"/>
      </rPr>
      <t xml:space="preserve"> </t>
    </r>
    <r>
      <rPr>
        <sz val="10"/>
        <rFont val="Arial"/>
        <family val="2"/>
      </rPr>
      <t>reported as filed, after DOE review and any subsequent revisions by importers and exporters.</t>
    </r>
  </si>
  <si>
    <r>
      <rPr>
        <b/>
        <sz val="10"/>
        <rFont val="Arial"/>
        <family val="2"/>
      </rPr>
      <t>3) </t>
    </r>
    <r>
      <rPr>
        <sz val="10"/>
        <rFont val="Arial"/>
        <family val="2"/>
      </rPr>
      <t xml:space="preserve">  Spot cargos [S] are a one-time transaction for near-term delivery of a specific quantity of LNG at a specific location. Prior to 2006, spot cargos could be included in either long-term or short-term authorization types. </t>
    </r>
  </si>
  <si>
    <t xml:space="preserve">[S] Spot - a one-time transaction for near-term delivery of a specific quantity of LNG at a specific location. Prior to 2006, spot cargos could be included in either long-term or short-term authorization types. </t>
  </si>
  <si>
    <t>[L]</t>
  </si>
  <si>
    <t>Docket Term</t>
  </si>
  <si>
    <t>Long-Term</t>
  </si>
  <si>
    <t>Turkey</t>
  </si>
  <si>
    <t>Oak Spirit</t>
  </si>
  <si>
    <t>Stena Clear Sky</t>
  </si>
  <si>
    <t>Chile</t>
  </si>
  <si>
    <t>South Korea</t>
  </si>
  <si>
    <t>Gaslog Gibraltar</t>
  </si>
  <si>
    <t>Gallina</t>
  </si>
  <si>
    <t>Pakistan</t>
  </si>
  <si>
    <t>La Mancha Knutsen</t>
  </si>
  <si>
    <t>Maran Gas Alexandria</t>
  </si>
  <si>
    <r>
      <t xml:space="preserve">[S] Spot - </t>
    </r>
    <r>
      <rPr>
        <sz val="8"/>
        <rFont val="Arial"/>
        <family val="2"/>
      </rPr>
      <t xml:space="preserve">a one-time transaction for near-term delivery of a specific quantity of LNG at a specific location. Prior to 2006, spot cargos could be included in either long-term or short-term authorization types. </t>
    </r>
  </si>
  <si>
    <r>
      <t xml:space="preserve">[*] Split cargo - </t>
    </r>
    <r>
      <rPr>
        <sz val="8"/>
        <rFont val="Arial"/>
        <family val="2"/>
      </rPr>
      <t xml:space="preserve">a single shipment of LNG where portions of the cargo have different transactional characteristics.  For instance, a single cargo can have more than one buyer, supplier, price, unloading port, loading port, or DOE authorization. </t>
    </r>
  </si>
  <si>
    <r>
      <t xml:space="preserve">[E-P] - </t>
    </r>
    <r>
      <rPr>
        <sz val="8"/>
        <rFont val="Arial"/>
        <family val="2"/>
      </rPr>
      <t>a portion of this cargo was delivered to Everett, MA on 16 February 2017 and a portion was delivered to Ponce, Puerto Rico on 22 February 2017.</t>
    </r>
  </si>
  <si>
    <r>
      <t xml:space="preserve">[C] Commissioning cargo - </t>
    </r>
    <r>
      <rPr>
        <sz val="8"/>
        <rFont val="Arial"/>
        <family val="2"/>
      </rPr>
      <t>pre-commercial cargo loaded while export facility operations are still undergoing final testing and inspection.  Commissioning cargos may occur multiple times for the same facility as individual LNG trains enter service.</t>
    </r>
  </si>
  <si>
    <t>Maran Gas Sparta</t>
  </si>
  <si>
    <t>United Kingdom</t>
  </si>
  <si>
    <t>Golar Crystal</t>
  </si>
  <si>
    <t>Provalys</t>
  </si>
  <si>
    <t>Catalunya Spirit</t>
  </si>
  <si>
    <r>
      <t xml:space="preserve">7)    </t>
    </r>
    <r>
      <rPr>
        <sz val="10"/>
        <rFont val="Arial"/>
        <family val="2"/>
      </rPr>
      <t>Short-term imports or exports are those cargos imported or exported under a company's short-term or "blanket" authorization.  This type of authorization covers supply contracts with terms up to 2 years, including spot cargos.  The authorization is not based on a specific supply contract, but covers all of the importer's short-term supply deals.  DOE does not have copies of those contracts and they are not filed with the applications.</t>
    </r>
  </si>
  <si>
    <r>
      <t xml:space="preserve">8)    </t>
    </r>
    <r>
      <rPr>
        <sz val="10"/>
        <rFont val="Arial"/>
        <family val="2"/>
      </rPr>
      <t>Long-term imports or exports are those cargos imported or exported under a company's long-term authorization.  This type of authorization is tied to one specific supply contract with a term of more than two years.  Redacted copies of the contracts are available on our website (please see below).</t>
    </r>
  </si>
  <si>
    <r>
      <t>9)</t>
    </r>
    <r>
      <rPr>
        <sz val="10"/>
        <rFont val="Arial"/>
        <family val="2"/>
      </rPr>
      <t>    Authorization holders are required to file volume data in thousand cubic feet (Mcf). Therefore, data collected does not necessarily include equivalent amounts of energy, measured in million British thermal units (MMBtu).</t>
    </r>
  </si>
  <si>
    <r>
      <t>10)</t>
    </r>
    <r>
      <rPr>
        <sz val="10"/>
        <rFont val="Arial"/>
        <family val="2"/>
      </rPr>
      <t xml:space="preserve">    Prices for exports from Kenai, Alaska are "delivered."  This is the commodity price plus transportation to the receiving terminal in the destination country.</t>
    </r>
  </si>
  <si>
    <r>
      <rPr>
        <b/>
        <sz val="10"/>
        <rFont val="Arial"/>
        <family val="2"/>
      </rPr>
      <t>11)</t>
    </r>
    <r>
      <rPr>
        <sz val="10"/>
        <rFont val="Arial"/>
        <family val="2"/>
      </rPr>
      <t xml:space="preserve">    Prices for re-exports are the prices at the point of export, also known as FOB (free on board). </t>
    </r>
  </si>
  <si>
    <r>
      <rPr>
        <b/>
        <sz val="10"/>
        <rFont val="Arial"/>
        <family val="2"/>
      </rPr>
      <t>12)</t>
    </r>
    <r>
      <rPr>
        <sz val="10"/>
        <rFont val="Arial"/>
        <family val="2"/>
      </rPr>
      <t xml:space="preserve">   Export prices for cargos made pursuant to long-term SPA’s/contracts typically do not include liquefaction fees.  Exceptions where liquefaction fees have been included in a cargo’s price will be noted with Note [L].  </t>
    </r>
  </si>
  <si>
    <t>Vega Sagittarius</t>
  </si>
  <si>
    <t>SK Audace</t>
  </si>
  <si>
    <t>Golar Celsius</t>
  </si>
  <si>
    <t>Yari LNG</t>
  </si>
  <si>
    <t>Maran Gas Ulysses</t>
  </si>
  <si>
    <t>Bahamas</t>
  </si>
  <si>
    <t>Gaslog Seattle</t>
  </si>
  <si>
    <t>Bilbao Knutsen</t>
  </si>
  <si>
    <t>Gaslog Saratoga</t>
  </si>
  <si>
    <t>Maran Gas Troy</t>
  </si>
  <si>
    <t>Corcovado LNG</t>
  </si>
  <si>
    <t>British Diamond</t>
  </si>
  <si>
    <t>January</t>
  </si>
  <si>
    <t>February</t>
  </si>
  <si>
    <t>March</t>
  </si>
  <si>
    <t>April</t>
  </si>
  <si>
    <t>June</t>
  </si>
  <si>
    <t>July</t>
  </si>
  <si>
    <t>August</t>
  </si>
  <si>
    <t>September</t>
  </si>
  <si>
    <t>October</t>
  </si>
  <si>
    <t>November</t>
  </si>
  <si>
    <t>December</t>
  </si>
  <si>
    <t>Jordan</t>
  </si>
  <si>
    <t>Stena Crystal Sky</t>
  </si>
  <si>
    <t>Castillo de Santisteban</t>
  </si>
  <si>
    <t>SM Eagle</t>
  </si>
  <si>
    <t>Energy Atlantic</t>
  </si>
  <si>
    <t>Cool Voyager</t>
  </si>
  <si>
    <t>Cool Explorer</t>
  </si>
  <si>
    <t>Hoegh Giant</t>
  </si>
  <si>
    <t>Woodside Rees Withers</t>
  </si>
  <si>
    <t>SK Resolute</t>
  </si>
  <si>
    <t>Hyundai Princepia</t>
  </si>
  <si>
    <t>Pan Asia</t>
  </si>
  <si>
    <t>Magellan Spirit</t>
  </si>
  <si>
    <t>Maran Gas Delphi</t>
  </si>
  <si>
    <t>Clean Horizon</t>
  </si>
  <si>
    <t>Kita LNG</t>
  </si>
  <si>
    <t>Creole Spirit</t>
  </si>
  <si>
    <t>Florida Express</t>
  </si>
  <si>
    <t>Hispania Spirit</t>
  </si>
  <si>
    <t>Castillo de Villalba</t>
  </si>
  <si>
    <t>Brazil</t>
  </si>
  <si>
    <t>Argentina</t>
  </si>
  <si>
    <t>Cool Runner</t>
  </si>
  <si>
    <t>Gaslog Geneva</t>
  </si>
  <si>
    <t>Meridian Spirit</t>
  </si>
  <si>
    <t>British Ruby</t>
  </si>
  <si>
    <t>Maran Gas Coronis</t>
  </si>
  <si>
    <t>Gaslog Houston</t>
  </si>
  <si>
    <t>Dominican Republic</t>
  </si>
  <si>
    <t>Panama</t>
  </si>
  <si>
    <t>Ribera del Duero Knutsen</t>
  </si>
  <si>
    <t>Hyundai Peacepia</t>
  </si>
  <si>
    <t>Gaslog Shanghai</t>
  </si>
  <si>
    <t>SK Serenity</t>
  </si>
  <si>
    <t>Gaslog Glasgow</t>
  </si>
  <si>
    <t>TOTAL Exports of LNG from Cove Point</t>
  </si>
  <si>
    <t>Dominion Energy Cove Point LNG, LP</t>
  </si>
  <si>
    <t>Short-Term</t>
  </si>
  <si>
    <t>Gemmata</t>
  </si>
  <si>
    <t>[S] [C]</t>
  </si>
  <si>
    <t>France</t>
  </si>
  <si>
    <t>Table 2a(i)</t>
  </si>
  <si>
    <t>Table 2a(ii)</t>
  </si>
  <si>
    <t>Table 2d(iii)</t>
  </si>
  <si>
    <t>Colombia</t>
  </si>
  <si>
    <t>Maran Gas Olympias</t>
  </si>
  <si>
    <t>Clean Ocean</t>
  </si>
  <si>
    <t>Netherlands</t>
  </si>
  <si>
    <t>British Emerald</t>
  </si>
  <si>
    <t>Torben Spirit</t>
  </si>
  <si>
    <t>Gaslog Hong Kong</t>
  </si>
  <si>
    <t>Esshu Maru</t>
  </si>
  <si>
    <t>Golar Penguin</t>
  </si>
  <si>
    <t>Clean Planet</t>
  </si>
  <si>
    <t>GAIL Global (USA) LNG LLC</t>
  </si>
  <si>
    <t>ST Cove Point LLC</t>
  </si>
  <si>
    <t>Adam LNG</t>
  </si>
  <si>
    <t>LNG Sakura</t>
  </si>
  <si>
    <t>Excalibur</t>
  </si>
  <si>
    <t>Golar Kelvin</t>
  </si>
  <si>
    <t>Macoma</t>
  </si>
  <si>
    <t>BW Pavilion Leeara</t>
  </si>
  <si>
    <t>Symphonic Breeze</t>
  </si>
  <si>
    <t>[L] [*]</t>
  </si>
  <si>
    <t>Israel</t>
  </si>
  <si>
    <t>SK Summit</t>
  </si>
  <si>
    <t>Gaslog Skagen</t>
  </si>
  <si>
    <t>Flex Enterprise</t>
  </si>
  <si>
    <t>Kuwait</t>
  </si>
  <si>
    <t>Golar Glacier</t>
  </si>
  <si>
    <t>Iberica Knutsen</t>
  </si>
  <si>
    <t>Methane Mickie Harper</t>
  </si>
  <si>
    <t>Maran Gas Agamemnon</t>
  </si>
  <si>
    <t>Gaslog Greece</t>
  </si>
  <si>
    <t>Methane Becki Anne</t>
  </si>
  <si>
    <t>Maran Gas Apollonia</t>
  </si>
  <si>
    <t>Wilforce</t>
  </si>
  <si>
    <t>Arwa Spirit</t>
  </si>
  <si>
    <t>Seri Camellia</t>
  </si>
  <si>
    <t>LNG Jurojin</t>
  </si>
  <si>
    <t>Patris</t>
  </si>
  <si>
    <t>Cadiz Knutsen</t>
  </si>
  <si>
    <t>Malta</t>
  </si>
  <si>
    <t>Spain</t>
  </si>
  <si>
    <t>Gaslog Genoa</t>
  </si>
  <si>
    <t>Golar Ice</t>
  </si>
  <si>
    <t>Golar Frost</t>
  </si>
  <si>
    <t>Trinity Arrow</t>
  </si>
  <si>
    <t>Magdala</t>
  </si>
  <si>
    <t>Office of Regulation, Analysis, and Engagement</t>
  </si>
  <si>
    <t>Galea</t>
  </si>
  <si>
    <t>Methane Patricia Camila</t>
  </si>
  <si>
    <t>[S] [*]</t>
  </si>
  <si>
    <t>2010-85-LNG</t>
  </si>
  <si>
    <t>2010-111-LNG</t>
  </si>
  <si>
    <t>Italy</t>
  </si>
  <si>
    <t>K Jasmine</t>
  </si>
  <si>
    <t>SM Seahawk</t>
  </si>
  <si>
    <t>Pan Europe</t>
  </si>
  <si>
    <t>Castillo De Caldelas</t>
  </si>
  <si>
    <t>Seri Cemara</t>
  </si>
  <si>
    <t>Maran Gas Spetses</t>
  </si>
  <si>
    <t>Castillo De Merida</t>
  </si>
  <si>
    <t>Oceanic Breeze</t>
  </si>
  <si>
    <t>2011-128-LNG</t>
  </si>
  <si>
    <t>Cove Point, Maryland</t>
  </si>
  <si>
    <t>Gaslog Santiago</t>
  </si>
  <si>
    <t>2017-161-LNG</t>
  </si>
  <si>
    <t>2016-205-LNG</t>
  </si>
  <si>
    <t>2011-115-LNG</t>
  </si>
  <si>
    <t>2014-209-LNG</t>
  </si>
  <si>
    <t>Freeport LNG Development, L.P.</t>
  </si>
  <si>
    <t>Sabine Pass, Louisiana</t>
  </si>
  <si>
    <t>Megara</t>
  </si>
  <si>
    <t>Maran Gas Efessos</t>
  </si>
  <si>
    <t>Golar Maria</t>
  </si>
  <si>
    <t>Golar Snow</t>
  </si>
  <si>
    <t>Clean Vision</t>
  </si>
  <si>
    <t>Jamaica</t>
  </si>
  <si>
    <t>Murex</t>
  </si>
  <si>
    <t>BW Paris</t>
  </si>
  <si>
    <t>Golar Tundra</t>
  </si>
  <si>
    <t>Palu LNG</t>
  </si>
  <si>
    <t>LNG Schneeweisschen</t>
  </si>
  <si>
    <t>Flex Ranger</t>
  </si>
  <si>
    <t>Golar Arctic</t>
  </si>
  <si>
    <t>Maran Gas Mystras</t>
  </si>
  <si>
    <t>Marib Spirit</t>
  </si>
  <si>
    <t>Poland</t>
  </si>
  <si>
    <t>Hoegh Gallant</t>
  </si>
  <si>
    <t>Seri Camar</t>
  </si>
  <si>
    <t>Constellation LNG, LLC</t>
  </si>
  <si>
    <t>2015-63-LNG</t>
  </si>
  <si>
    <t>2014-92-LNG</t>
  </si>
  <si>
    <t>Singapore</t>
  </si>
  <si>
    <t>Golar Seal</t>
  </si>
  <si>
    <t>Methane Alison Victoria</t>
  </si>
  <si>
    <t>K Mugungwha</t>
  </si>
  <si>
    <t>Golar Bear</t>
  </si>
  <si>
    <t>Price at Export Point $/MMBtu</t>
  </si>
  <si>
    <t>Energy Liberty</t>
  </si>
  <si>
    <t>Table 2a(iii)</t>
  </si>
  <si>
    <t>2018-137-LNG</t>
  </si>
  <si>
    <t>Cheniere Marketing, LLC and Corpus Christi Liquefaction, LLC</t>
  </si>
  <si>
    <t>Corpus Christi Liquefaction, LLC</t>
  </si>
  <si>
    <t>Greece</t>
  </si>
  <si>
    <t>Marvel Falcon</t>
  </si>
  <si>
    <t>Corpus Christi, Texas</t>
  </si>
  <si>
    <t>Elba Island, Georgia</t>
  </si>
  <si>
    <t>Everett, Massachusetts</t>
  </si>
  <si>
    <t>BW GDF Suez Brussels</t>
  </si>
  <si>
    <t>Naturgy LNG Marketing Limited</t>
  </si>
  <si>
    <t>Naturgy Aprovisionamientos S.A.</t>
  </si>
  <si>
    <r>
      <rPr>
        <b/>
        <sz val="8"/>
        <rFont val="Arial"/>
        <family val="2"/>
      </rPr>
      <t>*</t>
    </r>
    <r>
      <rPr>
        <sz val="8"/>
        <rFont val="Arial"/>
        <family val="2"/>
      </rPr>
      <t>Very small volumes shown as zero due to rounding.</t>
    </r>
  </si>
  <si>
    <t>Maran Gas Amphipolis</t>
  </si>
  <si>
    <t>Gaslog Sydney</t>
  </si>
  <si>
    <t>Methane Julia Louise</t>
  </si>
  <si>
    <t>Methane Jane Elizabeth</t>
  </si>
  <si>
    <t>Flex Rainbow</t>
  </si>
  <si>
    <t>Myrina</t>
  </si>
  <si>
    <t>[C] [S]</t>
  </si>
  <si>
    <t>TOTAL Exports of LNG from Sabine Pass</t>
  </si>
  <si>
    <t>TOTAL Exports of LNG from Corpus Christi</t>
  </si>
  <si>
    <t>American LNG Marketing LLC</t>
  </si>
  <si>
    <t>Haileah, Florida</t>
  </si>
  <si>
    <t>Ft. Lauderdale, Florida</t>
  </si>
  <si>
    <t>BW Suez Everett</t>
  </si>
  <si>
    <t>Northeast Gateway</t>
  </si>
  <si>
    <t>Ponce, Puerto Rico</t>
  </si>
  <si>
    <t>2015-171-LNG</t>
  </si>
  <si>
    <t>United Arab Emirates</t>
  </si>
  <si>
    <t>Lithuania</t>
  </si>
  <si>
    <t>Thailand</t>
  </si>
  <si>
    <t>Asia Vision</t>
  </si>
  <si>
    <t>Sestao Knutsen</t>
  </si>
  <si>
    <t>Lobito</t>
  </si>
  <si>
    <t>Valencia Knutsen</t>
  </si>
  <si>
    <t>Clean Energy</t>
  </si>
  <si>
    <t>GASLOG HONGKONG</t>
  </si>
  <si>
    <t>GasLog Salem</t>
  </si>
  <si>
    <t>Trinity Glory</t>
  </si>
  <si>
    <t>Gaslog Chelsea</t>
  </si>
  <si>
    <t>Woodside Chaney</t>
  </si>
  <si>
    <t>Lena River</t>
  </si>
  <si>
    <t>Maran Gas Posidonia</t>
  </si>
  <si>
    <t>Wilpride</t>
  </si>
  <si>
    <t>SCF Melampus</t>
  </si>
  <si>
    <t>LNG Finima II</t>
  </si>
  <si>
    <t>Pskov</t>
  </si>
  <si>
    <t>Gaslog Savannah</t>
  </si>
  <si>
    <t>Maran Gas Achilles</t>
  </si>
  <si>
    <t>Yenisei River</t>
  </si>
  <si>
    <t>Maran Gas Hector</t>
  </si>
  <si>
    <t>Hyundai Oceanpia</t>
  </si>
  <si>
    <t>Barcelona Knutsen</t>
  </si>
  <si>
    <t>Arctic Aurora</t>
  </si>
  <si>
    <t>Arctic Discoverer</t>
  </si>
  <si>
    <t>Methane Spirit</t>
  </si>
  <si>
    <t>Maran Gas Lindos</t>
  </si>
  <si>
    <t>Methane Nile Eagle</t>
  </si>
  <si>
    <t>GDF Suez Point Fortin</t>
  </si>
  <si>
    <t>Methane Lydon Volney</t>
  </si>
  <si>
    <t>Seishu Maru</t>
  </si>
  <si>
    <t>LNG Abalamabie</t>
  </si>
  <si>
    <t>Methane Princess</t>
  </si>
  <si>
    <t>Castillo DeMerida</t>
  </si>
  <si>
    <t>[C]</t>
  </si>
  <si>
    <t>[L] [S] [C]</t>
  </si>
  <si>
    <t>Taiwan</t>
  </si>
  <si>
    <t>Table 2g</t>
  </si>
  <si>
    <t>VESSEL-BORNE EXPORTS OF DOMESTICALLY-PRODUCED LIQUEFIED NATURAL GAS (LNG) SHIPPED BY ISO CONTAINER</t>
  </si>
  <si>
    <t>TOTAL Exports of LNG</t>
  </si>
  <si>
    <t>Seri Balqis</t>
  </si>
  <si>
    <t>Belgium</t>
  </si>
  <si>
    <t>Marvel Eagle</t>
  </si>
  <si>
    <t>Marvel Hawk</t>
  </si>
  <si>
    <t xml:space="preserve">[C] </t>
  </si>
  <si>
    <t>Hohebank</t>
  </si>
  <si>
    <t>2019-5-LNG</t>
  </si>
  <si>
    <t>Pan Africa</t>
  </si>
  <si>
    <t>Marvel Kite</t>
  </si>
  <si>
    <t>British Mentor</t>
  </si>
  <si>
    <t>Kinisis</t>
  </si>
  <si>
    <t>Fuji LNG</t>
  </si>
  <si>
    <t>Haiti</t>
  </si>
  <si>
    <t>Delphinus</t>
  </si>
  <si>
    <t>Gaslog Singapore</t>
  </si>
  <si>
    <t>Al Safliya</t>
  </si>
  <si>
    <t>Pan Americas</t>
  </si>
  <si>
    <t>Methane Kari Elin</t>
  </si>
  <si>
    <t>BW Lilac</t>
  </si>
  <si>
    <t>Sean Spirit</t>
  </si>
  <si>
    <t>2016-34-LNG</t>
  </si>
  <si>
    <t>Cameron LNG, LLC</t>
  </si>
  <si>
    <t>Cameron, Louisiana</t>
  </si>
  <si>
    <t>Marvel Crane</t>
  </si>
  <si>
    <t>[L] [C]</t>
  </si>
  <si>
    <t>TOTAL Exports of LNG from Cameron</t>
  </si>
  <si>
    <t>Table 2a(iv)</t>
  </si>
  <si>
    <t>Region of Destination</t>
  </si>
  <si>
    <t>Region</t>
  </si>
  <si>
    <t>East Asia and Pacific</t>
  </si>
  <si>
    <t>Latin America and the Caribbean</t>
  </si>
  <si>
    <t>South Asia</t>
  </si>
  <si>
    <t>Middle East and North Africa</t>
  </si>
  <si>
    <t>Europe and Central Asia</t>
  </si>
  <si>
    <t>2013-121-LNG</t>
  </si>
  <si>
    <t>Energy Glory</t>
  </si>
  <si>
    <t>British Listener</t>
  </si>
  <si>
    <t>2012-97-LNG</t>
  </si>
  <si>
    <t>2012-99-LNG</t>
  </si>
  <si>
    <t>Gaslog Salem</t>
  </si>
  <si>
    <t>Sevilla Knutsen</t>
  </si>
  <si>
    <t>British Sapphire</t>
  </si>
  <si>
    <t>Energy Innovator</t>
  </si>
  <si>
    <t>CMI</t>
  </si>
  <si>
    <t>ENGIE Energy Marketing NA, Inc.</t>
  </si>
  <si>
    <r>
      <t>1)</t>
    </r>
    <r>
      <rPr>
        <sz val="10"/>
        <rFont val="Arial"/>
        <family val="2"/>
      </rPr>
      <t>    Import prices are landed and include the price of the LNG, the transportation cost to the U.S. terminal, and the cost of offloading the LNG.  Landed prices do not include regasification fees.</t>
    </r>
  </si>
  <si>
    <t>Maran Gas Hydra</t>
  </si>
  <si>
    <t>British Sponsor</t>
  </si>
  <si>
    <t>Total Gas &amp; Power North America, Inc.</t>
  </si>
  <si>
    <t>2011-162-LNG</t>
  </si>
  <si>
    <t>Diamond Gas Sakura</t>
  </si>
  <si>
    <t>[C] [*]</t>
  </si>
  <si>
    <r>
      <rPr>
        <b/>
        <sz val="10"/>
        <rFont val="Arial"/>
        <family val="2"/>
      </rPr>
      <t xml:space="preserve">6) </t>
    </r>
    <r>
      <rPr>
        <sz val="10"/>
        <rFont val="Arial"/>
        <family val="2"/>
      </rPr>
      <t xml:space="preserve">  Liquefaction fees [L] - liquefaction fees have been included in the cargo's price.  Beginning with July 2019 data, with the exception of some commissioning cargos as indicated in Table 2(a), all export cargo prices at all terminals include liquefaction fees.</t>
    </r>
  </si>
  <si>
    <t>2013-30-LNG</t>
  </si>
  <si>
    <t>2013-42-LNG</t>
  </si>
  <si>
    <t>BW Tulip</t>
  </si>
  <si>
    <t>Neo Energy</t>
  </si>
  <si>
    <t>Maran Gas Chios</t>
  </si>
  <si>
    <t>Maran Gas Roxana</t>
  </si>
  <si>
    <t>Velikiy Novgorod</t>
  </si>
  <si>
    <t>Solaris</t>
  </si>
  <si>
    <t>Adriano Knutsen</t>
  </si>
  <si>
    <t>Gaslog Warsaw</t>
  </si>
  <si>
    <t>Flex Endeavor</t>
  </si>
  <si>
    <t>LNG Saturn</t>
  </si>
  <si>
    <t>Diamond Gas Orchid</t>
  </si>
  <si>
    <t>2018-3-LNG</t>
  </si>
  <si>
    <t>Freeport, Texas</t>
  </si>
  <si>
    <t>Methane Heather Sally</t>
  </si>
  <si>
    <t>Freeport LNG Expansion, L.P., et al.</t>
  </si>
  <si>
    <t>Freeport LNG Expansion, L.P.</t>
  </si>
  <si>
    <t>TOTAL Exports of LNG from Freeport</t>
  </si>
  <si>
    <t>Table 2a(v)</t>
  </si>
  <si>
    <t>TOTAL Short-Term Imports of LNG</t>
  </si>
  <si>
    <t>TOTAL Long-Term Imports of LNG</t>
  </si>
  <si>
    <t>TOTAL Imports of LNG to Puerto Rico</t>
  </si>
  <si>
    <t>Singapore Energy</t>
  </si>
  <si>
    <t>Al Kharsaah</t>
  </si>
  <si>
    <t>Bushu Maru</t>
  </si>
  <si>
    <t>Marvel Heron</t>
  </si>
  <si>
    <t>Mitsui &amp; Co. Cameron LNG Sales LLC</t>
  </si>
  <si>
    <t>MC Global Gas Corporation</t>
  </si>
  <si>
    <t>Marshal Vasilevskiy</t>
  </si>
  <si>
    <t>Al Gharrafa</t>
  </si>
  <si>
    <t>BW Pavilion Aranda</t>
  </si>
  <si>
    <t>Malaysia</t>
  </si>
  <si>
    <t>Hoegh Galleon</t>
  </si>
  <si>
    <t>Point Fortin</t>
  </si>
  <si>
    <t>Methane Rita Andrea</t>
  </si>
  <si>
    <t>Bangladesh</t>
  </si>
  <si>
    <t>Flex Constellation</t>
  </si>
  <si>
    <t>Energy Universe</t>
  </si>
  <si>
    <t>British Partner</t>
  </si>
  <si>
    <t>Various</t>
  </si>
  <si>
    <t>Mitsui &amp; Co. Energy Marketing</t>
  </si>
  <si>
    <t>Freeport LNG Expansion, L.P. and FLNG Liquefaction, LLC</t>
  </si>
  <si>
    <t>2010-160-LNG</t>
  </si>
  <si>
    <t>2016-108-LNG</t>
  </si>
  <si>
    <t>Sohshu Maru</t>
  </si>
  <si>
    <t>Southern LNG Company, L.L.C.</t>
  </si>
  <si>
    <t>2018-15-LNG</t>
  </si>
  <si>
    <t>TOTAL Exports of LNG from Elba Island</t>
  </si>
  <si>
    <t>Table 2a(vi)</t>
  </si>
  <si>
    <t>Rias Baixas Knutsen</t>
  </si>
  <si>
    <t>Seri Balhaf</t>
  </si>
  <si>
    <t>Maran Gas Andros</t>
  </si>
  <si>
    <t>Nohshu Maru</t>
  </si>
  <si>
    <t>Shinshu Maru</t>
  </si>
  <si>
    <t>FLEX</t>
  </si>
  <si>
    <t>Stena Blue Sky</t>
  </si>
  <si>
    <t>Pacific Summit Energy LLC</t>
  </si>
  <si>
    <t>Exemplar</t>
  </si>
  <si>
    <t>2011-145-LNG</t>
  </si>
  <si>
    <t>Prism Agility</t>
  </si>
  <si>
    <t>British Contributor</t>
  </si>
  <si>
    <t>Diamond Gas Rose</t>
  </si>
  <si>
    <t>LNG Juno</t>
  </si>
  <si>
    <t>LI</t>
  </si>
  <si>
    <t>BW Pavilion Vanda</t>
  </si>
  <si>
    <t>LNG Alliance</t>
  </si>
  <si>
    <t>Neptune</t>
  </si>
  <si>
    <t>Various Suppliers</t>
  </si>
  <si>
    <t>SCF La Perouse</t>
  </si>
  <si>
    <t>[*] [C]</t>
  </si>
  <si>
    <t>Prism Brilliance</t>
  </si>
  <si>
    <t>Maran Gas Vergina</t>
  </si>
  <si>
    <t>Contship Air</t>
  </si>
  <si>
    <t>NFE North Trading Ltd</t>
  </si>
  <si>
    <t>San Juan, Puerto Rico</t>
  </si>
  <si>
    <t>2019-133-LNG</t>
  </si>
  <si>
    <t>La Seine</t>
  </si>
  <si>
    <t>BP Energy Company</t>
  </si>
  <si>
    <t>2020-7-LNG</t>
  </si>
  <si>
    <t>Marvel Pelican</t>
  </si>
  <si>
    <t>British Achiever</t>
  </si>
  <si>
    <t>Amberjack LNG</t>
  </si>
  <si>
    <t>Galicia Spirit</t>
  </si>
  <si>
    <t xml:space="preserve">Freeport LNG Expansion, L.P. </t>
  </si>
  <si>
    <t>Arctic Princess</t>
  </si>
  <si>
    <t>Hyundai Ecopia</t>
  </si>
  <si>
    <t>NFEnergía LLC</t>
  </si>
  <si>
    <t>Maran Gas Psara</t>
  </si>
  <si>
    <t>2020-14-LNG</t>
  </si>
  <si>
    <t>2020-12-LNG</t>
  </si>
  <si>
    <t>Tristar Ruby</t>
  </si>
  <si>
    <t>Gaslog Wales</t>
  </si>
  <si>
    <t>Hoegh Gannet</t>
  </si>
  <si>
    <t>Bonito LNG</t>
  </si>
  <si>
    <t>GasLog Westminster</t>
  </si>
  <si>
    <t>Flex Artemis</t>
  </si>
  <si>
    <t>Bahrain Spirit</t>
  </si>
  <si>
    <t>Traiano Knutsen</t>
  </si>
  <si>
    <t>Global Energy</t>
  </si>
  <si>
    <t>Gaslog Windsor</t>
  </si>
  <si>
    <t>Emerald Express</t>
  </si>
  <si>
    <t>Coral Encanto</t>
  </si>
  <si>
    <t>Pearl LNG</t>
  </si>
  <si>
    <t>Flex Resolute</t>
  </si>
  <si>
    <t>BW Pavilion Aranthera</t>
  </si>
  <si>
    <t>Kmarin Emerald</t>
  </si>
  <si>
    <t>Cove Point LNG, LP</t>
  </si>
  <si>
    <t>Flex Aurora</t>
  </si>
  <si>
    <t>Elisa Larus</t>
  </si>
  <si>
    <t>Excelerate Sequoia</t>
  </si>
  <si>
    <t>2012-54-LNG</t>
  </si>
  <si>
    <t>2012-100-LNG</t>
  </si>
  <si>
    <t>Sea Express</t>
  </si>
  <si>
    <t>Cool Discoverer</t>
  </si>
  <si>
    <t>Gaslog Westminster</t>
  </si>
  <si>
    <t>LNG Fukurokuju</t>
  </si>
  <si>
    <t>2019-156-LNG</t>
  </si>
  <si>
    <t>Qogir</t>
  </si>
  <si>
    <t>Croatia</t>
  </si>
  <si>
    <t>Vivit Americas Lng</t>
  </si>
  <si>
    <t>Diamond Gas Metropolis</t>
  </si>
  <si>
    <t>LNG Unity</t>
  </si>
  <si>
    <t>Arctic Voyager</t>
  </si>
  <si>
    <t>2020-116-LNG</t>
  </si>
  <si>
    <t>SCF Barents</t>
  </si>
  <si>
    <t>Asia Integrity</t>
  </si>
  <si>
    <t>Gaslog Georgetown</t>
  </si>
  <si>
    <t>Energy Pacific</t>
  </si>
  <si>
    <t>2010-161-LNG</t>
  </si>
  <si>
    <t>BW Magnolia</t>
  </si>
  <si>
    <t>2011-161-LNG</t>
  </si>
  <si>
    <t>None.</t>
  </si>
  <si>
    <t>Flex Courageous</t>
  </si>
  <si>
    <t>Gaslog Galveston</t>
  </si>
  <si>
    <t>Beidou Star</t>
  </si>
  <si>
    <t>Energy Endeavour</t>
  </si>
  <si>
    <t>Asia Venture</t>
  </si>
  <si>
    <t>Arctic Lady</t>
  </si>
  <si>
    <t>Flex Volunteer</t>
  </si>
  <si>
    <t>LNG Rosenrot</t>
  </si>
  <si>
    <t>Minerva Psara</t>
  </si>
  <si>
    <t>Artemis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</si>
</sst>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_(* #,##0_);_(* \(#,##0\);_(* &quot;-&quot;??_);_(@_)"/>
    <numFmt numFmtId="166" formatCode="0.0"/>
    <numFmt numFmtId="167" formatCode="#,##0.0\ ;[Red]\(#,##0\);\-\ ;"/>
    <numFmt numFmtId="168" formatCode="#,##0.0000"/>
    <numFmt numFmtId="169" formatCode="#,##0.000000_);[Red]\(#,##0.000000\)"/>
    <numFmt numFmtId="170" formatCode="#,##0.0"/>
    <numFmt numFmtId="171" formatCode="_(* #,##0.0_);_(* \(#,##0.0\);_(* &quot;-&quot;??_);_(@_)"/>
    <numFmt numFmtId="172" formatCode="#,##0.000"/>
  </numFmts>
  <fonts count="32" x14ac:knownFonts="1">
    <font>
      <sz val="10"/>
      <name val="Arial"/>
    </font>
    <font>
      <sz val="10"/>
      <name val="Arial"/>
      <family val="2"/>
    </font>
    <font>
      <b/>
      <sz val="10"/>
      <name val="Arial"/>
      <family val="2"/>
    </font>
    <font>
      <sz val="10"/>
      <name val="Arial"/>
      <family val="2"/>
    </font>
    <font>
      <b/>
      <sz val="12"/>
      <name val="Arial"/>
      <family val="2"/>
    </font>
    <font>
      <sz val="10"/>
      <name val="Arial"/>
      <family val="2"/>
    </font>
    <font>
      <sz val="10"/>
      <color rgb="FF000000"/>
      <name val="Arial"/>
      <family val="2"/>
    </font>
    <font>
      <b/>
      <sz val="17"/>
      <color rgb="FF006012"/>
      <name val="Book Antiqua"/>
      <family val="1"/>
    </font>
    <font>
      <b/>
      <sz val="10"/>
      <color rgb="FF006012"/>
      <name val="Arial"/>
      <family val="2"/>
    </font>
    <font>
      <u/>
      <sz val="34"/>
      <name val="Arial"/>
      <family val="2"/>
    </font>
    <font>
      <sz val="16"/>
      <name val="Arial"/>
      <family val="2"/>
    </font>
    <font>
      <u/>
      <sz val="10"/>
      <color theme="10"/>
      <name val="Arial"/>
      <family val="2"/>
    </font>
    <font>
      <u/>
      <sz val="10"/>
      <name val="Arial"/>
      <family val="2"/>
    </font>
    <font>
      <b/>
      <sz val="8"/>
      <name val="Arial"/>
      <family val="2"/>
    </font>
    <font>
      <sz val="8"/>
      <name val="Arial"/>
      <family val="2"/>
    </font>
    <font>
      <sz val="10"/>
      <color theme="1"/>
      <name val="Arial"/>
      <family val="2"/>
    </font>
    <font>
      <b/>
      <sz val="10"/>
      <color rgb="FF006210"/>
      <name val="Arial"/>
      <family val="2"/>
    </font>
    <font>
      <sz val="10"/>
      <color rgb="FFFF0000"/>
      <name val="Arial"/>
      <family val="2"/>
    </font>
    <font>
      <b/>
      <sz val="17"/>
      <color rgb="FF006012"/>
      <name val="Arial"/>
      <family val="2"/>
    </font>
    <font>
      <b/>
      <sz val="17"/>
      <color rgb="FF006210"/>
      <name val="Arial"/>
      <family val="2"/>
    </font>
    <font>
      <b/>
      <sz val="17"/>
      <color rgb="FF006210"/>
      <name val="Book Antiqua"/>
      <family val="1"/>
    </font>
    <font>
      <b/>
      <sz val="10"/>
      <color rgb="FF146837"/>
      <name val="Arial"/>
      <family val="2"/>
    </font>
    <font>
      <sz val="10"/>
      <color rgb="FF146837"/>
      <name val="Arial"/>
      <family val="2"/>
    </font>
    <font>
      <b/>
      <sz val="17"/>
      <color rgb="FF146837"/>
      <name val="Arial"/>
      <family val="2"/>
    </font>
    <font>
      <b/>
      <sz val="17"/>
      <color rgb="FF146837"/>
      <name val="Book Antiqua"/>
      <family val="1"/>
    </font>
    <font>
      <b/>
      <sz val="10"/>
      <color theme="0"/>
      <name val="Arial"/>
      <family val="2"/>
    </font>
    <font>
      <b/>
      <sz val="8"/>
      <name val="Arial"/>
      <family val="2"/>
    </font>
    <font>
      <b/>
      <sz val="8"/>
      <name val="Arial"/>
      <family val="2"/>
    </font>
    <font>
      <b/>
      <sz val="8"/>
      <name val="Arial"/>
      <family val="2"/>
    </font>
    <font>
      <b/>
      <sz val="8"/>
      <name val="Arial"/>
      <family val="2"/>
    </font>
    <font>
      <b/>
      <sz val="8"/>
      <name val="Arial"/>
    </font>
    <font>
      <sz val="10"/>
      <color rgb="FF2F2F2F"/>
      <name val="Verdana"/>
      <family val="2"/>
    </font>
  </fonts>
  <fills count="4">
    <fill>
      <patternFill patternType="none"/>
    </fill>
    <fill>
      <patternFill patternType="gray125"/>
    </fill>
    <fill>
      <patternFill patternType="solid">
        <fgColor theme="0"/>
        <bgColor indexed="64"/>
      </patternFill>
    </fill>
    <fill>
      <patternFill patternType="solid">
        <fgColor rgb="FF16744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191">
    <xf numFmtId="0" fontId="0" fillId="0" borderId="0" xfId="0"/>
    <xf numFmtId="0" fontId="2" fillId="0" borderId="0" xfId="0" applyFont="1" applyAlignment="1">
      <alignment horizontal="center"/>
    </xf>
    <xf numFmtId="0" fontId="3" fillId="0" borderId="0" xfId="0" applyFont="1"/>
    <xf numFmtId="0" fontId="2" fillId="0" borderId="0" xfId="0" applyFont="1" applyBorder="1"/>
    <xf numFmtId="0" fontId="2" fillId="0" borderId="0" xfId="0" applyFont="1" applyBorder="1" applyAlignment="1">
      <alignment horizontal="center"/>
    </xf>
    <xf numFmtId="0" fontId="4" fillId="0" borderId="0" xfId="0" applyFont="1"/>
    <xf numFmtId="164" fontId="0" fillId="0" borderId="0" xfId="0" applyNumberFormat="1"/>
    <xf numFmtId="3" fontId="2" fillId="0" borderId="0" xfId="0" applyNumberFormat="1" applyFont="1" applyBorder="1" applyAlignment="1">
      <alignment horizontal="center"/>
    </xf>
    <xf numFmtId="0" fontId="3" fillId="0" borderId="0" xfId="0" applyFont="1" applyAlignment="1">
      <alignment horizontal="center" vertical="center" wrapText="1"/>
    </xf>
    <xf numFmtId="0" fontId="2" fillId="0" borderId="0" xfId="0" applyFont="1" applyAlignment="1">
      <alignment vertical="top"/>
    </xf>
    <xf numFmtId="0" fontId="6" fillId="0" borderId="0" xfId="0" applyFont="1" applyAlignment="1">
      <alignment horizontal="left" readingOrder="1"/>
    </xf>
    <xf numFmtId="0" fontId="3" fillId="0" borderId="0" xfId="0" applyFont="1" applyFill="1"/>
    <xf numFmtId="0" fontId="3" fillId="0" borderId="0" xfId="0" applyFont="1" applyAlignment="1">
      <alignment horizontal="center"/>
    </xf>
    <xf numFmtId="0" fontId="4" fillId="0" borderId="0" xfId="0" applyFont="1" applyAlignment="1">
      <alignment horizontal="center"/>
    </xf>
    <xf numFmtId="0" fontId="2" fillId="0" borderId="0" xfId="0" applyFont="1" applyAlignment="1"/>
    <xf numFmtId="165" fontId="3" fillId="0" borderId="0" xfId="1" applyNumberFormat="1" applyFont="1" applyFill="1"/>
    <xf numFmtId="3" fontId="1" fillId="0" borderId="0" xfId="0" applyNumberFormat="1" applyFont="1" applyFill="1" applyBorder="1" applyAlignment="1">
      <alignment horizontal="center" vertical="center"/>
    </xf>
    <xf numFmtId="0" fontId="1" fillId="0" borderId="0" xfId="0" applyFont="1"/>
    <xf numFmtId="0" fontId="1" fillId="0" borderId="0" xfId="0" applyFont="1" applyAlignment="1">
      <alignment wrapText="1"/>
    </xf>
    <xf numFmtId="3" fontId="2" fillId="0" borderId="0" xfId="0" applyNumberFormat="1" applyFont="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7" applyFont="1" applyFill="1" applyBorder="1" applyAlignment="1">
      <alignment horizontal="center" vertical="center"/>
    </xf>
    <xf numFmtId="0" fontId="1" fillId="0" borderId="0" xfId="7" applyFont="1" applyBorder="1" applyAlignment="1">
      <alignment horizontal="center" vertical="center"/>
    </xf>
    <xf numFmtId="0" fontId="1" fillId="0" borderId="0" xfId="7" applyFont="1" applyFill="1" applyBorder="1" applyAlignment="1">
      <alignment horizontal="center" vertical="center" wrapText="1"/>
    </xf>
    <xf numFmtId="3" fontId="1" fillId="0" borderId="0" xfId="7" applyNumberFormat="1" applyFont="1" applyFill="1" applyBorder="1" applyAlignment="1">
      <alignment horizontal="center" vertical="center"/>
    </xf>
    <xf numFmtId="0" fontId="2" fillId="0" borderId="0" xfId="7" applyFont="1"/>
    <xf numFmtId="0" fontId="0" fillId="0" borderId="0" xfId="0"/>
    <xf numFmtId="0" fontId="2" fillId="0" borderId="0" xfId="0" applyFont="1"/>
    <xf numFmtId="0" fontId="1" fillId="0" borderId="0" xfId="0" applyFont="1" applyFill="1"/>
    <xf numFmtId="0" fontId="1" fillId="0" borderId="0" xfId="7" applyFont="1" applyFill="1"/>
    <xf numFmtId="0" fontId="1" fillId="0" borderId="0" xfId="7" applyFont="1"/>
    <xf numFmtId="0" fontId="8" fillId="0" borderId="0" xfId="0" applyFont="1"/>
    <xf numFmtId="3" fontId="2" fillId="0" borderId="0" xfId="0" applyNumberFormat="1" applyFont="1" applyBorder="1"/>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center" vertical="center"/>
    </xf>
    <xf numFmtId="44" fontId="1" fillId="0" borderId="0" xfId="2" applyFont="1" applyFill="1" applyBorder="1" applyAlignment="1">
      <alignment horizontal="center" vertical="center"/>
    </xf>
    <xf numFmtId="0" fontId="2" fillId="0" borderId="0" xfId="7" applyFont="1" applyAlignment="1">
      <alignment horizontal="center"/>
    </xf>
    <xf numFmtId="0" fontId="1" fillId="0" borderId="0" xfId="7"/>
    <xf numFmtId="0" fontId="1" fillId="0" borderId="0" xfId="7" applyAlignment="1">
      <alignment vertical="center"/>
    </xf>
    <xf numFmtId="166" fontId="1" fillId="0" borderId="0" xfId="7" applyNumberFormat="1" applyBorder="1" applyAlignment="1">
      <alignment vertical="center"/>
    </xf>
    <xf numFmtId="166" fontId="1" fillId="0" borderId="0" xfId="7" applyNumberFormat="1" applyAlignment="1">
      <alignment vertical="center"/>
    </xf>
    <xf numFmtId="166" fontId="1" fillId="0" borderId="0" xfId="7" applyNumberFormat="1"/>
    <xf numFmtId="3" fontId="2" fillId="0" borderId="0" xfId="7" applyNumberFormat="1" applyFont="1"/>
    <xf numFmtId="3" fontId="2" fillId="0" borderId="0" xfId="7" applyNumberFormat="1" applyFont="1" applyAlignment="1">
      <alignment horizontal="center"/>
    </xf>
    <xf numFmtId="164" fontId="2" fillId="0" borderId="0" xfId="7" applyNumberFormat="1" applyFont="1" applyAlignment="1">
      <alignment horizontal="center"/>
    </xf>
    <xf numFmtId="166" fontId="2" fillId="0" borderId="0" xfId="7" applyNumberFormat="1" applyFont="1" applyBorder="1" applyAlignment="1">
      <alignment vertical="center"/>
    </xf>
    <xf numFmtId="166" fontId="1" fillId="0" borderId="0" xfId="7" applyNumberFormat="1" applyFill="1" applyBorder="1" applyAlignment="1">
      <alignment vertical="center"/>
    </xf>
    <xf numFmtId="0" fontId="0" fillId="2" borderId="0" xfId="0" applyFill="1"/>
    <xf numFmtId="0" fontId="1" fillId="0" borderId="2" xfId="7" applyBorder="1" applyAlignment="1">
      <alignment vertical="center"/>
    </xf>
    <xf numFmtId="166" fontId="1" fillId="0" borderId="3" xfId="7" applyNumberFormat="1" applyBorder="1" applyAlignment="1">
      <alignment vertical="center"/>
    </xf>
    <xf numFmtId="0" fontId="1" fillId="0" borderId="2" xfId="7" applyFont="1" applyBorder="1" applyAlignment="1">
      <alignment vertical="center"/>
    </xf>
    <xf numFmtId="0" fontId="1" fillId="0" borderId="2" xfId="7" applyBorder="1" applyAlignment="1">
      <alignment horizontal="left" vertical="center"/>
    </xf>
    <xf numFmtId="0" fontId="2" fillId="0" borderId="9" xfId="0" applyFont="1" applyBorder="1"/>
    <xf numFmtId="0" fontId="2" fillId="0" borderId="10" xfId="0" applyFont="1" applyBorder="1"/>
    <xf numFmtId="3" fontId="2" fillId="0" borderId="10" xfId="0" applyNumberFormat="1" applyFont="1" applyBorder="1"/>
    <xf numFmtId="0" fontId="2" fillId="0" borderId="1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0" fillId="0" borderId="10" xfId="0" applyBorder="1"/>
    <xf numFmtId="3" fontId="2" fillId="0" borderId="10" xfId="0" applyNumberFormat="1" applyFont="1" applyBorder="1" applyAlignment="1">
      <alignment horizontal="center" vertical="center"/>
    </xf>
    <xf numFmtId="3" fontId="2" fillId="0" borderId="10" xfId="0" applyNumberFormat="1" applyFont="1" applyBorder="1" applyAlignment="1">
      <alignment horizontal="center"/>
    </xf>
    <xf numFmtId="3" fontId="2" fillId="0" borderId="11" xfId="0" applyNumberFormat="1" applyFont="1" applyBorder="1" applyAlignment="1">
      <alignment horizontal="center"/>
    </xf>
    <xf numFmtId="3" fontId="1" fillId="0" borderId="0" xfId="0" applyNumberFormat="1" applyFont="1"/>
    <xf numFmtId="0" fontId="8" fillId="0" borderId="0" xfId="7" applyFont="1"/>
    <xf numFmtId="44" fontId="1" fillId="0" borderId="11" xfId="2" applyFont="1" applyBorder="1" applyAlignment="1">
      <alignment horizontal="center" vertical="center" wrapText="1"/>
    </xf>
    <xf numFmtId="167" fontId="1" fillId="0" borderId="0" xfId="7" applyNumberFormat="1" applyBorder="1" applyAlignment="1">
      <alignment vertical="center"/>
    </xf>
    <xf numFmtId="168" fontId="1" fillId="0" borderId="0" xfId="7" applyNumberFormat="1" applyFont="1" applyFill="1" applyBorder="1" applyAlignment="1">
      <alignment horizontal="center" vertical="center"/>
    </xf>
    <xf numFmtId="0" fontId="11" fillId="0" borderId="0" xfId="10"/>
    <xf numFmtId="169" fontId="1" fillId="0" borderId="0" xfId="7" applyNumberFormat="1" applyFont="1"/>
    <xf numFmtId="43" fontId="1" fillId="0" borderId="0" xfId="1" applyFont="1" applyFill="1"/>
    <xf numFmtId="170" fontId="2" fillId="0" borderId="0" xfId="0" applyNumberFormat="1" applyFont="1" applyFill="1" applyBorder="1" applyAlignment="1">
      <alignment horizontal="center"/>
    </xf>
    <xf numFmtId="0" fontId="12" fillId="0" borderId="0" xfId="0" applyFont="1" applyFill="1" applyBorder="1" applyAlignment="1">
      <alignment horizontal="left" vertical="center"/>
    </xf>
    <xf numFmtId="0" fontId="0" fillId="0" borderId="0" xfId="0" applyFill="1" applyBorder="1" applyAlignment="1">
      <alignment vertical="center"/>
    </xf>
    <xf numFmtId="14" fontId="1" fillId="0" borderId="0" xfId="7" applyNumberFormat="1"/>
    <xf numFmtId="14" fontId="1" fillId="0" borderId="2" xfId="0" applyNumberFormat="1" applyFont="1" applyBorder="1" applyAlignment="1">
      <alignment horizontal="center" vertical="center"/>
    </xf>
    <xf numFmtId="166" fontId="2" fillId="0" borderId="0" xfId="7" applyNumberFormat="1" applyFont="1"/>
    <xf numFmtId="165" fontId="1" fillId="0" borderId="0" xfId="1" applyNumberFormat="1"/>
    <xf numFmtId="171" fontId="1" fillId="0" borderId="0" xfId="1" applyNumberFormat="1"/>
    <xf numFmtId="43" fontId="1" fillId="0" borderId="0" xfId="7" applyNumberFormat="1"/>
    <xf numFmtId="14" fontId="1" fillId="0" borderId="2" xfId="0" applyNumberFormat="1" applyFont="1" applyFill="1" applyBorder="1" applyAlignment="1">
      <alignment horizontal="center" vertical="center"/>
    </xf>
    <xf numFmtId="171" fontId="1" fillId="0" borderId="0" xfId="7" applyNumberFormat="1"/>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left" wrapText="1"/>
    </xf>
    <xf numFmtId="165" fontId="1" fillId="0" borderId="0" xfId="1" applyNumberFormat="1" applyAlignment="1">
      <alignment vertical="center"/>
    </xf>
    <xf numFmtId="43" fontId="1" fillId="0" borderId="0" xfId="1" applyNumberFormat="1"/>
    <xf numFmtId="0" fontId="0" fillId="0" borderId="0" xfId="0" applyAlignment="1">
      <alignment vertical="center"/>
    </xf>
    <xf numFmtId="0" fontId="2" fillId="2" borderId="0" xfId="0" applyFont="1" applyFill="1" applyBorder="1" applyAlignment="1">
      <alignment vertical="center" wrapText="1"/>
    </xf>
    <xf numFmtId="0" fontId="13" fillId="2" borderId="0" xfId="0" applyFont="1" applyFill="1" applyBorder="1" applyAlignment="1">
      <alignment vertical="center" wrapText="1"/>
    </xf>
    <xf numFmtId="0" fontId="1" fillId="0" borderId="0" xfId="0" applyFont="1" applyAlignment="1">
      <alignment horizontal="left" vertical="center" wrapText="1"/>
    </xf>
    <xf numFmtId="0" fontId="2" fillId="0" borderId="4" xfId="7" applyFont="1" applyFill="1" applyBorder="1" applyAlignment="1">
      <alignment horizontal="left" vertical="center"/>
    </xf>
    <xf numFmtId="0" fontId="2" fillId="0" borderId="0" xfId="0" applyFont="1" applyAlignment="1">
      <alignment horizontal="right"/>
    </xf>
    <xf numFmtId="0" fontId="2" fillId="0" borderId="0" xfId="7" applyFont="1" applyAlignment="1">
      <alignment horizontal="right" vertical="center"/>
    </xf>
    <xf numFmtId="0" fontId="2" fillId="0" borderId="0" xfId="0" applyFont="1" applyBorder="1" applyAlignment="1">
      <alignment horizontal="right"/>
    </xf>
    <xf numFmtId="44" fontId="13" fillId="0" borderId="3" xfId="6" applyFont="1" applyFill="1" applyBorder="1" applyAlignment="1">
      <alignment horizontal="center" vertical="center"/>
    </xf>
    <xf numFmtId="0" fontId="0" fillId="0" borderId="0" xfId="0" applyNumberFormat="1"/>
    <xf numFmtId="3" fontId="0" fillId="0" borderId="0" xfId="0" applyNumberFormat="1"/>
    <xf numFmtId="172" fontId="2" fillId="0" borderId="0" xfId="0" applyNumberFormat="1" applyFont="1" applyAlignment="1">
      <alignment horizontal="center"/>
    </xf>
    <xf numFmtId="0" fontId="1" fillId="0" borderId="0" xfId="0" applyFont="1" applyAlignment="1">
      <alignment horizontal="left" vertical="center" wrapText="1"/>
    </xf>
    <xf numFmtId="44" fontId="2" fillId="0" borderId="3" xfId="6" applyFont="1" applyFill="1" applyBorder="1" applyAlignment="1">
      <alignment horizontal="center" vertical="center"/>
    </xf>
    <xf numFmtId="43" fontId="3" fillId="0" borderId="0" xfId="0" applyNumberFormat="1" applyFont="1"/>
    <xf numFmtId="166" fontId="2" fillId="0" borderId="5" xfId="7" applyNumberFormat="1" applyFont="1" applyBorder="1" applyAlignment="1">
      <alignment vertical="center"/>
    </xf>
    <xf numFmtId="167" fontId="2" fillId="0" borderId="5" xfId="7" applyNumberFormat="1" applyFont="1" applyBorder="1" applyAlignment="1">
      <alignment vertical="center"/>
    </xf>
    <xf numFmtId="165" fontId="2" fillId="0" borderId="0" xfId="1" applyNumberFormat="1" applyFont="1"/>
    <xf numFmtId="171" fontId="2" fillId="0" borderId="0" xfId="7" applyNumberFormat="1" applyFont="1"/>
    <xf numFmtId="0" fontId="8" fillId="0" borderId="0" xfId="0" applyFont="1" applyFill="1"/>
    <xf numFmtId="0" fontId="2" fillId="0" borderId="0" xfId="0" applyFont="1" applyFill="1"/>
    <xf numFmtId="0" fontId="2" fillId="0" borderId="0" xfId="0" applyFont="1" applyFill="1" applyAlignment="1">
      <alignment horizontal="center"/>
    </xf>
    <xf numFmtId="0" fontId="2" fillId="0" borderId="9" xfId="0" applyFont="1" applyFill="1" applyBorder="1" applyAlignment="1">
      <alignment horizontal="left"/>
    </xf>
    <xf numFmtId="0" fontId="2" fillId="0" borderId="10" xfId="0" applyFont="1" applyFill="1" applyBorder="1" applyAlignment="1">
      <alignment horizontal="center"/>
    </xf>
    <xf numFmtId="0" fontId="0" fillId="0" borderId="0" xfId="0" applyFill="1"/>
    <xf numFmtId="0" fontId="2" fillId="0" borderId="0" xfId="0" applyFont="1" applyFill="1" applyAlignment="1">
      <alignment horizontal="left" vertical="center"/>
    </xf>
    <xf numFmtId="3" fontId="2" fillId="0" borderId="0" xfId="0" applyNumberFormat="1" applyFont="1" applyFill="1"/>
    <xf numFmtId="0" fontId="13" fillId="0" borderId="0" xfId="0" applyFont="1" applyFill="1" applyBorder="1" applyAlignment="1">
      <alignment vertical="center" wrapText="1"/>
    </xf>
    <xf numFmtId="3" fontId="0" fillId="0" borderId="0" xfId="0" applyNumberFormat="1" applyFill="1"/>
    <xf numFmtId="0" fontId="1" fillId="0" borderId="0" xfId="0" applyFont="1" applyAlignment="1">
      <alignment horizontal="center" wrapText="1"/>
    </xf>
    <xf numFmtId="0" fontId="14" fillId="0" borderId="0" xfId="7" applyFont="1" applyBorder="1" applyAlignment="1">
      <alignment vertical="center"/>
    </xf>
    <xf numFmtId="44" fontId="13" fillId="0" borderId="3" xfId="2" applyFont="1" applyFill="1" applyBorder="1" applyAlignment="1">
      <alignment horizontal="center" vertical="center"/>
    </xf>
    <xf numFmtId="0" fontId="7" fillId="0" borderId="0" xfId="0" applyFont="1" applyAlignment="1">
      <alignment horizontal="centerContinuous" vertical="center"/>
    </xf>
    <xf numFmtId="0" fontId="16" fillId="0" borderId="0" xfId="7" applyFont="1" applyAlignment="1">
      <alignment horizontal="centerContinuous" vertical="center"/>
    </xf>
    <xf numFmtId="0" fontId="1" fillId="0" borderId="0" xfId="0" applyFont="1" applyFill="1" applyAlignment="1">
      <alignment horizontal="center" wrapText="1"/>
    </xf>
    <xf numFmtId="0" fontId="18" fillId="0" borderId="0" xfId="0" applyFont="1" applyAlignment="1">
      <alignment horizontal="centerContinuous" vertical="center"/>
    </xf>
    <xf numFmtId="0" fontId="19" fillId="0" borderId="0" xfId="7" applyFont="1" applyAlignment="1">
      <alignment horizontal="centerContinuous" vertical="center"/>
    </xf>
    <xf numFmtId="0" fontId="20" fillId="0" borderId="0" xfId="7" applyFont="1" applyAlignment="1">
      <alignment horizontal="centerContinuous" vertical="center"/>
    </xf>
    <xf numFmtId="0" fontId="21" fillId="0" borderId="0" xfId="0" applyFont="1" applyFill="1"/>
    <xf numFmtId="0" fontId="21" fillId="0" borderId="0" xfId="0" applyFont="1" applyAlignment="1">
      <alignment horizontal="center"/>
    </xf>
    <xf numFmtId="0" fontId="22" fillId="0" borderId="0" xfId="0" applyFont="1"/>
    <xf numFmtId="0" fontId="23" fillId="0" borderId="0" xfId="0" applyFont="1" applyAlignment="1">
      <alignment horizontal="centerContinuous" vertical="center"/>
    </xf>
    <xf numFmtId="0" fontId="24" fillId="0" borderId="0" xfId="0" applyFont="1" applyAlignment="1">
      <alignment horizontal="centerContinuous" vertical="center"/>
    </xf>
    <xf numFmtId="0" fontId="23" fillId="0" borderId="0" xfId="0" applyFont="1" applyAlignment="1">
      <alignment horizontal="centerContinuous"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3" fontId="25" fillId="3" borderId="1" xfId="0" applyNumberFormat="1" applyFont="1" applyFill="1" applyBorder="1" applyAlignment="1">
      <alignment horizontal="center"/>
    </xf>
    <xf numFmtId="0" fontId="25" fillId="3" borderId="6" xfId="7" applyNumberFormat="1" applyFont="1" applyFill="1" applyBorder="1" applyAlignment="1">
      <alignment horizontal="center" vertical="center"/>
    </xf>
    <xf numFmtId="166" fontId="25" fillId="3" borderId="7" xfId="7" applyNumberFormat="1" applyFont="1" applyFill="1" applyBorder="1" applyAlignment="1">
      <alignment horizontal="center" vertical="center"/>
    </xf>
    <xf numFmtId="166" fontId="25" fillId="3" borderId="8" xfId="7" applyNumberFormat="1" applyFont="1" applyFill="1" applyBorder="1" applyAlignment="1">
      <alignment horizontal="center" vertical="center"/>
    </xf>
    <xf numFmtId="170" fontId="25" fillId="3" borderId="1" xfId="0" applyNumberFormat="1" applyFont="1" applyFill="1" applyBorder="1" applyAlignment="1">
      <alignment horizontal="right"/>
    </xf>
    <xf numFmtId="3" fontId="25" fillId="3" borderId="1" xfId="0" applyNumberFormat="1" applyFont="1" applyFill="1" applyBorder="1" applyAlignment="1">
      <alignment horizontal="center" vertical="center"/>
    </xf>
    <xf numFmtId="0" fontId="0" fillId="0" borderId="10" xfId="0" applyBorder="1" applyAlignment="1">
      <alignment horizontal="center"/>
    </xf>
    <xf numFmtId="0" fontId="1" fillId="0" borderId="0" xfId="7" applyFont="1" applyFill="1" applyBorder="1" applyAlignment="1">
      <alignment horizontal="left" vertical="center"/>
    </xf>
    <xf numFmtId="14" fontId="1" fillId="0" borderId="0" xfId="0" applyNumberFormat="1" applyFont="1" applyFill="1" applyBorder="1" applyAlignment="1">
      <alignment horizontal="center" vertical="center"/>
    </xf>
    <xf numFmtId="44" fontId="13" fillId="0" borderId="0" xfId="6" applyFont="1" applyFill="1" applyBorder="1" applyAlignment="1">
      <alignment horizontal="center" vertical="center"/>
    </xf>
    <xf numFmtId="0" fontId="25" fillId="3" borderId="10" xfId="0" applyFont="1" applyFill="1" applyBorder="1" applyAlignment="1">
      <alignment horizontal="center" vertical="center" wrapText="1"/>
    </xf>
    <xf numFmtId="0" fontId="1" fillId="0" borderId="0" xfId="7" applyFont="1" applyFill="1" applyAlignment="1">
      <alignment horizontal="center" vertical="center" wrapText="1"/>
    </xf>
    <xf numFmtId="0" fontId="1" fillId="0" borderId="0" xfId="7" applyFont="1" applyFill="1" applyAlignment="1">
      <alignment horizontal="center" vertical="center"/>
    </xf>
    <xf numFmtId="0" fontId="1" fillId="0" borderId="0" xfId="7" applyNumberFormat="1" applyFont="1" applyFill="1" applyAlignment="1">
      <alignment horizontal="center" vertical="center"/>
    </xf>
    <xf numFmtId="3" fontId="1" fillId="0" borderId="0" xfId="7" applyNumberFormat="1"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14" fontId="0" fillId="0" borderId="0" xfId="0" applyNumberFormat="1" applyFont="1" applyFill="1" applyBorder="1" applyAlignment="1">
      <alignment horizontal="center" vertical="center"/>
    </xf>
    <xf numFmtId="0" fontId="0" fillId="0" borderId="0" xfId="7" applyFont="1" applyFill="1" applyAlignment="1">
      <alignment horizontal="center" vertical="center" wrapText="1"/>
    </xf>
    <xf numFmtId="0" fontId="0" fillId="0" borderId="0" xfId="7" applyFont="1" applyFill="1" applyAlignment="1">
      <alignment horizontal="center" vertical="center"/>
    </xf>
    <xf numFmtId="0" fontId="0" fillId="0" borderId="0" xfId="7" applyNumberFormat="1" applyFont="1" applyFill="1" applyAlignment="1">
      <alignment horizontal="center" vertical="center"/>
    </xf>
    <xf numFmtId="3" fontId="0" fillId="0" borderId="0" xfId="7" applyNumberFormat="1" applyFont="1" applyFill="1" applyAlignment="1">
      <alignment horizontal="center" vertical="center"/>
    </xf>
    <xf numFmtId="44" fontId="0" fillId="0" borderId="0" xfId="2" applyFont="1" applyFill="1" applyBorder="1" applyAlignment="1">
      <alignment horizontal="center" vertical="center"/>
    </xf>
    <xf numFmtId="44" fontId="26" fillId="0" borderId="0" xfId="6" applyFont="1" applyFill="1" applyBorder="1" applyAlignment="1">
      <alignment horizontal="center" vertical="center"/>
    </xf>
    <xf numFmtId="0" fontId="2" fillId="0" borderId="9" xfId="7" applyFont="1" applyFill="1" applyBorder="1" applyAlignment="1">
      <alignment horizontal="left" vertical="center"/>
    </xf>
    <xf numFmtId="0" fontId="1" fillId="0" borderId="0" xfId="0" applyFont="1" applyAlignment="1">
      <alignment horizontal="center" vertical="center" wrapText="1"/>
    </xf>
    <xf numFmtId="44" fontId="27" fillId="0" borderId="0" xfId="6" applyFont="1" applyFill="1" applyBorder="1" applyAlignment="1">
      <alignment horizontal="center" vertical="center"/>
    </xf>
    <xf numFmtId="44" fontId="13" fillId="0" borderId="11" xfId="6" applyFont="1" applyFill="1" applyBorder="1" applyAlignment="1">
      <alignment horizontal="center" vertical="center"/>
    </xf>
    <xf numFmtId="171" fontId="0" fillId="0" borderId="0" xfId="1" applyNumberFormat="1" applyFont="1"/>
    <xf numFmtId="44" fontId="2" fillId="0" borderId="0" xfId="2" applyFont="1" applyFill="1" applyBorder="1" applyAlignment="1">
      <alignment horizontal="center" vertical="center"/>
    </xf>
    <xf numFmtId="44" fontId="28" fillId="0" borderId="0" xfId="6" applyFont="1" applyFill="1" applyBorder="1" applyAlignment="1">
      <alignment horizontal="center" vertical="center"/>
    </xf>
    <xf numFmtId="43" fontId="2" fillId="0" borderId="0" xfId="1" applyNumberFormat="1" applyFont="1"/>
    <xf numFmtId="44" fontId="29" fillId="0" borderId="0" xfId="6" applyFont="1" applyFill="1" applyBorder="1" applyAlignment="1">
      <alignment horizontal="center" vertical="center"/>
    </xf>
    <xf numFmtId="44" fontId="30" fillId="0" borderId="0" xfId="6" applyFont="1" applyFill="1" applyBorder="1" applyAlignment="1">
      <alignment horizontal="center" vertical="center"/>
    </xf>
    <xf numFmtId="0" fontId="1" fillId="0" borderId="0" xfId="7" applyAlignment="1">
      <alignment horizontal="center" vertical="center" wrapText="1"/>
    </xf>
    <xf numFmtId="0" fontId="1" fillId="0" borderId="0" xfId="7" applyAlignment="1">
      <alignment horizontal="center" vertical="center"/>
    </xf>
    <xf numFmtId="0" fontId="0" fillId="0" borderId="0" xfId="7" applyFont="1" applyAlignment="1">
      <alignment horizontal="center" vertical="center"/>
    </xf>
    <xf numFmtId="0" fontId="31" fillId="0" borderId="0" xfId="0" applyFont="1"/>
    <xf numFmtId="0" fontId="1" fillId="0" borderId="0" xfId="7" applyFont="1" applyAlignment="1">
      <alignment horizontal="center" vertical="center"/>
    </xf>
    <xf numFmtId="14" fontId="1" fillId="0" borderId="9" xfId="0" applyNumberFormat="1" applyFont="1" applyFill="1" applyBorder="1" applyAlignment="1">
      <alignment horizontal="center" vertical="center"/>
    </xf>
    <xf numFmtId="0" fontId="1" fillId="0" borderId="10" xfId="7" applyFont="1" applyFill="1" applyBorder="1" applyAlignment="1">
      <alignment horizontal="center" vertical="center" wrapText="1"/>
    </xf>
    <xf numFmtId="0" fontId="1" fillId="0" borderId="10" xfId="7" applyFont="1" applyFill="1" applyBorder="1" applyAlignment="1">
      <alignment horizontal="center" vertical="center"/>
    </xf>
    <xf numFmtId="3" fontId="1" fillId="0" borderId="10" xfId="7" applyNumberFormat="1" applyFont="1" applyFill="1" applyBorder="1" applyAlignment="1">
      <alignment horizontal="center" vertical="center"/>
    </xf>
    <xf numFmtId="3" fontId="1" fillId="0" borderId="0" xfId="0" applyNumberFormat="1"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0" fillId="2" borderId="0" xfId="0" applyFill="1" applyAlignment="1">
      <alignment horizontal="center" vertical="center"/>
    </xf>
    <xf numFmtId="0" fontId="13" fillId="2" borderId="0" xfId="0" applyFont="1" applyFill="1" applyBorder="1" applyAlignment="1">
      <alignment horizontal="left" vertical="center"/>
    </xf>
    <xf numFmtId="0" fontId="13" fillId="2" borderId="0" xfId="0" applyFont="1" applyFill="1" applyAlignment="1">
      <alignment horizontal="left" vertical="center" wrapText="1"/>
    </xf>
    <xf numFmtId="0" fontId="13" fillId="2" borderId="0"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cellXfs>
  <cellStyles count="11">
    <cellStyle name="Comma" xfId="1" builtinId="3"/>
    <cellStyle name="Comma 2" xfId="8" xr:uid="{00000000-0005-0000-0000-000001000000}"/>
    <cellStyle name="Currency" xfId="2" builtinId="4"/>
    <cellStyle name="Currency 2" xfId="3" xr:uid="{00000000-0005-0000-0000-000003000000}"/>
    <cellStyle name="Currency 2 2" xfId="6" xr:uid="{00000000-0005-0000-0000-000004000000}"/>
    <cellStyle name="Currency 3" xfId="9" xr:uid="{00000000-0005-0000-0000-000005000000}"/>
    <cellStyle name="Hyperlink" xfId="10" builtinId="8"/>
    <cellStyle name="Normal" xfId="0" builtinId="0"/>
    <cellStyle name="Normal 2" xfId="4" xr:uid="{00000000-0005-0000-0000-000008000000}"/>
    <cellStyle name="Normal 2 2" xfId="7" xr:uid="{00000000-0005-0000-0000-000009000000}"/>
    <cellStyle name="Normal 3" xfId="5" xr:uid="{00000000-0005-0000-0000-00000A000000}"/>
  </cellStyles>
  <dxfs count="16">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m/d/yyyy"/>
      <fill>
        <patternFill patternType="none">
          <fgColor indexed="64"/>
          <bgColor auto="1"/>
        </patternFill>
      </fill>
      <alignment horizontal="center" vertical="center" textRotation="0" wrapText="0" indent="0" justifyLastLine="0" shrinkToFit="0" readingOrder="0"/>
    </dxf>
    <dxf>
      <border outline="0">
        <left style="medium">
          <color indexed="64"/>
        </left>
        <right style="medium">
          <color indexed="64"/>
        </right>
        <top style="medium">
          <color auto="1"/>
        </top>
      </border>
    </dxf>
    <dxf>
      <fill>
        <patternFill patternType="none">
          <fgColor indexed="64"/>
          <bgColor auto="1"/>
        </patternFill>
      </fill>
    </dxf>
    <dxf>
      <border outline="0">
        <bottom style="medium">
          <color auto="1"/>
        </bottom>
      </border>
    </dxf>
    <dxf>
      <font>
        <b/>
        <i val="0"/>
        <strike val="0"/>
        <condense val="0"/>
        <extend val="0"/>
        <outline val="0"/>
        <shadow val="0"/>
        <u val="none"/>
        <vertAlign val="baseline"/>
        <sz val="10"/>
        <color theme="0"/>
        <name val="Arial"/>
        <scheme val="none"/>
      </font>
      <fill>
        <patternFill patternType="solid">
          <fgColor indexed="64"/>
          <bgColor rgb="FF167441"/>
        </patternFill>
      </fill>
      <alignment horizontal="center" vertical="center" textRotation="0" wrapText="1" indent="0" justifyLastLine="0" shrinkToFit="0" readingOrder="0"/>
    </dxf>
  </dxfs>
  <tableStyles count="0" defaultTableStyle="TableStyleMedium9" defaultPivotStyle="PivotStyleLight16"/>
  <colors>
    <mruColors>
      <color rgb="FF167441"/>
      <color rgb="FF9CECC0"/>
      <color rgb="FF1C9452"/>
      <color rgb="FFBAFD95"/>
      <color rgb="FFBAFDBD"/>
      <color rgb="FF146837"/>
      <color rgb="FF006012"/>
      <color rgb="FF1E8A00"/>
      <color rgb="FF94FC5A"/>
      <color rgb="FF4BC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4</xdr:col>
      <xdr:colOff>295275</xdr:colOff>
      <xdr:row>31</xdr:row>
      <xdr:rowOff>19050</xdr:rowOff>
    </xdr:from>
    <xdr:to>
      <xdr:col>12</xdr:col>
      <xdr:colOff>447585</xdr:colOff>
      <xdr:row>37</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 y="5038725"/>
          <a:ext cx="5029110" cy="1038225"/>
        </a:xfrm>
        <a:prstGeom prst="rect">
          <a:avLst/>
        </a:prstGeom>
      </xdr:spPr>
    </xdr:pic>
    <xdr:clientData/>
  </xdr:twoCellAnchor>
  <xdr:twoCellAnchor>
    <xdr:from>
      <xdr:col>0</xdr:col>
      <xdr:colOff>123825</xdr:colOff>
      <xdr:row>1</xdr:row>
      <xdr:rowOff>142875</xdr:rowOff>
    </xdr:from>
    <xdr:to>
      <xdr:col>3</xdr:col>
      <xdr:colOff>32385</xdr:colOff>
      <xdr:row>38</xdr:row>
      <xdr:rowOff>19050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123825" y="304800"/>
          <a:ext cx="1737360" cy="5867400"/>
        </a:xfrm>
        <a:prstGeom prst="roundRect">
          <a:avLst>
            <a:gd name="adj" fmla="val 10000"/>
          </a:avLst>
        </a:prstGeom>
        <a:ln>
          <a:solidFill>
            <a:srgbClr val="1E8A00">
              <a:alpha val="89804"/>
            </a:srgbClr>
          </a:solidFill>
        </a:ln>
      </xdr:spPr>
      <xdr:style>
        <a:lnRef idx="2">
          <a:schemeClr val="accent5">
            <a:alpha val="90000"/>
            <a:hueOff val="0"/>
            <a:satOff val="0"/>
            <a:lumOff val="0"/>
            <a:alphaOff val="0"/>
          </a:schemeClr>
        </a:lnRef>
        <a:fillRef idx="1">
          <a:schemeClr val="lt1">
            <a:alpha val="90000"/>
            <a:tint val="40000"/>
            <a:hueOff val="0"/>
            <a:satOff val="0"/>
            <a:lumOff val="0"/>
            <a:alphaOff val="0"/>
          </a:schemeClr>
        </a:fillRef>
        <a:effectRef idx="0">
          <a:schemeClr val="lt1">
            <a:alpha val="90000"/>
            <a:tint val="40000"/>
            <a:hueOff val="0"/>
            <a:satOff val="0"/>
            <a:lumOff val="0"/>
            <a:alphaOff val="0"/>
          </a:schemeClr>
        </a:effectRef>
        <a:fontRef idx="minor">
          <a:schemeClr val="dk1">
            <a:hueOff val="0"/>
            <a:satOff val="0"/>
            <a:lumOff val="0"/>
            <a:alphaOff val="0"/>
          </a:schemeClr>
        </a:fontRef>
      </xdr:style>
      <xdr:txBody>
        <a:bodyPr wrap="square"/>
        <a:lstStyle/>
        <a:p>
          <a:endParaRPr lang="en-US"/>
        </a:p>
      </xdr:txBody>
    </xdr:sp>
    <xdr:clientData/>
  </xdr:twoCellAnchor>
  <xdr:twoCellAnchor>
    <xdr:from>
      <xdr:col>0</xdr:col>
      <xdr:colOff>195262</xdr:colOff>
      <xdr:row>3</xdr:row>
      <xdr:rowOff>57150</xdr:rowOff>
    </xdr:from>
    <xdr:to>
      <xdr:col>2</xdr:col>
      <xdr:colOff>576262</xdr:colOff>
      <xdr:row>11</xdr:row>
      <xdr:rowOff>133350</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195262" y="542925"/>
          <a:ext cx="1600200" cy="1371600"/>
        </a:xfrm>
        <a:prstGeom prst="roundRect">
          <a:avLst>
            <a:gd name="adj" fmla="val 10000"/>
          </a:avLst>
        </a:prstGeom>
        <a:blipFill rotWithShape="0">
          <a:blip xmlns:r="http://schemas.openxmlformats.org/officeDocument/2006/relationships" r:embed="rId2"/>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15</xdr:row>
      <xdr:rowOff>114300</xdr:rowOff>
    </xdr:from>
    <xdr:to>
      <xdr:col>2</xdr:col>
      <xdr:colOff>576262</xdr:colOff>
      <xdr:row>24</xdr:row>
      <xdr:rowOff>28575</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195262" y="2543175"/>
          <a:ext cx="1600200" cy="1381125"/>
        </a:xfrm>
        <a:prstGeom prst="roundRect">
          <a:avLst>
            <a:gd name="adj" fmla="val 10000"/>
          </a:avLst>
        </a:prstGeom>
        <a:blipFill>
          <a:blip xmlns:r="http://schemas.openxmlformats.org/officeDocument/2006/relationships" r:embed="rId3"/>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twoCellAnchor>
    <xdr:from>
      <xdr:col>0</xdr:col>
      <xdr:colOff>195262</xdr:colOff>
      <xdr:row>28</xdr:row>
      <xdr:rowOff>9525</xdr:rowOff>
    </xdr:from>
    <xdr:to>
      <xdr:col>2</xdr:col>
      <xdr:colOff>576262</xdr:colOff>
      <xdr:row>36</xdr:row>
      <xdr:rowOff>85725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95262" y="4552950"/>
          <a:ext cx="1600200" cy="1371600"/>
        </a:xfrm>
        <a:prstGeom prst="roundRect">
          <a:avLst>
            <a:gd name="adj" fmla="val 10000"/>
          </a:avLst>
        </a:prstGeom>
        <a:blipFill>
          <a:blip xmlns:r="http://schemas.openxmlformats.org/officeDocument/2006/relationships" r:embed="rId4"/>
          <a:stretch>
            <a:fillRect/>
          </a:stretch>
        </a:blipFill>
        <a:ln w="19050">
          <a:solidFill>
            <a:srgbClr val="1E8A00"/>
          </a:solidFill>
        </a:ln>
      </xdr:spPr>
      <xdr:style>
        <a:lnRef idx="2">
          <a:schemeClr val="accent5">
            <a:shade val="80000"/>
            <a:hueOff val="0"/>
            <a:satOff val="0"/>
            <a:lumOff val="0"/>
            <a:alphaOff val="0"/>
          </a:schemeClr>
        </a:lnRef>
        <a:fillRef idx="1">
          <a:scrgbClr r="0" g="0" b="0"/>
        </a:fillRef>
        <a:effectRef idx="0">
          <a:schemeClr val="accent5">
            <a:tint val="40000"/>
            <a:hueOff val="0"/>
            <a:satOff val="0"/>
            <a:lumOff val="0"/>
            <a:alphaOff val="0"/>
          </a:schemeClr>
        </a:effectRef>
        <a:fontRef idx="minor">
          <a:schemeClr val="lt1">
            <a:hueOff val="0"/>
            <a:satOff val="0"/>
            <a:lumOff val="0"/>
            <a:alphaOff val="0"/>
          </a:schemeClr>
        </a:fontRef>
      </xdr:style>
      <xdr:txBody>
        <a:bodyPr wrap="square"/>
        <a:lstStyle/>
        <a:p>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793750</xdr:colOff>
      <xdr:row>0</xdr:row>
      <xdr:rowOff>19050</xdr:rowOff>
    </xdr:from>
    <xdr:to>
      <xdr:col>13</xdr:col>
      <xdr:colOff>706236</xdr:colOff>
      <xdr:row>4</xdr:row>
      <xdr:rowOff>10237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4400" y="19050"/>
          <a:ext cx="3303386" cy="6388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220436</xdr:colOff>
      <xdr:row>0</xdr:row>
      <xdr:rowOff>43089</xdr:rowOff>
    </xdr:from>
    <xdr:to>
      <xdr:col>8</xdr:col>
      <xdr:colOff>670857</xdr:colOff>
      <xdr:row>4</xdr:row>
      <xdr:rowOff>25658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9686" y="43089"/>
          <a:ext cx="3307921" cy="6175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933161</xdr:colOff>
      <xdr:row>0</xdr:row>
      <xdr:rowOff>32038</xdr:rowOff>
    </xdr:from>
    <xdr:to>
      <xdr:col>8</xdr:col>
      <xdr:colOff>1101090</xdr:colOff>
      <xdr:row>4</xdr:row>
      <xdr:rowOff>7639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8411" y="32038"/>
          <a:ext cx="3549304" cy="6106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1488786</xdr:colOff>
      <xdr:row>0</xdr:row>
      <xdr:rowOff>31750</xdr:rowOff>
    </xdr:from>
    <xdr:to>
      <xdr:col>11</xdr:col>
      <xdr:colOff>704215</xdr:colOff>
      <xdr:row>4</xdr:row>
      <xdr:rowOff>7351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72911" y="31750"/>
          <a:ext cx="3549304" cy="6106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15768</xdr:colOff>
      <xdr:row>57</xdr:row>
      <xdr:rowOff>3026</xdr:rowOff>
    </xdr:from>
    <xdr:to>
      <xdr:col>5</xdr:col>
      <xdr:colOff>259608</xdr:colOff>
      <xdr:row>60</xdr:row>
      <xdr:rowOff>130958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8" y="7956401"/>
          <a:ext cx="3291840" cy="6137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732790</xdr:colOff>
      <xdr:row>4</xdr:row>
      <xdr:rowOff>7639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1036" y="32038"/>
          <a:ext cx="3546129" cy="610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1036" y="32038"/>
          <a:ext cx="3549304" cy="610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05786" y="32038"/>
          <a:ext cx="3549304" cy="6106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5161" y="32038"/>
          <a:ext cx="3549304" cy="6106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4536" y="32038"/>
          <a:ext cx="3549304" cy="6233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187036</xdr:colOff>
      <xdr:row>0</xdr:row>
      <xdr:rowOff>32038</xdr:rowOff>
    </xdr:from>
    <xdr:to>
      <xdr:col>9</xdr:col>
      <xdr:colOff>735965</xdr:colOff>
      <xdr:row>4</xdr:row>
      <xdr:rowOff>7639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5161" y="32038"/>
          <a:ext cx="3549304" cy="6106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187036</xdr:colOff>
      <xdr:row>0</xdr:row>
      <xdr:rowOff>16163</xdr:rowOff>
    </xdr:from>
    <xdr:to>
      <xdr:col>9</xdr:col>
      <xdr:colOff>735965</xdr:colOff>
      <xdr:row>3</xdr:row>
      <xdr:rowOff>150514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2911" y="16163"/>
          <a:ext cx="3549304" cy="6106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75622</xdr:colOff>
      <xdr:row>0</xdr:row>
      <xdr:rowOff>47625</xdr:rowOff>
    </xdr:from>
    <xdr:to>
      <xdr:col>10</xdr:col>
      <xdr:colOff>729615</xdr:colOff>
      <xdr:row>4</xdr:row>
      <xdr:rowOff>48337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5997" y="47625"/>
          <a:ext cx="3305118" cy="6357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lobal%20Security%20and%20Supply/Regulatory%20Activities/Reports%20&amp;%20Analysis/Data%20Checks/Data%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 Raw Data - July"/>
      <sheetName val="Pivot Table - July"/>
      <sheetName val="Imports &amp; Exports"/>
      <sheetName val="In-Transit"/>
      <sheetName val="Puerto Rico"/>
      <sheetName val="CNG"/>
      <sheetName val="Country Code"/>
      <sheetName val="TransCheck"/>
      <sheetName val="Area"/>
      <sheetName val="eia-annual"/>
      <sheetName val="Transporters"/>
      <sheetName val="Data Check"/>
      <sheetName val="Pivot Table Comparison (Jan)"/>
      <sheetName val="Pivot Table Comparison (Feb)"/>
      <sheetName val="Pivot Table Comparison (Mar)"/>
      <sheetName val="PIVOT Feb"/>
      <sheetName val="EIA May"/>
      <sheetName val="PIVOT May"/>
      <sheetName val="Table 3g and 3i"/>
      <sheetName val="Pivot Table Comparison (JL)"/>
      <sheetName val="Pivot Table Comparison (AN)"/>
      <sheetName val="PIVOT"/>
      <sheetName val="Pivot Table - August"/>
      <sheetName val="EIA Raw Data - August"/>
      <sheetName val="EIA Raw Data - September"/>
      <sheetName val="Pivot Table - September"/>
      <sheetName val="EIA Raw Data - October"/>
      <sheetName val="Sheet2"/>
      <sheetName val="Sheet3"/>
      <sheetName val="Pivot Table - October"/>
      <sheetName val="Sheet1"/>
      <sheetName val="Pivot Table - November"/>
      <sheetName val="Sheet6"/>
      <sheetName val="Pivot Table - December"/>
      <sheetName val="Sheet4"/>
      <sheetName val="Sheet5"/>
      <sheetName val="Sheet7"/>
      <sheetName val="Sheet8"/>
      <sheetName val="Pivot Table - January"/>
      <sheetName val="August 2018"/>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ository_table" displayName="Repository_table" ref="A10:L2061" totalsRowShown="0" headerRowDxfId="15" dataDxfId="13" headerRowBorderDxfId="14" tableBorderDxfId="12">
  <sortState xmlns:xlrd2="http://schemas.microsoft.com/office/spreadsheetml/2017/richdata2" ref="A11:L1996">
    <sortCondition ref="A11:A1996"/>
    <sortCondition ref="B11:B1996"/>
  </sortState>
  <tableColumns count="12">
    <tableColumn id="1" xr3:uid="{00000000-0010-0000-0000-000001000000}" name="Date of Departure" dataDxfId="11"/>
    <tableColumn id="2" xr3:uid="{00000000-0010-0000-0000-000002000000}" name="Name of Exporter" dataDxfId="10" dataCellStyle="Normal 2 2"/>
    <tableColumn id="3" xr3:uid="{00000000-0010-0000-0000-000003000000}" name="Supplier" dataDxfId="9" dataCellStyle="Normal 2 2"/>
    <tableColumn id="4" xr3:uid="{00000000-0010-0000-0000-000004000000}" name="Docket Number" dataDxfId="8" dataCellStyle="Normal 2 2"/>
    <tableColumn id="5" xr3:uid="{00000000-0010-0000-0000-000005000000}" name="Docket Term" dataDxfId="7" dataCellStyle="Normal 2 2"/>
    <tableColumn id="6" xr3:uid="{00000000-0010-0000-0000-000006000000}" name="Country of Destination" dataDxfId="6" dataCellStyle="Normal 2 2"/>
    <tableColumn id="7" xr3:uid="{00000000-0010-0000-0000-000007000000}" name="Region of Destination" dataDxfId="5" dataCellStyle="Normal 2 2">
      <calculatedColumnFormula>VLOOKUP(Repository_table[[#This Row],[Country of Destination]],$T$11:$U$46,2,)</calculatedColumnFormula>
    </tableColumn>
    <tableColumn id="8" xr3:uid="{00000000-0010-0000-0000-000008000000}" name="Name of Tanker" dataDxfId="4" dataCellStyle="Normal 2 2"/>
    <tableColumn id="9" xr3:uid="{00000000-0010-0000-0000-000009000000}" name="Departure Terminal" dataDxfId="3" dataCellStyle="Normal 2 2"/>
    <tableColumn id="10" xr3:uid="{00000000-0010-0000-0000-00000A000000}" name="Volume (Mcf of Natural Gas)" dataDxfId="2" dataCellStyle="Normal 2 2"/>
    <tableColumn id="11" xr3:uid="{00000000-0010-0000-0000-00000B000000}" name="Price at Export Point $/MMBtu" dataDxfId="1" dataCellStyle="Currency"/>
    <tableColumn id="12" xr3:uid="{00000000-0010-0000-0000-00000C000000}" name="Notes" dataDxfId="0" dataCellStyle="Currency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fossil.energy.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workbookViewId="0"/>
  </sheetViews>
  <sheetFormatPr defaultColWidth="0" defaultRowHeight="12.75" zeroHeight="1" x14ac:dyDescent="0.2"/>
  <cols>
    <col min="1" max="13" width="9.140625" style="51" customWidth="1"/>
    <col min="14" max="14" width="9.140625" hidden="1" customWidth="1"/>
    <col min="15" max="16384" width="9.140625" hidden="1"/>
  </cols>
  <sheetData>
    <row r="1" spans="4:13" x14ac:dyDescent="0.2"/>
    <row r="2" spans="4:13" x14ac:dyDescent="0.2"/>
    <row r="3" spans="4:13" x14ac:dyDescent="0.2"/>
    <row r="4" spans="4:13" x14ac:dyDescent="0.2"/>
    <row r="5" spans="4:13" x14ac:dyDescent="0.2"/>
    <row r="6" spans="4:13" x14ac:dyDescent="0.2"/>
    <row r="7" spans="4:13" x14ac:dyDescent="0.2"/>
    <row r="8" spans="4:13" x14ac:dyDescent="0.2"/>
    <row r="9" spans="4:13" x14ac:dyDescent="0.2"/>
    <row r="10" spans="4:13" x14ac:dyDescent="0.2"/>
    <row r="11" spans="4:13" x14ac:dyDescent="0.2"/>
    <row r="12" spans="4:13" x14ac:dyDescent="0.2"/>
    <row r="13" spans="4:13" x14ac:dyDescent="0.2"/>
    <row r="14" spans="4:13" x14ac:dyDescent="0.2">
      <c r="D14" s="181" t="s">
        <v>49</v>
      </c>
      <c r="E14" s="181"/>
      <c r="F14" s="181"/>
      <c r="G14" s="181"/>
      <c r="H14" s="181"/>
      <c r="I14" s="181"/>
      <c r="J14" s="181"/>
      <c r="K14" s="181"/>
      <c r="L14" s="181"/>
      <c r="M14" s="181"/>
    </row>
    <row r="15" spans="4:13" ht="12.75" customHeight="1" x14ac:dyDescent="0.2">
      <c r="D15" s="181"/>
      <c r="E15" s="181"/>
      <c r="F15" s="181"/>
      <c r="G15" s="181"/>
      <c r="H15" s="181"/>
      <c r="I15" s="181"/>
      <c r="J15" s="181"/>
      <c r="K15" s="181"/>
      <c r="L15" s="181"/>
      <c r="M15" s="181"/>
    </row>
    <row r="16" spans="4:13" ht="13.5" customHeight="1" x14ac:dyDescent="0.2">
      <c r="D16" s="181"/>
      <c r="E16" s="181"/>
      <c r="F16" s="181"/>
      <c r="G16" s="181"/>
      <c r="H16" s="181"/>
      <c r="I16" s="181"/>
      <c r="J16" s="181"/>
      <c r="K16" s="181"/>
      <c r="L16" s="181"/>
      <c r="M16" s="181"/>
    </row>
    <row r="17" spans="4:13" x14ac:dyDescent="0.2">
      <c r="D17" s="182" t="s">
        <v>50</v>
      </c>
      <c r="E17" s="183"/>
      <c r="F17" s="183"/>
      <c r="G17" s="183"/>
      <c r="H17" s="183"/>
      <c r="I17" s="183"/>
      <c r="J17" s="183"/>
      <c r="K17" s="183"/>
      <c r="L17" s="183"/>
      <c r="M17" s="183"/>
    </row>
    <row r="18" spans="4:13" x14ac:dyDescent="0.2">
      <c r="D18" s="183"/>
      <c r="E18" s="183"/>
      <c r="F18" s="183"/>
      <c r="G18" s="183"/>
      <c r="H18" s="183"/>
      <c r="I18" s="183"/>
      <c r="J18" s="183"/>
      <c r="K18" s="183"/>
      <c r="L18" s="183"/>
      <c r="M18" s="183"/>
    </row>
    <row r="19" spans="4:13" x14ac:dyDescent="0.2"/>
    <row r="20" spans="4:13" x14ac:dyDescent="0.2"/>
    <row r="21" spans="4:13" x14ac:dyDescent="0.2"/>
    <row r="22" spans="4:13" x14ac:dyDescent="0.2"/>
    <row r="23" spans="4:13" x14ac:dyDescent="0.2"/>
    <row r="24" spans="4:13" x14ac:dyDescent="0.2"/>
    <row r="25" spans="4:13" x14ac:dyDescent="0.2"/>
    <row r="26" spans="4:13" x14ac:dyDescent="0.2"/>
    <row r="27" spans="4:13" x14ac:dyDescent="0.2"/>
    <row r="28" spans="4:13" x14ac:dyDescent="0.2"/>
    <row r="29" spans="4:13" x14ac:dyDescent="0.2"/>
    <row r="30" spans="4:13" x14ac:dyDescent="0.2"/>
    <row r="31" spans="4:13" x14ac:dyDescent="0.2"/>
    <row r="32" spans="4:13" x14ac:dyDescent="0.2"/>
    <row r="33" x14ac:dyDescent="0.2"/>
    <row r="34" x14ac:dyDescent="0.2"/>
    <row r="35" x14ac:dyDescent="0.2"/>
    <row r="36" x14ac:dyDescent="0.2"/>
    <row r="37" x14ac:dyDescent="0.2"/>
    <row r="38" x14ac:dyDescent="0.2"/>
    <row r="39" x14ac:dyDescent="0.2"/>
    <row r="40" x14ac:dyDescent="0.2"/>
  </sheetData>
  <mergeCells count="2">
    <mergeCell ref="D14:M16"/>
    <mergeCell ref="D17:M18"/>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65"/>
  <sheetViews>
    <sheetView workbookViewId="0"/>
  </sheetViews>
  <sheetFormatPr defaultColWidth="9.140625" defaultRowHeight="12.75" x14ac:dyDescent="0.2"/>
  <cols>
    <col min="1" max="1" width="33.42578125" style="41" customWidth="1"/>
    <col min="2" max="13" width="12.7109375" style="41" customWidth="1"/>
    <col min="14" max="14" width="10.7109375" style="41" customWidth="1"/>
    <col min="15" max="15" width="4.85546875" style="41" customWidth="1"/>
    <col min="16" max="16" width="15.7109375" style="41" bestFit="1" customWidth="1"/>
    <col min="17" max="17" width="14" style="80" bestFit="1" customWidth="1"/>
    <col min="18" max="18" width="11.85546875" style="41" bestFit="1" customWidth="1"/>
    <col min="19" max="19" width="14" style="41" bestFit="1" customWidth="1"/>
    <col min="20" max="20" width="9.140625" style="41"/>
    <col min="21" max="21" width="10.140625" style="41" bestFit="1" customWidth="1"/>
    <col min="22" max="16384" width="9.140625" style="41"/>
  </cols>
  <sheetData>
    <row r="1" spans="1:19" ht="12.75" customHeight="1" x14ac:dyDescent="0.2">
      <c r="A1" s="67" t="s">
        <v>0</v>
      </c>
      <c r="B1" s="29"/>
      <c r="C1" s="29"/>
      <c r="D1" s="29"/>
      <c r="E1" s="29"/>
      <c r="F1" s="29"/>
      <c r="G1" s="29"/>
      <c r="H1" s="29"/>
      <c r="I1" s="40"/>
      <c r="J1" s="40"/>
    </row>
    <row r="2" spans="1:19" ht="12.75" customHeight="1" x14ac:dyDescent="0.2">
      <c r="A2" s="67" t="s">
        <v>60</v>
      </c>
      <c r="B2" s="29"/>
      <c r="C2" s="29"/>
      <c r="D2" s="29"/>
      <c r="E2" s="29"/>
      <c r="F2" s="29"/>
      <c r="G2" s="29"/>
      <c r="H2" s="29"/>
      <c r="I2" s="40"/>
      <c r="J2" s="40"/>
    </row>
    <row r="3" spans="1:19" ht="12.75" customHeight="1" x14ac:dyDescent="0.2">
      <c r="A3" s="35" t="s">
        <v>246</v>
      </c>
      <c r="B3" s="29"/>
      <c r="C3" s="29"/>
      <c r="D3" s="29"/>
      <c r="E3" s="29"/>
      <c r="F3" s="29"/>
      <c r="G3" s="29"/>
      <c r="H3" s="29"/>
      <c r="I3" s="40"/>
      <c r="J3" s="40"/>
    </row>
    <row r="4" spans="1:19" ht="12.75" customHeight="1" x14ac:dyDescent="0.2">
      <c r="A4" s="67" t="s">
        <v>57</v>
      </c>
      <c r="B4" s="29"/>
      <c r="C4" s="29"/>
      <c r="D4" s="29"/>
      <c r="E4" s="29"/>
      <c r="F4" s="29"/>
      <c r="G4" s="29"/>
      <c r="H4" s="29"/>
      <c r="I4" s="40"/>
      <c r="J4" s="40"/>
    </row>
    <row r="5" spans="1:19" ht="12.75" customHeight="1" x14ac:dyDescent="0.2">
      <c r="A5" s="67" t="s">
        <v>67</v>
      </c>
      <c r="B5" s="29"/>
      <c r="C5" s="29"/>
      <c r="D5" s="29"/>
      <c r="E5" s="29"/>
      <c r="F5" s="29"/>
      <c r="G5" s="29"/>
      <c r="H5" s="29"/>
      <c r="I5" s="40"/>
      <c r="J5" s="40"/>
    </row>
    <row r="6" spans="1:19" ht="12.75" customHeight="1" x14ac:dyDescent="0.2">
      <c r="A6" s="67" t="s">
        <v>11</v>
      </c>
      <c r="B6" s="29"/>
      <c r="C6" s="29"/>
      <c r="D6" s="29"/>
      <c r="E6" s="70"/>
      <c r="F6" s="29"/>
      <c r="G6" s="29"/>
      <c r="H6" s="29"/>
      <c r="I6" s="40"/>
      <c r="J6" s="40"/>
    </row>
    <row r="7" spans="1:19" ht="12.75" customHeight="1" x14ac:dyDescent="0.2"/>
    <row r="8" spans="1:19" ht="24" customHeight="1" x14ac:dyDescent="0.2">
      <c r="A8" s="126" t="s">
        <v>34</v>
      </c>
      <c r="B8" s="127"/>
      <c r="C8" s="127"/>
      <c r="D8" s="127"/>
      <c r="E8" s="127"/>
      <c r="F8" s="127"/>
      <c r="G8" s="127"/>
      <c r="H8" s="127"/>
      <c r="I8" s="127"/>
      <c r="J8" s="127"/>
      <c r="K8" s="127"/>
      <c r="L8" s="127"/>
      <c r="M8" s="127"/>
      <c r="N8" s="127"/>
    </row>
    <row r="9" spans="1:19" ht="13.5" customHeight="1" x14ac:dyDescent="0.2">
      <c r="A9" s="123" t="s">
        <v>74</v>
      </c>
      <c r="B9" s="123"/>
      <c r="C9" s="123"/>
      <c r="D9" s="123"/>
      <c r="E9" s="123"/>
      <c r="F9" s="123"/>
      <c r="G9" s="123"/>
      <c r="H9" s="123"/>
      <c r="I9" s="123"/>
      <c r="J9" s="123"/>
      <c r="K9" s="123"/>
      <c r="L9" s="123"/>
      <c r="M9" s="123"/>
      <c r="N9" s="123"/>
    </row>
    <row r="10" spans="1:19" ht="13.5" thickBot="1" x14ac:dyDescent="0.25">
      <c r="A10" s="42"/>
      <c r="B10" s="42"/>
      <c r="C10" s="42"/>
      <c r="D10" s="42"/>
      <c r="E10" s="42"/>
      <c r="F10" s="42"/>
      <c r="G10" s="42"/>
      <c r="H10" s="42"/>
      <c r="I10" s="42"/>
      <c r="J10" s="42"/>
      <c r="K10" s="42"/>
      <c r="L10" s="42"/>
      <c r="M10" s="42"/>
      <c r="N10" s="96" t="s">
        <v>82</v>
      </c>
      <c r="P10" s="80"/>
    </row>
    <row r="11" spans="1:19" ht="15.95" customHeight="1" thickBot="1" x14ac:dyDescent="0.25">
      <c r="A11" s="138">
        <v>2021</v>
      </c>
      <c r="B11" s="139" t="s">
        <v>146</v>
      </c>
      <c r="C11" s="139" t="s">
        <v>147</v>
      </c>
      <c r="D11" s="139" t="s">
        <v>148</v>
      </c>
      <c r="E11" s="139" t="s">
        <v>149</v>
      </c>
      <c r="F11" s="139" t="s">
        <v>18</v>
      </c>
      <c r="G11" s="139" t="s">
        <v>150</v>
      </c>
      <c r="H11" s="139" t="s">
        <v>151</v>
      </c>
      <c r="I11" s="139" t="s">
        <v>152</v>
      </c>
      <c r="J11" s="139" t="s">
        <v>153</v>
      </c>
      <c r="K11" s="139" t="s">
        <v>154</v>
      </c>
      <c r="L11" s="139" t="s">
        <v>155</v>
      </c>
      <c r="M11" s="139" t="s">
        <v>156</v>
      </c>
      <c r="N11" s="140" t="s">
        <v>24</v>
      </c>
      <c r="P11" s="80"/>
    </row>
    <row r="12" spans="1:19" ht="15.95" customHeight="1" x14ac:dyDescent="0.2">
      <c r="A12" s="55" t="s">
        <v>35</v>
      </c>
      <c r="B12" s="69">
        <v>0</v>
      </c>
      <c r="C12" s="69">
        <v>0</v>
      </c>
      <c r="D12" s="69"/>
      <c r="E12" s="69"/>
      <c r="F12" s="69"/>
      <c r="G12" s="69"/>
      <c r="H12" s="69"/>
      <c r="I12" s="69"/>
      <c r="J12" s="69"/>
      <c r="K12" s="69"/>
      <c r="L12" s="69"/>
      <c r="M12" s="69"/>
      <c r="N12" s="53">
        <f t="shared" ref="N12:N19" si="0">SUM(B12:M12)</f>
        <v>0</v>
      </c>
      <c r="P12" s="80"/>
      <c r="S12" s="80"/>
    </row>
    <row r="13" spans="1:19" ht="15.95" customHeight="1" x14ac:dyDescent="0.2">
      <c r="A13" s="55" t="s">
        <v>197</v>
      </c>
      <c r="B13" s="69">
        <v>0</v>
      </c>
      <c r="C13" s="69">
        <v>0</v>
      </c>
      <c r="D13" s="69"/>
      <c r="E13" s="69"/>
      <c r="F13" s="69"/>
      <c r="G13" s="69"/>
      <c r="H13" s="69"/>
      <c r="I13" s="69"/>
      <c r="J13" s="69"/>
      <c r="K13" s="69"/>
      <c r="L13" s="69"/>
      <c r="M13" s="69"/>
      <c r="N13" s="53">
        <f t="shared" si="0"/>
        <v>0</v>
      </c>
      <c r="P13" s="80"/>
      <c r="S13" s="80"/>
    </row>
    <row r="14" spans="1:19" ht="15.95" customHeight="1" x14ac:dyDescent="0.2">
      <c r="A14" s="55" t="s">
        <v>19</v>
      </c>
      <c r="B14" s="69">
        <v>0</v>
      </c>
      <c r="C14" s="69">
        <v>0</v>
      </c>
      <c r="D14" s="69"/>
      <c r="E14" s="69"/>
      <c r="F14" s="69"/>
      <c r="G14" s="69"/>
      <c r="H14" s="69"/>
      <c r="I14" s="69"/>
      <c r="J14" s="69"/>
      <c r="K14" s="69"/>
      <c r="L14" s="69"/>
      <c r="M14" s="69"/>
      <c r="N14" s="53">
        <f t="shared" si="0"/>
        <v>0</v>
      </c>
      <c r="P14" s="89"/>
      <c r="R14" s="84"/>
      <c r="S14" s="82"/>
    </row>
    <row r="15" spans="1:19" ht="15.95" customHeight="1" x14ac:dyDescent="0.2">
      <c r="A15" s="55" t="s">
        <v>29</v>
      </c>
      <c r="B15" s="69">
        <v>0</v>
      </c>
      <c r="C15" s="69">
        <v>0</v>
      </c>
      <c r="D15" s="69"/>
      <c r="E15" s="69"/>
      <c r="F15" s="69"/>
      <c r="G15" s="69"/>
      <c r="H15" s="69"/>
      <c r="I15" s="69"/>
      <c r="J15" s="69"/>
      <c r="K15" s="69"/>
      <c r="L15" s="69"/>
      <c r="M15" s="69"/>
      <c r="N15" s="53">
        <f t="shared" si="0"/>
        <v>0</v>
      </c>
      <c r="P15" s="80"/>
      <c r="R15" s="84"/>
    </row>
    <row r="16" spans="1:19" ht="15.95" customHeight="1" x14ac:dyDescent="0.2">
      <c r="A16" s="55" t="s">
        <v>36</v>
      </c>
      <c r="B16" s="69">
        <v>0</v>
      </c>
      <c r="C16" s="69">
        <v>0</v>
      </c>
      <c r="D16" s="69"/>
      <c r="E16" s="69"/>
      <c r="F16" s="69"/>
      <c r="G16" s="69"/>
      <c r="H16" s="69"/>
      <c r="I16" s="69"/>
      <c r="J16" s="69"/>
      <c r="K16" s="69"/>
      <c r="L16" s="69"/>
      <c r="M16" s="69"/>
      <c r="N16" s="53">
        <f t="shared" si="0"/>
        <v>0</v>
      </c>
      <c r="P16" s="80"/>
      <c r="R16" s="84"/>
    </row>
    <row r="17" spans="1:19" ht="15.75" customHeight="1" x14ac:dyDescent="0.2">
      <c r="A17" s="55" t="s">
        <v>6</v>
      </c>
      <c r="B17" s="69">
        <v>6.3756490000000001</v>
      </c>
      <c r="C17" s="69">
        <v>5.6875590000000003</v>
      </c>
      <c r="D17" s="69"/>
      <c r="E17" s="69"/>
      <c r="F17" s="69"/>
      <c r="G17" s="69"/>
      <c r="H17" s="69"/>
      <c r="I17" s="69"/>
      <c r="J17" s="69"/>
      <c r="K17" s="69"/>
      <c r="L17" s="69"/>
      <c r="M17" s="69"/>
      <c r="N17" s="53">
        <f t="shared" si="0"/>
        <v>12.063207999999999</v>
      </c>
      <c r="P17" s="80"/>
      <c r="R17" s="84"/>
      <c r="S17" s="82"/>
    </row>
    <row r="18" spans="1:19" ht="15.95" customHeight="1" x14ac:dyDescent="0.2">
      <c r="A18" s="55" t="s">
        <v>124</v>
      </c>
      <c r="B18" s="69">
        <v>0</v>
      </c>
      <c r="C18" s="69">
        <v>0</v>
      </c>
      <c r="D18" s="69"/>
      <c r="E18" s="69"/>
      <c r="F18" s="69"/>
      <c r="G18" s="69"/>
      <c r="H18" s="69"/>
      <c r="I18" s="69"/>
      <c r="J18" s="69"/>
      <c r="K18" s="69"/>
      <c r="L18" s="69"/>
      <c r="M18" s="69"/>
      <c r="N18" s="53">
        <f t="shared" si="0"/>
        <v>0</v>
      </c>
      <c r="P18" s="80"/>
      <c r="R18" s="84"/>
      <c r="S18" s="82"/>
    </row>
    <row r="19" spans="1:19" ht="15.95" customHeight="1" thickBot="1" x14ac:dyDescent="0.25">
      <c r="A19" s="55" t="s">
        <v>15</v>
      </c>
      <c r="B19" s="69">
        <v>0</v>
      </c>
      <c r="C19" s="69">
        <v>0</v>
      </c>
      <c r="D19" s="69"/>
      <c r="E19" s="69"/>
      <c r="F19" s="69"/>
      <c r="G19" s="69"/>
      <c r="H19" s="69"/>
      <c r="I19" s="69"/>
      <c r="J19" s="69"/>
      <c r="K19" s="69"/>
      <c r="L19" s="69"/>
      <c r="M19" s="69"/>
      <c r="N19" s="53">
        <f t="shared" si="0"/>
        <v>0</v>
      </c>
      <c r="P19" s="80"/>
      <c r="R19" s="84"/>
      <c r="S19" s="45"/>
    </row>
    <row r="20" spans="1:19" s="29" customFormat="1" ht="15.95" customHeight="1" thickBot="1" x14ac:dyDescent="0.25">
      <c r="A20" s="94" t="s">
        <v>100</v>
      </c>
      <c r="B20" s="105">
        <f t="shared" ref="B20:N20" si="1">SUM(B12:B19)</f>
        <v>6.3756490000000001</v>
      </c>
      <c r="C20" s="106">
        <f t="shared" si="1"/>
        <v>5.6875590000000003</v>
      </c>
      <c r="D20" s="106">
        <f t="shared" si="1"/>
        <v>0</v>
      </c>
      <c r="E20" s="106">
        <f t="shared" si="1"/>
        <v>0</v>
      </c>
      <c r="F20" s="106">
        <f t="shared" si="1"/>
        <v>0</v>
      </c>
      <c r="G20" s="106">
        <f t="shared" si="1"/>
        <v>0</v>
      </c>
      <c r="H20" s="106">
        <f t="shared" si="1"/>
        <v>0</v>
      </c>
      <c r="I20" s="106">
        <f t="shared" si="1"/>
        <v>0</v>
      </c>
      <c r="J20" s="106">
        <f t="shared" si="1"/>
        <v>0</v>
      </c>
      <c r="K20" s="106">
        <f t="shared" si="1"/>
        <v>0</v>
      </c>
      <c r="L20" s="106">
        <f t="shared" si="1"/>
        <v>0</v>
      </c>
      <c r="M20" s="106">
        <f t="shared" si="1"/>
        <v>0</v>
      </c>
      <c r="N20" s="141">
        <f t="shared" si="1"/>
        <v>12.063207999999999</v>
      </c>
      <c r="O20" s="79"/>
      <c r="P20" s="168"/>
      <c r="Q20" s="107"/>
      <c r="R20" s="108"/>
    </row>
    <row r="21" spans="1:19" x14ac:dyDescent="0.2">
      <c r="A21" s="42"/>
      <c r="B21" s="42"/>
      <c r="C21" s="42"/>
      <c r="D21" s="42"/>
      <c r="E21" s="42"/>
      <c r="F21" s="42"/>
      <c r="G21" s="42"/>
      <c r="H21" s="42"/>
      <c r="I21" s="42"/>
      <c r="J21" s="42"/>
      <c r="K21" s="42"/>
      <c r="L21" s="42"/>
      <c r="M21" s="42"/>
      <c r="N21" s="42"/>
      <c r="P21" s="80"/>
      <c r="R21" s="84"/>
    </row>
    <row r="22" spans="1:19" s="34" customFormat="1" x14ac:dyDescent="0.2">
      <c r="A22" s="29"/>
      <c r="C22" s="29"/>
      <c r="D22" s="29"/>
      <c r="E22" s="79"/>
      <c r="F22" s="46"/>
      <c r="G22" s="29"/>
      <c r="H22" s="29"/>
      <c r="I22" s="47"/>
      <c r="J22" s="48"/>
      <c r="K22" s="72"/>
      <c r="P22" s="80"/>
      <c r="Q22" s="80"/>
      <c r="R22" s="84"/>
    </row>
    <row r="23" spans="1:19" x14ac:dyDescent="0.2">
      <c r="A23" s="42"/>
      <c r="B23" s="42"/>
      <c r="C23" s="42"/>
      <c r="D23" s="42"/>
      <c r="E23" s="42"/>
      <c r="F23" s="42"/>
      <c r="G23" s="42"/>
      <c r="H23" s="42"/>
      <c r="I23" s="42"/>
      <c r="J23" s="42"/>
      <c r="K23" s="42"/>
      <c r="L23" s="42"/>
      <c r="M23" s="42"/>
      <c r="N23" s="42"/>
      <c r="P23" s="80"/>
    </row>
    <row r="24" spans="1:19" ht="24" customHeight="1" x14ac:dyDescent="0.2">
      <c r="A24" s="126" t="s">
        <v>37</v>
      </c>
      <c r="B24" s="127"/>
      <c r="C24" s="127"/>
      <c r="D24" s="127"/>
      <c r="E24" s="127"/>
      <c r="F24" s="127"/>
      <c r="G24" s="127"/>
      <c r="H24" s="127"/>
      <c r="I24" s="127"/>
      <c r="J24" s="127"/>
      <c r="K24" s="127"/>
      <c r="L24" s="127"/>
      <c r="M24" s="127"/>
      <c r="N24" s="127"/>
      <c r="P24" s="80"/>
      <c r="Q24" s="89"/>
    </row>
    <row r="25" spans="1:19" ht="13.5" customHeight="1" x14ac:dyDescent="0.2">
      <c r="A25" s="123" t="s">
        <v>75</v>
      </c>
      <c r="B25" s="123"/>
      <c r="C25" s="123"/>
      <c r="D25" s="123"/>
      <c r="E25" s="123"/>
      <c r="F25" s="123"/>
      <c r="G25" s="123"/>
      <c r="H25" s="123"/>
      <c r="I25" s="123"/>
      <c r="J25" s="123"/>
      <c r="K25" s="123"/>
      <c r="L25" s="123"/>
      <c r="M25" s="123"/>
      <c r="N25" s="123"/>
      <c r="P25" s="80"/>
      <c r="Q25" s="89"/>
      <c r="R25" s="84"/>
    </row>
    <row r="26" spans="1:19" ht="13.5" thickBot="1" x14ac:dyDescent="0.25">
      <c r="A26" s="42"/>
      <c r="B26" s="42"/>
      <c r="C26" s="42"/>
      <c r="D26" s="42"/>
      <c r="E26" s="42"/>
      <c r="F26" s="42"/>
      <c r="G26" s="42"/>
      <c r="H26" s="42"/>
      <c r="I26" s="42"/>
      <c r="J26" s="42"/>
      <c r="K26" s="42"/>
      <c r="L26" s="42"/>
      <c r="M26" s="42"/>
      <c r="N26" s="96" t="s">
        <v>83</v>
      </c>
    </row>
    <row r="27" spans="1:19" ht="15.95" customHeight="1" thickBot="1" x14ac:dyDescent="0.25">
      <c r="A27" s="138">
        <v>2021</v>
      </c>
      <c r="B27" s="139" t="s">
        <v>146</v>
      </c>
      <c r="C27" s="139" t="s">
        <v>147</v>
      </c>
      <c r="D27" s="139" t="s">
        <v>148</v>
      </c>
      <c r="E27" s="139" t="s">
        <v>149</v>
      </c>
      <c r="F27" s="139" t="s">
        <v>18</v>
      </c>
      <c r="G27" s="139" t="s">
        <v>150</v>
      </c>
      <c r="H27" s="139" t="s">
        <v>151</v>
      </c>
      <c r="I27" s="139" t="s">
        <v>152</v>
      </c>
      <c r="J27" s="139" t="s">
        <v>153</v>
      </c>
      <c r="K27" s="139" t="s">
        <v>154</v>
      </c>
      <c r="L27" s="139" t="s">
        <v>155</v>
      </c>
      <c r="M27" s="139" t="s">
        <v>156</v>
      </c>
      <c r="N27" s="140" t="s">
        <v>24</v>
      </c>
      <c r="P27" s="80"/>
      <c r="Q27" s="89"/>
    </row>
    <row r="28" spans="1:19" ht="15.95" customHeight="1" x14ac:dyDescent="0.2">
      <c r="A28" s="52" t="s">
        <v>38</v>
      </c>
      <c r="B28" s="69">
        <v>0</v>
      </c>
      <c r="C28" s="69">
        <v>0</v>
      </c>
      <c r="D28" s="69"/>
      <c r="E28" s="69"/>
      <c r="F28" s="69"/>
      <c r="G28" s="69"/>
      <c r="H28" s="69"/>
      <c r="I28" s="69"/>
      <c r="J28" s="69"/>
      <c r="K28" s="69"/>
      <c r="L28" s="69"/>
      <c r="M28" s="69"/>
      <c r="N28" s="53">
        <f t="shared" ref="N28:N37" si="2">SUM(B28:M28)</f>
        <v>0</v>
      </c>
      <c r="P28" s="80"/>
      <c r="Q28" s="89"/>
      <c r="R28" s="84"/>
    </row>
    <row r="29" spans="1:19" ht="15.95" customHeight="1" x14ac:dyDescent="0.2">
      <c r="A29" s="52" t="s">
        <v>28</v>
      </c>
      <c r="B29" s="69">
        <v>0</v>
      </c>
      <c r="C29" s="69">
        <v>0</v>
      </c>
      <c r="D29" s="69"/>
      <c r="E29" s="69"/>
      <c r="F29" s="69"/>
      <c r="G29" s="69"/>
      <c r="H29" s="69"/>
      <c r="I29" s="69"/>
      <c r="J29" s="69"/>
      <c r="K29" s="69"/>
      <c r="L29" s="69"/>
      <c r="M29" s="69"/>
      <c r="N29" s="53">
        <f t="shared" si="2"/>
        <v>0</v>
      </c>
      <c r="P29" s="84"/>
    </row>
    <row r="30" spans="1:19" ht="15.95" customHeight="1" x14ac:dyDescent="0.2">
      <c r="A30" s="52" t="s">
        <v>14</v>
      </c>
      <c r="B30" s="69">
        <v>0</v>
      </c>
      <c r="C30" s="69">
        <v>0</v>
      </c>
      <c r="D30" s="69"/>
      <c r="E30" s="69"/>
      <c r="F30" s="69"/>
      <c r="G30" s="69"/>
      <c r="H30" s="69"/>
      <c r="I30" s="69"/>
      <c r="J30" s="69"/>
      <c r="K30" s="69"/>
      <c r="L30" s="69"/>
      <c r="M30" s="69"/>
      <c r="N30" s="53">
        <f t="shared" si="2"/>
        <v>0</v>
      </c>
    </row>
    <row r="31" spans="1:19" ht="15.95" customHeight="1" x14ac:dyDescent="0.2">
      <c r="A31" s="52" t="s">
        <v>16</v>
      </c>
      <c r="B31" s="69">
        <v>6.3756490000000001</v>
      </c>
      <c r="C31" s="69">
        <v>5.6875590000000003</v>
      </c>
      <c r="D31" s="69"/>
      <c r="E31" s="69"/>
      <c r="F31" s="69"/>
      <c r="G31" s="69"/>
      <c r="H31" s="69"/>
      <c r="I31" s="69"/>
      <c r="J31" s="69"/>
      <c r="K31" s="69"/>
      <c r="L31" s="69"/>
      <c r="M31" s="69"/>
      <c r="N31" s="53">
        <f>SUM(B31:M31)</f>
        <v>12.063207999999999</v>
      </c>
    </row>
    <row r="32" spans="1:19" ht="15.95" customHeight="1" x14ac:dyDescent="0.2">
      <c r="A32" s="52" t="s">
        <v>17</v>
      </c>
      <c r="B32" s="69">
        <v>0</v>
      </c>
      <c r="C32" s="69">
        <v>0</v>
      </c>
      <c r="D32" s="69"/>
      <c r="E32" s="69"/>
      <c r="F32" s="69"/>
      <c r="G32" s="69"/>
      <c r="H32" s="69"/>
      <c r="I32" s="69"/>
      <c r="J32" s="69"/>
      <c r="K32" s="69"/>
      <c r="L32" s="69"/>
      <c r="M32" s="69"/>
      <c r="N32" s="53">
        <f t="shared" si="2"/>
        <v>0</v>
      </c>
    </row>
    <row r="33" spans="1:21" ht="15.95" customHeight="1" x14ac:dyDescent="0.2">
      <c r="A33" s="54" t="s">
        <v>39</v>
      </c>
      <c r="B33" s="69">
        <v>0</v>
      </c>
      <c r="C33" s="69">
        <v>0</v>
      </c>
      <c r="D33" s="69"/>
      <c r="E33" s="69"/>
      <c r="F33" s="69"/>
      <c r="G33" s="69"/>
      <c r="H33" s="69"/>
      <c r="I33" s="69"/>
      <c r="J33" s="69"/>
      <c r="K33" s="69"/>
      <c r="L33" s="69"/>
      <c r="M33" s="69"/>
      <c r="N33" s="53">
        <f t="shared" si="2"/>
        <v>0</v>
      </c>
    </row>
    <row r="34" spans="1:21" ht="15.95" customHeight="1" x14ac:dyDescent="0.2">
      <c r="A34" s="54" t="s">
        <v>40</v>
      </c>
      <c r="B34" s="69">
        <v>0</v>
      </c>
      <c r="C34" s="69">
        <v>0</v>
      </c>
      <c r="D34" s="69"/>
      <c r="E34" s="69"/>
      <c r="F34" s="69"/>
      <c r="G34" s="69"/>
      <c r="H34" s="69"/>
      <c r="I34" s="69"/>
      <c r="J34" s="69"/>
      <c r="K34" s="69"/>
      <c r="L34" s="69"/>
      <c r="M34" s="69"/>
      <c r="N34" s="53">
        <f t="shared" si="2"/>
        <v>0</v>
      </c>
      <c r="Q34" s="89"/>
      <c r="U34" s="77"/>
    </row>
    <row r="35" spans="1:21" ht="15.95" customHeight="1" x14ac:dyDescent="0.2">
      <c r="A35" s="52" t="s">
        <v>41</v>
      </c>
      <c r="B35" s="69">
        <v>0</v>
      </c>
      <c r="C35" s="69">
        <v>0</v>
      </c>
      <c r="D35" s="69"/>
      <c r="E35" s="69"/>
      <c r="F35" s="69"/>
      <c r="G35" s="69"/>
      <c r="H35" s="69"/>
      <c r="I35" s="69"/>
      <c r="J35" s="69"/>
      <c r="K35" s="69"/>
      <c r="L35" s="69"/>
      <c r="M35" s="69"/>
      <c r="N35" s="53">
        <f t="shared" si="2"/>
        <v>0</v>
      </c>
      <c r="T35" s="77"/>
      <c r="U35" s="77"/>
    </row>
    <row r="36" spans="1:21" ht="15.95" customHeight="1" x14ac:dyDescent="0.2">
      <c r="A36" s="52" t="s">
        <v>42</v>
      </c>
      <c r="B36" s="69">
        <v>0</v>
      </c>
      <c r="C36" s="69">
        <v>0</v>
      </c>
      <c r="D36" s="69"/>
      <c r="E36" s="69"/>
      <c r="F36" s="69"/>
      <c r="G36" s="69"/>
      <c r="H36" s="69"/>
      <c r="I36" s="69"/>
      <c r="J36" s="69"/>
      <c r="K36" s="69"/>
      <c r="L36" s="69"/>
      <c r="M36" s="69"/>
      <c r="N36" s="53">
        <f t="shared" si="2"/>
        <v>0</v>
      </c>
      <c r="S36" s="77"/>
      <c r="T36" s="77"/>
    </row>
    <row r="37" spans="1:21" ht="15.95" customHeight="1" thickBot="1" x14ac:dyDescent="0.25">
      <c r="A37" s="52" t="s">
        <v>324</v>
      </c>
      <c r="B37" s="69">
        <v>0</v>
      </c>
      <c r="C37" s="69">
        <v>0</v>
      </c>
      <c r="D37" s="69"/>
      <c r="E37" s="69"/>
      <c r="F37" s="69"/>
      <c r="G37" s="69"/>
      <c r="H37" s="69"/>
      <c r="I37" s="69"/>
      <c r="J37" s="69"/>
      <c r="K37" s="69"/>
      <c r="L37" s="69"/>
      <c r="M37" s="69"/>
      <c r="N37" s="53">
        <f t="shared" si="2"/>
        <v>0</v>
      </c>
      <c r="S37" s="77"/>
    </row>
    <row r="38" spans="1:21" s="42" customFormat="1" ht="15.95" customHeight="1" thickBot="1" x14ac:dyDescent="0.25">
      <c r="A38" s="94" t="s">
        <v>100</v>
      </c>
      <c r="B38" s="105">
        <f t="shared" ref="B38:N38" si="3">SUM(B28:B37)</f>
        <v>6.3756490000000001</v>
      </c>
      <c r="C38" s="106">
        <f t="shared" si="3"/>
        <v>5.6875590000000003</v>
      </c>
      <c r="D38" s="106">
        <f t="shared" si="3"/>
        <v>0</v>
      </c>
      <c r="E38" s="106">
        <f t="shared" si="3"/>
        <v>0</v>
      </c>
      <c r="F38" s="106">
        <f t="shared" si="3"/>
        <v>0</v>
      </c>
      <c r="G38" s="106">
        <f t="shared" si="3"/>
        <v>0</v>
      </c>
      <c r="H38" s="106">
        <f t="shared" si="3"/>
        <v>0</v>
      </c>
      <c r="I38" s="106">
        <f t="shared" si="3"/>
        <v>0</v>
      </c>
      <c r="J38" s="106">
        <f t="shared" si="3"/>
        <v>0</v>
      </c>
      <c r="K38" s="106">
        <f t="shared" si="3"/>
        <v>0</v>
      </c>
      <c r="L38" s="106">
        <f t="shared" si="3"/>
        <v>0</v>
      </c>
      <c r="M38" s="106">
        <f t="shared" si="3"/>
        <v>0</v>
      </c>
      <c r="N38" s="141">
        <f t="shared" si="3"/>
        <v>12.063207999999999</v>
      </c>
      <c r="O38" s="44"/>
      <c r="P38" s="41"/>
      <c r="Q38" s="80"/>
      <c r="R38" s="41"/>
    </row>
    <row r="39" spans="1:21" s="42" customFormat="1" x14ac:dyDescent="0.2">
      <c r="A39" s="75"/>
      <c r="B39" s="43"/>
      <c r="C39" s="43"/>
      <c r="D39" s="43"/>
      <c r="E39" s="43"/>
      <c r="F39" s="43"/>
      <c r="G39" s="43"/>
      <c r="H39" s="43"/>
      <c r="I39" s="43"/>
      <c r="J39" s="43"/>
      <c r="K39" s="43"/>
      <c r="L39" s="43"/>
      <c r="M39" s="43"/>
      <c r="N39" s="49"/>
      <c r="O39" s="44"/>
      <c r="P39" s="41"/>
      <c r="Q39" s="80"/>
      <c r="R39" s="41"/>
    </row>
    <row r="40" spans="1:21" s="42" customFormat="1" x14ac:dyDescent="0.2">
      <c r="B40" s="43"/>
      <c r="C40" s="43"/>
      <c r="D40" s="43"/>
      <c r="E40" s="43"/>
      <c r="F40" s="43"/>
      <c r="G40" s="43"/>
      <c r="H40" s="43"/>
      <c r="I40" s="43"/>
      <c r="J40" s="43"/>
      <c r="K40" s="43"/>
      <c r="L40" s="43"/>
      <c r="M40" s="43"/>
      <c r="N40" s="49"/>
      <c r="O40" s="44"/>
      <c r="P40" s="41"/>
      <c r="Q40" s="80"/>
      <c r="R40" s="41"/>
    </row>
    <row r="41" spans="1:21" x14ac:dyDescent="0.2">
      <c r="A41" s="42"/>
      <c r="B41" s="42"/>
      <c r="C41" s="42"/>
      <c r="D41" s="42"/>
      <c r="E41" s="42"/>
      <c r="F41" s="42"/>
      <c r="G41" s="42"/>
      <c r="H41" s="42"/>
      <c r="I41" s="42"/>
      <c r="J41" s="42"/>
      <c r="K41" s="42"/>
      <c r="L41" s="42"/>
      <c r="M41" s="42"/>
      <c r="N41" s="42"/>
    </row>
    <row r="42" spans="1:21" ht="24" customHeight="1" x14ac:dyDescent="0.2">
      <c r="A42" s="126" t="s">
        <v>43</v>
      </c>
      <c r="B42" s="127"/>
      <c r="C42" s="127"/>
      <c r="D42" s="127"/>
      <c r="E42" s="127"/>
      <c r="F42" s="127"/>
      <c r="G42" s="127"/>
      <c r="H42" s="127"/>
      <c r="I42" s="127"/>
      <c r="J42" s="127"/>
      <c r="K42" s="127"/>
      <c r="L42" s="127"/>
      <c r="M42" s="127"/>
      <c r="N42" s="127"/>
    </row>
    <row r="43" spans="1:21" ht="13.5" customHeight="1" x14ac:dyDescent="0.2">
      <c r="A43" s="123" t="s">
        <v>75</v>
      </c>
      <c r="B43" s="123"/>
      <c r="C43" s="123"/>
      <c r="D43" s="123"/>
      <c r="E43" s="123"/>
      <c r="F43" s="123"/>
      <c r="G43" s="123"/>
      <c r="H43" s="123"/>
      <c r="I43" s="123"/>
      <c r="J43" s="123"/>
      <c r="K43" s="123"/>
      <c r="L43" s="123"/>
      <c r="M43" s="123"/>
      <c r="N43" s="123"/>
    </row>
    <row r="44" spans="1:21" ht="13.5" thickBot="1" x14ac:dyDescent="0.25">
      <c r="A44" s="42"/>
      <c r="B44" s="50"/>
      <c r="C44" s="42"/>
      <c r="D44" s="42"/>
      <c r="E44" s="42"/>
      <c r="F44" s="42"/>
      <c r="G44" s="42"/>
      <c r="H44" s="42"/>
      <c r="I44" s="42"/>
      <c r="J44" s="42"/>
      <c r="K44" s="42"/>
      <c r="L44" s="42"/>
      <c r="M44" s="42"/>
      <c r="N44" s="96" t="s">
        <v>200</v>
      </c>
      <c r="P44" s="42"/>
      <c r="Q44" s="88"/>
      <c r="R44" s="42"/>
    </row>
    <row r="45" spans="1:21" ht="15.95" customHeight="1" thickBot="1" x14ac:dyDescent="0.25">
      <c r="A45" s="138">
        <v>2021</v>
      </c>
      <c r="B45" s="139" t="s">
        <v>146</v>
      </c>
      <c r="C45" s="139" t="s">
        <v>147</v>
      </c>
      <c r="D45" s="139" t="s">
        <v>148</v>
      </c>
      <c r="E45" s="139" t="s">
        <v>149</v>
      </c>
      <c r="F45" s="139" t="s">
        <v>18</v>
      </c>
      <c r="G45" s="139" t="s">
        <v>150</v>
      </c>
      <c r="H45" s="139" t="s">
        <v>151</v>
      </c>
      <c r="I45" s="139" t="s">
        <v>152</v>
      </c>
      <c r="J45" s="139" t="s">
        <v>153</v>
      </c>
      <c r="K45" s="139" t="s">
        <v>154</v>
      </c>
      <c r="L45" s="139" t="s">
        <v>155</v>
      </c>
      <c r="M45" s="139" t="s">
        <v>156</v>
      </c>
      <c r="N45" s="140" t="s">
        <v>24</v>
      </c>
      <c r="P45" s="42"/>
      <c r="Q45" s="88"/>
      <c r="R45" s="42"/>
    </row>
    <row r="46" spans="1:21" ht="15.95" customHeight="1" x14ac:dyDescent="0.2">
      <c r="A46" s="52" t="s">
        <v>91</v>
      </c>
      <c r="B46" s="69">
        <v>0</v>
      </c>
      <c r="C46" s="69">
        <v>0</v>
      </c>
      <c r="D46" s="69"/>
      <c r="E46" s="69"/>
      <c r="F46" s="69"/>
      <c r="G46" s="69"/>
      <c r="H46" s="69"/>
      <c r="I46" s="69"/>
      <c r="J46" s="69"/>
      <c r="K46" s="69"/>
      <c r="L46" s="69"/>
      <c r="M46" s="69"/>
      <c r="N46" s="53">
        <f t="shared" ref="N46:N58" si="4">SUM(B46:M46)</f>
        <v>0</v>
      </c>
      <c r="P46" s="42"/>
      <c r="Q46" s="88"/>
      <c r="R46" s="42"/>
    </row>
    <row r="47" spans="1:21" ht="15.95" customHeight="1" x14ac:dyDescent="0.2">
      <c r="A47" s="52" t="s">
        <v>44</v>
      </c>
      <c r="B47" s="69">
        <v>0</v>
      </c>
      <c r="C47" s="69">
        <v>0</v>
      </c>
      <c r="D47" s="69"/>
      <c r="E47" s="69"/>
      <c r="F47" s="69"/>
      <c r="G47" s="69"/>
      <c r="H47" s="69"/>
      <c r="I47" s="69"/>
      <c r="J47" s="69"/>
      <c r="K47" s="69"/>
      <c r="L47" s="69"/>
      <c r="M47" s="69"/>
      <c r="N47" s="53">
        <f t="shared" si="4"/>
        <v>0</v>
      </c>
    </row>
    <row r="48" spans="1:21" ht="15.95" customHeight="1" x14ac:dyDescent="0.2">
      <c r="A48" s="52" t="s">
        <v>53</v>
      </c>
      <c r="B48" s="69">
        <v>0</v>
      </c>
      <c r="C48" s="69">
        <v>0</v>
      </c>
      <c r="D48" s="69"/>
      <c r="E48" s="69"/>
      <c r="F48" s="69"/>
      <c r="G48" s="69"/>
      <c r="H48" s="69"/>
      <c r="I48" s="69"/>
      <c r="J48" s="69"/>
      <c r="K48" s="69"/>
      <c r="L48" s="69"/>
      <c r="M48" s="69"/>
      <c r="N48" s="53">
        <f t="shared" si="4"/>
        <v>0</v>
      </c>
      <c r="Q48" s="89"/>
    </row>
    <row r="49" spans="1:18" ht="15.95" customHeight="1" x14ac:dyDescent="0.2">
      <c r="A49" s="54" t="s">
        <v>45</v>
      </c>
      <c r="B49" s="69">
        <v>0</v>
      </c>
      <c r="C49" s="69">
        <v>0</v>
      </c>
      <c r="D49" s="69"/>
      <c r="E49" s="69"/>
      <c r="F49" s="69"/>
      <c r="G49" s="69"/>
      <c r="H49" s="69"/>
      <c r="I49" s="69"/>
      <c r="J49" s="69"/>
      <c r="K49" s="69"/>
      <c r="L49" s="69"/>
      <c r="M49" s="69"/>
      <c r="N49" s="53">
        <f t="shared" si="4"/>
        <v>0</v>
      </c>
    </row>
    <row r="50" spans="1:18" ht="15.95" customHeight="1" x14ac:dyDescent="0.2">
      <c r="A50" s="54" t="s">
        <v>288</v>
      </c>
      <c r="B50" s="69">
        <v>6.3756490000000001</v>
      </c>
      <c r="C50" s="69">
        <v>5.6875590000000003</v>
      </c>
      <c r="D50" s="69"/>
      <c r="E50" s="69"/>
      <c r="F50" s="69"/>
      <c r="G50" s="69"/>
      <c r="H50" s="69"/>
      <c r="I50" s="69"/>
      <c r="J50" s="69"/>
      <c r="K50" s="69"/>
      <c r="L50" s="69"/>
      <c r="M50" s="69"/>
      <c r="N50" s="53">
        <f t="shared" si="4"/>
        <v>12.063207999999999</v>
      </c>
    </row>
    <row r="51" spans="1:18" ht="15.95" customHeight="1" x14ac:dyDescent="0.2">
      <c r="A51" s="54" t="s">
        <v>88</v>
      </c>
      <c r="B51" s="69">
        <v>0</v>
      </c>
      <c r="C51" s="69">
        <v>0</v>
      </c>
      <c r="D51" s="69"/>
      <c r="E51" s="69"/>
      <c r="F51" s="69"/>
      <c r="G51" s="69"/>
      <c r="H51" s="69"/>
      <c r="I51" s="69"/>
      <c r="J51" s="69"/>
      <c r="K51" s="69"/>
      <c r="L51" s="69"/>
      <c r="M51" s="69"/>
      <c r="N51" s="53">
        <f>SUM(B51:M51)</f>
        <v>0</v>
      </c>
    </row>
    <row r="52" spans="1:18" ht="15.95" customHeight="1" x14ac:dyDescent="0.2">
      <c r="A52" s="52" t="s">
        <v>51</v>
      </c>
      <c r="B52" s="69">
        <v>0</v>
      </c>
      <c r="C52" s="69">
        <v>0</v>
      </c>
      <c r="D52" s="69"/>
      <c r="E52" s="69"/>
      <c r="F52" s="69"/>
      <c r="G52" s="69"/>
      <c r="H52" s="69"/>
      <c r="I52" s="69"/>
      <c r="J52" s="69"/>
      <c r="K52" s="69"/>
      <c r="L52" s="69"/>
      <c r="M52" s="69"/>
      <c r="N52" s="53">
        <f t="shared" si="4"/>
        <v>0</v>
      </c>
    </row>
    <row r="53" spans="1:18" ht="15.95" customHeight="1" x14ac:dyDescent="0.2">
      <c r="A53" s="52" t="s">
        <v>268</v>
      </c>
      <c r="B53" s="69">
        <v>0</v>
      </c>
      <c r="C53" s="69">
        <v>0</v>
      </c>
      <c r="D53" s="69"/>
      <c r="E53" s="69"/>
      <c r="F53" s="69"/>
      <c r="G53" s="69"/>
      <c r="H53" s="69"/>
      <c r="I53" s="69"/>
      <c r="J53" s="69"/>
      <c r="K53" s="69"/>
      <c r="L53" s="69"/>
      <c r="M53" s="69"/>
      <c r="N53" s="53">
        <f t="shared" ref="N53:N54" si="5">SUM(B53:M53)</f>
        <v>0</v>
      </c>
    </row>
    <row r="54" spans="1:18" ht="15.95" customHeight="1" x14ac:dyDescent="0.2">
      <c r="A54" s="52" t="s">
        <v>479</v>
      </c>
      <c r="B54" s="69">
        <v>0</v>
      </c>
      <c r="C54" s="69">
        <v>0</v>
      </c>
      <c r="D54" s="69"/>
      <c r="E54" s="69"/>
      <c r="F54" s="69"/>
      <c r="G54" s="69"/>
      <c r="H54" s="69"/>
      <c r="I54" s="69"/>
      <c r="J54" s="69"/>
      <c r="K54" s="69"/>
      <c r="L54" s="69"/>
      <c r="M54" s="69"/>
      <c r="N54" s="53">
        <f t="shared" si="5"/>
        <v>0</v>
      </c>
    </row>
    <row r="55" spans="1:18" ht="15.95" customHeight="1" x14ac:dyDescent="0.2">
      <c r="A55" s="54" t="s">
        <v>46</v>
      </c>
      <c r="B55" s="69">
        <v>0</v>
      </c>
      <c r="C55" s="69">
        <v>0</v>
      </c>
      <c r="D55" s="69"/>
      <c r="E55" s="69"/>
      <c r="F55" s="69"/>
      <c r="G55" s="69"/>
      <c r="H55" s="69"/>
      <c r="I55" s="69"/>
      <c r="J55" s="69"/>
      <c r="K55" s="69"/>
      <c r="L55" s="69"/>
      <c r="M55" s="69"/>
      <c r="N55" s="53">
        <f t="shared" si="4"/>
        <v>0</v>
      </c>
    </row>
    <row r="56" spans="1:18" ht="15.95" customHeight="1" x14ac:dyDescent="0.2">
      <c r="A56" s="55" t="s">
        <v>89</v>
      </c>
      <c r="B56" s="69">
        <v>0</v>
      </c>
      <c r="C56" s="69">
        <v>0</v>
      </c>
      <c r="D56" s="69"/>
      <c r="E56" s="69"/>
      <c r="F56" s="69"/>
      <c r="G56" s="69"/>
      <c r="H56" s="69"/>
      <c r="I56" s="69"/>
      <c r="J56" s="69"/>
      <c r="K56" s="69"/>
      <c r="L56" s="69"/>
      <c r="M56" s="69"/>
      <c r="N56" s="53">
        <f t="shared" si="4"/>
        <v>0</v>
      </c>
    </row>
    <row r="57" spans="1:18" ht="15.95" customHeight="1" x14ac:dyDescent="0.2">
      <c r="A57" s="55" t="s">
        <v>47</v>
      </c>
      <c r="B57" s="69">
        <v>0</v>
      </c>
      <c r="C57" s="69">
        <v>0</v>
      </c>
      <c r="D57" s="69"/>
      <c r="E57" s="69"/>
      <c r="F57" s="69"/>
      <c r="G57" s="69"/>
      <c r="H57" s="69"/>
      <c r="I57" s="69"/>
      <c r="J57" s="69"/>
      <c r="K57" s="69"/>
      <c r="L57" s="69"/>
      <c r="M57" s="69"/>
      <c r="N57" s="53">
        <f t="shared" si="4"/>
        <v>0</v>
      </c>
    </row>
    <row r="58" spans="1:18" ht="15.95" customHeight="1" thickBot="1" x14ac:dyDescent="0.25">
      <c r="A58" s="52" t="s">
        <v>48</v>
      </c>
      <c r="B58" s="69">
        <v>0</v>
      </c>
      <c r="C58" s="69">
        <v>0</v>
      </c>
      <c r="D58" s="69"/>
      <c r="E58" s="69"/>
      <c r="F58" s="69"/>
      <c r="G58" s="69"/>
      <c r="H58" s="69"/>
      <c r="I58" s="69"/>
      <c r="J58" s="69"/>
      <c r="K58" s="69"/>
      <c r="L58" s="69"/>
      <c r="M58" s="69"/>
      <c r="N58" s="53">
        <f t="shared" si="4"/>
        <v>0</v>
      </c>
    </row>
    <row r="59" spans="1:18" s="42" customFormat="1" ht="15.95" customHeight="1" thickBot="1" x14ac:dyDescent="0.25">
      <c r="A59" s="94" t="s">
        <v>101</v>
      </c>
      <c r="B59" s="105">
        <f t="shared" ref="B59:M59" si="6">SUM(B46:B58)</f>
        <v>6.3756490000000001</v>
      </c>
      <c r="C59" s="106">
        <f t="shared" si="6"/>
        <v>5.6875590000000003</v>
      </c>
      <c r="D59" s="106">
        <f t="shared" si="6"/>
        <v>0</v>
      </c>
      <c r="E59" s="106">
        <f t="shared" si="6"/>
        <v>0</v>
      </c>
      <c r="F59" s="106">
        <f t="shared" si="6"/>
        <v>0</v>
      </c>
      <c r="G59" s="106">
        <f t="shared" si="6"/>
        <v>0</v>
      </c>
      <c r="H59" s="106">
        <f t="shared" si="6"/>
        <v>0</v>
      </c>
      <c r="I59" s="106">
        <f t="shared" si="6"/>
        <v>0</v>
      </c>
      <c r="J59" s="106">
        <f t="shared" si="6"/>
        <v>0</v>
      </c>
      <c r="K59" s="106">
        <f t="shared" si="6"/>
        <v>0</v>
      </c>
      <c r="L59" s="106">
        <f t="shared" si="6"/>
        <v>0</v>
      </c>
      <c r="M59" s="106">
        <f t="shared" si="6"/>
        <v>0</v>
      </c>
      <c r="N59" s="141">
        <f>SUM(N46:N58)</f>
        <v>12.063207999999999</v>
      </c>
      <c r="O59" s="44"/>
      <c r="P59" s="41"/>
      <c r="Q59" s="80"/>
      <c r="R59" s="41"/>
    </row>
    <row r="61" spans="1:18" x14ac:dyDescent="0.2">
      <c r="A61" s="120" t="s">
        <v>310</v>
      </c>
    </row>
    <row r="62" spans="1:18" x14ac:dyDescent="0.2">
      <c r="A62" s="76"/>
    </row>
    <row r="65" spans="16:18" x14ac:dyDescent="0.2">
      <c r="P65" s="42"/>
      <c r="Q65" s="88"/>
      <c r="R65" s="42"/>
    </row>
  </sheetData>
  <sortState xmlns:xlrd2="http://schemas.microsoft.com/office/spreadsheetml/2017/richdata2" ref="A46:A54">
    <sortCondition ref="A45"/>
  </sortState>
  <printOptions horizontalCentered="1"/>
  <pageMargins left="0.5" right="0.5" top="0.5" bottom="0.5" header="0.5" footer="0.5"/>
  <pageSetup scale="58" orientation="landscape" r:id="rId1"/>
  <headerFooter alignWithMargins="0"/>
  <rowBreaks count="1" manualBreakCount="1">
    <brk id="59"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EU73"/>
  <sheetViews>
    <sheetView workbookViewId="0"/>
  </sheetViews>
  <sheetFormatPr defaultColWidth="9.140625" defaultRowHeight="12.75" x14ac:dyDescent="0.2"/>
  <cols>
    <col min="1" max="1" width="12.42578125" style="2" customWidth="1"/>
    <col min="2" max="2" width="47.42578125" style="2" bestFit="1" customWidth="1"/>
    <col min="3" max="3" width="40.28515625" style="2" bestFit="1" customWidth="1"/>
    <col min="4" max="4" width="12.85546875" style="2" bestFit="1" customWidth="1"/>
    <col min="5" max="5" width="17.85546875" style="2" bestFit="1" customWidth="1"/>
    <col min="6" max="7" width="26.85546875" style="2" bestFit="1" customWidth="1"/>
    <col min="8" max="8" width="16" style="2" bestFit="1" customWidth="1"/>
    <col min="9" max="9" width="10.42578125" style="2" customWidth="1"/>
    <col min="10" max="13" width="9.140625" style="2"/>
    <col min="14" max="14" width="13.140625" style="2" bestFit="1" customWidth="1"/>
    <col min="15" max="16384" width="9.140625" style="2"/>
  </cols>
  <sheetData>
    <row r="1" spans="1:13" ht="12.75" customHeight="1" x14ac:dyDescent="0.2">
      <c r="A1" s="35" t="s">
        <v>0</v>
      </c>
    </row>
    <row r="2" spans="1:13" ht="12.75" customHeight="1" x14ac:dyDescent="0.2">
      <c r="A2" s="35" t="s">
        <v>59</v>
      </c>
    </row>
    <row r="3" spans="1:13" ht="12.75" customHeight="1" x14ac:dyDescent="0.2">
      <c r="A3" s="35" t="s">
        <v>246</v>
      </c>
    </row>
    <row r="4" spans="1:13" ht="12.75" customHeight="1" x14ac:dyDescent="0.2">
      <c r="A4" s="35" t="s">
        <v>57</v>
      </c>
    </row>
    <row r="5" spans="1:13" ht="12.75" customHeight="1" x14ac:dyDescent="0.2">
      <c r="A5" s="35" t="s">
        <v>67</v>
      </c>
    </row>
    <row r="6" spans="1:13" ht="12.75" customHeight="1" x14ac:dyDescent="0.2">
      <c r="A6" s="35" t="s">
        <v>11</v>
      </c>
    </row>
    <row r="7" spans="1:13" ht="12.75" customHeight="1" x14ac:dyDescent="0.2"/>
    <row r="8" spans="1:13" s="17" customFormat="1" ht="24" customHeight="1" x14ac:dyDescent="0.2">
      <c r="A8" s="125" t="s">
        <v>30</v>
      </c>
      <c r="B8" s="125"/>
      <c r="C8" s="125"/>
      <c r="D8" s="125"/>
      <c r="E8" s="125"/>
      <c r="F8" s="125"/>
      <c r="G8" s="125"/>
      <c r="H8" s="125"/>
      <c r="I8" s="125"/>
    </row>
    <row r="9" spans="1:13" ht="13.5" customHeight="1" thickBot="1" x14ac:dyDescent="0.3">
      <c r="A9" s="13"/>
      <c r="B9" s="13"/>
      <c r="C9" s="13"/>
      <c r="D9" s="13"/>
      <c r="E9" s="13"/>
      <c r="F9" s="13"/>
      <c r="G9" s="13"/>
      <c r="H9" s="13"/>
      <c r="I9" s="95" t="s">
        <v>94</v>
      </c>
    </row>
    <row r="10" spans="1:13" s="18" customFormat="1" ht="26.25" thickBot="1" x14ac:dyDescent="0.25">
      <c r="A10" s="134" t="s">
        <v>20</v>
      </c>
      <c r="B10" s="135" t="s">
        <v>1</v>
      </c>
      <c r="C10" s="135" t="s">
        <v>2</v>
      </c>
      <c r="D10" s="135" t="s">
        <v>21</v>
      </c>
      <c r="E10" s="135" t="s">
        <v>22</v>
      </c>
      <c r="F10" s="135" t="s">
        <v>3</v>
      </c>
      <c r="G10" s="135" t="s">
        <v>23</v>
      </c>
      <c r="H10" s="135" t="s">
        <v>73</v>
      </c>
      <c r="I10" s="136" t="s">
        <v>32</v>
      </c>
    </row>
    <row r="11" spans="1:13" s="32" customFormat="1" ht="15.95" customHeight="1" thickBot="1" x14ac:dyDescent="0.25">
      <c r="A11" s="83">
        <v>44227</v>
      </c>
      <c r="B11" s="22" t="s">
        <v>288</v>
      </c>
      <c r="C11" s="23" t="s">
        <v>413</v>
      </c>
      <c r="D11" s="22" t="s">
        <v>512</v>
      </c>
      <c r="E11" s="22" t="s">
        <v>6</v>
      </c>
      <c r="F11" s="23" t="s">
        <v>93</v>
      </c>
      <c r="G11" s="22" t="s">
        <v>306</v>
      </c>
      <c r="H11" s="16">
        <v>1190670</v>
      </c>
      <c r="I11" s="121" t="s">
        <v>70</v>
      </c>
    </row>
    <row r="12" spans="1:13" s="32" customFormat="1" ht="15.95" customHeight="1" thickBot="1" x14ac:dyDescent="0.25">
      <c r="A12" s="161" t="s">
        <v>442</v>
      </c>
      <c r="B12" s="57"/>
      <c r="C12" s="57"/>
      <c r="D12" s="57"/>
      <c r="E12" s="57"/>
      <c r="F12" s="57"/>
      <c r="G12" s="63"/>
      <c r="H12" s="142">
        <f>SUM(H11:H11)</f>
        <v>1190670</v>
      </c>
      <c r="I12" s="59"/>
    </row>
    <row r="13" spans="1:13" s="32" customFormat="1" ht="12.75" customHeight="1" x14ac:dyDescent="0.2">
      <c r="A13" s="3"/>
      <c r="B13" s="3"/>
      <c r="C13" s="3"/>
      <c r="D13" s="3"/>
      <c r="E13" s="3"/>
      <c r="F13" s="3"/>
      <c r="G13" s="19"/>
      <c r="H13" s="38"/>
      <c r="I13" s="3"/>
      <c r="J13" s="33"/>
      <c r="K13" s="33"/>
      <c r="L13" s="33"/>
      <c r="M13" s="33"/>
    </row>
    <row r="14" spans="1:13" s="32" customFormat="1" ht="12.75" customHeight="1" x14ac:dyDescent="0.2">
      <c r="A14" s="25"/>
      <c r="B14" s="25"/>
      <c r="C14" s="25"/>
      <c r="D14" s="25"/>
      <c r="E14" s="25"/>
      <c r="F14" s="25"/>
      <c r="G14" s="25"/>
      <c r="H14" s="25"/>
      <c r="I14" s="25"/>
      <c r="J14" s="33"/>
      <c r="K14" s="33"/>
      <c r="L14" s="33"/>
      <c r="M14" s="33"/>
    </row>
    <row r="15" spans="1:13" s="30" customFormat="1" ht="13.5" customHeight="1" x14ac:dyDescent="0.2">
      <c r="A15" s="185" t="s">
        <v>105</v>
      </c>
      <c r="B15" s="185"/>
      <c r="C15" s="185"/>
      <c r="D15" s="185"/>
      <c r="E15" s="185"/>
      <c r="F15" s="185"/>
      <c r="G15" s="185"/>
      <c r="H15" s="185"/>
      <c r="I15" s="185"/>
    </row>
    <row r="16" spans="1:13" s="30" customFormat="1" ht="13.5" customHeight="1" x14ac:dyDescent="0.2">
      <c r="A16" s="185" t="s">
        <v>98</v>
      </c>
      <c r="B16" s="185"/>
      <c r="C16" s="185"/>
      <c r="D16" s="185"/>
      <c r="E16" s="185"/>
      <c r="F16" s="185"/>
      <c r="G16" s="185"/>
      <c r="H16" s="185"/>
      <c r="I16" s="185"/>
    </row>
    <row r="17" spans="1:16" s="30" customFormat="1" ht="15" customHeight="1" x14ac:dyDescent="0.2">
      <c r="A17" s="25"/>
      <c r="B17" s="25"/>
      <c r="C17" s="25"/>
      <c r="D17" s="25"/>
      <c r="E17" s="25"/>
      <c r="F17" s="25"/>
      <c r="G17" s="25"/>
      <c r="H17" s="25"/>
      <c r="I17" s="25"/>
    </row>
    <row r="18" spans="1:16" s="30" customFormat="1" ht="15" customHeight="1" x14ac:dyDescent="0.2">
      <c r="A18" s="25"/>
      <c r="B18" s="25"/>
      <c r="C18" s="25"/>
      <c r="D18" s="25"/>
      <c r="E18" s="25"/>
      <c r="F18" s="25"/>
      <c r="G18" s="25"/>
      <c r="H18" s="25"/>
      <c r="I18" s="25"/>
      <c r="J18" s="33"/>
      <c r="K18" s="33"/>
      <c r="L18" s="33"/>
      <c r="M18" s="33"/>
    </row>
    <row r="19" spans="1:16" s="30" customFormat="1" ht="21.75" x14ac:dyDescent="0.2">
      <c r="A19" s="125" t="s">
        <v>31</v>
      </c>
      <c r="B19" s="125"/>
      <c r="C19" s="125"/>
      <c r="D19" s="125"/>
      <c r="E19" s="125"/>
      <c r="F19" s="125"/>
      <c r="G19" s="125"/>
      <c r="H19" s="125"/>
      <c r="I19" s="125"/>
      <c r="J19" s="33"/>
      <c r="K19" s="33"/>
      <c r="L19" s="33"/>
      <c r="M19" s="33"/>
    </row>
    <row r="20" spans="1:16" s="30" customFormat="1" ht="13.5" thickBot="1" x14ac:dyDescent="0.25">
      <c r="A20" s="1"/>
      <c r="B20" s="1"/>
      <c r="C20" s="1"/>
      <c r="D20" s="1"/>
      <c r="E20" s="1"/>
      <c r="F20" s="1"/>
      <c r="G20" s="1"/>
      <c r="H20" s="1"/>
      <c r="I20" s="97" t="s">
        <v>95</v>
      </c>
      <c r="J20" s="33"/>
      <c r="K20" s="33"/>
      <c r="L20" s="33"/>
      <c r="M20" s="33"/>
    </row>
    <row r="21" spans="1:16" s="30" customFormat="1" ht="26.25" thickBot="1" x14ac:dyDescent="0.25">
      <c r="A21" s="134" t="s">
        <v>20</v>
      </c>
      <c r="B21" s="135" t="s">
        <v>1</v>
      </c>
      <c r="C21" s="135" t="s">
        <v>2</v>
      </c>
      <c r="D21" s="135" t="s">
        <v>21</v>
      </c>
      <c r="E21" s="135" t="s">
        <v>22</v>
      </c>
      <c r="F21" s="135" t="s">
        <v>3</v>
      </c>
      <c r="G21" s="135" t="s">
        <v>23</v>
      </c>
      <c r="H21" s="135" t="s">
        <v>73</v>
      </c>
      <c r="I21" s="136" t="s">
        <v>32</v>
      </c>
      <c r="J21" s="26"/>
      <c r="K21" s="25"/>
      <c r="L21" s="25"/>
      <c r="M21" s="23"/>
      <c r="N21" s="22"/>
      <c r="O21" s="28"/>
      <c r="P21" s="39"/>
    </row>
    <row r="22" spans="1:16" s="32" customFormat="1" ht="15.95" customHeight="1" x14ac:dyDescent="0.2">
      <c r="A22" s="83">
        <v>44205</v>
      </c>
      <c r="B22" s="22" t="s">
        <v>288</v>
      </c>
      <c r="C22" s="23" t="s">
        <v>308</v>
      </c>
      <c r="D22" s="22" t="s">
        <v>375</v>
      </c>
      <c r="E22" s="22" t="s">
        <v>6</v>
      </c>
      <c r="F22" s="23" t="s">
        <v>227</v>
      </c>
      <c r="G22" s="22" t="s">
        <v>306</v>
      </c>
      <c r="H22" s="16">
        <v>2859650</v>
      </c>
      <c r="I22" s="121"/>
    </row>
    <row r="23" spans="1:16" s="32" customFormat="1" ht="15.95" customHeight="1" x14ac:dyDescent="0.2">
      <c r="A23" s="83">
        <v>44219</v>
      </c>
      <c r="B23" s="22" t="s">
        <v>288</v>
      </c>
      <c r="C23" s="23" t="s">
        <v>308</v>
      </c>
      <c r="D23" s="22" t="s">
        <v>375</v>
      </c>
      <c r="E23" s="22" t="s">
        <v>6</v>
      </c>
      <c r="F23" s="23" t="s">
        <v>227</v>
      </c>
      <c r="G23" s="22" t="s">
        <v>306</v>
      </c>
      <c r="H23" s="16">
        <v>2325329</v>
      </c>
      <c r="I23" s="121"/>
    </row>
    <row r="24" spans="1:16" s="32" customFormat="1" ht="15.95" customHeight="1" x14ac:dyDescent="0.2">
      <c r="A24" s="83">
        <v>44235</v>
      </c>
      <c r="B24" s="22" t="s">
        <v>288</v>
      </c>
      <c r="C24" s="23" t="s">
        <v>308</v>
      </c>
      <c r="D24" s="22" t="s">
        <v>375</v>
      </c>
      <c r="E24" s="22" t="s">
        <v>6</v>
      </c>
      <c r="F24" s="23" t="s">
        <v>227</v>
      </c>
      <c r="G24" s="22" t="s">
        <v>306</v>
      </c>
      <c r="H24" s="16">
        <v>2853921</v>
      </c>
      <c r="I24" s="121"/>
      <c r="K24" s="180"/>
    </row>
    <row r="25" spans="1:16" s="32" customFormat="1" ht="15.95" customHeight="1" thickBot="1" x14ac:dyDescent="0.25">
      <c r="A25" s="83">
        <v>44251</v>
      </c>
      <c r="B25" s="22" t="s">
        <v>288</v>
      </c>
      <c r="C25" s="23" t="s">
        <v>308</v>
      </c>
      <c r="D25" s="22" t="s">
        <v>375</v>
      </c>
      <c r="E25" s="22" t="s">
        <v>6</v>
      </c>
      <c r="F25" s="23" t="s">
        <v>127</v>
      </c>
      <c r="G25" s="22" t="s">
        <v>306</v>
      </c>
      <c r="H25" s="16">
        <v>2833638</v>
      </c>
      <c r="I25" s="121"/>
    </row>
    <row r="26" spans="1:16" s="30" customFormat="1" ht="15.95" customHeight="1" thickBot="1" x14ac:dyDescent="0.25">
      <c r="A26" s="161" t="s">
        <v>443</v>
      </c>
      <c r="B26" s="60"/>
      <c r="C26" s="60"/>
      <c r="D26" s="60"/>
      <c r="E26" s="60"/>
      <c r="F26" s="64"/>
      <c r="G26" s="63"/>
      <c r="H26" s="142">
        <f>SUM(H22:H25)</f>
        <v>10872538</v>
      </c>
      <c r="I26" s="65"/>
      <c r="J26" s="26"/>
      <c r="K26" s="25"/>
      <c r="L26" s="25"/>
      <c r="M26" s="23"/>
      <c r="N26" s="22"/>
      <c r="O26" s="28"/>
      <c r="P26" s="39"/>
    </row>
    <row r="27" spans="1:16" s="30" customFormat="1" ht="12.75" customHeight="1" thickBot="1" x14ac:dyDescent="0.25">
      <c r="A27" s="4"/>
      <c r="B27" s="4"/>
      <c r="C27" s="4"/>
      <c r="D27" s="4"/>
      <c r="E27" s="4"/>
      <c r="F27" s="7"/>
      <c r="G27" s="19"/>
      <c r="H27" s="38"/>
      <c r="I27" s="2"/>
      <c r="J27" s="26"/>
      <c r="K27" s="25"/>
      <c r="L27" s="25"/>
      <c r="M27" s="23"/>
      <c r="N27" s="22"/>
      <c r="O27" s="28"/>
      <c r="P27" s="39"/>
    </row>
    <row r="28" spans="1:16" s="30" customFormat="1" ht="15.95" customHeight="1" thickBot="1" x14ac:dyDescent="0.25">
      <c r="A28" s="20"/>
      <c r="B28" s="20"/>
      <c r="C28" s="20"/>
      <c r="D28" s="20"/>
      <c r="E28" s="20"/>
      <c r="F28" s="2"/>
      <c r="G28" s="21" t="s">
        <v>33</v>
      </c>
      <c r="H28" s="142">
        <f>SUM(H26+H12)</f>
        <v>12063208</v>
      </c>
      <c r="I28" s="20"/>
    </row>
    <row r="29" spans="1:16" s="30" customFormat="1" ht="13.5" customHeight="1" x14ac:dyDescent="0.2">
      <c r="A29" s="185" t="s">
        <v>119</v>
      </c>
      <c r="B29" s="185"/>
      <c r="C29" s="185"/>
      <c r="D29" s="185"/>
      <c r="E29" s="185"/>
      <c r="F29" s="185"/>
      <c r="G29" s="185"/>
      <c r="H29" s="185"/>
      <c r="I29" s="185"/>
    </row>
    <row r="30" spans="1:16" s="30" customFormat="1" ht="13.5" customHeight="1" x14ac:dyDescent="0.2">
      <c r="A30" s="185" t="s">
        <v>120</v>
      </c>
      <c r="B30" s="185"/>
      <c r="C30" s="185"/>
      <c r="D30" s="185"/>
      <c r="E30" s="185"/>
      <c r="F30" s="185"/>
      <c r="G30" s="185"/>
      <c r="H30" s="185"/>
      <c r="I30" s="185"/>
    </row>
    <row r="31" spans="1:16" s="17" customFormat="1" x14ac:dyDescent="0.2">
      <c r="A31" s="185" t="s">
        <v>121</v>
      </c>
      <c r="B31" s="185"/>
      <c r="C31" s="185"/>
      <c r="D31" s="185"/>
      <c r="E31" s="185"/>
      <c r="F31" s="185"/>
      <c r="G31" s="185"/>
      <c r="H31" s="185"/>
      <c r="I31" s="185"/>
      <c r="K31" s="66"/>
    </row>
    <row r="32" spans="1:16" s="17" customFormat="1" ht="12.75" customHeight="1" x14ac:dyDescent="0.2">
      <c r="A32" s="2"/>
      <c r="B32" s="80"/>
      <c r="C32" s="2"/>
      <c r="D32" s="2"/>
      <c r="E32" s="2"/>
      <c r="F32" s="2"/>
      <c r="G32" s="2"/>
      <c r="H32" s="28"/>
      <c r="I32" s="2"/>
    </row>
    <row r="33" spans="1:14" x14ac:dyDescent="0.2">
      <c r="B33" s="81"/>
      <c r="H33" s="28"/>
    </row>
    <row r="35" spans="1:14" s="32" customFormat="1" ht="15.95" customHeight="1" x14ac:dyDescent="0.2">
      <c r="A35" s="3"/>
      <c r="B35" s="3"/>
      <c r="C35" s="3"/>
      <c r="D35" s="3"/>
      <c r="E35" s="3"/>
      <c r="F35" s="3"/>
      <c r="G35" s="3"/>
      <c r="H35" s="7"/>
      <c r="I35" s="2"/>
    </row>
    <row r="36" spans="1:14" s="32" customFormat="1" ht="15.95" customHeight="1" x14ac:dyDescent="0.2">
      <c r="A36" s="2"/>
      <c r="B36" s="2"/>
      <c r="C36" s="2"/>
      <c r="D36" s="2"/>
      <c r="E36" s="2"/>
      <c r="F36" s="2"/>
      <c r="G36" s="2"/>
      <c r="H36" s="2"/>
      <c r="I36" s="11"/>
    </row>
    <row r="37" spans="1:14" s="32" customFormat="1" ht="15.95" customHeight="1" x14ac:dyDescent="0.2">
      <c r="A37" s="11"/>
      <c r="B37" s="11"/>
      <c r="C37" s="11"/>
      <c r="D37" s="11"/>
      <c r="E37" s="11"/>
      <c r="F37" s="11"/>
      <c r="G37" s="11"/>
      <c r="H37" s="15"/>
      <c r="I37" s="2"/>
    </row>
    <row r="38" spans="1:14" s="32" customFormat="1" ht="15.95" customHeight="1" x14ac:dyDescent="0.2">
      <c r="A38" s="2"/>
      <c r="B38" s="2"/>
      <c r="C38" s="2"/>
      <c r="D38" s="2"/>
      <c r="E38" s="2"/>
      <c r="F38" s="2"/>
      <c r="G38" s="2"/>
      <c r="H38" s="104"/>
      <c r="I38" s="2"/>
    </row>
    <row r="39" spans="1:14" s="32" customFormat="1" ht="15.95" customHeight="1" x14ac:dyDescent="0.2">
      <c r="A39" s="2"/>
      <c r="B39" s="2"/>
      <c r="C39" s="2"/>
      <c r="D39" s="2"/>
      <c r="E39" s="2"/>
      <c r="F39" s="2"/>
      <c r="G39" s="2"/>
      <c r="H39" s="2"/>
      <c r="I39" s="2"/>
    </row>
    <row r="40" spans="1:14" s="32" customFormat="1" ht="15.95" customHeight="1" x14ac:dyDescent="0.2">
      <c r="A40" s="9"/>
      <c r="B40" s="9"/>
      <c r="C40" s="9"/>
      <c r="D40" s="9"/>
      <c r="E40" s="9"/>
      <c r="F40" s="9"/>
      <c r="G40" s="9"/>
      <c r="H40" s="9"/>
      <c r="I40" s="2"/>
    </row>
    <row r="41" spans="1:14" s="32" customFormat="1" ht="15.95" customHeight="1" x14ac:dyDescent="0.2">
      <c r="A41" s="2"/>
      <c r="B41" s="2"/>
      <c r="C41" s="2"/>
      <c r="D41" s="2"/>
      <c r="E41" s="2"/>
      <c r="F41" s="2"/>
      <c r="G41" s="2"/>
      <c r="H41" s="2"/>
      <c r="I41" s="2"/>
      <c r="N41" s="73"/>
    </row>
    <row r="42" spans="1:14" s="32" customFormat="1" ht="15.95" customHeight="1" x14ac:dyDescent="0.2">
      <c r="A42" s="2"/>
      <c r="B42" s="2"/>
      <c r="C42" s="2"/>
      <c r="D42" s="2"/>
      <c r="E42" s="2"/>
      <c r="F42" s="2"/>
      <c r="G42" s="2"/>
      <c r="H42" s="2"/>
      <c r="I42" s="2"/>
      <c r="N42" s="73"/>
    </row>
    <row r="43" spans="1:14" s="32" customFormat="1" ht="15.95" customHeight="1" x14ac:dyDescent="0.2">
      <c r="A43" s="2"/>
      <c r="B43" s="2"/>
      <c r="C43" s="2"/>
      <c r="D43" s="2"/>
      <c r="E43" s="2"/>
      <c r="F43" s="2"/>
      <c r="G43" s="2"/>
      <c r="H43" s="2"/>
      <c r="I43" s="2"/>
      <c r="N43" s="73"/>
    </row>
    <row r="44" spans="1:14" s="32" customFormat="1" ht="15.95" customHeight="1" x14ac:dyDescent="0.2">
      <c r="A44" s="2"/>
      <c r="B44" s="2"/>
      <c r="C44" s="2"/>
      <c r="D44" s="2"/>
      <c r="E44" s="2"/>
      <c r="F44" s="2"/>
      <c r="G44" s="2"/>
      <c r="H44" s="2"/>
      <c r="I44" s="2"/>
    </row>
    <row r="45" spans="1:14" s="32" customFormat="1" ht="15.95" customHeight="1" x14ac:dyDescent="0.2">
      <c r="A45" s="2"/>
      <c r="B45" s="2"/>
      <c r="C45" s="2"/>
      <c r="D45" s="2"/>
      <c r="E45" s="2"/>
      <c r="F45" s="2"/>
      <c r="G45" s="2"/>
      <c r="H45" s="2"/>
      <c r="I45" s="2"/>
    </row>
    <row r="46" spans="1:14" s="32" customFormat="1" ht="15.95" customHeight="1" x14ac:dyDescent="0.2">
      <c r="A46" s="2"/>
      <c r="B46" s="2"/>
      <c r="C46" s="2"/>
      <c r="D46" s="2"/>
      <c r="E46" s="2"/>
      <c r="F46" s="2"/>
      <c r="G46" s="2"/>
      <c r="H46" s="2"/>
      <c r="I46" s="2"/>
    </row>
    <row r="47" spans="1:14" s="32" customFormat="1" ht="15.95" customHeight="1" x14ac:dyDescent="0.2">
      <c r="A47" s="2"/>
      <c r="B47" s="2"/>
      <c r="C47" s="2"/>
      <c r="D47" s="2"/>
      <c r="E47" s="2"/>
      <c r="F47" s="2"/>
      <c r="G47" s="2"/>
      <c r="H47" s="2"/>
      <c r="I47" s="2"/>
    </row>
    <row r="48" spans="1:14" s="32" customFormat="1" ht="15.95" customHeight="1" x14ac:dyDescent="0.2">
      <c r="A48" s="2"/>
      <c r="B48" s="2"/>
      <c r="C48" s="2"/>
      <c r="D48" s="2"/>
      <c r="E48" s="2"/>
      <c r="F48" s="2"/>
      <c r="G48" s="2"/>
      <c r="H48" s="2"/>
      <c r="I48" s="2"/>
    </row>
    <row r="49" spans="1:16375" s="32" customFormat="1" ht="15.95" customHeight="1" x14ac:dyDescent="0.2">
      <c r="A49" s="2"/>
      <c r="B49" s="2"/>
      <c r="C49" s="2"/>
      <c r="D49" s="2"/>
      <c r="E49" s="2"/>
      <c r="F49" s="2"/>
      <c r="G49" s="2"/>
      <c r="H49" s="2"/>
      <c r="I49" s="2"/>
      <c r="J49" s="2"/>
      <c r="K49" s="2"/>
      <c r="L49" s="2"/>
      <c r="M49" s="2"/>
      <c r="N49" s="2"/>
    </row>
    <row r="50" spans="1:16375" s="32" customFormat="1" ht="15.95" customHeight="1" x14ac:dyDescent="0.2">
      <c r="A50" s="2"/>
      <c r="B50" s="2"/>
      <c r="C50" s="2"/>
      <c r="D50" s="2"/>
      <c r="E50" s="2"/>
      <c r="F50" s="2"/>
      <c r="G50" s="2"/>
      <c r="H50" s="2"/>
      <c r="I50" s="2"/>
      <c r="J50" s="2"/>
      <c r="K50" s="2"/>
      <c r="L50" s="2"/>
      <c r="M50" s="2"/>
      <c r="N50" s="2"/>
      <c r="O50" s="2"/>
      <c r="P50" s="2"/>
    </row>
    <row r="51" spans="1:16375" s="32" customFormat="1" ht="15.95" customHeight="1" x14ac:dyDescent="0.2">
      <c r="A51" s="2"/>
      <c r="B51" s="2"/>
      <c r="C51" s="2"/>
      <c r="D51" s="2"/>
      <c r="E51" s="2"/>
      <c r="F51" s="2"/>
      <c r="G51" s="2"/>
      <c r="H51" s="2"/>
      <c r="I51" s="2"/>
      <c r="J51" s="2"/>
      <c r="K51" s="2"/>
      <c r="L51" s="2"/>
      <c r="M51" s="2"/>
      <c r="N51" s="2"/>
      <c r="O51" s="2"/>
      <c r="P51" s="2"/>
    </row>
    <row r="52" spans="1:16375" ht="15.95" customHeight="1" x14ac:dyDescent="0.2">
      <c r="J52" s="20"/>
      <c r="K52" s="20"/>
      <c r="L52" s="20"/>
      <c r="M52" s="20"/>
      <c r="N52" s="20"/>
    </row>
    <row r="53" spans="1:16375" ht="15.95" customHeight="1" x14ac:dyDescent="0.2">
      <c r="O53" s="20"/>
      <c r="P53" s="20"/>
    </row>
    <row r="54" spans="1:16375" ht="16.5" customHeight="1" x14ac:dyDescent="0.2">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c r="JT54" s="20"/>
      <c r="JU54" s="20"/>
      <c r="JV54" s="20"/>
      <c r="JW54" s="20"/>
      <c r="JX54" s="20"/>
      <c r="JY54" s="20"/>
      <c r="JZ54" s="20"/>
      <c r="KA54" s="20"/>
      <c r="KB54" s="20"/>
      <c r="KC54" s="20"/>
      <c r="KD54" s="20"/>
      <c r="KE54" s="20"/>
      <c r="KF54" s="20"/>
      <c r="KG54" s="20"/>
      <c r="KH54" s="20"/>
      <c r="KI54" s="20"/>
      <c r="KJ54" s="20"/>
      <c r="KK54" s="20"/>
      <c r="KL54" s="20"/>
      <c r="KM54" s="20"/>
      <c r="KN54" s="20"/>
      <c r="KO54" s="20"/>
      <c r="KP54" s="20"/>
      <c r="KQ54" s="20"/>
      <c r="KR54" s="20"/>
      <c r="KS54" s="20"/>
      <c r="KT54" s="20"/>
      <c r="KU54" s="20"/>
      <c r="KV54" s="20"/>
      <c r="KW54" s="20"/>
      <c r="KX54" s="20"/>
      <c r="KY54" s="20"/>
      <c r="KZ54" s="20"/>
      <c r="LA54" s="20"/>
      <c r="LB54" s="20"/>
      <c r="LC54" s="20"/>
      <c r="LD54" s="20"/>
      <c r="LE54" s="20"/>
      <c r="LF54" s="20"/>
      <c r="LG54" s="20"/>
      <c r="LH54" s="20"/>
      <c r="LI54" s="20"/>
      <c r="LJ54" s="20"/>
      <c r="LK54" s="20"/>
      <c r="LL54" s="20"/>
      <c r="LM54" s="20"/>
      <c r="LN54" s="20"/>
      <c r="LO54" s="20"/>
      <c r="LP54" s="20"/>
      <c r="LQ54" s="20"/>
      <c r="LR54" s="20"/>
      <c r="LS54" s="20"/>
      <c r="LT54" s="20"/>
      <c r="LU54" s="20"/>
      <c r="LV54" s="20"/>
      <c r="LW54" s="20"/>
      <c r="LX54" s="20"/>
      <c r="LY54" s="20"/>
      <c r="LZ54" s="20"/>
      <c r="MA54" s="20"/>
      <c r="MB54" s="20"/>
      <c r="MC54" s="20"/>
      <c r="MD54" s="20"/>
      <c r="ME54" s="20"/>
      <c r="MF54" s="20"/>
      <c r="MG54" s="20"/>
      <c r="MH54" s="20"/>
      <c r="MI54" s="20"/>
      <c r="MJ54" s="20"/>
      <c r="MK54" s="20"/>
      <c r="ML54" s="20"/>
      <c r="MM54" s="20"/>
      <c r="MN54" s="20"/>
      <c r="MO54" s="20"/>
      <c r="MP54" s="20"/>
      <c r="MQ54" s="20"/>
      <c r="MR54" s="20"/>
      <c r="MS54" s="20"/>
      <c r="MT54" s="20"/>
      <c r="MU54" s="20"/>
      <c r="MV54" s="20"/>
      <c r="MW54" s="20"/>
      <c r="MX54" s="20"/>
      <c r="MY54" s="20"/>
      <c r="MZ54" s="20"/>
      <c r="NA54" s="20"/>
      <c r="NB54" s="20"/>
      <c r="NC54" s="20"/>
      <c r="ND54" s="20"/>
      <c r="NE54" s="20"/>
      <c r="NF54" s="20"/>
      <c r="NG54" s="20"/>
      <c r="NH54" s="20"/>
      <c r="NI54" s="20"/>
      <c r="NJ54" s="20"/>
      <c r="NK54" s="20"/>
      <c r="NL54" s="20"/>
      <c r="NM54" s="20"/>
      <c r="NN54" s="20"/>
      <c r="NO54" s="20"/>
      <c r="NP54" s="20"/>
      <c r="NQ54" s="20"/>
      <c r="NR54" s="20"/>
      <c r="NS54" s="20"/>
      <c r="NT54" s="20"/>
      <c r="NU54" s="20"/>
      <c r="NV54" s="20"/>
      <c r="NW54" s="20"/>
      <c r="NX54" s="20"/>
      <c r="NY54" s="20"/>
      <c r="NZ54" s="20"/>
      <c r="OA54" s="20"/>
      <c r="OB54" s="20"/>
      <c r="OC54" s="20"/>
      <c r="OD54" s="20"/>
      <c r="OE54" s="20"/>
      <c r="OF54" s="20"/>
      <c r="OG54" s="20"/>
      <c r="OH54" s="20"/>
      <c r="OI54" s="20"/>
      <c r="OJ54" s="20"/>
      <c r="OK54" s="20"/>
      <c r="OL54" s="20"/>
      <c r="OM54" s="20"/>
      <c r="ON54" s="20"/>
      <c r="OO54" s="20"/>
      <c r="OP54" s="20"/>
      <c r="OQ54" s="20"/>
      <c r="OR54" s="20"/>
      <c r="OS54" s="20"/>
      <c r="OT54" s="20"/>
      <c r="OU54" s="20"/>
      <c r="OV54" s="20"/>
      <c r="OW54" s="20"/>
      <c r="OX54" s="20"/>
      <c r="OY54" s="20"/>
      <c r="OZ54" s="20"/>
      <c r="PA54" s="20"/>
      <c r="PB54" s="20"/>
      <c r="PC54" s="20"/>
      <c r="PD54" s="20"/>
      <c r="PE54" s="20"/>
      <c r="PF54" s="20"/>
      <c r="PG54" s="20"/>
      <c r="PH54" s="20"/>
      <c r="PI54" s="20"/>
      <c r="PJ54" s="20"/>
      <c r="PK54" s="20"/>
      <c r="PL54" s="20"/>
      <c r="PM54" s="20"/>
      <c r="PN54" s="20"/>
      <c r="PO54" s="20"/>
      <c r="PP54" s="20"/>
      <c r="PQ54" s="20"/>
      <c r="PR54" s="20"/>
      <c r="PS54" s="20"/>
      <c r="PT54" s="20"/>
      <c r="PU54" s="20"/>
      <c r="PV54" s="20"/>
      <c r="PW54" s="20"/>
      <c r="PX54" s="20"/>
      <c r="PY54" s="20"/>
      <c r="PZ54" s="20"/>
      <c r="QA54" s="20"/>
      <c r="QB54" s="20"/>
      <c r="QC54" s="20"/>
      <c r="QD54" s="20"/>
      <c r="QE54" s="20"/>
      <c r="QF54" s="20"/>
      <c r="QG54" s="20"/>
      <c r="QH54" s="20"/>
      <c r="QI54" s="20"/>
      <c r="QJ54" s="20"/>
      <c r="QK54" s="20"/>
      <c r="QL54" s="20"/>
      <c r="QM54" s="20"/>
      <c r="QN54" s="20"/>
      <c r="QO54" s="20"/>
      <c r="QP54" s="20"/>
      <c r="QQ54" s="20"/>
      <c r="QR54" s="20"/>
      <c r="QS54" s="20"/>
      <c r="QT54" s="20"/>
      <c r="QU54" s="20"/>
      <c r="QV54" s="20"/>
      <c r="QW54" s="20"/>
      <c r="QX54" s="20"/>
      <c r="QY54" s="20"/>
      <c r="QZ54" s="20"/>
      <c r="RA54" s="20"/>
      <c r="RB54" s="20"/>
      <c r="RC54" s="20"/>
      <c r="RD54" s="20"/>
      <c r="RE54" s="20"/>
      <c r="RF54" s="20"/>
      <c r="RG54" s="20"/>
      <c r="RH54" s="20"/>
      <c r="RI54" s="20"/>
      <c r="RJ54" s="20"/>
      <c r="RK54" s="20"/>
      <c r="RL54" s="20"/>
      <c r="RM54" s="20"/>
      <c r="RN54" s="20"/>
      <c r="RO54" s="20"/>
      <c r="RP54" s="20"/>
      <c r="RQ54" s="20"/>
      <c r="RR54" s="20"/>
      <c r="RS54" s="20"/>
      <c r="RT54" s="20"/>
      <c r="RU54" s="20"/>
      <c r="RV54" s="20"/>
      <c r="RW54" s="20"/>
      <c r="RX54" s="20"/>
      <c r="RY54" s="20"/>
      <c r="RZ54" s="20"/>
      <c r="SA54" s="20"/>
      <c r="SB54" s="20"/>
      <c r="SC54" s="20"/>
      <c r="SD54" s="20"/>
      <c r="SE54" s="20"/>
      <c r="SF54" s="20"/>
      <c r="SG54" s="20"/>
      <c r="SH54" s="20"/>
      <c r="SI54" s="20"/>
      <c r="SJ54" s="20"/>
      <c r="SK54" s="20"/>
      <c r="SL54" s="20"/>
      <c r="SM54" s="20"/>
      <c r="SN54" s="20"/>
      <c r="SO54" s="20"/>
      <c r="SP54" s="20"/>
      <c r="SQ54" s="20"/>
      <c r="SR54" s="20"/>
      <c r="SS54" s="20"/>
      <c r="ST54" s="20"/>
      <c r="SU54" s="20"/>
      <c r="SV54" s="20"/>
      <c r="SW54" s="20"/>
      <c r="SX54" s="20"/>
      <c r="SY54" s="20"/>
      <c r="SZ54" s="20"/>
      <c r="TA54" s="20"/>
      <c r="TB54" s="20"/>
      <c r="TC54" s="20"/>
      <c r="TD54" s="20"/>
      <c r="TE54" s="20"/>
      <c r="TF54" s="20"/>
      <c r="TG54" s="20"/>
      <c r="TH54" s="20"/>
      <c r="TI54" s="20"/>
      <c r="TJ54" s="20"/>
      <c r="TK54" s="20"/>
      <c r="TL54" s="20"/>
      <c r="TM54" s="20"/>
      <c r="TN54" s="20"/>
      <c r="TO54" s="20"/>
      <c r="TP54" s="20"/>
      <c r="TQ54" s="20"/>
      <c r="TR54" s="20"/>
      <c r="TS54" s="20"/>
      <c r="TT54" s="20"/>
      <c r="TU54" s="20"/>
      <c r="TV54" s="20"/>
      <c r="TW54" s="20"/>
      <c r="TX54" s="20"/>
      <c r="TY54" s="20"/>
      <c r="TZ54" s="20"/>
      <c r="UA54" s="20"/>
      <c r="UB54" s="20"/>
      <c r="UC54" s="20"/>
      <c r="UD54" s="20"/>
      <c r="UE54" s="20"/>
      <c r="UF54" s="20"/>
      <c r="UG54" s="20"/>
      <c r="UH54" s="20"/>
      <c r="UI54" s="20"/>
      <c r="UJ54" s="20"/>
      <c r="UK54" s="20"/>
      <c r="UL54" s="20"/>
      <c r="UM54" s="20"/>
      <c r="UN54" s="20"/>
      <c r="UO54" s="20"/>
      <c r="UP54" s="20"/>
      <c r="UQ54" s="20"/>
      <c r="UR54" s="20"/>
      <c r="US54" s="20"/>
      <c r="UT54" s="20"/>
      <c r="UU54" s="20"/>
      <c r="UV54" s="20"/>
      <c r="UW54" s="20"/>
      <c r="UX54" s="20"/>
      <c r="UY54" s="20"/>
      <c r="UZ54" s="20"/>
      <c r="VA54" s="20"/>
      <c r="VB54" s="20"/>
      <c r="VC54" s="20"/>
      <c r="VD54" s="20"/>
      <c r="VE54" s="20"/>
      <c r="VF54" s="20"/>
      <c r="VG54" s="20"/>
      <c r="VH54" s="20"/>
      <c r="VI54" s="20"/>
      <c r="VJ54" s="20"/>
      <c r="VK54" s="20"/>
      <c r="VL54" s="20"/>
      <c r="VM54" s="20"/>
      <c r="VN54" s="20"/>
      <c r="VO54" s="20"/>
      <c r="VP54" s="20"/>
      <c r="VQ54" s="20"/>
      <c r="VR54" s="20"/>
      <c r="VS54" s="20"/>
      <c r="VT54" s="20"/>
      <c r="VU54" s="20"/>
      <c r="VV54" s="20"/>
      <c r="VW54" s="20"/>
      <c r="VX54" s="20"/>
      <c r="VY54" s="20"/>
      <c r="VZ54" s="20"/>
      <c r="WA54" s="20"/>
      <c r="WB54" s="20"/>
      <c r="WC54" s="20"/>
      <c r="WD54" s="20"/>
      <c r="WE54" s="20"/>
      <c r="WF54" s="20"/>
      <c r="WG54" s="20"/>
      <c r="WH54" s="20"/>
      <c r="WI54" s="20"/>
      <c r="WJ54" s="20"/>
      <c r="WK54" s="20"/>
      <c r="WL54" s="20"/>
      <c r="WM54" s="20"/>
      <c r="WN54" s="20"/>
      <c r="WO54" s="20"/>
      <c r="WP54" s="20"/>
      <c r="WQ54" s="20"/>
      <c r="WR54" s="20"/>
      <c r="WS54" s="20"/>
      <c r="WT54" s="20"/>
      <c r="WU54" s="20"/>
      <c r="WV54" s="20"/>
      <c r="WW54" s="20"/>
      <c r="WX54" s="20"/>
      <c r="WY54" s="20"/>
      <c r="WZ54" s="20"/>
      <c r="XA54" s="20"/>
      <c r="XB54" s="20"/>
      <c r="XC54" s="20"/>
      <c r="XD54" s="20"/>
      <c r="XE54" s="20"/>
      <c r="XF54" s="20"/>
      <c r="XG54" s="20"/>
      <c r="XH54" s="20"/>
      <c r="XI54" s="20"/>
      <c r="XJ54" s="20"/>
      <c r="XK54" s="20"/>
      <c r="XL54" s="20"/>
      <c r="XM54" s="20"/>
      <c r="XN54" s="20"/>
      <c r="XO54" s="20"/>
      <c r="XP54" s="20"/>
      <c r="XQ54" s="20"/>
      <c r="XR54" s="20"/>
      <c r="XS54" s="20"/>
      <c r="XT54" s="20"/>
      <c r="XU54" s="20"/>
      <c r="XV54" s="20"/>
      <c r="XW54" s="20"/>
      <c r="XX54" s="20"/>
      <c r="XY54" s="20"/>
      <c r="XZ54" s="20"/>
      <c r="YA54" s="20"/>
      <c r="YB54" s="20"/>
      <c r="YC54" s="20"/>
      <c r="YD54" s="20"/>
      <c r="YE54" s="20"/>
      <c r="YF54" s="20"/>
      <c r="YG54" s="20"/>
      <c r="YH54" s="20"/>
      <c r="YI54" s="20"/>
      <c r="YJ54" s="20"/>
      <c r="YK54" s="20"/>
      <c r="YL54" s="20"/>
      <c r="YM54" s="20"/>
      <c r="YN54" s="20"/>
      <c r="YO54" s="20"/>
      <c r="YP54" s="20"/>
      <c r="YQ54" s="20"/>
      <c r="YR54" s="20"/>
      <c r="YS54" s="20"/>
      <c r="YT54" s="20"/>
      <c r="YU54" s="20"/>
      <c r="YV54" s="20"/>
      <c r="YW54" s="20"/>
      <c r="YX54" s="20"/>
      <c r="YY54" s="20"/>
      <c r="YZ54" s="20"/>
      <c r="ZA54" s="20"/>
      <c r="ZB54" s="20"/>
      <c r="ZC54" s="20"/>
      <c r="ZD54" s="20"/>
      <c r="ZE54" s="20"/>
      <c r="ZF54" s="20"/>
      <c r="ZG54" s="20"/>
      <c r="ZH54" s="20"/>
      <c r="ZI54" s="20"/>
      <c r="ZJ54" s="20"/>
      <c r="ZK54" s="20"/>
      <c r="ZL54" s="20"/>
      <c r="ZM54" s="20"/>
      <c r="ZN54" s="20"/>
      <c r="ZO54" s="20"/>
      <c r="ZP54" s="20"/>
      <c r="ZQ54" s="20"/>
      <c r="ZR54" s="20"/>
      <c r="ZS54" s="20"/>
      <c r="ZT54" s="20"/>
      <c r="ZU54" s="20"/>
      <c r="ZV54" s="20"/>
      <c r="ZW54" s="20"/>
      <c r="ZX54" s="20"/>
      <c r="ZY54" s="20"/>
      <c r="ZZ54" s="20"/>
      <c r="AAA54" s="20"/>
      <c r="AAB54" s="20"/>
      <c r="AAC54" s="20"/>
      <c r="AAD54" s="20"/>
      <c r="AAE54" s="20"/>
      <c r="AAF54" s="20"/>
      <c r="AAG54" s="20"/>
      <c r="AAH54" s="20"/>
      <c r="AAI54" s="20"/>
      <c r="AAJ54" s="20"/>
      <c r="AAK54" s="20"/>
      <c r="AAL54" s="20"/>
      <c r="AAM54" s="20"/>
      <c r="AAN54" s="20"/>
      <c r="AAO54" s="20"/>
      <c r="AAP54" s="20"/>
      <c r="AAQ54" s="20"/>
      <c r="AAR54" s="20"/>
      <c r="AAS54" s="20"/>
      <c r="AAT54" s="20"/>
      <c r="AAU54" s="20"/>
      <c r="AAV54" s="20"/>
      <c r="AAW54" s="20"/>
      <c r="AAX54" s="20"/>
      <c r="AAY54" s="20"/>
      <c r="AAZ54" s="20"/>
      <c r="ABA54" s="20"/>
      <c r="ABB54" s="20"/>
      <c r="ABC54" s="20"/>
      <c r="ABD54" s="20"/>
      <c r="ABE54" s="20"/>
      <c r="ABF54" s="20"/>
      <c r="ABG54" s="20"/>
      <c r="ABH54" s="20"/>
      <c r="ABI54" s="20"/>
      <c r="ABJ54" s="20"/>
      <c r="ABK54" s="20"/>
      <c r="ABL54" s="20"/>
      <c r="ABM54" s="20"/>
      <c r="ABN54" s="20"/>
      <c r="ABO54" s="20"/>
      <c r="ABP54" s="20"/>
      <c r="ABQ54" s="20"/>
      <c r="ABR54" s="20"/>
      <c r="ABS54" s="20"/>
      <c r="ABT54" s="20"/>
      <c r="ABU54" s="20"/>
      <c r="ABV54" s="20"/>
      <c r="ABW54" s="20"/>
      <c r="ABX54" s="20"/>
      <c r="ABY54" s="20"/>
      <c r="ABZ54" s="20"/>
      <c r="ACA54" s="20"/>
      <c r="ACB54" s="20"/>
      <c r="ACC54" s="20"/>
      <c r="ACD54" s="20"/>
      <c r="ACE54" s="20"/>
      <c r="ACF54" s="20"/>
      <c r="ACG54" s="20"/>
      <c r="ACH54" s="20"/>
      <c r="ACI54" s="20"/>
      <c r="ACJ54" s="20"/>
      <c r="ACK54" s="20"/>
      <c r="ACL54" s="20"/>
      <c r="ACM54" s="20"/>
      <c r="ACN54" s="20"/>
      <c r="ACO54" s="20"/>
      <c r="ACP54" s="20"/>
      <c r="ACQ54" s="20"/>
      <c r="ACR54" s="20"/>
      <c r="ACS54" s="20"/>
      <c r="ACT54" s="20"/>
      <c r="ACU54" s="20"/>
      <c r="ACV54" s="20"/>
      <c r="ACW54" s="20"/>
      <c r="ACX54" s="20"/>
      <c r="ACY54" s="20"/>
      <c r="ACZ54" s="20"/>
      <c r="ADA54" s="20"/>
      <c r="ADB54" s="20"/>
      <c r="ADC54" s="20"/>
      <c r="ADD54" s="20"/>
      <c r="ADE54" s="20"/>
      <c r="ADF54" s="20"/>
      <c r="ADG54" s="20"/>
      <c r="ADH54" s="20"/>
      <c r="ADI54" s="20"/>
      <c r="ADJ54" s="20"/>
      <c r="ADK54" s="20"/>
      <c r="ADL54" s="20"/>
      <c r="ADM54" s="20"/>
      <c r="ADN54" s="20"/>
      <c r="ADO54" s="20"/>
      <c r="ADP54" s="20"/>
      <c r="ADQ54" s="20"/>
      <c r="ADR54" s="20"/>
      <c r="ADS54" s="20"/>
      <c r="ADT54" s="20"/>
      <c r="ADU54" s="20"/>
      <c r="ADV54" s="20"/>
      <c r="ADW54" s="20"/>
      <c r="ADX54" s="20"/>
      <c r="ADY54" s="20"/>
      <c r="ADZ54" s="20"/>
      <c r="AEA54" s="20"/>
      <c r="AEB54" s="20"/>
      <c r="AEC54" s="20"/>
      <c r="AED54" s="20"/>
      <c r="AEE54" s="20"/>
      <c r="AEF54" s="20"/>
      <c r="AEG54" s="20"/>
      <c r="AEH54" s="20"/>
      <c r="AEI54" s="20"/>
      <c r="AEJ54" s="20"/>
      <c r="AEK54" s="20"/>
      <c r="AEL54" s="20"/>
      <c r="AEM54" s="20"/>
      <c r="AEN54" s="20"/>
      <c r="AEO54" s="20"/>
      <c r="AEP54" s="20"/>
      <c r="AEQ54" s="20"/>
      <c r="AER54" s="20"/>
      <c r="AES54" s="20"/>
      <c r="AET54" s="20"/>
      <c r="AEU54" s="20"/>
      <c r="AEV54" s="20"/>
      <c r="AEW54" s="20"/>
      <c r="AEX54" s="20"/>
      <c r="AEY54" s="20"/>
      <c r="AEZ54" s="20"/>
      <c r="AFA54" s="20"/>
      <c r="AFB54" s="20"/>
      <c r="AFC54" s="20"/>
      <c r="AFD54" s="20"/>
      <c r="AFE54" s="20"/>
      <c r="AFF54" s="20"/>
      <c r="AFG54" s="20"/>
      <c r="AFH54" s="20"/>
      <c r="AFI54" s="20"/>
      <c r="AFJ54" s="20"/>
      <c r="AFK54" s="20"/>
      <c r="AFL54" s="20"/>
      <c r="AFM54" s="20"/>
      <c r="AFN54" s="20"/>
      <c r="AFO54" s="20"/>
      <c r="AFP54" s="20"/>
      <c r="AFQ54" s="20"/>
      <c r="AFR54" s="20"/>
      <c r="AFS54" s="20"/>
      <c r="AFT54" s="20"/>
      <c r="AFU54" s="20"/>
      <c r="AFV54" s="20"/>
      <c r="AFW54" s="20"/>
      <c r="AFX54" s="20"/>
      <c r="AFY54" s="20"/>
      <c r="AFZ54" s="20"/>
      <c r="AGA54" s="20"/>
      <c r="AGB54" s="20"/>
      <c r="AGC54" s="20"/>
      <c r="AGD54" s="20"/>
      <c r="AGE54" s="20"/>
      <c r="AGF54" s="20"/>
      <c r="AGG54" s="20"/>
      <c r="AGH54" s="20"/>
      <c r="AGI54" s="20"/>
      <c r="AGJ54" s="20"/>
      <c r="AGK54" s="20"/>
      <c r="AGL54" s="20"/>
      <c r="AGM54" s="20"/>
      <c r="AGN54" s="20"/>
      <c r="AGO54" s="20"/>
      <c r="AGP54" s="20"/>
      <c r="AGQ54" s="20"/>
      <c r="AGR54" s="20"/>
      <c r="AGS54" s="20"/>
      <c r="AGT54" s="20"/>
      <c r="AGU54" s="20"/>
      <c r="AGV54" s="20"/>
      <c r="AGW54" s="20"/>
      <c r="AGX54" s="20"/>
      <c r="AGY54" s="20"/>
      <c r="AGZ54" s="20"/>
      <c r="AHA54" s="20"/>
      <c r="AHB54" s="20"/>
      <c r="AHC54" s="20"/>
      <c r="AHD54" s="20"/>
      <c r="AHE54" s="20"/>
      <c r="AHF54" s="20"/>
      <c r="AHG54" s="20"/>
      <c r="AHH54" s="20"/>
      <c r="AHI54" s="20"/>
      <c r="AHJ54" s="20"/>
      <c r="AHK54" s="20"/>
      <c r="AHL54" s="20"/>
      <c r="AHM54" s="20"/>
      <c r="AHN54" s="20"/>
      <c r="AHO54" s="20"/>
      <c r="AHP54" s="20"/>
      <c r="AHQ54" s="20"/>
      <c r="AHR54" s="20"/>
      <c r="AHS54" s="20"/>
      <c r="AHT54" s="20"/>
      <c r="AHU54" s="20"/>
      <c r="AHV54" s="20"/>
      <c r="AHW54" s="20"/>
      <c r="AHX54" s="20"/>
      <c r="AHY54" s="20"/>
      <c r="AHZ54" s="20"/>
      <c r="AIA54" s="20"/>
      <c r="AIB54" s="20"/>
      <c r="AIC54" s="20"/>
      <c r="AID54" s="20"/>
      <c r="AIE54" s="20"/>
      <c r="AIF54" s="20"/>
      <c r="AIG54" s="20"/>
      <c r="AIH54" s="20"/>
      <c r="AII54" s="20"/>
      <c r="AIJ54" s="20"/>
      <c r="AIK54" s="20"/>
      <c r="AIL54" s="20"/>
      <c r="AIM54" s="20"/>
      <c r="AIN54" s="20"/>
      <c r="AIO54" s="20"/>
      <c r="AIP54" s="20"/>
      <c r="AIQ54" s="20"/>
      <c r="AIR54" s="20"/>
      <c r="AIS54" s="20"/>
      <c r="AIT54" s="20"/>
      <c r="AIU54" s="20"/>
      <c r="AIV54" s="20"/>
      <c r="AIW54" s="20"/>
      <c r="AIX54" s="20"/>
      <c r="AIY54" s="20"/>
      <c r="AIZ54" s="20"/>
      <c r="AJA54" s="20"/>
      <c r="AJB54" s="20"/>
      <c r="AJC54" s="20"/>
      <c r="AJD54" s="20"/>
      <c r="AJE54" s="20"/>
      <c r="AJF54" s="20"/>
      <c r="AJG54" s="20"/>
      <c r="AJH54" s="20"/>
      <c r="AJI54" s="20"/>
      <c r="AJJ54" s="20"/>
      <c r="AJK54" s="20"/>
      <c r="AJL54" s="20"/>
      <c r="AJM54" s="20"/>
      <c r="AJN54" s="20"/>
      <c r="AJO54" s="20"/>
      <c r="AJP54" s="20"/>
      <c r="AJQ54" s="20"/>
      <c r="AJR54" s="20"/>
      <c r="AJS54" s="20"/>
      <c r="AJT54" s="20"/>
      <c r="AJU54" s="20"/>
      <c r="AJV54" s="20"/>
      <c r="AJW54" s="20"/>
      <c r="AJX54" s="20"/>
      <c r="AJY54" s="20"/>
      <c r="AJZ54" s="20"/>
      <c r="AKA54" s="20"/>
      <c r="AKB54" s="20"/>
      <c r="AKC54" s="20"/>
      <c r="AKD54" s="20"/>
      <c r="AKE54" s="20"/>
      <c r="AKF54" s="20"/>
      <c r="AKG54" s="20"/>
      <c r="AKH54" s="20"/>
      <c r="AKI54" s="20"/>
      <c r="AKJ54" s="20"/>
      <c r="AKK54" s="20"/>
      <c r="AKL54" s="20"/>
      <c r="AKM54" s="20"/>
      <c r="AKN54" s="20"/>
      <c r="AKO54" s="20"/>
      <c r="AKP54" s="20"/>
      <c r="AKQ54" s="20"/>
      <c r="AKR54" s="20"/>
      <c r="AKS54" s="20"/>
      <c r="AKT54" s="20"/>
      <c r="AKU54" s="20"/>
      <c r="AKV54" s="20"/>
      <c r="AKW54" s="20"/>
      <c r="AKX54" s="20"/>
      <c r="AKY54" s="20"/>
      <c r="AKZ54" s="20"/>
      <c r="ALA54" s="20"/>
      <c r="ALB54" s="20"/>
      <c r="ALC54" s="20"/>
      <c r="ALD54" s="20"/>
      <c r="ALE54" s="20"/>
      <c r="ALF54" s="20"/>
      <c r="ALG54" s="20"/>
      <c r="ALH54" s="20"/>
      <c r="ALI54" s="20"/>
      <c r="ALJ54" s="20"/>
      <c r="ALK54" s="20"/>
      <c r="ALL54" s="20"/>
      <c r="ALM54" s="20"/>
      <c r="ALN54" s="20"/>
      <c r="ALO54" s="20"/>
      <c r="ALP54" s="20"/>
      <c r="ALQ54" s="20"/>
      <c r="ALR54" s="20"/>
      <c r="ALS54" s="20"/>
      <c r="ALT54" s="20"/>
      <c r="ALU54" s="20"/>
      <c r="ALV54" s="20"/>
      <c r="ALW54" s="20"/>
      <c r="ALX54" s="20"/>
      <c r="ALY54" s="20"/>
      <c r="ALZ54" s="20"/>
      <c r="AMA54" s="20"/>
      <c r="AMB54" s="20"/>
      <c r="AMC54" s="20"/>
      <c r="AMD54" s="20"/>
      <c r="AME54" s="20"/>
      <c r="AMF54" s="20"/>
      <c r="AMG54" s="20"/>
      <c r="AMH54" s="20"/>
      <c r="AMI54" s="20"/>
      <c r="AMJ54" s="20"/>
      <c r="AMK54" s="20"/>
      <c r="AML54" s="20"/>
      <c r="AMM54" s="20"/>
      <c r="AMN54" s="20"/>
      <c r="AMO54" s="20"/>
      <c r="AMP54" s="20"/>
      <c r="AMQ54" s="20"/>
      <c r="AMR54" s="20"/>
      <c r="AMS54" s="20"/>
      <c r="AMT54" s="20"/>
      <c r="AMU54" s="20"/>
      <c r="AMV54" s="20"/>
      <c r="AMW54" s="20"/>
      <c r="AMX54" s="20"/>
      <c r="AMY54" s="20"/>
      <c r="AMZ54" s="20"/>
      <c r="ANA54" s="20"/>
      <c r="ANB54" s="20"/>
      <c r="ANC54" s="20"/>
      <c r="AND54" s="20"/>
      <c r="ANE54" s="20"/>
      <c r="ANF54" s="20"/>
      <c r="ANG54" s="20"/>
      <c r="ANH54" s="20"/>
      <c r="ANI54" s="20"/>
      <c r="ANJ54" s="20"/>
      <c r="ANK54" s="20"/>
      <c r="ANL54" s="20"/>
      <c r="ANM54" s="20"/>
      <c r="ANN54" s="20"/>
      <c r="ANO54" s="20"/>
      <c r="ANP54" s="20"/>
      <c r="ANQ54" s="20"/>
      <c r="ANR54" s="20"/>
      <c r="ANS54" s="20"/>
      <c r="ANT54" s="20"/>
      <c r="ANU54" s="20"/>
      <c r="ANV54" s="20"/>
      <c r="ANW54" s="20"/>
      <c r="ANX54" s="20"/>
      <c r="ANY54" s="20"/>
      <c r="ANZ54" s="20"/>
      <c r="AOA54" s="20"/>
      <c r="AOB54" s="20"/>
      <c r="AOC54" s="20"/>
      <c r="AOD54" s="20"/>
      <c r="AOE54" s="20"/>
      <c r="AOF54" s="20"/>
      <c r="AOG54" s="20"/>
      <c r="AOH54" s="20"/>
      <c r="AOI54" s="20"/>
      <c r="AOJ54" s="20"/>
      <c r="AOK54" s="20"/>
      <c r="AOL54" s="20"/>
      <c r="AOM54" s="20"/>
      <c r="AON54" s="20"/>
      <c r="AOO54" s="20"/>
      <c r="AOP54" s="20"/>
      <c r="AOQ54" s="20"/>
      <c r="AOR54" s="20"/>
      <c r="AOS54" s="20"/>
      <c r="AOT54" s="20"/>
      <c r="AOU54" s="20"/>
      <c r="AOV54" s="20"/>
      <c r="AOW54" s="20"/>
      <c r="AOX54" s="20"/>
      <c r="AOY54" s="20"/>
      <c r="AOZ54" s="20"/>
      <c r="APA54" s="20"/>
      <c r="APB54" s="20"/>
      <c r="APC54" s="20"/>
      <c r="APD54" s="20"/>
      <c r="APE54" s="20"/>
      <c r="APF54" s="20"/>
      <c r="APG54" s="20"/>
      <c r="APH54" s="20"/>
      <c r="API54" s="20"/>
      <c r="APJ54" s="20"/>
      <c r="APK54" s="20"/>
      <c r="APL54" s="20"/>
      <c r="APM54" s="20"/>
      <c r="APN54" s="20"/>
      <c r="APO54" s="20"/>
      <c r="APP54" s="20"/>
      <c r="APQ54" s="20"/>
      <c r="APR54" s="20"/>
      <c r="APS54" s="20"/>
      <c r="APT54" s="20"/>
      <c r="APU54" s="20"/>
      <c r="APV54" s="20"/>
      <c r="APW54" s="20"/>
      <c r="APX54" s="20"/>
      <c r="APY54" s="20"/>
      <c r="APZ54" s="20"/>
      <c r="AQA54" s="20"/>
      <c r="AQB54" s="20"/>
      <c r="AQC54" s="20"/>
      <c r="AQD54" s="20"/>
      <c r="AQE54" s="20"/>
      <c r="AQF54" s="20"/>
      <c r="AQG54" s="20"/>
      <c r="AQH54" s="20"/>
      <c r="AQI54" s="20"/>
      <c r="AQJ54" s="20"/>
      <c r="AQK54" s="20"/>
      <c r="AQL54" s="20"/>
      <c r="AQM54" s="20"/>
      <c r="AQN54" s="20"/>
      <c r="AQO54" s="20"/>
      <c r="AQP54" s="20"/>
      <c r="AQQ54" s="20"/>
      <c r="AQR54" s="20"/>
      <c r="AQS54" s="20"/>
      <c r="AQT54" s="20"/>
      <c r="AQU54" s="20"/>
      <c r="AQV54" s="20"/>
      <c r="AQW54" s="20"/>
      <c r="AQX54" s="20"/>
      <c r="AQY54" s="20"/>
      <c r="AQZ54" s="20"/>
      <c r="ARA54" s="20"/>
      <c r="ARB54" s="20"/>
      <c r="ARC54" s="20"/>
      <c r="ARD54" s="20"/>
      <c r="ARE54" s="20"/>
      <c r="ARF54" s="20"/>
      <c r="ARG54" s="20"/>
      <c r="ARH54" s="20"/>
      <c r="ARI54" s="20"/>
      <c r="ARJ54" s="20"/>
      <c r="ARK54" s="20"/>
      <c r="ARL54" s="20"/>
      <c r="ARM54" s="20"/>
      <c r="ARN54" s="20"/>
      <c r="ARO54" s="20"/>
      <c r="ARP54" s="20"/>
      <c r="ARQ54" s="20"/>
      <c r="ARR54" s="20"/>
      <c r="ARS54" s="20"/>
      <c r="ART54" s="20"/>
      <c r="ARU54" s="20"/>
      <c r="ARV54" s="20"/>
      <c r="ARW54" s="20"/>
      <c r="ARX54" s="20"/>
      <c r="ARY54" s="20"/>
      <c r="ARZ54" s="20"/>
      <c r="ASA54" s="20"/>
      <c r="ASB54" s="20"/>
      <c r="ASC54" s="20"/>
      <c r="ASD54" s="20"/>
      <c r="ASE54" s="20"/>
      <c r="ASF54" s="20"/>
      <c r="ASG54" s="20"/>
      <c r="ASH54" s="20"/>
      <c r="ASI54" s="20"/>
      <c r="ASJ54" s="20"/>
      <c r="ASK54" s="20"/>
      <c r="ASL54" s="20"/>
      <c r="ASM54" s="20"/>
      <c r="ASN54" s="20"/>
      <c r="ASO54" s="20"/>
      <c r="ASP54" s="20"/>
      <c r="ASQ54" s="20"/>
      <c r="ASR54" s="20"/>
      <c r="ASS54" s="20"/>
      <c r="AST54" s="20"/>
      <c r="ASU54" s="20"/>
      <c r="ASV54" s="20"/>
      <c r="ASW54" s="20"/>
      <c r="ASX54" s="20"/>
      <c r="ASY54" s="20"/>
      <c r="ASZ54" s="20"/>
      <c r="ATA54" s="20"/>
      <c r="ATB54" s="20"/>
      <c r="ATC54" s="20"/>
      <c r="ATD54" s="20"/>
      <c r="ATE54" s="20"/>
      <c r="ATF54" s="20"/>
      <c r="ATG54" s="20"/>
      <c r="ATH54" s="20"/>
      <c r="ATI54" s="20"/>
      <c r="ATJ54" s="20"/>
      <c r="ATK54" s="20"/>
      <c r="ATL54" s="20"/>
      <c r="ATM54" s="20"/>
      <c r="ATN54" s="20"/>
      <c r="ATO54" s="20"/>
      <c r="ATP54" s="20"/>
      <c r="ATQ54" s="20"/>
      <c r="ATR54" s="20"/>
      <c r="ATS54" s="20"/>
      <c r="ATT54" s="20"/>
      <c r="ATU54" s="20"/>
      <c r="ATV54" s="20"/>
      <c r="ATW54" s="20"/>
      <c r="ATX54" s="20"/>
      <c r="ATY54" s="20"/>
      <c r="ATZ54" s="20"/>
      <c r="AUA54" s="20"/>
      <c r="AUB54" s="20"/>
      <c r="AUC54" s="20"/>
      <c r="AUD54" s="20"/>
      <c r="AUE54" s="20"/>
      <c r="AUF54" s="20"/>
      <c r="AUG54" s="20"/>
      <c r="AUH54" s="20"/>
      <c r="AUI54" s="20"/>
      <c r="AUJ54" s="20"/>
      <c r="AUK54" s="20"/>
      <c r="AUL54" s="20"/>
      <c r="AUM54" s="20"/>
      <c r="AUN54" s="20"/>
      <c r="AUO54" s="20"/>
      <c r="AUP54" s="20"/>
      <c r="AUQ54" s="20"/>
      <c r="AUR54" s="20"/>
      <c r="AUS54" s="20"/>
      <c r="AUT54" s="20"/>
      <c r="AUU54" s="20"/>
      <c r="AUV54" s="20"/>
      <c r="AUW54" s="20"/>
      <c r="AUX54" s="20"/>
      <c r="AUY54" s="20"/>
      <c r="AUZ54" s="20"/>
      <c r="AVA54" s="20"/>
      <c r="AVB54" s="20"/>
      <c r="AVC54" s="20"/>
      <c r="AVD54" s="20"/>
      <c r="AVE54" s="20"/>
      <c r="AVF54" s="20"/>
      <c r="AVG54" s="20"/>
      <c r="AVH54" s="20"/>
      <c r="AVI54" s="20"/>
      <c r="AVJ54" s="20"/>
      <c r="AVK54" s="20"/>
      <c r="AVL54" s="20"/>
      <c r="AVM54" s="20"/>
      <c r="AVN54" s="20"/>
      <c r="AVO54" s="20"/>
      <c r="AVP54" s="20"/>
      <c r="AVQ54" s="20"/>
      <c r="AVR54" s="20"/>
      <c r="AVS54" s="20"/>
      <c r="AVT54" s="20"/>
      <c r="AVU54" s="20"/>
      <c r="AVV54" s="20"/>
      <c r="AVW54" s="20"/>
      <c r="AVX54" s="20"/>
      <c r="AVY54" s="20"/>
      <c r="AVZ54" s="20"/>
      <c r="AWA54" s="20"/>
      <c r="AWB54" s="20"/>
      <c r="AWC54" s="20"/>
      <c r="AWD54" s="20"/>
      <c r="AWE54" s="20"/>
      <c r="AWF54" s="20"/>
      <c r="AWG54" s="20"/>
      <c r="AWH54" s="20"/>
      <c r="AWI54" s="20"/>
      <c r="AWJ54" s="20"/>
      <c r="AWK54" s="20"/>
      <c r="AWL54" s="20"/>
      <c r="AWM54" s="20"/>
      <c r="AWN54" s="20"/>
      <c r="AWO54" s="20"/>
      <c r="AWP54" s="20"/>
      <c r="AWQ54" s="20"/>
      <c r="AWR54" s="20"/>
      <c r="AWS54" s="20"/>
      <c r="AWT54" s="20"/>
      <c r="AWU54" s="20"/>
      <c r="AWV54" s="20"/>
      <c r="AWW54" s="20"/>
      <c r="AWX54" s="20"/>
      <c r="AWY54" s="20"/>
      <c r="AWZ54" s="20"/>
      <c r="AXA54" s="20"/>
      <c r="AXB54" s="20"/>
      <c r="AXC54" s="20"/>
      <c r="AXD54" s="20"/>
      <c r="AXE54" s="20"/>
      <c r="AXF54" s="20"/>
      <c r="AXG54" s="20"/>
      <c r="AXH54" s="20"/>
      <c r="AXI54" s="20"/>
      <c r="AXJ54" s="20"/>
      <c r="AXK54" s="20"/>
      <c r="AXL54" s="20"/>
      <c r="AXM54" s="20"/>
      <c r="AXN54" s="20"/>
      <c r="AXO54" s="20"/>
      <c r="AXP54" s="20"/>
      <c r="AXQ54" s="20"/>
      <c r="AXR54" s="20"/>
      <c r="AXS54" s="20"/>
      <c r="AXT54" s="20"/>
      <c r="AXU54" s="20"/>
      <c r="AXV54" s="20"/>
      <c r="AXW54" s="20"/>
      <c r="AXX54" s="20"/>
      <c r="AXY54" s="20"/>
      <c r="AXZ54" s="20"/>
      <c r="AYA54" s="20"/>
      <c r="AYB54" s="20"/>
      <c r="AYC54" s="20"/>
      <c r="AYD54" s="20"/>
      <c r="AYE54" s="20"/>
      <c r="AYF54" s="20"/>
      <c r="AYG54" s="20"/>
      <c r="AYH54" s="20"/>
      <c r="AYI54" s="20"/>
      <c r="AYJ54" s="20"/>
      <c r="AYK54" s="20"/>
      <c r="AYL54" s="20"/>
      <c r="AYM54" s="20"/>
      <c r="AYN54" s="20"/>
      <c r="AYO54" s="20"/>
      <c r="AYP54" s="20"/>
      <c r="AYQ54" s="20"/>
      <c r="AYR54" s="20"/>
      <c r="AYS54" s="20"/>
      <c r="AYT54" s="20"/>
      <c r="AYU54" s="20"/>
      <c r="AYV54" s="20"/>
      <c r="AYW54" s="20"/>
      <c r="AYX54" s="20"/>
      <c r="AYY54" s="20"/>
      <c r="AYZ54" s="20"/>
      <c r="AZA54" s="20"/>
      <c r="AZB54" s="20"/>
      <c r="AZC54" s="20"/>
      <c r="AZD54" s="20"/>
      <c r="AZE54" s="20"/>
      <c r="AZF54" s="20"/>
      <c r="AZG54" s="20"/>
      <c r="AZH54" s="20"/>
      <c r="AZI54" s="20"/>
      <c r="AZJ54" s="20"/>
      <c r="AZK54" s="20"/>
      <c r="AZL54" s="20"/>
      <c r="AZM54" s="20"/>
      <c r="AZN54" s="20"/>
      <c r="AZO54" s="20"/>
      <c r="AZP54" s="20"/>
      <c r="AZQ54" s="20"/>
      <c r="AZR54" s="20"/>
      <c r="AZS54" s="20"/>
      <c r="AZT54" s="20"/>
      <c r="AZU54" s="20"/>
      <c r="AZV54" s="20"/>
      <c r="AZW54" s="20"/>
      <c r="AZX54" s="20"/>
      <c r="AZY54" s="20"/>
      <c r="AZZ54" s="20"/>
      <c r="BAA54" s="20"/>
      <c r="BAB54" s="20"/>
      <c r="BAC54" s="20"/>
      <c r="BAD54" s="20"/>
      <c r="BAE54" s="20"/>
      <c r="BAF54" s="20"/>
      <c r="BAG54" s="20"/>
      <c r="BAH54" s="20"/>
      <c r="BAI54" s="20"/>
      <c r="BAJ54" s="20"/>
      <c r="BAK54" s="20"/>
      <c r="BAL54" s="20"/>
      <c r="BAM54" s="20"/>
      <c r="BAN54" s="20"/>
      <c r="BAO54" s="20"/>
      <c r="BAP54" s="20"/>
      <c r="BAQ54" s="20"/>
      <c r="BAR54" s="20"/>
      <c r="BAS54" s="20"/>
      <c r="BAT54" s="20"/>
      <c r="BAU54" s="20"/>
      <c r="BAV54" s="20"/>
      <c r="BAW54" s="20"/>
      <c r="BAX54" s="20"/>
      <c r="BAY54" s="20"/>
      <c r="BAZ54" s="20"/>
      <c r="BBA54" s="20"/>
      <c r="BBB54" s="20"/>
      <c r="BBC54" s="20"/>
      <c r="BBD54" s="20"/>
      <c r="BBE54" s="20"/>
      <c r="BBF54" s="20"/>
      <c r="BBG54" s="20"/>
      <c r="BBH54" s="20"/>
      <c r="BBI54" s="20"/>
      <c r="BBJ54" s="20"/>
      <c r="BBK54" s="20"/>
      <c r="BBL54" s="20"/>
      <c r="BBM54" s="20"/>
      <c r="BBN54" s="20"/>
      <c r="BBO54" s="20"/>
      <c r="BBP54" s="20"/>
      <c r="BBQ54" s="20"/>
      <c r="BBR54" s="20"/>
      <c r="BBS54" s="20"/>
      <c r="BBT54" s="20"/>
      <c r="BBU54" s="20"/>
      <c r="BBV54" s="20"/>
      <c r="BBW54" s="20"/>
      <c r="BBX54" s="20"/>
      <c r="BBY54" s="20"/>
      <c r="BBZ54" s="20"/>
      <c r="BCA54" s="20"/>
      <c r="BCB54" s="20"/>
      <c r="BCC54" s="20"/>
      <c r="BCD54" s="20"/>
      <c r="BCE54" s="20"/>
      <c r="BCF54" s="20"/>
      <c r="BCG54" s="20"/>
      <c r="BCH54" s="20"/>
      <c r="BCI54" s="20"/>
      <c r="BCJ54" s="20"/>
      <c r="BCK54" s="20"/>
      <c r="BCL54" s="20"/>
      <c r="BCM54" s="20"/>
      <c r="BCN54" s="20"/>
      <c r="BCO54" s="20"/>
      <c r="BCP54" s="20"/>
      <c r="BCQ54" s="20"/>
      <c r="BCR54" s="20"/>
      <c r="BCS54" s="20"/>
      <c r="BCT54" s="20"/>
      <c r="BCU54" s="20"/>
      <c r="BCV54" s="20"/>
      <c r="BCW54" s="20"/>
      <c r="BCX54" s="20"/>
      <c r="BCY54" s="20"/>
      <c r="BCZ54" s="20"/>
      <c r="BDA54" s="20"/>
      <c r="BDB54" s="20"/>
      <c r="BDC54" s="20"/>
      <c r="BDD54" s="20"/>
      <c r="BDE54" s="20"/>
      <c r="BDF54" s="20"/>
      <c r="BDG54" s="20"/>
      <c r="BDH54" s="20"/>
      <c r="BDI54" s="20"/>
      <c r="BDJ54" s="20"/>
      <c r="BDK54" s="20"/>
      <c r="BDL54" s="20"/>
      <c r="BDM54" s="20"/>
      <c r="BDN54" s="20"/>
      <c r="BDO54" s="20"/>
      <c r="BDP54" s="20"/>
      <c r="BDQ54" s="20"/>
      <c r="BDR54" s="20"/>
      <c r="BDS54" s="20"/>
      <c r="BDT54" s="20"/>
      <c r="BDU54" s="20"/>
      <c r="BDV54" s="20"/>
      <c r="BDW54" s="20"/>
      <c r="BDX54" s="20"/>
      <c r="BDY54" s="20"/>
      <c r="BDZ54" s="20"/>
      <c r="BEA54" s="20"/>
      <c r="BEB54" s="20"/>
      <c r="BEC54" s="20"/>
      <c r="BED54" s="20"/>
      <c r="BEE54" s="20"/>
      <c r="BEF54" s="20"/>
      <c r="BEG54" s="20"/>
      <c r="BEH54" s="20"/>
      <c r="BEI54" s="20"/>
      <c r="BEJ54" s="20"/>
      <c r="BEK54" s="20"/>
      <c r="BEL54" s="20"/>
      <c r="BEM54" s="20"/>
      <c r="BEN54" s="20"/>
      <c r="BEO54" s="20"/>
      <c r="BEP54" s="20"/>
      <c r="BEQ54" s="20"/>
      <c r="BER54" s="20"/>
      <c r="BES54" s="20"/>
      <c r="BET54" s="20"/>
      <c r="BEU54" s="20"/>
      <c r="BEV54" s="20"/>
      <c r="BEW54" s="20"/>
      <c r="BEX54" s="20"/>
      <c r="BEY54" s="20"/>
      <c r="BEZ54" s="20"/>
      <c r="BFA54" s="20"/>
      <c r="BFB54" s="20"/>
      <c r="BFC54" s="20"/>
      <c r="BFD54" s="20"/>
      <c r="BFE54" s="20"/>
      <c r="BFF54" s="20"/>
      <c r="BFG54" s="20"/>
      <c r="BFH54" s="20"/>
      <c r="BFI54" s="20"/>
      <c r="BFJ54" s="20"/>
      <c r="BFK54" s="20"/>
      <c r="BFL54" s="20"/>
      <c r="BFM54" s="20"/>
      <c r="BFN54" s="20"/>
      <c r="BFO54" s="20"/>
      <c r="BFP54" s="20"/>
      <c r="BFQ54" s="20"/>
      <c r="BFR54" s="20"/>
      <c r="BFS54" s="20"/>
      <c r="BFT54" s="20"/>
      <c r="BFU54" s="20"/>
      <c r="BFV54" s="20"/>
      <c r="BFW54" s="20"/>
      <c r="BFX54" s="20"/>
      <c r="BFY54" s="20"/>
      <c r="BFZ54" s="20"/>
      <c r="BGA54" s="20"/>
      <c r="BGB54" s="20"/>
      <c r="BGC54" s="20"/>
      <c r="BGD54" s="20"/>
      <c r="BGE54" s="20"/>
      <c r="BGF54" s="20"/>
      <c r="BGG54" s="20"/>
      <c r="BGH54" s="20"/>
      <c r="BGI54" s="20"/>
      <c r="BGJ54" s="20"/>
      <c r="BGK54" s="20"/>
      <c r="BGL54" s="20"/>
      <c r="BGM54" s="20"/>
      <c r="BGN54" s="20"/>
      <c r="BGO54" s="20"/>
      <c r="BGP54" s="20"/>
      <c r="BGQ54" s="20"/>
      <c r="BGR54" s="20"/>
      <c r="BGS54" s="20"/>
      <c r="BGT54" s="20"/>
      <c r="BGU54" s="20"/>
      <c r="BGV54" s="20"/>
      <c r="BGW54" s="20"/>
      <c r="BGX54" s="20"/>
      <c r="BGY54" s="20"/>
      <c r="BGZ54" s="20"/>
      <c r="BHA54" s="20"/>
      <c r="BHB54" s="20"/>
      <c r="BHC54" s="20"/>
      <c r="BHD54" s="20"/>
      <c r="BHE54" s="20"/>
      <c r="BHF54" s="20"/>
      <c r="BHG54" s="20"/>
      <c r="BHH54" s="20"/>
      <c r="BHI54" s="20"/>
      <c r="BHJ54" s="20"/>
      <c r="BHK54" s="20"/>
      <c r="BHL54" s="20"/>
      <c r="BHM54" s="20"/>
      <c r="BHN54" s="20"/>
      <c r="BHO54" s="20"/>
      <c r="BHP54" s="20"/>
      <c r="BHQ54" s="20"/>
      <c r="BHR54" s="20"/>
      <c r="BHS54" s="20"/>
      <c r="BHT54" s="20"/>
      <c r="BHU54" s="20"/>
      <c r="BHV54" s="20"/>
      <c r="BHW54" s="20"/>
      <c r="BHX54" s="20"/>
      <c r="BHY54" s="20"/>
      <c r="BHZ54" s="20"/>
      <c r="BIA54" s="20"/>
      <c r="BIB54" s="20"/>
      <c r="BIC54" s="20"/>
      <c r="BID54" s="20"/>
      <c r="BIE54" s="20"/>
      <c r="BIF54" s="20"/>
      <c r="BIG54" s="20"/>
      <c r="BIH54" s="20"/>
      <c r="BII54" s="20"/>
      <c r="BIJ54" s="20"/>
      <c r="BIK54" s="20"/>
      <c r="BIL54" s="20"/>
      <c r="BIM54" s="20"/>
      <c r="BIN54" s="20"/>
      <c r="BIO54" s="20"/>
      <c r="BIP54" s="20"/>
      <c r="BIQ54" s="20"/>
      <c r="BIR54" s="20"/>
      <c r="BIS54" s="20"/>
      <c r="BIT54" s="20"/>
      <c r="BIU54" s="20"/>
      <c r="BIV54" s="20"/>
      <c r="BIW54" s="20"/>
      <c r="BIX54" s="20"/>
      <c r="BIY54" s="20"/>
      <c r="BIZ54" s="20"/>
      <c r="BJA54" s="20"/>
      <c r="BJB54" s="20"/>
      <c r="BJC54" s="20"/>
      <c r="BJD54" s="20"/>
      <c r="BJE54" s="20"/>
      <c r="BJF54" s="20"/>
      <c r="BJG54" s="20"/>
      <c r="BJH54" s="20"/>
      <c r="BJI54" s="20"/>
      <c r="BJJ54" s="20"/>
      <c r="BJK54" s="20"/>
      <c r="BJL54" s="20"/>
      <c r="BJM54" s="20"/>
      <c r="BJN54" s="20"/>
      <c r="BJO54" s="20"/>
      <c r="BJP54" s="20"/>
      <c r="BJQ54" s="20"/>
      <c r="BJR54" s="20"/>
      <c r="BJS54" s="20"/>
      <c r="BJT54" s="20"/>
      <c r="BJU54" s="20"/>
      <c r="BJV54" s="20"/>
      <c r="BJW54" s="20"/>
      <c r="BJX54" s="20"/>
      <c r="BJY54" s="20"/>
      <c r="BJZ54" s="20"/>
      <c r="BKA54" s="20"/>
      <c r="BKB54" s="20"/>
      <c r="BKC54" s="20"/>
      <c r="BKD54" s="20"/>
      <c r="BKE54" s="20"/>
      <c r="BKF54" s="20"/>
      <c r="BKG54" s="20"/>
      <c r="BKH54" s="20"/>
      <c r="BKI54" s="20"/>
      <c r="BKJ54" s="20"/>
      <c r="BKK54" s="20"/>
      <c r="BKL54" s="20"/>
      <c r="BKM54" s="20"/>
      <c r="BKN54" s="20"/>
      <c r="BKO54" s="20"/>
      <c r="BKP54" s="20"/>
      <c r="BKQ54" s="20"/>
      <c r="BKR54" s="20"/>
      <c r="BKS54" s="20"/>
      <c r="BKT54" s="20"/>
      <c r="BKU54" s="20"/>
      <c r="BKV54" s="20"/>
      <c r="BKW54" s="20"/>
      <c r="BKX54" s="20"/>
      <c r="BKY54" s="20"/>
      <c r="BKZ54" s="20"/>
      <c r="BLA54" s="20"/>
      <c r="BLB54" s="20"/>
      <c r="BLC54" s="20"/>
      <c r="BLD54" s="20"/>
      <c r="BLE54" s="20"/>
      <c r="BLF54" s="20"/>
      <c r="BLG54" s="20"/>
      <c r="BLH54" s="20"/>
      <c r="BLI54" s="20"/>
      <c r="BLJ54" s="20"/>
      <c r="BLK54" s="20"/>
      <c r="BLL54" s="20"/>
      <c r="BLM54" s="20"/>
      <c r="BLN54" s="20"/>
      <c r="BLO54" s="20"/>
      <c r="BLP54" s="20"/>
      <c r="BLQ54" s="20"/>
      <c r="BLR54" s="20"/>
      <c r="BLS54" s="20"/>
      <c r="BLT54" s="20"/>
      <c r="BLU54" s="20"/>
      <c r="BLV54" s="20"/>
      <c r="BLW54" s="20"/>
      <c r="BLX54" s="20"/>
      <c r="BLY54" s="20"/>
      <c r="BLZ54" s="20"/>
      <c r="BMA54" s="20"/>
      <c r="BMB54" s="20"/>
      <c r="BMC54" s="20"/>
      <c r="BMD54" s="20"/>
      <c r="BME54" s="20"/>
      <c r="BMF54" s="20"/>
      <c r="BMG54" s="20"/>
      <c r="BMH54" s="20"/>
      <c r="BMI54" s="20"/>
      <c r="BMJ54" s="20"/>
      <c r="BMK54" s="20"/>
      <c r="BML54" s="20"/>
      <c r="BMM54" s="20"/>
      <c r="BMN54" s="20"/>
      <c r="BMO54" s="20"/>
      <c r="BMP54" s="20"/>
      <c r="BMQ54" s="20"/>
      <c r="BMR54" s="20"/>
      <c r="BMS54" s="20"/>
      <c r="BMT54" s="20"/>
      <c r="BMU54" s="20"/>
      <c r="BMV54" s="20"/>
      <c r="BMW54" s="20"/>
      <c r="BMX54" s="20"/>
      <c r="BMY54" s="20"/>
      <c r="BMZ54" s="20"/>
      <c r="BNA54" s="20"/>
      <c r="BNB54" s="20"/>
      <c r="BNC54" s="20"/>
      <c r="BND54" s="20"/>
      <c r="BNE54" s="20"/>
      <c r="BNF54" s="20"/>
      <c r="BNG54" s="20"/>
      <c r="BNH54" s="20"/>
      <c r="BNI54" s="20"/>
      <c r="BNJ54" s="20"/>
      <c r="BNK54" s="20"/>
      <c r="BNL54" s="20"/>
      <c r="BNM54" s="20"/>
      <c r="BNN54" s="20"/>
      <c r="BNO54" s="20"/>
      <c r="BNP54" s="20"/>
      <c r="BNQ54" s="20"/>
      <c r="BNR54" s="20"/>
      <c r="BNS54" s="20"/>
      <c r="BNT54" s="20"/>
      <c r="BNU54" s="20"/>
      <c r="BNV54" s="20"/>
      <c r="BNW54" s="20"/>
      <c r="BNX54" s="20"/>
      <c r="BNY54" s="20"/>
      <c r="BNZ54" s="20"/>
      <c r="BOA54" s="20"/>
      <c r="BOB54" s="20"/>
      <c r="BOC54" s="20"/>
      <c r="BOD54" s="20"/>
      <c r="BOE54" s="20"/>
      <c r="BOF54" s="20"/>
      <c r="BOG54" s="20"/>
      <c r="BOH54" s="20"/>
      <c r="BOI54" s="20"/>
      <c r="BOJ54" s="20"/>
      <c r="BOK54" s="20"/>
      <c r="BOL54" s="20"/>
      <c r="BOM54" s="20"/>
      <c r="BON54" s="20"/>
      <c r="BOO54" s="20"/>
      <c r="BOP54" s="20"/>
      <c r="BOQ54" s="20"/>
      <c r="BOR54" s="20"/>
      <c r="BOS54" s="20"/>
      <c r="BOT54" s="20"/>
      <c r="BOU54" s="20"/>
      <c r="BOV54" s="20"/>
      <c r="BOW54" s="20"/>
      <c r="BOX54" s="20"/>
      <c r="BOY54" s="20"/>
      <c r="BOZ54" s="20"/>
      <c r="BPA54" s="20"/>
      <c r="BPB54" s="20"/>
      <c r="BPC54" s="20"/>
      <c r="BPD54" s="20"/>
      <c r="BPE54" s="20"/>
      <c r="BPF54" s="20"/>
      <c r="BPG54" s="20"/>
      <c r="BPH54" s="20"/>
      <c r="BPI54" s="20"/>
      <c r="BPJ54" s="20"/>
      <c r="BPK54" s="20"/>
      <c r="BPL54" s="20"/>
      <c r="BPM54" s="20"/>
      <c r="BPN54" s="20"/>
      <c r="BPO54" s="20"/>
      <c r="BPP54" s="20"/>
      <c r="BPQ54" s="20"/>
      <c r="BPR54" s="20"/>
      <c r="BPS54" s="20"/>
      <c r="BPT54" s="20"/>
      <c r="BPU54" s="20"/>
      <c r="BPV54" s="20"/>
      <c r="BPW54" s="20"/>
      <c r="BPX54" s="20"/>
      <c r="BPY54" s="20"/>
      <c r="BPZ54" s="20"/>
      <c r="BQA54" s="20"/>
      <c r="BQB54" s="20"/>
      <c r="BQC54" s="20"/>
      <c r="BQD54" s="20"/>
      <c r="BQE54" s="20"/>
      <c r="BQF54" s="20"/>
      <c r="BQG54" s="20"/>
      <c r="BQH54" s="20"/>
      <c r="BQI54" s="20"/>
      <c r="BQJ54" s="20"/>
      <c r="BQK54" s="20"/>
      <c r="BQL54" s="20"/>
      <c r="BQM54" s="20"/>
      <c r="BQN54" s="20"/>
      <c r="BQO54" s="20"/>
      <c r="BQP54" s="20"/>
      <c r="BQQ54" s="20"/>
      <c r="BQR54" s="20"/>
      <c r="BQS54" s="20"/>
      <c r="BQT54" s="20"/>
      <c r="BQU54" s="20"/>
      <c r="BQV54" s="20"/>
      <c r="BQW54" s="20"/>
      <c r="BQX54" s="20"/>
      <c r="BQY54" s="20"/>
      <c r="BQZ54" s="20"/>
      <c r="BRA54" s="20"/>
      <c r="BRB54" s="20"/>
      <c r="BRC54" s="20"/>
      <c r="BRD54" s="20"/>
      <c r="BRE54" s="20"/>
      <c r="BRF54" s="20"/>
      <c r="BRG54" s="20"/>
      <c r="BRH54" s="20"/>
      <c r="BRI54" s="20"/>
      <c r="BRJ54" s="20"/>
      <c r="BRK54" s="20"/>
      <c r="BRL54" s="20"/>
      <c r="BRM54" s="20"/>
      <c r="BRN54" s="20"/>
      <c r="BRO54" s="20"/>
      <c r="BRP54" s="20"/>
      <c r="BRQ54" s="20"/>
      <c r="BRR54" s="20"/>
      <c r="BRS54" s="20"/>
      <c r="BRT54" s="20"/>
      <c r="BRU54" s="20"/>
      <c r="BRV54" s="20"/>
      <c r="BRW54" s="20"/>
      <c r="BRX54" s="20"/>
      <c r="BRY54" s="20"/>
      <c r="BRZ54" s="20"/>
      <c r="BSA54" s="20"/>
      <c r="BSB54" s="20"/>
      <c r="BSC54" s="20"/>
      <c r="BSD54" s="20"/>
      <c r="BSE54" s="20"/>
      <c r="BSF54" s="20"/>
      <c r="BSG54" s="20"/>
      <c r="BSH54" s="20"/>
      <c r="BSI54" s="20"/>
      <c r="BSJ54" s="20"/>
      <c r="BSK54" s="20"/>
      <c r="BSL54" s="20"/>
      <c r="BSM54" s="20"/>
      <c r="BSN54" s="20"/>
      <c r="BSO54" s="20"/>
      <c r="BSP54" s="20"/>
      <c r="BSQ54" s="20"/>
      <c r="BSR54" s="20"/>
      <c r="BSS54" s="20"/>
      <c r="BST54" s="20"/>
      <c r="BSU54" s="20"/>
      <c r="BSV54" s="20"/>
      <c r="BSW54" s="20"/>
      <c r="BSX54" s="20"/>
      <c r="BSY54" s="20"/>
      <c r="BSZ54" s="20"/>
      <c r="BTA54" s="20"/>
      <c r="BTB54" s="20"/>
      <c r="BTC54" s="20"/>
      <c r="BTD54" s="20"/>
      <c r="BTE54" s="20"/>
      <c r="BTF54" s="20"/>
      <c r="BTG54" s="20"/>
      <c r="BTH54" s="20"/>
      <c r="BTI54" s="20"/>
      <c r="BTJ54" s="20"/>
      <c r="BTK54" s="20"/>
      <c r="BTL54" s="20"/>
      <c r="BTM54" s="20"/>
      <c r="BTN54" s="20"/>
      <c r="BTO54" s="20"/>
      <c r="BTP54" s="20"/>
      <c r="BTQ54" s="20"/>
      <c r="BTR54" s="20"/>
      <c r="BTS54" s="20"/>
      <c r="BTT54" s="20"/>
      <c r="BTU54" s="20"/>
      <c r="BTV54" s="20"/>
      <c r="BTW54" s="20"/>
      <c r="BTX54" s="20"/>
      <c r="BTY54" s="20"/>
      <c r="BTZ54" s="20"/>
      <c r="BUA54" s="20"/>
      <c r="BUB54" s="20"/>
      <c r="BUC54" s="20"/>
      <c r="BUD54" s="20"/>
      <c r="BUE54" s="20"/>
      <c r="BUF54" s="20"/>
      <c r="BUG54" s="20"/>
      <c r="BUH54" s="20"/>
      <c r="BUI54" s="20"/>
      <c r="BUJ54" s="20"/>
      <c r="BUK54" s="20"/>
      <c r="BUL54" s="20"/>
      <c r="BUM54" s="20"/>
      <c r="BUN54" s="20"/>
      <c r="BUO54" s="20"/>
      <c r="BUP54" s="20"/>
      <c r="BUQ54" s="20"/>
      <c r="BUR54" s="20"/>
      <c r="BUS54" s="20"/>
      <c r="BUT54" s="20"/>
      <c r="BUU54" s="20"/>
      <c r="BUV54" s="20"/>
      <c r="BUW54" s="20"/>
      <c r="BUX54" s="20"/>
      <c r="BUY54" s="20"/>
      <c r="BUZ54" s="20"/>
      <c r="BVA54" s="20"/>
      <c r="BVB54" s="20"/>
      <c r="BVC54" s="20"/>
      <c r="BVD54" s="20"/>
      <c r="BVE54" s="20"/>
      <c r="BVF54" s="20"/>
      <c r="BVG54" s="20"/>
      <c r="BVH54" s="20"/>
      <c r="BVI54" s="20"/>
      <c r="BVJ54" s="20"/>
      <c r="BVK54" s="20"/>
      <c r="BVL54" s="20"/>
      <c r="BVM54" s="20"/>
      <c r="BVN54" s="20"/>
      <c r="BVO54" s="20"/>
      <c r="BVP54" s="20"/>
      <c r="BVQ54" s="20"/>
      <c r="BVR54" s="20"/>
      <c r="BVS54" s="20"/>
      <c r="BVT54" s="20"/>
      <c r="BVU54" s="20"/>
      <c r="BVV54" s="20"/>
      <c r="BVW54" s="20"/>
      <c r="BVX54" s="20"/>
      <c r="BVY54" s="20"/>
      <c r="BVZ54" s="20"/>
      <c r="BWA54" s="20"/>
      <c r="BWB54" s="20"/>
      <c r="BWC54" s="20"/>
      <c r="BWD54" s="20"/>
      <c r="BWE54" s="20"/>
      <c r="BWF54" s="20"/>
      <c r="BWG54" s="20"/>
      <c r="BWH54" s="20"/>
      <c r="BWI54" s="20"/>
      <c r="BWJ54" s="20"/>
      <c r="BWK54" s="20"/>
      <c r="BWL54" s="20"/>
      <c r="BWM54" s="20"/>
      <c r="BWN54" s="20"/>
      <c r="BWO54" s="20"/>
      <c r="BWP54" s="20"/>
      <c r="BWQ54" s="20"/>
      <c r="BWR54" s="20"/>
      <c r="BWS54" s="20"/>
      <c r="BWT54" s="20"/>
      <c r="BWU54" s="20"/>
      <c r="BWV54" s="20"/>
      <c r="BWW54" s="20"/>
      <c r="BWX54" s="20"/>
      <c r="BWY54" s="20"/>
      <c r="BWZ54" s="20"/>
      <c r="BXA54" s="20"/>
      <c r="BXB54" s="20"/>
      <c r="BXC54" s="20"/>
      <c r="BXD54" s="20"/>
      <c r="BXE54" s="20"/>
      <c r="BXF54" s="20"/>
      <c r="BXG54" s="20"/>
      <c r="BXH54" s="20"/>
      <c r="BXI54" s="20"/>
      <c r="BXJ54" s="20"/>
      <c r="BXK54" s="20"/>
      <c r="BXL54" s="20"/>
      <c r="BXM54" s="20"/>
      <c r="BXN54" s="20"/>
      <c r="BXO54" s="20"/>
      <c r="BXP54" s="20"/>
      <c r="BXQ54" s="20"/>
      <c r="BXR54" s="20"/>
      <c r="BXS54" s="20"/>
      <c r="BXT54" s="20"/>
      <c r="BXU54" s="20"/>
      <c r="BXV54" s="20"/>
      <c r="BXW54" s="20"/>
      <c r="BXX54" s="20"/>
      <c r="BXY54" s="20"/>
      <c r="BXZ54" s="20"/>
      <c r="BYA54" s="20"/>
      <c r="BYB54" s="20"/>
      <c r="BYC54" s="20"/>
      <c r="BYD54" s="20"/>
      <c r="BYE54" s="20"/>
      <c r="BYF54" s="20"/>
      <c r="BYG54" s="20"/>
      <c r="BYH54" s="20"/>
      <c r="BYI54" s="20"/>
      <c r="BYJ54" s="20"/>
      <c r="BYK54" s="20"/>
      <c r="BYL54" s="20"/>
      <c r="BYM54" s="20"/>
      <c r="BYN54" s="20"/>
      <c r="BYO54" s="20"/>
      <c r="BYP54" s="20"/>
      <c r="BYQ54" s="20"/>
      <c r="BYR54" s="20"/>
      <c r="BYS54" s="20"/>
      <c r="BYT54" s="20"/>
      <c r="BYU54" s="20"/>
      <c r="BYV54" s="20"/>
      <c r="BYW54" s="20"/>
      <c r="BYX54" s="20"/>
      <c r="BYY54" s="20"/>
      <c r="BYZ54" s="20"/>
      <c r="BZA54" s="20"/>
      <c r="BZB54" s="20"/>
      <c r="BZC54" s="20"/>
      <c r="BZD54" s="20"/>
      <c r="BZE54" s="20"/>
      <c r="BZF54" s="20"/>
      <c r="BZG54" s="20"/>
      <c r="BZH54" s="20"/>
      <c r="BZI54" s="20"/>
      <c r="BZJ54" s="20"/>
      <c r="BZK54" s="20"/>
      <c r="BZL54" s="20"/>
      <c r="BZM54" s="20"/>
      <c r="BZN54" s="20"/>
      <c r="BZO54" s="20"/>
      <c r="BZP54" s="20"/>
      <c r="BZQ54" s="20"/>
      <c r="BZR54" s="20"/>
      <c r="BZS54" s="20"/>
      <c r="BZT54" s="20"/>
      <c r="BZU54" s="20"/>
      <c r="BZV54" s="20"/>
      <c r="BZW54" s="20"/>
      <c r="BZX54" s="20"/>
      <c r="BZY54" s="20"/>
      <c r="BZZ54" s="20"/>
      <c r="CAA54" s="20"/>
      <c r="CAB54" s="20"/>
      <c r="CAC54" s="20"/>
      <c r="CAD54" s="20"/>
      <c r="CAE54" s="20"/>
      <c r="CAF54" s="20"/>
      <c r="CAG54" s="20"/>
      <c r="CAH54" s="20"/>
      <c r="CAI54" s="20"/>
      <c r="CAJ54" s="20"/>
      <c r="CAK54" s="20"/>
      <c r="CAL54" s="20"/>
      <c r="CAM54" s="20"/>
      <c r="CAN54" s="20"/>
      <c r="CAO54" s="20"/>
      <c r="CAP54" s="20"/>
      <c r="CAQ54" s="20"/>
      <c r="CAR54" s="20"/>
      <c r="CAS54" s="20"/>
      <c r="CAT54" s="20"/>
      <c r="CAU54" s="20"/>
      <c r="CAV54" s="20"/>
      <c r="CAW54" s="20"/>
      <c r="CAX54" s="20"/>
      <c r="CAY54" s="20"/>
      <c r="CAZ54" s="20"/>
      <c r="CBA54" s="20"/>
      <c r="CBB54" s="20"/>
      <c r="CBC54" s="20"/>
      <c r="CBD54" s="20"/>
      <c r="CBE54" s="20"/>
      <c r="CBF54" s="20"/>
      <c r="CBG54" s="20"/>
      <c r="CBH54" s="20"/>
      <c r="CBI54" s="20"/>
      <c r="CBJ54" s="20"/>
      <c r="CBK54" s="20"/>
      <c r="CBL54" s="20"/>
      <c r="CBM54" s="20"/>
      <c r="CBN54" s="20"/>
      <c r="CBO54" s="20"/>
      <c r="CBP54" s="20"/>
      <c r="CBQ54" s="20"/>
      <c r="CBR54" s="20"/>
      <c r="CBS54" s="20"/>
      <c r="CBT54" s="20"/>
      <c r="CBU54" s="20"/>
      <c r="CBV54" s="20"/>
      <c r="CBW54" s="20"/>
      <c r="CBX54" s="20"/>
      <c r="CBY54" s="20"/>
      <c r="CBZ54" s="20"/>
      <c r="CCA54" s="20"/>
      <c r="CCB54" s="20"/>
      <c r="CCC54" s="20"/>
      <c r="CCD54" s="20"/>
      <c r="CCE54" s="20"/>
      <c r="CCF54" s="20"/>
      <c r="CCG54" s="20"/>
      <c r="CCH54" s="20"/>
      <c r="CCI54" s="20"/>
      <c r="CCJ54" s="20"/>
      <c r="CCK54" s="20"/>
      <c r="CCL54" s="20"/>
      <c r="CCM54" s="20"/>
      <c r="CCN54" s="20"/>
      <c r="CCO54" s="20"/>
      <c r="CCP54" s="20"/>
      <c r="CCQ54" s="20"/>
      <c r="CCR54" s="20"/>
      <c r="CCS54" s="20"/>
      <c r="CCT54" s="20"/>
      <c r="CCU54" s="20"/>
      <c r="CCV54" s="20"/>
      <c r="CCW54" s="20"/>
      <c r="CCX54" s="20"/>
      <c r="CCY54" s="20"/>
      <c r="CCZ54" s="20"/>
      <c r="CDA54" s="20"/>
      <c r="CDB54" s="20"/>
      <c r="CDC54" s="20"/>
      <c r="CDD54" s="20"/>
      <c r="CDE54" s="20"/>
      <c r="CDF54" s="20"/>
      <c r="CDG54" s="20"/>
      <c r="CDH54" s="20"/>
      <c r="CDI54" s="20"/>
      <c r="CDJ54" s="20"/>
      <c r="CDK54" s="20"/>
      <c r="CDL54" s="20"/>
      <c r="CDM54" s="20"/>
      <c r="CDN54" s="20"/>
      <c r="CDO54" s="20"/>
      <c r="CDP54" s="20"/>
      <c r="CDQ54" s="20"/>
      <c r="CDR54" s="20"/>
      <c r="CDS54" s="20"/>
      <c r="CDT54" s="20"/>
      <c r="CDU54" s="20"/>
      <c r="CDV54" s="20"/>
      <c r="CDW54" s="20"/>
      <c r="CDX54" s="20"/>
      <c r="CDY54" s="20"/>
      <c r="CDZ54" s="20"/>
      <c r="CEA54" s="20"/>
      <c r="CEB54" s="20"/>
      <c r="CEC54" s="20"/>
      <c r="CED54" s="20"/>
      <c r="CEE54" s="20"/>
      <c r="CEF54" s="20"/>
      <c r="CEG54" s="20"/>
      <c r="CEH54" s="20"/>
      <c r="CEI54" s="20"/>
      <c r="CEJ54" s="20"/>
      <c r="CEK54" s="20"/>
      <c r="CEL54" s="20"/>
      <c r="CEM54" s="20"/>
      <c r="CEN54" s="20"/>
      <c r="CEO54" s="20"/>
      <c r="CEP54" s="20"/>
      <c r="CEQ54" s="20"/>
      <c r="CER54" s="20"/>
      <c r="CES54" s="20"/>
      <c r="CET54" s="20"/>
      <c r="CEU54" s="20"/>
      <c r="CEV54" s="20"/>
      <c r="CEW54" s="20"/>
      <c r="CEX54" s="20"/>
      <c r="CEY54" s="20"/>
      <c r="CEZ54" s="20"/>
      <c r="CFA54" s="20"/>
      <c r="CFB54" s="20"/>
      <c r="CFC54" s="20"/>
      <c r="CFD54" s="20"/>
      <c r="CFE54" s="20"/>
      <c r="CFF54" s="20"/>
      <c r="CFG54" s="20"/>
      <c r="CFH54" s="20"/>
      <c r="CFI54" s="20"/>
      <c r="CFJ54" s="20"/>
      <c r="CFK54" s="20"/>
      <c r="CFL54" s="20"/>
      <c r="CFM54" s="20"/>
      <c r="CFN54" s="20"/>
      <c r="CFO54" s="20"/>
      <c r="CFP54" s="20"/>
      <c r="CFQ54" s="20"/>
      <c r="CFR54" s="20"/>
      <c r="CFS54" s="20"/>
      <c r="CFT54" s="20"/>
      <c r="CFU54" s="20"/>
      <c r="CFV54" s="20"/>
      <c r="CFW54" s="20"/>
      <c r="CFX54" s="20"/>
      <c r="CFY54" s="20"/>
      <c r="CFZ54" s="20"/>
      <c r="CGA54" s="20"/>
      <c r="CGB54" s="20"/>
      <c r="CGC54" s="20"/>
      <c r="CGD54" s="20"/>
      <c r="CGE54" s="20"/>
      <c r="CGF54" s="20"/>
      <c r="CGG54" s="20"/>
      <c r="CGH54" s="20"/>
      <c r="CGI54" s="20"/>
      <c r="CGJ54" s="20"/>
      <c r="CGK54" s="20"/>
      <c r="CGL54" s="20"/>
      <c r="CGM54" s="20"/>
      <c r="CGN54" s="20"/>
      <c r="CGO54" s="20"/>
      <c r="CGP54" s="20"/>
      <c r="CGQ54" s="20"/>
      <c r="CGR54" s="20"/>
      <c r="CGS54" s="20"/>
      <c r="CGT54" s="20"/>
      <c r="CGU54" s="20"/>
      <c r="CGV54" s="20"/>
      <c r="CGW54" s="20"/>
      <c r="CGX54" s="20"/>
      <c r="CGY54" s="20"/>
      <c r="CGZ54" s="20"/>
      <c r="CHA54" s="20"/>
      <c r="CHB54" s="20"/>
      <c r="CHC54" s="20"/>
      <c r="CHD54" s="20"/>
      <c r="CHE54" s="20"/>
      <c r="CHF54" s="20"/>
      <c r="CHG54" s="20"/>
      <c r="CHH54" s="20"/>
      <c r="CHI54" s="20"/>
      <c r="CHJ54" s="20"/>
      <c r="CHK54" s="20"/>
      <c r="CHL54" s="20"/>
      <c r="CHM54" s="20"/>
      <c r="CHN54" s="20"/>
      <c r="CHO54" s="20"/>
      <c r="CHP54" s="20"/>
      <c r="CHQ54" s="20"/>
      <c r="CHR54" s="20"/>
      <c r="CHS54" s="20"/>
      <c r="CHT54" s="20"/>
      <c r="CHU54" s="20"/>
      <c r="CHV54" s="20"/>
      <c r="CHW54" s="20"/>
      <c r="CHX54" s="20"/>
      <c r="CHY54" s="20"/>
      <c r="CHZ54" s="20"/>
      <c r="CIA54" s="20"/>
      <c r="CIB54" s="20"/>
      <c r="CIC54" s="20"/>
      <c r="CID54" s="20"/>
      <c r="CIE54" s="20"/>
      <c r="CIF54" s="20"/>
      <c r="CIG54" s="20"/>
      <c r="CIH54" s="20"/>
      <c r="CII54" s="20"/>
      <c r="CIJ54" s="20"/>
      <c r="CIK54" s="20"/>
      <c r="CIL54" s="20"/>
      <c r="CIM54" s="20"/>
      <c r="CIN54" s="20"/>
      <c r="CIO54" s="20"/>
      <c r="CIP54" s="20"/>
      <c r="CIQ54" s="20"/>
      <c r="CIR54" s="20"/>
      <c r="CIS54" s="20"/>
      <c r="CIT54" s="20"/>
      <c r="CIU54" s="20"/>
      <c r="CIV54" s="20"/>
      <c r="CIW54" s="20"/>
      <c r="CIX54" s="20"/>
      <c r="CIY54" s="20"/>
      <c r="CIZ54" s="20"/>
      <c r="CJA54" s="20"/>
      <c r="CJB54" s="20"/>
      <c r="CJC54" s="20"/>
      <c r="CJD54" s="20"/>
      <c r="CJE54" s="20"/>
      <c r="CJF54" s="20"/>
      <c r="CJG54" s="20"/>
      <c r="CJH54" s="20"/>
      <c r="CJI54" s="20"/>
      <c r="CJJ54" s="20"/>
      <c r="CJK54" s="20"/>
      <c r="CJL54" s="20"/>
      <c r="CJM54" s="20"/>
      <c r="CJN54" s="20"/>
      <c r="CJO54" s="20"/>
      <c r="CJP54" s="20"/>
      <c r="CJQ54" s="20"/>
      <c r="CJR54" s="20"/>
      <c r="CJS54" s="20"/>
      <c r="CJT54" s="20"/>
      <c r="CJU54" s="20"/>
      <c r="CJV54" s="20"/>
      <c r="CJW54" s="20"/>
      <c r="CJX54" s="20"/>
      <c r="CJY54" s="20"/>
      <c r="CJZ54" s="20"/>
      <c r="CKA54" s="20"/>
      <c r="CKB54" s="20"/>
      <c r="CKC54" s="20"/>
      <c r="CKD54" s="20"/>
      <c r="CKE54" s="20"/>
      <c r="CKF54" s="20"/>
      <c r="CKG54" s="20"/>
      <c r="CKH54" s="20"/>
      <c r="CKI54" s="20"/>
      <c r="CKJ54" s="20"/>
      <c r="CKK54" s="20"/>
      <c r="CKL54" s="20"/>
      <c r="CKM54" s="20"/>
      <c r="CKN54" s="20"/>
      <c r="CKO54" s="20"/>
      <c r="CKP54" s="20"/>
      <c r="CKQ54" s="20"/>
      <c r="CKR54" s="20"/>
      <c r="CKS54" s="20"/>
      <c r="CKT54" s="20"/>
      <c r="CKU54" s="20"/>
      <c r="CKV54" s="20"/>
      <c r="CKW54" s="20"/>
      <c r="CKX54" s="20"/>
      <c r="CKY54" s="20"/>
      <c r="CKZ54" s="20"/>
      <c r="CLA54" s="20"/>
      <c r="CLB54" s="20"/>
      <c r="CLC54" s="20"/>
      <c r="CLD54" s="20"/>
      <c r="CLE54" s="20"/>
      <c r="CLF54" s="20"/>
      <c r="CLG54" s="20"/>
      <c r="CLH54" s="20"/>
      <c r="CLI54" s="20"/>
      <c r="CLJ54" s="20"/>
      <c r="CLK54" s="20"/>
      <c r="CLL54" s="20"/>
      <c r="CLM54" s="20"/>
      <c r="CLN54" s="20"/>
      <c r="CLO54" s="20"/>
      <c r="CLP54" s="20"/>
      <c r="CLQ54" s="20"/>
      <c r="CLR54" s="20"/>
      <c r="CLS54" s="20"/>
      <c r="CLT54" s="20"/>
      <c r="CLU54" s="20"/>
      <c r="CLV54" s="20"/>
      <c r="CLW54" s="20"/>
      <c r="CLX54" s="20"/>
      <c r="CLY54" s="20"/>
      <c r="CLZ54" s="20"/>
      <c r="CMA54" s="20"/>
      <c r="CMB54" s="20"/>
      <c r="CMC54" s="20"/>
      <c r="CMD54" s="20"/>
      <c r="CME54" s="20"/>
      <c r="CMF54" s="20"/>
      <c r="CMG54" s="20"/>
      <c r="CMH54" s="20"/>
      <c r="CMI54" s="20"/>
      <c r="CMJ54" s="20"/>
      <c r="CMK54" s="20"/>
      <c r="CML54" s="20"/>
      <c r="CMM54" s="20"/>
      <c r="CMN54" s="20"/>
      <c r="CMO54" s="20"/>
      <c r="CMP54" s="20"/>
      <c r="CMQ54" s="20"/>
      <c r="CMR54" s="20"/>
      <c r="CMS54" s="20"/>
      <c r="CMT54" s="20"/>
      <c r="CMU54" s="20"/>
      <c r="CMV54" s="20"/>
      <c r="CMW54" s="20"/>
      <c r="CMX54" s="20"/>
      <c r="CMY54" s="20"/>
      <c r="CMZ54" s="20"/>
      <c r="CNA54" s="20"/>
      <c r="CNB54" s="20"/>
      <c r="CNC54" s="20"/>
      <c r="CND54" s="20"/>
      <c r="CNE54" s="20"/>
      <c r="CNF54" s="20"/>
      <c r="CNG54" s="20"/>
      <c r="CNH54" s="20"/>
      <c r="CNI54" s="20"/>
      <c r="CNJ54" s="20"/>
      <c r="CNK54" s="20"/>
      <c r="CNL54" s="20"/>
      <c r="CNM54" s="20"/>
      <c r="CNN54" s="20"/>
      <c r="CNO54" s="20"/>
      <c r="CNP54" s="20"/>
      <c r="CNQ54" s="20"/>
      <c r="CNR54" s="20"/>
      <c r="CNS54" s="20"/>
      <c r="CNT54" s="20"/>
      <c r="CNU54" s="20"/>
      <c r="CNV54" s="20"/>
      <c r="CNW54" s="20"/>
      <c r="CNX54" s="20"/>
      <c r="CNY54" s="20"/>
      <c r="CNZ54" s="20"/>
      <c r="COA54" s="20"/>
      <c r="COB54" s="20"/>
      <c r="COC54" s="20"/>
      <c r="COD54" s="20"/>
      <c r="COE54" s="20"/>
      <c r="COF54" s="20"/>
      <c r="COG54" s="20"/>
      <c r="COH54" s="20"/>
      <c r="COI54" s="20"/>
      <c r="COJ54" s="20"/>
      <c r="COK54" s="20"/>
      <c r="COL54" s="20"/>
      <c r="COM54" s="20"/>
      <c r="CON54" s="20"/>
      <c r="COO54" s="20"/>
      <c r="COP54" s="20"/>
      <c r="COQ54" s="20"/>
      <c r="COR54" s="20"/>
      <c r="COS54" s="20"/>
      <c r="COT54" s="20"/>
      <c r="COU54" s="20"/>
      <c r="COV54" s="20"/>
      <c r="COW54" s="20"/>
      <c r="COX54" s="20"/>
      <c r="COY54" s="20"/>
      <c r="COZ54" s="20"/>
      <c r="CPA54" s="20"/>
      <c r="CPB54" s="20"/>
      <c r="CPC54" s="20"/>
      <c r="CPD54" s="20"/>
      <c r="CPE54" s="20"/>
      <c r="CPF54" s="20"/>
      <c r="CPG54" s="20"/>
      <c r="CPH54" s="20"/>
      <c r="CPI54" s="20"/>
      <c r="CPJ54" s="20"/>
      <c r="CPK54" s="20"/>
      <c r="CPL54" s="20"/>
      <c r="CPM54" s="20"/>
      <c r="CPN54" s="20"/>
      <c r="CPO54" s="20"/>
      <c r="CPP54" s="20"/>
      <c r="CPQ54" s="20"/>
      <c r="CPR54" s="20"/>
      <c r="CPS54" s="20"/>
      <c r="CPT54" s="20"/>
      <c r="CPU54" s="20"/>
      <c r="CPV54" s="20"/>
      <c r="CPW54" s="20"/>
      <c r="CPX54" s="20"/>
      <c r="CPY54" s="20"/>
      <c r="CPZ54" s="20"/>
      <c r="CQA54" s="20"/>
      <c r="CQB54" s="20"/>
      <c r="CQC54" s="20"/>
      <c r="CQD54" s="20"/>
      <c r="CQE54" s="20"/>
      <c r="CQF54" s="20"/>
      <c r="CQG54" s="20"/>
      <c r="CQH54" s="20"/>
      <c r="CQI54" s="20"/>
      <c r="CQJ54" s="20"/>
      <c r="CQK54" s="20"/>
      <c r="CQL54" s="20"/>
      <c r="CQM54" s="20"/>
      <c r="CQN54" s="20"/>
      <c r="CQO54" s="20"/>
      <c r="CQP54" s="20"/>
      <c r="CQQ54" s="20"/>
      <c r="CQR54" s="20"/>
      <c r="CQS54" s="20"/>
      <c r="CQT54" s="20"/>
      <c r="CQU54" s="20"/>
      <c r="CQV54" s="20"/>
      <c r="CQW54" s="20"/>
      <c r="CQX54" s="20"/>
      <c r="CQY54" s="20"/>
      <c r="CQZ54" s="20"/>
      <c r="CRA54" s="20"/>
      <c r="CRB54" s="20"/>
      <c r="CRC54" s="20"/>
      <c r="CRD54" s="20"/>
      <c r="CRE54" s="20"/>
      <c r="CRF54" s="20"/>
      <c r="CRG54" s="20"/>
      <c r="CRH54" s="20"/>
      <c r="CRI54" s="20"/>
      <c r="CRJ54" s="20"/>
      <c r="CRK54" s="20"/>
      <c r="CRL54" s="20"/>
      <c r="CRM54" s="20"/>
      <c r="CRN54" s="20"/>
      <c r="CRO54" s="20"/>
      <c r="CRP54" s="20"/>
      <c r="CRQ54" s="20"/>
      <c r="CRR54" s="20"/>
      <c r="CRS54" s="20"/>
      <c r="CRT54" s="20"/>
      <c r="CRU54" s="20"/>
      <c r="CRV54" s="20"/>
      <c r="CRW54" s="20"/>
      <c r="CRX54" s="20"/>
      <c r="CRY54" s="20"/>
      <c r="CRZ54" s="20"/>
      <c r="CSA54" s="20"/>
      <c r="CSB54" s="20"/>
      <c r="CSC54" s="20"/>
      <c r="CSD54" s="20"/>
      <c r="CSE54" s="20"/>
      <c r="CSF54" s="20"/>
      <c r="CSG54" s="20"/>
      <c r="CSH54" s="20"/>
      <c r="CSI54" s="20"/>
      <c r="CSJ54" s="20"/>
      <c r="CSK54" s="20"/>
      <c r="CSL54" s="20"/>
      <c r="CSM54" s="20"/>
      <c r="CSN54" s="20"/>
      <c r="CSO54" s="20"/>
      <c r="CSP54" s="20"/>
      <c r="CSQ54" s="20"/>
      <c r="CSR54" s="20"/>
      <c r="CSS54" s="20"/>
      <c r="CST54" s="20"/>
      <c r="CSU54" s="20"/>
      <c r="CSV54" s="20"/>
      <c r="CSW54" s="20"/>
      <c r="CSX54" s="20"/>
      <c r="CSY54" s="20"/>
      <c r="CSZ54" s="20"/>
      <c r="CTA54" s="20"/>
      <c r="CTB54" s="20"/>
      <c r="CTC54" s="20"/>
      <c r="CTD54" s="20"/>
      <c r="CTE54" s="20"/>
      <c r="CTF54" s="20"/>
      <c r="CTG54" s="20"/>
      <c r="CTH54" s="20"/>
      <c r="CTI54" s="20"/>
      <c r="CTJ54" s="20"/>
      <c r="CTK54" s="20"/>
      <c r="CTL54" s="20"/>
      <c r="CTM54" s="20"/>
      <c r="CTN54" s="20"/>
      <c r="CTO54" s="20"/>
      <c r="CTP54" s="20"/>
      <c r="CTQ54" s="20"/>
      <c r="CTR54" s="20"/>
      <c r="CTS54" s="20"/>
      <c r="CTT54" s="20"/>
      <c r="CTU54" s="20"/>
      <c r="CTV54" s="20"/>
      <c r="CTW54" s="20"/>
      <c r="CTX54" s="20"/>
      <c r="CTY54" s="20"/>
      <c r="CTZ54" s="20"/>
      <c r="CUA54" s="20"/>
      <c r="CUB54" s="20"/>
      <c r="CUC54" s="20"/>
      <c r="CUD54" s="20"/>
      <c r="CUE54" s="20"/>
      <c r="CUF54" s="20"/>
      <c r="CUG54" s="20"/>
      <c r="CUH54" s="20"/>
      <c r="CUI54" s="20"/>
      <c r="CUJ54" s="20"/>
      <c r="CUK54" s="20"/>
      <c r="CUL54" s="20"/>
      <c r="CUM54" s="20"/>
      <c r="CUN54" s="20"/>
      <c r="CUO54" s="20"/>
      <c r="CUP54" s="20"/>
      <c r="CUQ54" s="20"/>
      <c r="CUR54" s="20"/>
      <c r="CUS54" s="20"/>
      <c r="CUT54" s="20"/>
      <c r="CUU54" s="20"/>
      <c r="CUV54" s="20"/>
      <c r="CUW54" s="20"/>
      <c r="CUX54" s="20"/>
      <c r="CUY54" s="20"/>
      <c r="CUZ54" s="20"/>
      <c r="CVA54" s="20"/>
      <c r="CVB54" s="20"/>
      <c r="CVC54" s="20"/>
      <c r="CVD54" s="20"/>
      <c r="CVE54" s="20"/>
      <c r="CVF54" s="20"/>
      <c r="CVG54" s="20"/>
      <c r="CVH54" s="20"/>
      <c r="CVI54" s="20"/>
      <c r="CVJ54" s="20"/>
      <c r="CVK54" s="20"/>
      <c r="CVL54" s="20"/>
      <c r="CVM54" s="20"/>
      <c r="CVN54" s="20"/>
      <c r="CVO54" s="20"/>
      <c r="CVP54" s="20"/>
      <c r="CVQ54" s="20"/>
      <c r="CVR54" s="20"/>
      <c r="CVS54" s="20"/>
      <c r="CVT54" s="20"/>
      <c r="CVU54" s="20"/>
      <c r="CVV54" s="20"/>
      <c r="CVW54" s="20"/>
      <c r="CVX54" s="20"/>
      <c r="CVY54" s="20"/>
      <c r="CVZ54" s="20"/>
      <c r="CWA54" s="20"/>
      <c r="CWB54" s="20"/>
      <c r="CWC54" s="20"/>
      <c r="CWD54" s="20"/>
      <c r="CWE54" s="20"/>
      <c r="CWF54" s="20"/>
      <c r="CWG54" s="20"/>
      <c r="CWH54" s="20"/>
      <c r="CWI54" s="20"/>
      <c r="CWJ54" s="20"/>
      <c r="CWK54" s="20"/>
      <c r="CWL54" s="20"/>
      <c r="CWM54" s="20"/>
      <c r="CWN54" s="20"/>
      <c r="CWO54" s="20"/>
      <c r="CWP54" s="20"/>
      <c r="CWQ54" s="20"/>
      <c r="CWR54" s="20"/>
      <c r="CWS54" s="20"/>
      <c r="CWT54" s="20"/>
      <c r="CWU54" s="20"/>
      <c r="CWV54" s="20"/>
      <c r="CWW54" s="20"/>
      <c r="CWX54" s="20"/>
      <c r="CWY54" s="20"/>
      <c r="CWZ54" s="20"/>
      <c r="CXA54" s="20"/>
      <c r="CXB54" s="20"/>
      <c r="CXC54" s="20"/>
      <c r="CXD54" s="20"/>
      <c r="CXE54" s="20"/>
      <c r="CXF54" s="20"/>
      <c r="CXG54" s="20"/>
      <c r="CXH54" s="20"/>
      <c r="CXI54" s="20"/>
      <c r="CXJ54" s="20"/>
      <c r="CXK54" s="20"/>
      <c r="CXL54" s="20"/>
      <c r="CXM54" s="20"/>
      <c r="CXN54" s="20"/>
      <c r="CXO54" s="20"/>
      <c r="CXP54" s="20"/>
      <c r="CXQ54" s="20"/>
      <c r="CXR54" s="20"/>
      <c r="CXS54" s="20"/>
      <c r="CXT54" s="20"/>
      <c r="CXU54" s="20"/>
      <c r="CXV54" s="20"/>
      <c r="CXW54" s="20"/>
      <c r="CXX54" s="20"/>
      <c r="CXY54" s="20"/>
      <c r="CXZ54" s="20"/>
      <c r="CYA54" s="20"/>
      <c r="CYB54" s="20"/>
      <c r="CYC54" s="20"/>
      <c r="CYD54" s="20"/>
      <c r="CYE54" s="20"/>
      <c r="CYF54" s="20"/>
      <c r="CYG54" s="20"/>
      <c r="CYH54" s="20"/>
      <c r="CYI54" s="20"/>
      <c r="CYJ54" s="20"/>
      <c r="CYK54" s="20"/>
      <c r="CYL54" s="20"/>
      <c r="CYM54" s="20"/>
      <c r="CYN54" s="20"/>
      <c r="CYO54" s="20"/>
      <c r="CYP54" s="20"/>
      <c r="CYQ54" s="20"/>
      <c r="CYR54" s="20"/>
      <c r="CYS54" s="20"/>
      <c r="CYT54" s="20"/>
      <c r="CYU54" s="20"/>
      <c r="CYV54" s="20"/>
      <c r="CYW54" s="20"/>
      <c r="CYX54" s="20"/>
      <c r="CYY54" s="20"/>
      <c r="CYZ54" s="20"/>
      <c r="CZA54" s="20"/>
      <c r="CZB54" s="20"/>
      <c r="CZC54" s="20"/>
      <c r="CZD54" s="20"/>
      <c r="CZE54" s="20"/>
      <c r="CZF54" s="20"/>
      <c r="CZG54" s="20"/>
      <c r="CZH54" s="20"/>
      <c r="CZI54" s="20"/>
      <c r="CZJ54" s="20"/>
      <c r="CZK54" s="20"/>
      <c r="CZL54" s="20"/>
      <c r="CZM54" s="20"/>
      <c r="CZN54" s="20"/>
      <c r="CZO54" s="20"/>
      <c r="CZP54" s="20"/>
      <c r="CZQ54" s="20"/>
      <c r="CZR54" s="20"/>
      <c r="CZS54" s="20"/>
      <c r="CZT54" s="20"/>
      <c r="CZU54" s="20"/>
      <c r="CZV54" s="20"/>
      <c r="CZW54" s="20"/>
      <c r="CZX54" s="20"/>
      <c r="CZY54" s="20"/>
      <c r="CZZ54" s="20"/>
      <c r="DAA54" s="20"/>
      <c r="DAB54" s="20"/>
      <c r="DAC54" s="20"/>
      <c r="DAD54" s="20"/>
      <c r="DAE54" s="20"/>
      <c r="DAF54" s="20"/>
      <c r="DAG54" s="20"/>
      <c r="DAH54" s="20"/>
      <c r="DAI54" s="20"/>
      <c r="DAJ54" s="20"/>
      <c r="DAK54" s="20"/>
      <c r="DAL54" s="20"/>
      <c r="DAM54" s="20"/>
      <c r="DAN54" s="20"/>
      <c r="DAO54" s="20"/>
      <c r="DAP54" s="20"/>
      <c r="DAQ54" s="20"/>
      <c r="DAR54" s="20"/>
      <c r="DAS54" s="20"/>
      <c r="DAT54" s="20"/>
      <c r="DAU54" s="20"/>
      <c r="DAV54" s="20"/>
      <c r="DAW54" s="20"/>
      <c r="DAX54" s="20"/>
      <c r="DAY54" s="20"/>
      <c r="DAZ54" s="20"/>
      <c r="DBA54" s="20"/>
      <c r="DBB54" s="20"/>
      <c r="DBC54" s="20"/>
      <c r="DBD54" s="20"/>
      <c r="DBE54" s="20"/>
      <c r="DBF54" s="20"/>
      <c r="DBG54" s="20"/>
      <c r="DBH54" s="20"/>
      <c r="DBI54" s="20"/>
      <c r="DBJ54" s="20"/>
      <c r="DBK54" s="20"/>
      <c r="DBL54" s="20"/>
      <c r="DBM54" s="20"/>
      <c r="DBN54" s="20"/>
      <c r="DBO54" s="20"/>
      <c r="DBP54" s="20"/>
      <c r="DBQ54" s="20"/>
      <c r="DBR54" s="20"/>
      <c r="DBS54" s="20"/>
      <c r="DBT54" s="20"/>
      <c r="DBU54" s="20"/>
      <c r="DBV54" s="20"/>
      <c r="DBW54" s="20"/>
      <c r="DBX54" s="20"/>
      <c r="DBY54" s="20"/>
      <c r="DBZ54" s="20"/>
      <c r="DCA54" s="20"/>
      <c r="DCB54" s="20"/>
      <c r="DCC54" s="20"/>
      <c r="DCD54" s="20"/>
      <c r="DCE54" s="20"/>
      <c r="DCF54" s="20"/>
      <c r="DCG54" s="20"/>
      <c r="DCH54" s="20"/>
      <c r="DCI54" s="20"/>
      <c r="DCJ54" s="20"/>
      <c r="DCK54" s="20"/>
      <c r="DCL54" s="20"/>
      <c r="DCM54" s="20"/>
      <c r="DCN54" s="20"/>
      <c r="DCO54" s="20"/>
      <c r="DCP54" s="20"/>
      <c r="DCQ54" s="20"/>
      <c r="DCR54" s="20"/>
      <c r="DCS54" s="20"/>
      <c r="DCT54" s="20"/>
      <c r="DCU54" s="20"/>
      <c r="DCV54" s="20"/>
      <c r="DCW54" s="20"/>
      <c r="DCX54" s="20"/>
      <c r="DCY54" s="20"/>
      <c r="DCZ54" s="20"/>
      <c r="DDA54" s="20"/>
      <c r="DDB54" s="20"/>
      <c r="DDC54" s="20"/>
      <c r="DDD54" s="20"/>
      <c r="DDE54" s="20"/>
      <c r="DDF54" s="20"/>
      <c r="DDG54" s="20"/>
      <c r="DDH54" s="20"/>
      <c r="DDI54" s="20"/>
      <c r="DDJ54" s="20"/>
      <c r="DDK54" s="20"/>
      <c r="DDL54" s="20"/>
      <c r="DDM54" s="20"/>
      <c r="DDN54" s="20"/>
      <c r="DDO54" s="20"/>
      <c r="DDP54" s="20"/>
      <c r="DDQ54" s="20"/>
      <c r="DDR54" s="20"/>
      <c r="DDS54" s="20"/>
      <c r="DDT54" s="20"/>
      <c r="DDU54" s="20"/>
      <c r="DDV54" s="20"/>
      <c r="DDW54" s="20"/>
      <c r="DDX54" s="20"/>
      <c r="DDY54" s="20"/>
      <c r="DDZ54" s="20"/>
      <c r="DEA54" s="20"/>
      <c r="DEB54" s="20"/>
      <c r="DEC54" s="20"/>
      <c r="DED54" s="20"/>
      <c r="DEE54" s="20"/>
      <c r="DEF54" s="20"/>
      <c r="DEG54" s="20"/>
      <c r="DEH54" s="20"/>
      <c r="DEI54" s="20"/>
      <c r="DEJ54" s="20"/>
      <c r="DEK54" s="20"/>
      <c r="DEL54" s="20"/>
      <c r="DEM54" s="20"/>
      <c r="DEN54" s="20"/>
      <c r="DEO54" s="20"/>
      <c r="DEP54" s="20"/>
      <c r="DEQ54" s="20"/>
      <c r="DER54" s="20"/>
      <c r="DES54" s="20"/>
      <c r="DET54" s="20"/>
      <c r="DEU54" s="20"/>
      <c r="DEV54" s="20"/>
      <c r="DEW54" s="20"/>
      <c r="DEX54" s="20"/>
      <c r="DEY54" s="20"/>
      <c r="DEZ54" s="20"/>
      <c r="DFA54" s="20"/>
      <c r="DFB54" s="20"/>
      <c r="DFC54" s="20"/>
      <c r="DFD54" s="20"/>
      <c r="DFE54" s="20"/>
      <c r="DFF54" s="20"/>
      <c r="DFG54" s="20"/>
      <c r="DFH54" s="20"/>
      <c r="DFI54" s="20"/>
      <c r="DFJ54" s="20"/>
      <c r="DFK54" s="20"/>
      <c r="DFL54" s="20"/>
      <c r="DFM54" s="20"/>
      <c r="DFN54" s="20"/>
      <c r="DFO54" s="20"/>
      <c r="DFP54" s="20"/>
      <c r="DFQ54" s="20"/>
      <c r="DFR54" s="20"/>
      <c r="DFS54" s="20"/>
      <c r="DFT54" s="20"/>
      <c r="DFU54" s="20"/>
      <c r="DFV54" s="20"/>
      <c r="DFW54" s="20"/>
      <c r="DFX54" s="20"/>
      <c r="DFY54" s="20"/>
      <c r="DFZ54" s="20"/>
      <c r="DGA54" s="20"/>
      <c r="DGB54" s="20"/>
      <c r="DGC54" s="20"/>
      <c r="DGD54" s="20"/>
      <c r="DGE54" s="20"/>
      <c r="DGF54" s="20"/>
      <c r="DGG54" s="20"/>
      <c r="DGH54" s="20"/>
      <c r="DGI54" s="20"/>
      <c r="DGJ54" s="20"/>
      <c r="DGK54" s="20"/>
      <c r="DGL54" s="20"/>
      <c r="DGM54" s="20"/>
      <c r="DGN54" s="20"/>
      <c r="DGO54" s="20"/>
      <c r="DGP54" s="20"/>
      <c r="DGQ54" s="20"/>
      <c r="DGR54" s="20"/>
      <c r="DGS54" s="20"/>
      <c r="DGT54" s="20"/>
      <c r="DGU54" s="20"/>
      <c r="DGV54" s="20"/>
      <c r="DGW54" s="20"/>
      <c r="DGX54" s="20"/>
      <c r="DGY54" s="20"/>
      <c r="DGZ54" s="20"/>
      <c r="DHA54" s="20"/>
      <c r="DHB54" s="20"/>
      <c r="DHC54" s="20"/>
      <c r="DHD54" s="20"/>
      <c r="DHE54" s="20"/>
      <c r="DHF54" s="20"/>
      <c r="DHG54" s="20"/>
      <c r="DHH54" s="20"/>
      <c r="DHI54" s="20"/>
      <c r="DHJ54" s="20"/>
      <c r="DHK54" s="20"/>
      <c r="DHL54" s="20"/>
      <c r="DHM54" s="20"/>
      <c r="DHN54" s="20"/>
      <c r="DHO54" s="20"/>
      <c r="DHP54" s="20"/>
      <c r="DHQ54" s="20"/>
      <c r="DHR54" s="20"/>
      <c r="DHS54" s="20"/>
      <c r="DHT54" s="20"/>
      <c r="DHU54" s="20"/>
      <c r="DHV54" s="20"/>
      <c r="DHW54" s="20"/>
      <c r="DHX54" s="20"/>
      <c r="DHY54" s="20"/>
      <c r="DHZ54" s="20"/>
      <c r="DIA54" s="20"/>
      <c r="DIB54" s="20"/>
      <c r="DIC54" s="20"/>
      <c r="DID54" s="20"/>
      <c r="DIE54" s="20"/>
      <c r="DIF54" s="20"/>
      <c r="DIG54" s="20"/>
      <c r="DIH54" s="20"/>
      <c r="DII54" s="20"/>
      <c r="DIJ54" s="20"/>
      <c r="DIK54" s="20"/>
      <c r="DIL54" s="20"/>
      <c r="DIM54" s="20"/>
      <c r="DIN54" s="20"/>
      <c r="DIO54" s="20"/>
      <c r="DIP54" s="20"/>
      <c r="DIQ54" s="20"/>
      <c r="DIR54" s="20"/>
      <c r="DIS54" s="20"/>
      <c r="DIT54" s="20"/>
      <c r="DIU54" s="20"/>
      <c r="DIV54" s="20"/>
      <c r="DIW54" s="20"/>
      <c r="DIX54" s="20"/>
      <c r="DIY54" s="20"/>
      <c r="DIZ54" s="20"/>
      <c r="DJA54" s="20"/>
      <c r="DJB54" s="20"/>
      <c r="DJC54" s="20"/>
      <c r="DJD54" s="20"/>
      <c r="DJE54" s="20"/>
      <c r="DJF54" s="20"/>
      <c r="DJG54" s="20"/>
      <c r="DJH54" s="20"/>
      <c r="DJI54" s="20"/>
      <c r="DJJ54" s="20"/>
      <c r="DJK54" s="20"/>
      <c r="DJL54" s="20"/>
      <c r="DJM54" s="20"/>
      <c r="DJN54" s="20"/>
      <c r="DJO54" s="20"/>
      <c r="DJP54" s="20"/>
      <c r="DJQ54" s="20"/>
      <c r="DJR54" s="20"/>
      <c r="DJS54" s="20"/>
      <c r="DJT54" s="20"/>
      <c r="DJU54" s="20"/>
      <c r="DJV54" s="20"/>
      <c r="DJW54" s="20"/>
      <c r="DJX54" s="20"/>
      <c r="DJY54" s="20"/>
      <c r="DJZ54" s="20"/>
      <c r="DKA54" s="20"/>
      <c r="DKB54" s="20"/>
      <c r="DKC54" s="20"/>
      <c r="DKD54" s="20"/>
      <c r="DKE54" s="20"/>
      <c r="DKF54" s="20"/>
      <c r="DKG54" s="20"/>
      <c r="DKH54" s="20"/>
      <c r="DKI54" s="20"/>
      <c r="DKJ54" s="20"/>
      <c r="DKK54" s="20"/>
      <c r="DKL54" s="20"/>
      <c r="DKM54" s="20"/>
      <c r="DKN54" s="20"/>
      <c r="DKO54" s="20"/>
      <c r="DKP54" s="20"/>
      <c r="DKQ54" s="20"/>
      <c r="DKR54" s="20"/>
      <c r="DKS54" s="20"/>
      <c r="DKT54" s="20"/>
      <c r="DKU54" s="20"/>
      <c r="DKV54" s="20"/>
      <c r="DKW54" s="20"/>
      <c r="DKX54" s="20"/>
      <c r="DKY54" s="20"/>
      <c r="DKZ54" s="20"/>
      <c r="DLA54" s="20"/>
      <c r="DLB54" s="20"/>
      <c r="DLC54" s="20"/>
      <c r="DLD54" s="20"/>
      <c r="DLE54" s="20"/>
      <c r="DLF54" s="20"/>
      <c r="DLG54" s="20"/>
      <c r="DLH54" s="20"/>
      <c r="DLI54" s="20"/>
      <c r="DLJ54" s="20"/>
      <c r="DLK54" s="20"/>
      <c r="DLL54" s="20"/>
      <c r="DLM54" s="20"/>
      <c r="DLN54" s="20"/>
      <c r="DLO54" s="20"/>
      <c r="DLP54" s="20"/>
      <c r="DLQ54" s="20"/>
      <c r="DLR54" s="20"/>
      <c r="DLS54" s="20"/>
      <c r="DLT54" s="20"/>
      <c r="DLU54" s="20"/>
      <c r="DLV54" s="20"/>
      <c r="DLW54" s="20"/>
      <c r="DLX54" s="20"/>
      <c r="DLY54" s="20"/>
      <c r="DLZ54" s="20"/>
      <c r="DMA54" s="20"/>
      <c r="DMB54" s="20"/>
      <c r="DMC54" s="20"/>
      <c r="DMD54" s="20"/>
      <c r="DME54" s="20"/>
      <c r="DMF54" s="20"/>
      <c r="DMG54" s="20"/>
      <c r="DMH54" s="20"/>
      <c r="DMI54" s="20"/>
      <c r="DMJ54" s="20"/>
      <c r="DMK54" s="20"/>
      <c r="DML54" s="20"/>
      <c r="DMM54" s="20"/>
      <c r="DMN54" s="20"/>
      <c r="DMO54" s="20"/>
      <c r="DMP54" s="20"/>
      <c r="DMQ54" s="20"/>
      <c r="DMR54" s="20"/>
      <c r="DMS54" s="20"/>
      <c r="DMT54" s="20"/>
      <c r="DMU54" s="20"/>
      <c r="DMV54" s="20"/>
      <c r="DMW54" s="20"/>
      <c r="DMX54" s="20"/>
      <c r="DMY54" s="20"/>
      <c r="DMZ54" s="20"/>
      <c r="DNA54" s="20"/>
      <c r="DNB54" s="20"/>
      <c r="DNC54" s="20"/>
      <c r="DND54" s="20"/>
      <c r="DNE54" s="20"/>
      <c r="DNF54" s="20"/>
      <c r="DNG54" s="20"/>
      <c r="DNH54" s="20"/>
      <c r="DNI54" s="20"/>
      <c r="DNJ54" s="20"/>
      <c r="DNK54" s="20"/>
      <c r="DNL54" s="20"/>
      <c r="DNM54" s="20"/>
      <c r="DNN54" s="20"/>
      <c r="DNO54" s="20"/>
      <c r="DNP54" s="20"/>
      <c r="DNQ54" s="20"/>
      <c r="DNR54" s="20"/>
      <c r="DNS54" s="20"/>
      <c r="DNT54" s="20"/>
      <c r="DNU54" s="20"/>
      <c r="DNV54" s="20"/>
      <c r="DNW54" s="20"/>
      <c r="DNX54" s="20"/>
      <c r="DNY54" s="20"/>
      <c r="DNZ54" s="20"/>
      <c r="DOA54" s="20"/>
      <c r="DOB54" s="20"/>
      <c r="DOC54" s="20"/>
      <c r="DOD54" s="20"/>
      <c r="DOE54" s="20"/>
      <c r="DOF54" s="20"/>
      <c r="DOG54" s="20"/>
      <c r="DOH54" s="20"/>
      <c r="DOI54" s="20"/>
      <c r="DOJ54" s="20"/>
      <c r="DOK54" s="20"/>
      <c r="DOL54" s="20"/>
      <c r="DOM54" s="20"/>
      <c r="DON54" s="20"/>
      <c r="DOO54" s="20"/>
      <c r="DOP54" s="20"/>
      <c r="DOQ54" s="20"/>
      <c r="DOR54" s="20"/>
      <c r="DOS54" s="20"/>
      <c r="DOT54" s="20"/>
      <c r="DOU54" s="20"/>
      <c r="DOV54" s="20"/>
      <c r="DOW54" s="20"/>
      <c r="DOX54" s="20"/>
      <c r="DOY54" s="20"/>
      <c r="DOZ54" s="20"/>
      <c r="DPA54" s="20"/>
      <c r="DPB54" s="20"/>
      <c r="DPC54" s="20"/>
      <c r="DPD54" s="20"/>
      <c r="DPE54" s="20"/>
      <c r="DPF54" s="20"/>
      <c r="DPG54" s="20"/>
      <c r="DPH54" s="20"/>
      <c r="DPI54" s="20"/>
      <c r="DPJ54" s="20"/>
      <c r="DPK54" s="20"/>
      <c r="DPL54" s="20"/>
      <c r="DPM54" s="20"/>
      <c r="DPN54" s="20"/>
      <c r="DPO54" s="20"/>
      <c r="DPP54" s="20"/>
      <c r="DPQ54" s="20"/>
      <c r="DPR54" s="20"/>
      <c r="DPS54" s="20"/>
      <c r="DPT54" s="20"/>
      <c r="DPU54" s="20"/>
      <c r="DPV54" s="20"/>
      <c r="DPW54" s="20"/>
      <c r="DPX54" s="20"/>
      <c r="DPY54" s="20"/>
      <c r="DPZ54" s="20"/>
      <c r="DQA54" s="20"/>
      <c r="DQB54" s="20"/>
      <c r="DQC54" s="20"/>
      <c r="DQD54" s="20"/>
      <c r="DQE54" s="20"/>
      <c r="DQF54" s="20"/>
      <c r="DQG54" s="20"/>
      <c r="DQH54" s="20"/>
      <c r="DQI54" s="20"/>
      <c r="DQJ54" s="20"/>
      <c r="DQK54" s="20"/>
      <c r="DQL54" s="20"/>
      <c r="DQM54" s="20"/>
      <c r="DQN54" s="20"/>
      <c r="DQO54" s="20"/>
      <c r="DQP54" s="20"/>
      <c r="DQQ54" s="20"/>
      <c r="DQR54" s="20"/>
      <c r="DQS54" s="20"/>
      <c r="DQT54" s="20"/>
      <c r="DQU54" s="20"/>
      <c r="DQV54" s="20"/>
      <c r="DQW54" s="20"/>
      <c r="DQX54" s="20"/>
      <c r="DQY54" s="20"/>
      <c r="DQZ54" s="20"/>
      <c r="DRA54" s="20"/>
      <c r="DRB54" s="20"/>
      <c r="DRC54" s="20"/>
      <c r="DRD54" s="20"/>
      <c r="DRE54" s="20"/>
      <c r="DRF54" s="20"/>
      <c r="DRG54" s="20"/>
      <c r="DRH54" s="20"/>
      <c r="DRI54" s="20"/>
      <c r="DRJ54" s="20"/>
      <c r="DRK54" s="20"/>
      <c r="DRL54" s="20"/>
      <c r="DRM54" s="20"/>
      <c r="DRN54" s="20"/>
      <c r="DRO54" s="20"/>
      <c r="DRP54" s="20"/>
      <c r="DRQ54" s="20"/>
      <c r="DRR54" s="20"/>
      <c r="DRS54" s="20"/>
      <c r="DRT54" s="20"/>
      <c r="DRU54" s="20"/>
      <c r="DRV54" s="20"/>
      <c r="DRW54" s="20"/>
      <c r="DRX54" s="20"/>
      <c r="DRY54" s="20"/>
      <c r="DRZ54" s="20"/>
      <c r="DSA54" s="20"/>
      <c r="DSB54" s="20"/>
      <c r="DSC54" s="20"/>
      <c r="DSD54" s="20"/>
      <c r="DSE54" s="20"/>
      <c r="DSF54" s="20"/>
      <c r="DSG54" s="20"/>
      <c r="DSH54" s="20"/>
      <c r="DSI54" s="20"/>
      <c r="DSJ54" s="20"/>
      <c r="DSK54" s="20"/>
      <c r="DSL54" s="20"/>
      <c r="DSM54" s="20"/>
      <c r="DSN54" s="20"/>
      <c r="DSO54" s="20"/>
      <c r="DSP54" s="20"/>
      <c r="DSQ54" s="20"/>
      <c r="DSR54" s="20"/>
      <c r="DSS54" s="20"/>
      <c r="DST54" s="20"/>
      <c r="DSU54" s="20"/>
      <c r="DSV54" s="20"/>
      <c r="DSW54" s="20"/>
      <c r="DSX54" s="20"/>
      <c r="DSY54" s="20"/>
      <c r="DSZ54" s="20"/>
      <c r="DTA54" s="20"/>
      <c r="DTB54" s="20"/>
      <c r="DTC54" s="20"/>
      <c r="DTD54" s="20"/>
      <c r="DTE54" s="20"/>
      <c r="DTF54" s="20"/>
      <c r="DTG54" s="20"/>
      <c r="DTH54" s="20"/>
      <c r="DTI54" s="20"/>
      <c r="DTJ54" s="20"/>
      <c r="DTK54" s="20"/>
      <c r="DTL54" s="20"/>
      <c r="DTM54" s="20"/>
      <c r="DTN54" s="20"/>
      <c r="DTO54" s="20"/>
      <c r="DTP54" s="20"/>
      <c r="DTQ54" s="20"/>
      <c r="DTR54" s="20"/>
      <c r="DTS54" s="20"/>
      <c r="DTT54" s="20"/>
      <c r="DTU54" s="20"/>
      <c r="DTV54" s="20"/>
      <c r="DTW54" s="20"/>
      <c r="DTX54" s="20"/>
      <c r="DTY54" s="20"/>
      <c r="DTZ54" s="20"/>
      <c r="DUA54" s="20"/>
      <c r="DUB54" s="20"/>
      <c r="DUC54" s="20"/>
      <c r="DUD54" s="20"/>
      <c r="DUE54" s="20"/>
      <c r="DUF54" s="20"/>
      <c r="DUG54" s="20"/>
      <c r="DUH54" s="20"/>
      <c r="DUI54" s="20"/>
      <c r="DUJ54" s="20"/>
      <c r="DUK54" s="20"/>
      <c r="DUL54" s="20"/>
      <c r="DUM54" s="20"/>
      <c r="DUN54" s="20"/>
      <c r="DUO54" s="20"/>
      <c r="DUP54" s="20"/>
      <c r="DUQ54" s="20"/>
      <c r="DUR54" s="20"/>
      <c r="DUS54" s="20"/>
      <c r="DUT54" s="20"/>
      <c r="DUU54" s="20"/>
      <c r="DUV54" s="20"/>
      <c r="DUW54" s="20"/>
      <c r="DUX54" s="20"/>
      <c r="DUY54" s="20"/>
      <c r="DUZ54" s="20"/>
      <c r="DVA54" s="20"/>
      <c r="DVB54" s="20"/>
      <c r="DVC54" s="20"/>
      <c r="DVD54" s="20"/>
      <c r="DVE54" s="20"/>
      <c r="DVF54" s="20"/>
      <c r="DVG54" s="20"/>
      <c r="DVH54" s="20"/>
      <c r="DVI54" s="20"/>
      <c r="DVJ54" s="20"/>
      <c r="DVK54" s="20"/>
      <c r="DVL54" s="20"/>
      <c r="DVM54" s="20"/>
      <c r="DVN54" s="20"/>
      <c r="DVO54" s="20"/>
      <c r="DVP54" s="20"/>
      <c r="DVQ54" s="20"/>
      <c r="DVR54" s="20"/>
      <c r="DVS54" s="20"/>
      <c r="DVT54" s="20"/>
      <c r="DVU54" s="20"/>
      <c r="DVV54" s="20"/>
      <c r="DVW54" s="20"/>
      <c r="DVX54" s="20"/>
      <c r="DVY54" s="20"/>
      <c r="DVZ54" s="20"/>
      <c r="DWA54" s="20"/>
      <c r="DWB54" s="20"/>
      <c r="DWC54" s="20"/>
      <c r="DWD54" s="20"/>
      <c r="DWE54" s="20"/>
      <c r="DWF54" s="20"/>
      <c r="DWG54" s="20"/>
      <c r="DWH54" s="20"/>
      <c r="DWI54" s="20"/>
      <c r="DWJ54" s="20"/>
      <c r="DWK54" s="20"/>
      <c r="DWL54" s="20"/>
      <c r="DWM54" s="20"/>
      <c r="DWN54" s="20"/>
      <c r="DWO54" s="20"/>
      <c r="DWP54" s="20"/>
      <c r="DWQ54" s="20"/>
      <c r="DWR54" s="20"/>
      <c r="DWS54" s="20"/>
      <c r="DWT54" s="20"/>
      <c r="DWU54" s="20"/>
      <c r="DWV54" s="20"/>
      <c r="DWW54" s="20"/>
      <c r="DWX54" s="20"/>
      <c r="DWY54" s="20"/>
      <c r="DWZ54" s="20"/>
      <c r="DXA54" s="20"/>
      <c r="DXB54" s="20"/>
      <c r="DXC54" s="20"/>
      <c r="DXD54" s="20"/>
      <c r="DXE54" s="20"/>
      <c r="DXF54" s="20"/>
      <c r="DXG54" s="20"/>
      <c r="DXH54" s="20"/>
      <c r="DXI54" s="20"/>
      <c r="DXJ54" s="20"/>
      <c r="DXK54" s="20"/>
      <c r="DXL54" s="20"/>
      <c r="DXM54" s="20"/>
      <c r="DXN54" s="20"/>
      <c r="DXO54" s="20"/>
      <c r="DXP54" s="20"/>
      <c r="DXQ54" s="20"/>
      <c r="DXR54" s="20"/>
      <c r="DXS54" s="20"/>
      <c r="DXT54" s="20"/>
      <c r="DXU54" s="20"/>
      <c r="DXV54" s="20"/>
      <c r="DXW54" s="20"/>
      <c r="DXX54" s="20"/>
      <c r="DXY54" s="20"/>
      <c r="DXZ54" s="20"/>
      <c r="DYA54" s="20"/>
      <c r="DYB54" s="20"/>
      <c r="DYC54" s="20"/>
      <c r="DYD54" s="20"/>
      <c r="DYE54" s="20"/>
      <c r="DYF54" s="20"/>
      <c r="DYG54" s="20"/>
      <c r="DYH54" s="20"/>
      <c r="DYI54" s="20"/>
      <c r="DYJ54" s="20"/>
      <c r="DYK54" s="20"/>
      <c r="DYL54" s="20"/>
      <c r="DYM54" s="20"/>
      <c r="DYN54" s="20"/>
      <c r="DYO54" s="20"/>
      <c r="DYP54" s="20"/>
      <c r="DYQ54" s="20"/>
      <c r="DYR54" s="20"/>
      <c r="DYS54" s="20"/>
      <c r="DYT54" s="20"/>
      <c r="DYU54" s="20"/>
      <c r="DYV54" s="20"/>
      <c r="DYW54" s="20"/>
      <c r="DYX54" s="20"/>
      <c r="DYY54" s="20"/>
      <c r="DYZ54" s="20"/>
      <c r="DZA54" s="20"/>
      <c r="DZB54" s="20"/>
      <c r="DZC54" s="20"/>
      <c r="DZD54" s="20"/>
      <c r="DZE54" s="20"/>
      <c r="DZF54" s="20"/>
      <c r="DZG54" s="20"/>
      <c r="DZH54" s="20"/>
      <c r="DZI54" s="20"/>
      <c r="DZJ54" s="20"/>
      <c r="DZK54" s="20"/>
      <c r="DZL54" s="20"/>
      <c r="DZM54" s="20"/>
      <c r="DZN54" s="20"/>
      <c r="DZO54" s="20"/>
      <c r="DZP54" s="20"/>
      <c r="DZQ54" s="20"/>
      <c r="DZR54" s="20"/>
      <c r="DZS54" s="20"/>
      <c r="DZT54" s="20"/>
      <c r="DZU54" s="20"/>
      <c r="DZV54" s="20"/>
      <c r="DZW54" s="20"/>
      <c r="DZX54" s="20"/>
      <c r="DZY54" s="20"/>
      <c r="DZZ54" s="20"/>
      <c r="EAA54" s="20"/>
      <c r="EAB54" s="20"/>
      <c r="EAC54" s="20"/>
      <c r="EAD54" s="20"/>
      <c r="EAE54" s="20"/>
      <c r="EAF54" s="20"/>
      <c r="EAG54" s="20"/>
      <c r="EAH54" s="20"/>
      <c r="EAI54" s="20"/>
      <c r="EAJ54" s="20"/>
      <c r="EAK54" s="20"/>
      <c r="EAL54" s="20"/>
      <c r="EAM54" s="20"/>
      <c r="EAN54" s="20"/>
      <c r="EAO54" s="20"/>
      <c r="EAP54" s="20"/>
      <c r="EAQ54" s="20"/>
      <c r="EAR54" s="20"/>
      <c r="EAS54" s="20"/>
      <c r="EAT54" s="20"/>
      <c r="EAU54" s="20"/>
      <c r="EAV54" s="20"/>
      <c r="EAW54" s="20"/>
      <c r="EAX54" s="20"/>
      <c r="EAY54" s="20"/>
      <c r="EAZ54" s="20"/>
      <c r="EBA54" s="20"/>
      <c r="EBB54" s="20"/>
      <c r="EBC54" s="20"/>
      <c r="EBD54" s="20"/>
      <c r="EBE54" s="20"/>
      <c r="EBF54" s="20"/>
      <c r="EBG54" s="20"/>
      <c r="EBH54" s="20"/>
      <c r="EBI54" s="20"/>
      <c r="EBJ54" s="20"/>
      <c r="EBK54" s="20"/>
      <c r="EBL54" s="20"/>
      <c r="EBM54" s="20"/>
      <c r="EBN54" s="20"/>
      <c r="EBO54" s="20"/>
      <c r="EBP54" s="20"/>
      <c r="EBQ54" s="20"/>
      <c r="EBR54" s="20"/>
      <c r="EBS54" s="20"/>
      <c r="EBT54" s="20"/>
      <c r="EBU54" s="20"/>
      <c r="EBV54" s="20"/>
      <c r="EBW54" s="20"/>
      <c r="EBX54" s="20"/>
      <c r="EBY54" s="20"/>
      <c r="EBZ54" s="20"/>
      <c r="ECA54" s="20"/>
      <c r="ECB54" s="20"/>
      <c r="ECC54" s="20"/>
      <c r="ECD54" s="20"/>
      <c r="ECE54" s="20"/>
      <c r="ECF54" s="20"/>
      <c r="ECG54" s="20"/>
      <c r="ECH54" s="20"/>
      <c r="ECI54" s="20"/>
      <c r="ECJ54" s="20"/>
      <c r="ECK54" s="20"/>
      <c r="ECL54" s="20"/>
      <c r="ECM54" s="20"/>
      <c r="ECN54" s="20"/>
      <c r="ECO54" s="20"/>
      <c r="ECP54" s="20"/>
      <c r="ECQ54" s="20"/>
      <c r="ECR54" s="20"/>
      <c r="ECS54" s="20"/>
      <c r="ECT54" s="20"/>
      <c r="ECU54" s="20"/>
      <c r="ECV54" s="20"/>
      <c r="ECW54" s="20"/>
      <c r="ECX54" s="20"/>
      <c r="ECY54" s="20"/>
      <c r="ECZ54" s="20"/>
      <c r="EDA54" s="20"/>
      <c r="EDB54" s="20"/>
      <c r="EDC54" s="20"/>
      <c r="EDD54" s="20"/>
      <c r="EDE54" s="20"/>
      <c r="EDF54" s="20"/>
      <c r="EDG54" s="20"/>
      <c r="EDH54" s="20"/>
      <c r="EDI54" s="20"/>
      <c r="EDJ54" s="20"/>
      <c r="EDK54" s="20"/>
      <c r="EDL54" s="20"/>
      <c r="EDM54" s="20"/>
      <c r="EDN54" s="20"/>
      <c r="EDO54" s="20"/>
      <c r="EDP54" s="20"/>
      <c r="EDQ54" s="20"/>
      <c r="EDR54" s="20"/>
      <c r="EDS54" s="20"/>
      <c r="EDT54" s="20"/>
      <c r="EDU54" s="20"/>
      <c r="EDV54" s="20"/>
      <c r="EDW54" s="20"/>
      <c r="EDX54" s="20"/>
      <c r="EDY54" s="20"/>
      <c r="EDZ54" s="20"/>
      <c r="EEA54" s="20"/>
      <c r="EEB54" s="20"/>
      <c r="EEC54" s="20"/>
      <c r="EED54" s="20"/>
      <c r="EEE54" s="20"/>
      <c r="EEF54" s="20"/>
      <c r="EEG54" s="20"/>
      <c r="EEH54" s="20"/>
      <c r="EEI54" s="20"/>
      <c r="EEJ54" s="20"/>
      <c r="EEK54" s="20"/>
      <c r="EEL54" s="20"/>
      <c r="EEM54" s="20"/>
      <c r="EEN54" s="20"/>
      <c r="EEO54" s="20"/>
      <c r="EEP54" s="20"/>
      <c r="EEQ54" s="20"/>
      <c r="EER54" s="20"/>
      <c r="EES54" s="20"/>
      <c r="EET54" s="20"/>
      <c r="EEU54" s="20"/>
      <c r="EEV54" s="20"/>
      <c r="EEW54" s="20"/>
      <c r="EEX54" s="20"/>
      <c r="EEY54" s="20"/>
      <c r="EEZ54" s="20"/>
      <c r="EFA54" s="20"/>
      <c r="EFB54" s="20"/>
      <c r="EFC54" s="20"/>
      <c r="EFD54" s="20"/>
      <c r="EFE54" s="20"/>
      <c r="EFF54" s="20"/>
      <c r="EFG54" s="20"/>
      <c r="EFH54" s="20"/>
      <c r="EFI54" s="20"/>
      <c r="EFJ54" s="20"/>
      <c r="EFK54" s="20"/>
      <c r="EFL54" s="20"/>
      <c r="EFM54" s="20"/>
      <c r="EFN54" s="20"/>
      <c r="EFO54" s="20"/>
      <c r="EFP54" s="20"/>
      <c r="EFQ54" s="20"/>
      <c r="EFR54" s="20"/>
      <c r="EFS54" s="20"/>
      <c r="EFT54" s="20"/>
      <c r="EFU54" s="20"/>
      <c r="EFV54" s="20"/>
      <c r="EFW54" s="20"/>
      <c r="EFX54" s="20"/>
      <c r="EFY54" s="20"/>
      <c r="EFZ54" s="20"/>
      <c r="EGA54" s="20"/>
      <c r="EGB54" s="20"/>
      <c r="EGC54" s="20"/>
      <c r="EGD54" s="20"/>
      <c r="EGE54" s="20"/>
      <c r="EGF54" s="20"/>
      <c r="EGG54" s="20"/>
      <c r="EGH54" s="20"/>
      <c r="EGI54" s="20"/>
      <c r="EGJ54" s="20"/>
      <c r="EGK54" s="20"/>
      <c r="EGL54" s="20"/>
      <c r="EGM54" s="20"/>
      <c r="EGN54" s="20"/>
      <c r="EGO54" s="20"/>
      <c r="EGP54" s="20"/>
      <c r="EGQ54" s="20"/>
      <c r="EGR54" s="20"/>
      <c r="EGS54" s="20"/>
      <c r="EGT54" s="20"/>
      <c r="EGU54" s="20"/>
      <c r="EGV54" s="20"/>
      <c r="EGW54" s="20"/>
      <c r="EGX54" s="20"/>
      <c r="EGY54" s="20"/>
      <c r="EGZ54" s="20"/>
      <c r="EHA54" s="20"/>
      <c r="EHB54" s="20"/>
      <c r="EHC54" s="20"/>
      <c r="EHD54" s="20"/>
      <c r="EHE54" s="20"/>
      <c r="EHF54" s="20"/>
      <c r="EHG54" s="20"/>
      <c r="EHH54" s="20"/>
      <c r="EHI54" s="20"/>
      <c r="EHJ54" s="20"/>
      <c r="EHK54" s="20"/>
      <c r="EHL54" s="20"/>
      <c r="EHM54" s="20"/>
      <c r="EHN54" s="20"/>
      <c r="EHO54" s="20"/>
      <c r="EHP54" s="20"/>
      <c r="EHQ54" s="20"/>
      <c r="EHR54" s="20"/>
      <c r="EHS54" s="20"/>
      <c r="EHT54" s="20"/>
      <c r="EHU54" s="20"/>
      <c r="EHV54" s="20"/>
      <c r="EHW54" s="20"/>
      <c r="EHX54" s="20"/>
      <c r="EHY54" s="20"/>
      <c r="EHZ54" s="20"/>
      <c r="EIA54" s="20"/>
      <c r="EIB54" s="20"/>
      <c r="EIC54" s="20"/>
      <c r="EID54" s="20"/>
      <c r="EIE54" s="20"/>
      <c r="EIF54" s="20"/>
      <c r="EIG54" s="20"/>
      <c r="EIH54" s="20"/>
      <c r="EII54" s="20"/>
      <c r="EIJ54" s="20"/>
      <c r="EIK54" s="20"/>
      <c r="EIL54" s="20"/>
      <c r="EIM54" s="20"/>
      <c r="EIN54" s="20"/>
      <c r="EIO54" s="20"/>
      <c r="EIP54" s="20"/>
      <c r="EIQ54" s="20"/>
      <c r="EIR54" s="20"/>
      <c r="EIS54" s="20"/>
      <c r="EIT54" s="20"/>
      <c r="EIU54" s="20"/>
      <c r="EIV54" s="20"/>
      <c r="EIW54" s="20"/>
      <c r="EIX54" s="20"/>
      <c r="EIY54" s="20"/>
      <c r="EIZ54" s="20"/>
      <c r="EJA54" s="20"/>
      <c r="EJB54" s="20"/>
      <c r="EJC54" s="20"/>
      <c r="EJD54" s="20"/>
      <c r="EJE54" s="20"/>
      <c r="EJF54" s="20"/>
      <c r="EJG54" s="20"/>
      <c r="EJH54" s="20"/>
      <c r="EJI54" s="20"/>
      <c r="EJJ54" s="20"/>
      <c r="EJK54" s="20"/>
      <c r="EJL54" s="20"/>
      <c r="EJM54" s="20"/>
      <c r="EJN54" s="20"/>
      <c r="EJO54" s="20"/>
      <c r="EJP54" s="20"/>
      <c r="EJQ54" s="20"/>
      <c r="EJR54" s="20"/>
      <c r="EJS54" s="20"/>
      <c r="EJT54" s="20"/>
      <c r="EJU54" s="20"/>
      <c r="EJV54" s="20"/>
      <c r="EJW54" s="20"/>
      <c r="EJX54" s="20"/>
      <c r="EJY54" s="20"/>
      <c r="EJZ54" s="20"/>
      <c r="EKA54" s="20"/>
      <c r="EKB54" s="20"/>
      <c r="EKC54" s="20"/>
      <c r="EKD54" s="20"/>
      <c r="EKE54" s="20"/>
      <c r="EKF54" s="20"/>
      <c r="EKG54" s="20"/>
      <c r="EKH54" s="20"/>
      <c r="EKI54" s="20"/>
      <c r="EKJ54" s="20"/>
      <c r="EKK54" s="20"/>
      <c r="EKL54" s="20"/>
      <c r="EKM54" s="20"/>
      <c r="EKN54" s="20"/>
      <c r="EKO54" s="20"/>
      <c r="EKP54" s="20"/>
      <c r="EKQ54" s="20"/>
      <c r="EKR54" s="20"/>
      <c r="EKS54" s="20"/>
      <c r="EKT54" s="20"/>
      <c r="EKU54" s="20"/>
      <c r="EKV54" s="20"/>
      <c r="EKW54" s="20"/>
      <c r="EKX54" s="20"/>
      <c r="EKY54" s="20"/>
      <c r="EKZ54" s="20"/>
      <c r="ELA54" s="20"/>
      <c r="ELB54" s="20"/>
      <c r="ELC54" s="20"/>
      <c r="ELD54" s="20"/>
      <c r="ELE54" s="20"/>
      <c r="ELF54" s="20"/>
      <c r="ELG54" s="20"/>
      <c r="ELH54" s="20"/>
      <c r="ELI54" s="20"/>
      <c r="ELJ54" s="20"/>
      <c r="ELK54" s="20"/>
      <c r="ELL54" s="20"/>
      <c r="ELM54" s="20"/>
      <c r="ELN54" s="20"/>
      <c r="ELO54" s="20"/>
      <c r="ELP54" s="20"/>
      <c r="ELQ54" s="20"/>
      <c r="ELR54" s="20"/>
      <c r="ELS54" s="20"/>
      <c r="ELT54" s="20"/>
      <c r="ELU54" s="20"/>
      <c r="ELV54" s="20"/>
      <c r="ELW54" s="20"/>
      <c r="ELX54" s="20"/>
      <c r="ELY54" s="20"/>
      <c r="ELZ54" s="20"/>
      <c r="EMA54" s="20"/>
      <c r="EMB54" s="20"/>
      <c r="EMC54" s="20"/>
      <c r="EMD54" s="20"/>
      <c r="EME54" s="20"/>
      <c r="EMF54" s="20"/>
      <c r="EMG54" s="20"/>
      <c r="EMH54" s="20"/>
      <c r="EMI54" s="20"/>
      <c r="EMJ54" s="20"/>
      <c r="EMK54" s="20"/>
      <c r="EML54" s="20"/>
      <c r="EMM54" s="20"/>
      <c r="EMN54" s="20"/>
      <c r="EMO54" s="20"/>
      <c r="EMP54" s="20"/>
      <c r="EMQ54" s="20"/>
      <c r="EMR54" s="20"/>
      <c r="EMS54" s="20"/>
      <c r="EMT54" s="20"/>
      <c r="EMU54" s="20"/>
      <c r="EMV54" s="20"/>
      <c r="EMW54" s="20"/>
      <c r="EMX54" s="20"/>
      <c r="EMY54" s="20"/>
      <c r="EMZ54" s="20"/>
      <c r="ENA54" s="20"/>
      <c r="ENB54" s="20"/>
      <c r="ENC54" s="20"/>
      <c r="END54" s="20"/>
      <c r="ENE54" s="20"/>
      <c r="ENF54" s="20"/>
      <c r="ENG54" s="20"/>
      <c r="ENH54" s="20"/>
      <c r="ENI54" s="20"/>
      <c r="ENJ54" s="20"/>
      <c r="ENK54" s="20"/>
      <c r="ENL54" s="20"/>
      <c r="ENM54" s="20"/>
      <c r="ENN54" s="20"/>
      <c r="ENO54" s="20"/>
      <c r="ENP54" s="20"/>
      <c r="ENQ54" s="20"/>
      <c r="ENR54" s="20"/>
      <c r="ENS54" s="20"/>
      <c r="ENT54" s="20"/>
      <c r="ENU54" s="20"/>
      <c r="ENV54" s="20"/>
      <c r="ENW54" s="20"/>
      <c r="ENX54" s="20"/>
      <c r="ENY54" s="20"/>
      <c r="ENZ54" s="20"/>
      <c r="EOA54" s="20"/>
      <c r="EOB54" s="20"/>
      <c r="EOC54" s="20"/>
      <c r="EOD54" s="20"/>
      <c r="EOE54" s="20"/>
      <c r="EOF54" s="20"/>
      <c r="EOG54" s="20"/>
      <c r="EOH54" s="20"/>
      <c r="EOI54" s="20"/>
      <c r="EOJ54" s="20"/>
      <c r="EOK54" s="20"/>
      <c r="EOL54" s="20"/>
      <c r="EOM54" s="20"/>
      <c r="EON54" s="20"/>
      <c r="EOO54" s="20"/>
      <c r="EOP54" s="20"/>
      <c r="EOQ54" s="20"/>
      <c r="EOR54" s="20"/>
      <c r="EOS54" s="20"/>
      <c r="EOT54" s="20"/>
      <c r="EOU54" s="20"/>
      <c r="EOV54" s="20"/>
      <c r="EOW54" s="20"/>
      <c r="EOX54" s="20"/>
      <c r="EOY54" s="20"/>
      <c r="EOZ54" s="20"/>
      <c r="EPA54" s="20"/>
      <c r="EPB54" s="20"/>
      <c r="EPC54" s="20"/>
      <c r="EPD54" s="20"/>
      <c r="EPE54" s="20"/>
      <c r="EPF54" s="20"/>
      <c r="EPG54" s="20"/>
      <c r="EPH54" s="20"/>
      <c r="EPI54" s="20"/>
      <c r="EPJ54" s="20"/>
      <c r="EPK54" s="20"/>
      <c r="EPL54" s="20"/>
      <c r="EPM54" s="20"/>
      <c r="EPN54" s="20"/>
      <c r="EPO54" s="20"/>
      <c r="EPP54" s="20"/>
      <c r="EPQ54" s="20"/>
      <c r="EPR54" s="20"/>
      <c r="EPS54" s="20"/>
      <c r="EPT54" s="20"/>
      <c r="EPU54" s="20"/>
      <c r="EPV54" s="20"/>
      <c r="EPW54" s="20"/>
      <c r="EPX54" s="20"/>
      <c r="EPY54" s="20"/>
      <c r="EPZ54" s="20"/>
      <c r="EQA54" s="20"/>
      <c r="EQB54" s="20"/>
      <c r="EQC54" s="20"/>
      <c r="EQD54" s="20"/>
      <c r="EQE54" s="20"/>
      <c r="EQF54" s="20"/>
      <c r="EQG54" s="20"/>
      <c r="EQH54" s="20"/>
      <c r="EQI54" s="20"/>
      <c r="EQJ54" s="20"/>
      <c r="EQK54" s="20"/>
      <c r="EQL54" s="20"/>
      <c r="EQM54" s="20"/>
      <c r="EQN54" s="20"/>
      <c r="EQO54" s="20"/>
      <c r="EQP54" s="20"/>
      <c r="EQQ54" s="20"/>
      <c r="EQR54" s="20"/>
      <c r="EQS54" s="20"/>
      <c r="EQT54" s="20"/>
      <c r="EQU54" s="20"/>
      <c r="EQV54" s="20"/>
      <c r="EQW54" s="20"/>
      <c r="EQX54" s="20"/>
      <c r="EQY54" s="20"/>
      <c r="EQZ54" s="20"/>
      <c r="ERA54" s="20"/>
      <c r="ERB54" s="20"/>
      <c r="ERC54" s="20"/>
      <c r="ERD54" s="20"/>
      <c r="ERE54" s="20"/>
      <c r="ERF54" s="20"/>
      <c r="ERG54" s="20"/>
      <c r="ERH54" s="20"/>
      <c r="ERI54" s="20"/>
      <c r="ERJ54" s="20"/>
      <c r="ERK54" s="20"/>
      <c r="ERL54" s="20"/>
      <c r="ERM54" s="20"/>
      <c r="ERN54" s="20"/>
      <c r="ERO54" s="20"/>
      <c r="ERP54" s="20"/>
      <c r="ERQ54" s="20"/>
      <c r="ERR54" s="20"/>
      <c r="ERS54" s="20"/>
      <c r="ERT54" s="20"/>
      <c r="ERU54" s="20"/>
      <c r="ERV54" s="20"/>
      <c r="ERW54" s="20"/>
      <c r="ERX54" s="20"/>
      <c r="ERY54" s="20"/>
      <c r="ERZ54" s="20"/>
      <c r="ESA54" s="20"/>
      <c r="ESB54" s="20"/>
      <c r="ESC54" s="20"/>
      <c r="ESD54" s="20"/>
      <c r="ESE54" s="20"/>
      <c r="ESF54" s="20"/>
      <c r="ESG54" s="20"/>
      <c r="ESH54" s="20"/>
      <c r="ESI54" s="20"/>
      <c r="ESJ54" s="20"/>
      <c r="ESK54" s="20"/>
      <c r="ESL54" s="20"/>
      <c r="ESM54" s="20"/>
      <c r="ESN54" s="20"/>
      <c r="ESO54" s="20"/>
      <c r="ESP54" s="20"/>
      <c r="ESQ54" s="20"/>
      <c r="ESR54" s="20"/>
      <c r="ESS54" s="20"/>
      <c r="EST54" s="20"/>
      <c r="ESU54" s="20"/>
      <c r="ESV54" s="20"/>
      <c r="ESW54" s="20"/>
      <c r="ESX54" s="20"/>
      <c r="ESY54" s="20"/>
      <c r="ESZ54" s="20"/>
      <c r="ETA54" s="20"/>
      <c r="ETB54" s="20"/>
      <c r="ETC54" s="20"/>
      <c r="ETD54" s="20"/>
      <c r="ETE54" s="20"/>
      <c r="ETF54" s="20"/>
      <c r="ETG54" s="20"/>
      <c r="ETH54" s="20"/>
      <c r="ETI54" s="20"/>
      <c r="ETJ54" s="20"/>
      <c r="ETK54" s="20"/>
      <c r="ETL54" s="20"/>
      <c r="ETM54" s="20"/>
      <c r="ETN54" s="20"/>
      <c r="ETO54" s="20"/>
      <c r="ETP54" s="20"/>
      <c r="ETQ54" s="20"/>
      <c r="ETR54" s="20"/>
      <c r="ETS54" s="20"/>
      <c r="ETT54" s="20"/>
      <c r="ETU54" s="20"/>
      <c r="ETV54" s="20"/>
      <c r="ETW54" s="20"/>
      <c r="ETX54" s="20"/>
      <c r="ETY54" s="20"/>
      <c r="ETZ54" s="20"/>
      <c r="EUA54" s="20"/>
      <c r="EUB54" s="20"/>
      <c r="EUC54" s="20"/>
      <c r="EUD54" s="20"/>
      <c r="EUE54" s="20"/>
      <c r="EUF54" s="20"/>
      <c r="EUG54" s="20"/>
      <c r="EUH54" s="20"/>
      <c r="EUI54" s="20"/>
      <c r="EUJ54" s="20"/>
      <c r="EUK54" s="20"/>
      <c r="EUL54" s="20"/>
      <c r="EUM54" s="20"/>
      <c r="EUN54" s="20"/>
      <c r="EUO54" s="20"/>
      <c r="EUP54" s="20"/>
      <c r="EUQ54" s="20"/>
      <c r="EUR54" s="20"/>
      <c r="EUS54" s="20"/>
      <c r="EUT54" s="20"/>
      <c r="EUU54" s="20"/>
      <c r="EUV54" s="20"/>
      <c r="EUW54" s="20"/>
      <c r="EUX54" s="20"/>
      <c r="EUY54" s="20"/>
      <c r="EUZ54" s="20"/>
      <c r="EVA54" s="20"/>
      <c r="EVB54" s="20"/>
      <c r="EVC54" s="20"/>
      <c r="EVD54" s="20"/>
      <c r="EVE54" s="20"/>
      <c r="EVF54" s="20"/>
      <c r="EVG54" s="20"/>
      <c r="EVH54" s="20"/>
      <c r="EVI54" s="20"/>
      <c r="EVJ54" s="20"/>
      <c r="EVK54" s="20"/>
      <c r="EVL54" s="20"/>
      <c r="EVM54" s="20"/>
      <c r="EVN54" s="20"/>
      <c r="EVO54" s="20"/>
      <c r="EVP54" s="20"/>
      <c r="EVQ54" s="20"/>
      <c r="EVR54" s="20"/>
      <c r="EVS54" s="20"/>
      <c r="EVT54" s="20"/>
      <c r="EVU54" s="20"/>
      <c r="EVV54" s="20"/>
      <c r="EVW54" s="20"/>
      <c r="EVX54" s="20"/>
      <c r="EVY54" s="20"/>
      <c r="EVZ54" s="20"/>
      <c r="EWA54" s="20"/>
      <c r="EWB54" s="20"/>
      <c r="EWC54" s="20"/>
      <c r="EWD54" s="20"/>
      <c r="EWE54" s="20"/>
      <c r="EWF54" s="20"/>
      <c r="EWG54" s="20"/>
      <c r="EWH54" s="20"/>
      <c r="EWI54" s="20"/>
      <c r="EWJ54" s="20"/>
      <c r="EWK54" s="20"/>
      <c r="EWL54" s="20"/>
      <c r="EWM54" s="20"/>
      <c r="EWN54" s="20"/>
      <c r="EWO54" s="20"/>
      <c r="EWP54" s="20"/>
      <c r="EWQ54" s="20"/>
      <c r="EWR54" s="20"/>
      <c r="EWS54" s="20"/>
      <c r="EWT54" s="20"/>
      <c r="EWU54" s="20"/>
      <c r="EWV54" s="20"/>
      <c r="EWW54" s="20"/>
      <c r="EWX54" s="20"/>
      <c r="EWY54" s="20"/>
      <c r="EWZ54" s="20"/>
      <c r="EXA54" s="20"/>
      <c r="EXB54" s="20"/>
      <c r="EXC54" s="20"/>
      <c r="EXD54" s="20"/>
      <c r="EXE54" s="20"/>
      <c r="EXF54" s="20"/>
      <c r="EXG54" s="20"/>
      <c r="EXH54" s="20"/>
      <c r="EXI54" s="20"/>
      <c r="EXJ54" s="20"/>
      <c r="EXK54" s="20"/>
      <c r="EXL54" s="20"/>
      <c r="EXM54" s="20"/>
      <c r="EXN54" s="20"/>
      <c r="EXO54" s="20"/>
      <c r="EXP54" s="20"/>
      <c r="EXQ54" s="20"/>
      <c r="EXR54" s="20"/>
      <c r="EXS54" s="20"/>
      <c r="EXT54" s="20"/>
      <c r="EXU54" s="20"/>
      <c r="EXV54" s="20"/>
      <c r="EXW54" s="20"/>
      <c r="EXX54" s="20"/>
      <c r="EXY54" s="20"/>
      <c r="EXZ54" s="20"/>
      <c r="EYA54" s="20"/>
      <c r="EYB54" s="20"/>
      <c r="EYC54" s="20"/>
      <c r="EYD54" s="20"/>
      <c r="EYE54" s="20"/>
      <c r="EYF54" s="20"/>
      <c r="EYG54" s="20"/>
      <c r="EYH54" s="20"/>
      <c r="EYI54" s="20"/>
      <c r="EYJ54" s="20"/>
      <c r="EYK54" s="20"/>
      <c r="EYL54" s="20"/>
      <c r="EYM54" s="20"/>
      <c r="EYN54" s="20"/>
      <c r="EYO54" s="20"/>
      <c r="EYP54" s="20"/>
      <c r="EYQ54" s="20"/>
      <c r="EYR54" s="20"/>
      <c r="EYS54" s="20"/>
      <c r="EYT54" s="20"/>
      <c r="EYU54" s="20"/>
      <c r="EYV54" s="20"/>
      <c r="EYW54" s="20"/>
      <c r="EYX54" s="20"/>
      <c r="EYY54" s="20"/>
      <c r="EYZ54" s="20"/>
      <c r="EZA54" s="20"/>
      <c r="EZB54" s="20"/>
      <c r="EZC54" s="20"/>
      <c r="EZD54" s="20"/>
      <c r="EZE54" s="20"/>
      <c r="EZF54" s="20"/>
      <c r="EZG54" s="20"/>
      <c r="EZH54" s="20"/>
      <c r="EZI54" s="20"/>
      <c r="EZJ54" s="20"/>
      <c r="EZK54" s="20"/>
      <c r="EZL54" s="20"/>
      <c r="EZM54" s="20"/>
      <c r="EZN54" s="20"/>
      <c r="EZO54" s="20"/>
      <c r="EZP54" s="20"/>
      <c r="EZQ54" s="20"/>
      <c r="EZR54" s="20"/>
      <c r="EZS54" s="20"/>
      <c r="EZT54" s="20"/>
      <c r="EZU54" s="20"/>
      <c r="EZV54" s="20"/>
      <c r="EZW54" s="20"/>
      <c r="EZX54" s="20"/>
      <c r="EZY54" s="20"/>
      <c r="EZZ54" s="20"/>
      <c r="FAA54" s="20"/>
      <c r="FAB54" s="20"/>
      <c r="FAC54" s="20"/>
      <c r="FAD54" s="20"/>
      <c r="FAE54" s="20"/>
      <c r="FAF54" s="20"/>
      <c r="FAG54" s="20"/>
      <c r="FAH54" s="20"/>
      <c r="FAI54" s="20"/>
      <c r="FAJ54" s="20"/>
      <c r="FAK54" s="20"/>
      <c r="FAL54" s="20"/>
      <c r="FAM54" s="20"/>
      <c r="FAN54" s="20"/>
      <c r="FAO54" s="20"/>
      <c r="FAP54" s="20"/>
      <c r="FAQ54" s="20"/>
      <c r="FAR54" s="20"/>
      <c r="FAS54" s="20"/>
      <c r="FAT54" s="20"/>
      <c r="FAU54" s="20"/>
      <c r="FAV54" s="20"/>
      <c r="FAW54" s="20"/>
      <c r="FAX54" s="20"/>
      <c r="FAY54" s="20"/>
      <c r="FAZ54" s="20"/>
      <c r="FBA54" s="20"/>
      <c r="FBB54" s="20"/>
      <c r="FBC54" s="20"/>
      <c r="FBD54" s="20"/>
      <c r="FBE54" s="20"/>
      <c r="FBF54" s="20"/>
      <c r="FBG54" s="20"/>
      <c r="FBH54" s="20"/>
      <c r="FBI54" s="20"/>
      <c r="FBJ54" s="20"/>
      <c r="FBK54" s="20"/>
      <c r="FBL54" s="20"/>
      <c r="FBM54" s="20"/>
      <c r="FBN54" s="20"/>
      <c r="FBO54" s="20"/>
      <c r="FBP54" s="20"/>
      <c r="FBQ54" s="20"/>
      <c r="FBR54" s="20"/>
      <c r="FBS54" s="20"/>
      <c r="FBT54" s="20"/>
      <c r="FBU54" s="20"/>
      <c r="FBV54" s="20"/>
      <c r="FBW54" s="20"/>
      <c r="FBX54" s="20"/>
      <c r="FBY54" s="20"/>
      <c r="FBZ54" s="20"/>
      <c r="FCA54" s="20"/>
      <c r="FCB54" s="20"/>
      <c r="FCC54" s="20"/>
      <c r="FCD54" s="20"/>
      <c r="FCE54" s="20"/>
      <c r="FCF54" s="20"/>
      <c r="FCG54" s="20"/>
      <c r="FCH54" s="20"/>
      <c r="FCI54" s="20"/>
      <c r="FCJ54" s="20"/>
      <c r="FCK54" s="20"/>
      <c r="FCL54" s="20"/>
      <c r="FCM54" s="20"/>
      <c r="FCN54" s="20"/>
      <c r="FCO54" s="20"/>
      <c r="FCP54" s="20"/>
      <c r="FCQ54" s="20"/>
      <c r="FCR54" s="20"/>
      <c r="FCS54" s="20"/>
      <c r="FCT54" s="20"/>
      <c r="FCU54" s="20"/>
      <c r="FCV54" s="20"/>
      <c r="FCW54" s="20"/>
      <c r="FCX54" s="20"/>
      <c r="FCY54" s="20"/>
      <c r="FCZ54" s="20"/>
      <c r="FDA54" s="20"/>
      <c r="FDB54" s="20"/>
      <c r="FDC54" s="20"/>
      <c r="FDD54" s="20"/>
      <c r="FDE54" s="20"/>
      <c r="FDF54" s="20"/>
      <c r="FDG54" s="20"/>
      <c r="FDH54" s="20"/>
      <c r="FDI54" s="20"/>
      <c r="FDJ54" s="20"/>
      <c r="FDK54" s="20"/>
      <c r="FDL54" s="20"/>
      <c r="FDM54" s="20"/>
      <c r="FDN54" s="20"/>
      <c r="FDO54" s="20"/>
      <c r="FDP54" s="20"/>
      <c r="FDQ54" s="20"/>
      <c r="FDR54" s="20"/>
      <c r="FDS54" s="20"/>
      <c r="FDT54" s="20"/>
      <c r="FDU54" s="20"/>
      <c r="FDV54" s="20"/>
      <c r="FDW54" s="20"/>
      <c r="FDX54" s="20"/>
      <c r="FDY54" s="20"/>
      <c r="FDZ54" s="20"/>
      <c r="FEA54" s="20"/>
      <c r="FEB54" s="20"/>
      <c r="FEC54" s="20"/>
      <c r="FED54" s="20"/>
      <c r="FEE54" s="20"/>
      <c r="FEF54" s="20"/>
      <c r="FEG54" s="20"/>
      <c r="FEH54" s="20"/>
      <c r="FEI54" s="20"/>
      <c r="FEJ54" s="20"/>
      <c r="FEK54" s="20"/>
      <c r="FEL54" s="20"/>
      <c r="FEM54" s="20"/>
      <c r="FEN54" s="20"/>
      <c r="FEO54" s="20"/>
      <c r="FEP54" s="20"/>
      <c r="FEQ54" s="20"/>
      <c r="FER54" s="20"/>
      <c r="FES54" s="20"/>
      <c r="FET54" s="20"/>
      <c r="FEU54" s="20"/>
      <c r="FEV54" s="20"/>
      <c r="FEW54" s="20"/>
      <c r="FEX54" s="20"/>
      <c r="FEY54" s="20"/>
      <c r="FEZ54" s="20"/>
      <c r="FFA54" s="20"/>
      <c r="FFB54" s="20"/>
      <c r="FFC54" s="20"/>
      <c r="FFD54" s="20"/>
      <c r="FFE54" s="20"/>
      <c r="FFF54" s="20"/>
      <c r="FFG54" s="20"/>
      <c r="FFH54" s="20"/>
      <c r="FFI54" s="20"/>
      <c r="FFJ54" s="20"/>
      <c r="FFK54" s="20"/>
      <c r="FFL54" s="20"/>
      <c r="FFM54" s="20"/>
      <c r="FFN54" s="20"/>
      <c r="FFO54" s="20"/>
      <c r="FFP54" s="20"/>
      <c r="FFQ54" s="20"/>
      <c r="FFR54" s="20"/>
      <c r="FFS54" s="20"/>
      <c r="FFT54" s="20"/>
      <c r="FFU54" s="20"/>
      <c r="FFV54" s="20"/>
      <c r="FFW54" s="20"/>
      <c r="FFX54" s="20"/>
      <c r="FFY54" s="20"/>
      <c r="FFZ54" s="20"/>
      <c r="FGA54" s="20"/>
      <c r="FGB54" s="20"/>
      <c r="FGC54" s="20"/>
      <c r="FGD54" s="20"/>
      <c r="FGE54" s="20"/>
      <c r="FGF54" s="20"/>
      <c r="FGG54" s="20"/>
      <c r="FGH54" s="20"/>
      <c r="FGI54" s="20"/>
      <c r="FGJ54" s="20"/>
      <c r="FGK54" s="20"/>
      <c r="FGL54" s="20"/>
      <c r="FGM54" s="20"/>
      <c r="FGN54" s="20"/>
      <c r="FGO54" s="20"/>
      <c r="FGP54" s="20"/>
      <c r="FGQ54" s="20"/>
      <c r="FGR54" s="20"/>
      <c r="FGS54" s="20"/>
      <c r="FGT54" s="20"/>
      <c r="FGU54" s="20"/>
      <c r="FGV54" s="20"/>
      <c r="FGW54" s="20"/>
      <c r="FGX54" s="20"/>
      <c r="FGY54" s="20"/>
      <c r="FGZ54" s="20"/>
      <c r="FHA54" s="20"/>
      <c r="FHB54" s="20"/>
      <c r="FHC54" s="20"/>
      <c r="FHD54" s="20"/>
      <c r="FHE54" s="20"/>
      <c r="FHF54" s="20"/>
      <c r="FHG54" s="20"/>
      <c r="FHH54" s="20"/>
      <c r="FHI54" s="20"/>
      <c r="FHJ54" s="20"/>
      <c r="FHK54" s="20"/>
      <c r="FHL54" s="20"/>
      <c r="FHM54" s="20"/>
      <c r="FHN54" s="20"/>
      <c r="FHO54" s="20"/>
      <c r="FHP54" s="20"/>
      <c r="FHQ54" s="20"/>
      <c r="FHR54" s="20"/>
      <c r="FHS54" s="20"/>
      <c r="FHT54" s="20"/>
      <c r="FHU54" s="20"/>
      <c r="FHV54" s="20"/>
      <c r="FHW54" s="20"/>
      <c r="FHX54" s="20"/>
      <c r="FHY54" s="20"/>
      <c r="FHZ54" s="20"/>
      <c r="FIA54" s="20"/>
      <c r="FIB54" s="20"/>
      <c r="FIC54" s="20"/>
      <c r="FID54" s="20"/>
      <c r="FIE54" s="20"/>
      <c r="FIF54" s="20"/>
      <c r="FIG54" s="20"/>
      <c r="FIH54" s="20"/>
      <c r="FII54" s="20"/>
      <c r="FIJ54" s="20"/>
      <c r="FIK54" s="20"/>
      <c r="FIL54" s="20"/>
      <c r="FIM54" s="20"/>
      <c r="FIN54" s="20"/>
      <c r="FIO54" s="20"/>
      <c r="FIP54" s="20"/>
      <c r="FIQ54" s="20"/>
      <c r="FIR54" s="20"/>
      <c r="FIS54" s="20"/>
      <c r="FIT54" s="20"/>
      <c r="FIU54" s="20"/>
      <c r="FIV54" s="20"/>
      <c r="FIW54" s="20"/>
      <c r="FIX54" s="20"/>
      <c r="FIY54" s="20"/>
      <c r="FIZ54" s="20"/>
      <c r="FJA54" s="20"/>
      <c r="FJB54" s="20"/>
      <c r="FJC54" s="20"/>
      <c r="FJD54" s="20"/>
      <c r="FJE54" s="20"/>
      <c r="FJF54" s="20"/>
      <c r="FJG54" s="20"/>
      <c r="FJH54" s="20"/>
      <c r="FJI54" s="20"/>
      <c r="FJJ54" s="20"/>
      <c r="FJK54" s="20"/>
      <c r="FJL54" s="20"/>
      <c r="FJM54" s="20"/>
      <c r="FJN54" s="20"/>
      <c r="FJO54" s="20"/>
      <c r="FJP54" s="20"/>
      <c r="FJQ54" s="20"/>
      <c r="FJR54" s="20"/>
      <c r="FJS54" s="20"/>
      <c r="FJT54" s="20"/>
      <c r="FJU54" s="20"/>
      <c r="FJV54" s="20"/>
      <c r="FJW54" s="20"/>
      <c r="FJX54" s="20"/>
      <c r="FJY54" s="20"/>
      <c r="FJZ54" s="20"/>
      <c r="FKA54" s="20"/>
      <c r="FKB54" s="20"/>
      <c r="FKC54" s="20"/>
      <c r="FKD54" s="20"/>
      <c r="FKE54" s="20"/>
      <c r="FKF54" s="20"/>
      <c r="FKG54" s="20"/>
      <c r="FKH54" s="20"/>
      <c r="FKI54" s="20"/>
      <c r="FKJ54" s="20"/>
      <c r="FKK54" s="20"/>
      <c r="FKL54" s="20"/>
      <c r="FKM54" s="20"/>
      <c r="FKN54" s="20"/>
      <c r="FKO54" s="20"/>
      <c r="FKP54" s="20"/>
      <c r="FKQ54" s="20"/>
      <c r="FKR54" s="20"/>
      <c r="FKS54" s="20"/>
      <c r="FKT54" s="20"/>
      <c r="FKU54" s="20"/>
      <c r="FKV54" s="20"/>
      <c r="FKW54" s="20"/>
      <c r="FKX54" s="20"/>
      <c r="FKY54" s="20"/>
      <c r="FKZ54" s="20"/>
      <c r="FLA54" s="20"/>
      <c r="FLB54" s="20"/>
      <c r="FLC54" s="20"/>
      <c r="FLD54" s="20"/>
      <c r="FLE54" s="20"/>
      <c r="FLF54" s="20"/>
      <c r="FLG54" s="20"/>
      <c r="FLH54" s="20"/>
      <c r="FLI54" s="20"/>
      <c r="FLJ54" s="20"/>
      <c r="FLK54" s="20"/>
      <c r="FLL54" s="20"/>
      <c r="FLM54" s="20"/>
      <c r="FLN54" s="20"/>
      <c r="FLO54" s="20"/>
      <c r="FLP54" s="20"/>
      <c r="FLQ54" s="20"/>
      <c r="FLR54" s="20"/>
      <c r="FLS54" s="20"/>
      <c r="FLT54" s="20"/>
      <c r="FLU54" s="20"/>
      <c r="FLV54" s="20"/>
      <c r="FLW54" s="20"/>
      <c r="FLX54" s="20"/>
      <c r="FLY54" s="20"/>
      <c r="FLZ54" s="20"/>
      <c r="FMA54" s="20"/>
      <c r="FMB54" s="20"/>
      <c r="FMC54" s="20"/>
      <c r="FMD54" s="20"/>
      <c r="FME54" s="20"/>
      <c r="FMF54" s="20"/>
      <c r="FMG54" s="20"/>
      <c r="FMH54" s="20"/>
      <c r="FMI54" s="20"/>
      <c r="FMJ54" s="20"/>
      <c r="FMK54" s="20"/>
      <c r="FML54" s="20"/>
      <c r="FMM54" s="20"/>
      <c r="FMN54" s="20"/>
      <c r="FMO54" s="20"/>
      <c r="FMP54" s="20"/>
      <c r="FMQ54" s="20"/>
      <c r="FMR54" s="20"/>
      <c r="FMS54" s="20"/>
      <c r="FMT54" s="20"/>
      <c r="FMU54" s="20"/>
      <c r="FMV54" s="20"/>
      <c r="FMW54" s="20"/>
      <c r="FMX54" s="20"/>
      <c r="FMY54" s="20"/>
      <c r="FMZ54" s="20"/>
      <c r="FNA54" s="20"/>
      <c r="FNB54" s="20"/>
      <c r="FNC54" s="20"/>
      <c r="FND54" s="20"/>
      <c r="FNE54" s="20"/>
      <c r="FNF54" s="20"/>
      <c r="FNG54" s="20"/>
      <c r="FNH54" s="20"/>
      <c r="FNI54" s="20"/>
      <c r="FNJ54" s="20"/>
      <c r="FNK54" s="20"/>
      <c r="FNL54" s="20"/>
      <c r="FNM54" s="20"/>
      <c r="FNN54" s="20"/>
      <c r="FNO54" s="20"/>
      <c r="FNP54" s="20"/>
      <c r="FNQ54" s="20"/>
      <c r="FNR54" s="20"/>
      <c r="FNS54" s="20"/>
      <c r="FNT54" s="20"/>
      <c r="FNU54" s="20"/>
      <c r="FNV54" s="20"/>
      <c r="FNW54" s="20"/>
      <c r="FNX54" s="20"/>
      <c r="FNY54" s="20"/>
      <c r="FNZ54" s="20"/>
      <c r="FOA54" s="20"/>
      <c r="FOB54" s="20"/>
      <c r="FOC54" s="20"/>
      <c r="FOD54" s="20"/>
      <c r="FOE54" s="20"/>
      <c r="FOF54" s="20"/>
      <c r="FOG54" s="20"/>
      <c r="FOH54" s="20"/>
      <c r="FOI54" s="20"/>
      <c r="FOJ54" s="20"/>
      <c r="FOK54" s="20"/>
      <c r="FOL54" s="20"/>
      <c r="FOM54" s="20"/>
      <c r="FON54" s="20"/>
      <c r="FOO54" s="20"/>
      <c r="FOP54" s="20"/>
      <c r="FOQ54" s="20"/>
      <c r="FOR54" s="20"/>
      <c r="FOS54" s="20"/>
      <c r="FOT54" s="20"/>
      <c r="FOU54" s="20"/>
      <c r="FOV54" s="20"/>
      <c r="FOW54" s="20"/>
      <c r="FOX54" s="20"/>
      <c r="FOY54" s="20"/>
      <c r="FOZ54" s="20"/>
      <c r="FPA54" s="20"/>
      <c r="FPB54" s="20"/>
      <c r="FPC54" s="20"/>
      <c r="FPD54" s="20"/>
      <c r="FPE54" s="20"/>
      <c r="FPF54" s="20"/>
      <c r="FPG54" s="20"/>
      <c r="FPH54" s="20"/>
      <c r="FPI54" s="20"/>
      <c r="FPJ54" s="20"/>
      <c r="FPK54" s="20"/>
      <c r="FPL54" s="20"/>
      <c r="FPM54" s="20"/>
      <c r="FPN54" s="20"/>
      <c r="FPO54" s="20"/>
      <c r="FPP54" s="20"/>
      <c r="FPQ54" s="20"/>
      <c r="FPR54" s="20"/>
      <c r="FPS54" s="20"/>
      <c r="FPT54" s="20"/>
      <c r="FPU54" s="20"/>
      <c r="FPV54" s="20"/>
      <c r="FPW54" s="20"/>
      <c r="FPX54" s="20"/>
      <c r="FPY54" s="20"/>
      <c r="FPZ54" s="20"/>
      <c r="FQA54" s="20"/>
      <c r="FQB54" s="20"/>
      <c r="FQC54" s="20"/>
      <c r="FQD54" s="20"/>
      <c r="FQE54" s="20"/>
      <c r="FQF54" s="20"/>
      <c r="FQG54" s="20"/>
      <c r="FQH54" s="20"/>
      <c r="FQI54" s="20"/>
      <c r="FQJ54" s="20"/>
      <c r="FQK54" s="20"/>
      <c r="FQL54" s="20"/>
      <c r="FQM54" s="20"/>
      <c r="FQN54" s="20"/>
      <c r="FQO54" s="20"/>
      <c r="FQP54" s="20"/>
      <c r="FQQ54" s="20"/>
      <c r="FQR54" s="20"/>
      <c r="FQS54" s="20"/>
      <c r="FQT54" s="20"/>
      <c r="FQU54" s="20"/>
      <c r="FQV54" s="20"/>
      <c r="FQW54" s="20"/>
      <c r="FQX54" s="20"/>
      <c r="FQY54" s="20"/>
      <c r="FQZ54" s="20"/>
      <c r="FRA54" s="20"/>
      <c r="FRB54" s="20"/>
      <c r="FRC54" s="20"/>
      <c r="FRD54" s="20"/>
      <c r="FRE54" s="20"/>
      <c r="FRF54" s="20"/>
      <c r="FRG54" s="20"/>
      <c r="FRH54" s="20"/>
      <c r="FRI54" s="20"/>
      <c r="FRJ54" s="20"/>
      <c r="FRK54" s="20"/>
      <c r="FRL54" s="20"/>
      <c r="FRM54" s="20"/>
      <c r="FRN54" s="20"/>
      <c r="FRO54" s="20"/>
      <c r="FRP54" s="20"/>
      <c r="FRQ54" s="20"/>
      <c r="FRR54" s="20"/>
      <c r="FRS54" s="20"/>
      <c r="FRT54" s="20"/>
      <c r="FRU54" s="20"/>
      <c r="FRV54" s="20"/>
      <c r="FRW54" s="20"/>
      <c r="FRX54" s="20"/>
      <c r="FRY54" s="20"/>
      <c r="FRZ54" s="20"/>
      <c r="FSA54" s="20"/>
      <c r="FSB54" s="20"/>
      <c r="FSC54" s="20"/>
      <c r="FSD54" s="20"/>
      <c r="FSE54" s="20"/>
      <c r="FSF54" s="20"/>
      <c r="FSG54" s="20"/>
      <c r="FSH54" s="20"/>
      <c r="FSI54" s="20"/>
      <c r="FSJ54" s="20"/>
      <c r="FSK54" s="20"/>
      <c r="FSL54" s="20"/>
      <c r="FSM54" s="20"/>
      <c r="FSN54" s="20"/>
      <c r="FSO54" s="20"/>
      <c r="FSP54" s="20"/>
      <c r="FSQ54" s="20"/>
      <c r="FSR54" s="20"/>
      <c r="FSS54" s="20"/>
      <c r="FST54" s="20"/>
      <c r="FSU54" s="20"/>
      <c r="FSV54" s="20"/>
      <c r="FSW54" s="20"/>
      <c r="FSX54" s="20"/>
      <c r="FSY54" s="20"/>
      <c r="FSZ54" s="20"/>
      <c r="FTA54" s="20"/>
      <c r="FTB54" s="20"/>
      <c r="FTC54" s="20"/>
      <c r="FTD54" s="20"/>
      <c r="FTE54" s="20"/>
      <c r="FTF54" s="20"/>
      <c r="FTG54" s="20"/>
      <c r="FTH54" s="20"/>
      <c r="FTI54" s="20"/>
      <c r="FTJ54" s="20"/>
      <c r="FTK54" s="20"/>
      <c r="FTL54" s="20"/>
      <c r="FTM54" s="20"/>
      <c r="FTN54" s="20"/>
      <c r="FTO54" s="20"/>
      <c r="FTP54" s="20"/>
      <c r="FTQ54" s="20"/>
      <c r="FTR54" s="20"/>
      <c r="FTS54" s="20"/>
      <c r="FTT54" s="20"/>
      <c r="FTU54" s="20"/>
      <c r="FTV54" s="20"/>
      <c r="FTW54" s="20"/>
      <c r="FTX54" s="20"/>
      <c r="FTY54" s="20"/>
      <c r="FTZ54" s="20"/>
      <c r="FUA54" s="20"/>
      <c r="FUB54" s="20"/>
      <c r="FUC54" s="20"/>
      <c r="FUD54" s="20"/>
      <c r="FUE54" s="20"/>
      <c r="FUF54" s="20"/>
      <c r="FUG54" s="20"/>
      <c r="FUH54" s="20"/>
      <c r="FUI54" s="20"/>
      <c r="FUJ54" s="20"/>
      <c r="FUK54" s="20"/>
      <c r="FUL54" s="20"/>
      <c r="FUM54" s="20"/>
      <c r="FUN54" s="20"/>
      <c r="FUO54" s="20"/>
      <c r="FUP54" s="20"/>
      <c r="FUQ54" s="20"/>
      <c r="FUR54" s="20"/>
      <c r="FUS54" s="20"/>
      <c r="FUT54" s="20"/>
      <c r="FUU54" s="20"/>
      <c r="FUV54" s="20"/>
      <c r="FUW54" s="20"/>
      <c r="FUX54" s="20"/>
      <c r="FUY54" s="20"/>
      <c r="FUZ54" s="20"/>
      <c r="FVA54" s="20"/>
      <c r="FVB54" s="20"/>
      <c r="FVC54" s="20"/>
      <c r="FVD54" s="20"/>
      <c r="FVE54" s="20"/>
      <c r="FVF54" s="20"/>
      <c r="FVG54" s="20"/>
      <c r="FVH54" s="20"/>
      <c r="FVI54" s="20"/>
      <c r="FVJ54" s="20"/>
      <c r="FVK54" s="20"/>
      <c r="FVL54" s="20"/>
      <c r="FVM54" s="20"/>
      <c r="FVN54" s="20"/>
      <c r="FVO54" s="20"/>
      <c r="FVP54" s="20"/>
      <c r="FVQ54" s="20"/>
      <c r="FVR54" s="20"/>
      <c r="FVS54" s="20"/>
      <c r="FVT54" s="20"/>
      <c r="FVU54" s="20"/>
      <c r="FVV54" s="20"/>
      <c r="FVW54" s="20"/>
      <c r="FVX54" s="20"/>
      <c r="FVY54" s="20"/>
      <c r="FVZ54" s="20"/>
      <c r="FWA54" s="20"/>
      <c r="FWB54" s="20"/>
      <c r="FWC54" s="20"/>
      <c r="FWD54" s="20"/>
      <c r="FWE54" s="20"/>
      <c r="FWF54" s="20"/>
      <c r="FWG54" s="20"/>
      <c r="FWH54" s="20"/>
      <c r="FWI54" s="20"/>
      <c r="FWJ54" s="20"/>
      <c r="FWK54" s="20"/>
      <c r="FWL54" s="20"/>
      <c r="FWM54" s="20"/>
      <c r="FWN54" s="20"/>
      <c r="FWO54" s="20"/>
      <c r="FWP54" s="20"/>
      <c r="FWQ54" s="20"/>
      <c r="FWR54" s="20"/>
      <c r="FWS54" s="20"/>
      <c r="FWT54" s="20"/>
      <c r="FWU54" s="20"/>
      <c r="FWV54" s="20"/>
      <c r="FWW54" s="20"/>
      <c r="FWX54" s="20"/>
      <c r="FWY54" s="20"/>
      <c r="FWZ54" s="20"/>
      <c r="FXA54" s="20"/>
      <c r="FXB54" s="20"/>
      <c r="FXC54" s="20"/>
      <c r="FXD54" s="20"/>
      <c r="FXE54" s="20"/>
      <c r="FXF54" s="20"/>
      <c r="FXG54" s="20"/>
      <c r="FXH54" s="20"/>
      <c r="FXI54" s="20"/>
      <c r="FXJ54" s="20"/>
      <c r="FXK54" s="20"/>
      <c r="FXL54" s="20"/>
      <c r="FXM54" s="20"/>
      <c r="FXN54" s="20"/>
      <c r="FXO54" s="20"/>
      <c r="FXP54" s="20"/>
      <c r="FXQ54" s="20"/>
      <c r="FXR54" s="20"/>
      <c r="FXS54" s="20"/>
      <c r="FXT54" s="20"/>
      <c r="FXU54" s="20"/>
      <c r="FXV54" s="20"/>
      <c r="FXW54" s="20"/>
      <c r="FXX54" s="20"/>
      <c r="FXY54" s="20"/>
      <c r="FXZ54" s="20"/>
      <c r="FYA54" s="20"/>
      <c r="FYB54" s="20"/>
      <c r="FYC54" s="20"/>
      <c r="FYD54" s="20"/>
      <c r="FYE54" s="20"/>
      <c r="FYF54" s="20"/>
      <c r="FYG54" s="20"/>
      <c r="FYH54" s="20"/>
      <c r="FYI54" s="20"/>
      <c r="FYJ54" s="20"/>
      <c r="FYK54" s="20"/>
      <c r="FYL54" s="20"/>
      <c r="FYM54" s="20"/>
      <c r="FYN54" s="20"/>
      <c r="FYO54" s="20"/>
      <c r="FYP54" s="20"/>
      <c r="FYQ54" s="20"/>
      <c r="FYR54" s="20"/>
      <c r="FYS54" s="20"/>
      <c r="FYT54" s="20"/>
      <c r="FYU54" s="20"/>
      <c r="FYV54" s="20"/>
      <c r="FYW54" s="20"/>
      <c r="FYX54" s="20"/>
      <c r="FYY54" s="20"/>
      <c r="FYZ54" s="20"/>
      <c r="FZA54" s="20"/>
      <c r="FZB54" s="20"/>
      <c r="FZC54" s="20"/>
      <c r="FZD54" s="20"/>
      <c r="FZE54" s="20"/>
      <c r="FZF54" s="20"/>
      <c r="FZG54" s="20"/>
      <c r="FZH54" s="20"/>
      <c r="FZI54" s="20"/>
      <c r="FZJ54" s="20"/>
      <c r="FZK54" s="20"/>
      <c r="FZL54" s="20"/>
      <c r="FZM54" s="20"/>
      <c r="FZN54" s="20"/>
      <c r="FZO54" s="20"/>
      <c r="FZP54" s="20"/>
      <c r="FZQ54" s="20"/>
      <c r="FZR54" s="20"/>
      <c r="FZS54" s="20"/>
      <c r="FZT54" s="20"/>
      <c r="FZU54" s="20"/>
      <c r="FZV54" s="20"/>
      <c r="FZW54" s="20"/>
      <c r="FZX54" s="20"/>
      <c r="FZY54" s="20"/>
      <c r="FZZ54" s="20"/>
      <c r="GAA54" s="20"/>
      <c r="GAB54" s="20"/>
      <c r="GAC54" s="20"/>
      <c r="GAD54" s="20"/>
      <c r="GAE54" s="20"/>
      <c r="GAF54" s="20"/>
      <c r="GAG54" s="20"/>
      <c r="GAH54" s="20"/>
      <c r="GAI54" s="20"/>
      <c r="GAJ54" s="20"/>
      <c r="GAK54" s="20"/>
      <c r="GAL54" s="20"/>
      <c r="GAM54" s="20"/>
      <c r="GAN54" s="20"/>
      <c r="GAO54" s="20"/>
      <c r="GAP54" s="20"/>
      <c r="GAQ54" s="20"/>
      <c r="GAR54" s="20"/>
      <c r="GAS54" s="20"/>
      <c r="GAT54" s="20"/>
      <c r="GAU54" s="20"/>
      <c r="GAV54" s="20"/>
      <c r="GAW54" s="20"/>
      <c r="GAX54" s="20"/>
      <c r="GAY54" s="20"/>
      <c r="GAZ54" s="20"/>
      <c r="GBA54" s="20"/>
      <c r="GBB54" s="20"/>
      <c r="GBC54" s="20"/>
      <c r="GBD54" s="20"/>
      <c r="GBE54" s="20"/>
      <c r="GBF54" s="20"/>
      <c r="GBG54" s="20"/>
      <c r="GBH54" s="20"/>
      <c r="GBI54" s="20"/>
      <c r="GBJ54" s="20"/>
      <c r="GBK54" s="20"/>
      <c r="GBL54" s="20"/>
      <c r="GBM54" s="20"/>
      <c r="GBN54" s="20"/>
      <c r="GBO54" s="20"/>
      <c r="GBP54" s="20"/>
      <c r="GBQ54" s="20"/>
      <c r="GBR54" s="20"/>
      <c r="GBS54" s="20"/>
      <c r="GBT54" s="20"/>
      <c r="GBU54" s="20"/>
      <c r="GBV54" s="20"/>
      <c r="GBW54" s="20"/>
      <c r="GBX54" s="20"/>
      <c r="GBY54" s="20"/>
      <c r="GBZ54" s="20"/>
      <c r="GCA54" s="20"/>
      <c r="GCB54" s="20"/>
      <c r="GCC54" s="20"/>
      <c r="GCD54" s="20"/>
      <c r="GCE54" s="20"/>
      <c r="GCF54" s="20"/>
      <c r="GCG54" s="20"/>
      <c r="GCH54" s="20"/>
      <c r="GCI54" s="20"/>
      <c r="GCJ54" s="20"/>
      <c r="GCK54" s="20"/>
      <c r="GCL54" s="20"/>
      <c r="GCM54" s="20"/>
      <c r="GCN54" s="20"/>
      <c r="GCO54" s="20"/>
      <c r="GCP54" s="20"/>
      <c r="GCQ54" s="20"/>
      <c r="GCR54" s="20"/>
      <c r="GCS54" s="20"/>
      <c r="GCT54" s="20"/>
      <c r="GCU54" s="20"/>
      <c r="GCV54" s="20"/>
      <c r="GCW54" s="20"/>
      <c r="GCX54" s="20"/>
      <c r="GCY54" s="20"/>
      <c r="GCZ54" s="20"/>
      <c r="GDA54" s="20"/>
      <c r="GDB54" s="20"/>
      <c r="GDC54" s="20"/>
      <c r="GDD54" s="20"/>
      <c r="GDE54" s="20"/>
      <c r="GDF54" s="20"/>
      <c r="GDG54" s="20"/>
      <c r="GDH54" s="20"/>
      <c r="GDI54" s="20"/>
      <c r="GDJ54" s="20"/>
      <c r="GDK54" s="20"/>
      <c r="GDL54" s="20"/>
      <c r="GDM54" s="20"/>
      <c r="GDN54" s="20"/>
      <c r="GDO54" s="20"/>
      <c r="GDP54" s="20"/>
      <c r="GDQ54" s="20"/>
      <c r="GDR54" s="20"/>
      <c r="GDS54" s="20"/>
      <c r="GDT54" s="20"/>
      <c r="GDU54" s="20"/>
      <c r="GDV54" s="20"/>
      <c r="GDW54" s="20"/>
      <c r="GDX54" s="20"/>
      <c r="GDY54" s="20"/>
      <c r="GDZ54" s="20"/>
      <c r="GEA54" s="20"/>
      <c r="GEB54" s="20"/>
      <c r="GEC54" s="20"/>
      <c r="GED54" s="20"/>
      <c r="GEE54" s="20"/>
      <c r="GEF54" s="20"/>
      <c r="GEG54" s="20"/>
      <c r="GEH54" s="20"/>
      <c r="GEI54" s="20"/>
      <c r="GEJ54" s="20"/>
      <c r="GEK54" s="20"/>
      <c r="GEL54" s="20"/>
      <c r="GEM54" s="20"/>
      <c r="GEN54" s="20"/>
      <c r="GEO54" s="20"/>
      <c r="GEP54" s="20"/>
      <c r="GEQ54" s="20"/>
      <c r="GER54" s="20"/>
      <c r="GES54" s="20"/>
      <c r="GET54" s="20"/>
      <c r="GEU54" s="20"/>
      <c r="GEV54" s="20"/>
      <c r="GEW54" s="20"/>
      <c r="GEX54" s="20"/>
      <c r="GEY54" s="20"/>
      <c r="GEZ54" s="20"/>
      <c r="GFA54" s="20"/>
      <c r="GFB54" s="20"/>
      <c r="GFC54" s="20"/>
      <c r="GFD54" s="20"/>
      <c r="GFE54" s="20"/>
      <c r="GFF54" s="20"/>
      <c r="GFG54" s="20"/>
      <c r="GFH54" s="20"/>
      <c r="GFI54" s="20"/>
      <c r="GFJ54" s="20"/>
      <c r="GFK54" s="20"/>
      <c r="GFL54" s="20"/>
      <c r="GFM54" s="20"/>
      <c r="GFN54" s="20"/>
      <c r="GFO54" s="20"/>
      <c r="GFP54" s="20"/>
      <c r="GFQ54" s="20"/>
      <c r="GFR54" s="20"/>
      <c r="GFS54" s="20"/>
      <c r="GFT54" s="20"/>
      <c r="GFU54" s="20"/>
      <c r="GFV54" s="20"/>
      <c r="GFW54" s="20"/>
      <c r="GFX54" s="20"/>
      <c r="GFY54" s="20"/>
      <c r="GFZ54" s="20"/>
      <c r="GGA54" s="20"/>
      <c r="GGB54" s="20"/>
      <c r="GGC54" s="20"/>
      <c r="GGD54" s="20"/>
      <c r="GGE54" s="20"/>
      <c r="GGF54" s="20"/>
      <c r="GGG54" s="20"/>
      <c r="GGH54" s="20"/>
      <c r="GGI54" s="20"/>
      <c r="GGJ54" s="20"/>
      <c r="GGK54" s="20"/>
      <c r="GGL54" s="20"/>
      <c r="GGM54" s="20"/>
      <c r="GGN54" s="20"/>
      <c r="GGO54" s="20"/>
      <c r="GGP54" s="20"/>
      <c r="GGQ54" s="20"/>
      <c r="GGR54" s="20"/>
      <c r="GGS54" s="20"/>
      <c r="GGT54" s="20"/>
      <c r="GGU54" s="20"/>
      <c r="GGV54" s="20"/>
      <c r="GGW54" s="20"/>
      <c r="GGX54" s="20"/>
      <c r="GGY54" s="20"/>
      <c r="GGZ54" s="20"/>
      <c r="GHA54" s="20"/>
      <c r="GHB54" s="20"/>
      <c r="GHC54" s="20"/>
      <c r="GHD54" s="20"/>
      <c r="GHE54" s="20"/>
      <c r="GHF54" s="20"/>
      <c r="GHG54" s="20"/>
      <c r="GHH54" s="20"/>
      <c r="GHI54" s="20"/>
      <c r="GHJ54" s="20"/>
      <c r="GHK54" s="20"/>
      <c r="GHL54" s="20"/>
      <c r="GHM54" s="20"/>
      <c r="GHN54" s="20"/>
      <c r="GHO54" s="20"/>
      <c r="GHP54" s="20"/>
      <c r="GHQ54" s="20"/>
      <c r="GHR54" s="20"/>
      <c r="GHS54" s="20"/>
      <c r="GHT54" s="20"/>
      <c r="GHU54" s="20"/>
      <c r="GHV54" s="20"/>
      <c r="GHW54" s="20"/>
      <c r="GHX54" s="20"/>
      <c r="GHY54" s="20"/>
      <c r="GHZ54" s="20"/>
      <c r="GIA54" s="20"/>
      <c r="GIB54" s="20"/>
      <c r="GIC54" s="20"/>
      <c r="GID54" s="20"/>
      <c r="GIE54" s="20"/>
      <c r="GIF54" s="20"/>
      <c r="GIG54" s="20"/>
      <c r="GIH54" s="20"/>
      <c r="GII54" s="20"/>
      <c r="GIJ54" s="20"/>
      <c r="GIK54" s="20"/>
      <c r="GIL54" s="20"/>
      <c r="GIM54" s="20"/>
      <c r="GIN54" s="20"/>
      <c r="GIO54" s="20"/>
      <c r="GIP54" s="20"/>
      <c r="GIQ54" s="20"/>
      <c r="GIR54" s="20"/>
      <c r="GIS54" s="20"/>
      <c r="GIT54" s="20"/>
      <c r="GIU54" s="20"/>
      <c r="GIV54" s="20"/>
      <c r="GIW54" s="20"/>
      <c r="GIX54" s="20"/>
      <c r="GIY54" s="20"/>
      <c r="GIZ54" s="20"/>
      <c r="GJA54" s="20"/>
      <c r="GJB54" s="20"/>
      <c r="GJC54" s="20"/>
      <c r="GJD54" s="20"/>
      <c r="GJE54" s="20"/>
      <c r="GJF54" s="20"/>
      <c r="GJG54" s="20"/>
      <c r="GJH54" s="20"/>
      <c r="GJI54" s="20"/>
      <c r="GJJ54" s="20"/>
      <c r="GJK54" s="20"/>
      <c r="GJL54" s="20"/>
      <c r="GJM54" s="20"/>
      <c r="GJN54" s="20"/>
      <c r="GJO54" s="20"/>
      <c r="GJP54" s="20"/>
      <c r="GJQ54" s="20"/>
      <c r="GJR54" s="20"/>
      <c r="GJS54" s="20"/>
      <c r="GJT54" s="20"/>
      <c r="GJU54" s="20"/>
      <c r="GJV54" s="20"/>
      <c r="GJW54" s="20"/>
      <c r="GJX54" s="20"/>
      <c r="GJY54" s="20"/>
      <c r="GJZ54" s="20"/>
      <c r="GKA54" s="20"/>
      <c r="GKB54" s="20"/>
      <c r="GKC54" s="20"/>
      <c r="GKD54" s="20"/>
      <c r="GKE54" s="20"/>
      <c r="GKF54" s="20"/>
      <c r="GKG54" s="20"/>
      <c r="GKH54" s="20"/>
      <c r="GKI54" s="20"/>
      <c r="GKJ54" s="20"/>
      <c r="GKK54" s="20"/>
      <c r="GKL54" s="20"/>
      <c r="GKM54" s="20"/>
      <c r="GKN54" s="20"/>
      <c r="GKO54" s="20"/>
      <c r="GKP54" s="20"/>
      <c r="GKQ54" s="20"/>
      <c r="GKR54" s="20"/>
      <c r="GKS54" s="20"/>
      <c r="GKT54" s="20"/>
      <c r="GKU54" s="20"/>
      <c r="GKV54" s="20"/>
      <c r="GKW54" s="20"/>
      <c r="GKX54" s="20"/>
      <c r="GKY54" s="20"/>
      <c r="GKZ54" s="20"/>
      <c r="GLA54" s="20"/>
      <c r="GLB54" s="20"/>
      <c r="GLC54" s="20"/>
      <c r="GLD54" s="20"/>
      <c r="GLE54" s="20"/>
      <c r="GLF54" s="20"/>
      <c r="GLG54" s="20"/>
      <c r="GLH54" s="20"/>
      <c r="GLI54" s="20"/>
      <c r="GLJ54" s="20"/>
      <c r="GLK54" s="20"/>
      <c r="GLL54" s="20"/>
      <c r="GLM54" s="20"/>
      <c r="GLN54" s="20"/>
      <c r="GLO54" s="20"/>
      <c r="GLP54" s="20"/>
      <c r="GLQ54" s="20"/>
      <c r="GLR54" s="20"/>
      <c r="GLS54" s="20"/>
      <c r="GLT54" s="20"/>
      <c r="GLU54" s="20"/>
      <c r="GLV54" s="20"/>
      <c r="GLW54" s="20"/>
      <c r="GLX54" s="20"/>
      <c r="GLY54" s="20"/>
      <c r="GLZ54" s="20"/>
      <c r="GMA54" s="20"/>
      <c r="GMB54" s="20"/>
      <c r="GMC54" s="20"/>
      <c r="GMD54" s="20"/>
      <c r="GME54" s="20"/>
      <c r="GMF54" s="20"/>
      <c r="GMG54" s="20"/>
      <c r="GMH54" s="20"/>
      <c r="GMI54" s="20"/>
      <c r="GMJ54" s="20"/>
      <c r="GMK54" s="20"/>
      <c r="GML54" s="20"/>
      <c r="GMM54" s="20"/>
      <c r="GMN54" s="20"/>
      <c r="GMO54" s="20"/>
      <c r="GMP54" s="20"/>
      <c r="GMQ54" s="20"/>
      <c r="GMR54" s="20"/>
      <c r="GMS54" s="20"/>
      <c r="GMT54" s="20"/>
      <c r="GMU54" s="20"/>
      <c r="GMV54" s="20"/>
      <c r="GMW54" s="20"/>
      <c r="GMX54" s="20"/>
      <c r="GMY54" s="20"/>
      <c r="GMZ54" s="20"/>
      <c r="GNA54" s="20"/>
      <c r="GNB54" s="20"/>
      <c r="GNC54" s="20"/>
      <c r="GND54" s="20"/>
      <c r="GNE54" s="20"/>
      <c r="GNF54" s="20"/>
      <c r="GNG54" s="20"/>
      <c r="GNH54" s="20"/>
      <c r="GNI54" s="20"/>
      <c r="GNJ54" s="20"/>
      <c r="GNK54" s="20"/>
      <c r="GNL54" s="20"/>
      <c r="GNM54" s="20"/>
      <c r="GNN54" s="20"/>
      <c r="GNO54" s="20"/>
      <c r="GNP54" s="20"/>
      <c r="GNQ54" s="20"/>
      <c r="GNR54" s="20"/>
      <c r="GNS54" s="20"/>
      <c r="GNT54" s="20"/>
      <c r="GNU54" s="20"/>
      <c r="GNV54" s="20"/>
      <c r="GNW54" s="20"/>
      <c r="GNX54" s="20"/>
      <c r="GNY54" s="20"/>
      <c r="GNZ54" s="20"/>
      <c r="GOA54" s="20"/>
      <c r="GOB54" s="20"/>
      <c r="GOC54" s="20"/>
      <c r="GOD54" s="20"/>
      <c r="GOE54" s="20"/>
      <c r="GOF54" s="20"/>
      <c r="GOG54" s="20"/>
      <c r="GOH54" s="20"/>
      <c r="GOI54" s="20"/>
      <c r="GOJ54" s="20"/>
      <c r="GOK54" s="20"/>
      <c r="GOL54" s="20"/>
      <c r="GOM54" s="20"/>
      <c r="GON54" s="20"/>
      <c r="GOO54" s="20"/>
      <c r="GOP54" s="20"/>
      <c r="GOQ54" s="20"/>
      <c r="GOR54" s="20"/>
      <c r="GOS54" s="20"/>
      <c r="GOT54" s="20"/>
      <c r="GOU54" s="20"/>
      <c r="GOV54" s="20"/>
      <c r="GOW54" s="20"/>
      <c r="GOX54" s="20"/>
      <c r="GOY54" s="20"/>
      <c r="GOZ54" s="20"/>
      <c r="GPA54" s="20"/>
      <c r="GPB54" s="20"/>
      <c r="GPC54" s="20"/>
      <c r="GPD54" s="20"/>
      <c r="GPE54" s="20"/>
      <c r="GPF54" s="20"/>
      <c r="GPG54" s="20"/>
      <c r="GPH54" s="20"/>
      <c r="GPI54" s="20"/>
      <c r="GPJ54" s="20"/>
      <c r="GPK54" s="20"/>
      <c r="GPL54" s="20"/>
      <c r="GPM54" s="20"/>
      <c r="GPN54" s="20"/>
      <c r="GPO54" s="20"/>
      <c r="GPP54" s="20"/>
      <c r="GPQ54" s="20"/>
      <c r="GPR54" s="20"/>
      <c r="GPS54" s="20"/>
      <c r="GPT54" s="20"/>
      <c r="GPU54" s="20"/>
      <c r="GPV54" s="20"/>
      <c r="GPW54" s="20"/>
      <c r="GPX54" s="20"/>
      <c r="GPY54" s="20"/>
      <c r="GPZ54" s="20"/>
      <c r="GQA54" s="20"/>
      <c r="GQB54" s="20"/>
      <c r="GQC54" s="20"/>
      <c r="GQD54" s="20"/>
      <c r="GQE54" s="20"/>
      <c r="GQF54" s="20"/>
      <c r="GQG54" s="20"/>
      <c r="GQH54" s="20"/>
      <c r="GQI54" s="20"/>
      <c r="GQJ54" s="20"/>
      <c r="GQK54" s="20"/>
      <c r="GQL54" s="20"/>
      <c r="GQM54" s="20"/>
      <c r="GQN54" s="20"/>
      <c r="GQO54" s="20"/>
      <c r="GQP54" s="20"/>
      <c r="GQQ54" s="20"/>
      <c r="GQR54" s="20"/>
      <c r="GQS54" s="20"/>
      <c r="GQT54" s="20"/>
      <c r="GQU54" s="20"/>
      <c r="GQV54" s="20"/>
      <c r="GQW54" s="20"/>
      <c r="GQX54" s="20"/>
      <c r="GQY54" s="20"/>
      <c r="GQZ54" s="20"/>
      <c r="GRA54" s="20"/>
      <c r="GRB54" s="20"/>
      <c r="GRC54" s="20"/>
      <c r="GRD54" s="20"/>
      <c r="GRE54" s="20"/>
      <c r="GRF54" s="20"/>
      <c r="GRG54" s="20"/>
      <c r="GRH54" s="20"/>
      <c r="GRI54" s="20"/>
      <c r="GRJ54" s="20"/>
      <c r="GRK54" s="20"/>
      <c r="GRL54" s="20"/>
      <c r="GRM54" s="20"/>
      <c r="GRN54" s="20"/>
      <c r="GRO54" s="20"/>
      <c r="GRP54" s="20"/>
      <c r="GRQ54" s="20"/>
      <c r="GRR54" s="20"/>
      <c r="GRS54" s="20"/>
      <c r="GRT54" s="20"/>
      <c r="GRU54" s="20"/>
      <c r="GRV54" s="20"/>
      <c r="GRW54" s="20"/>
      <c r="GRX54" s="20"/>
      <c r="GRY54" s="20"/>
      <c r="GRZ54" s="20"/>
      <c r="GSA54" s="20"/>
      <c r="GSB54" s="20"/>
      <c r="GSC54" s="20"/>
      <c r="GSD54" s="20"/>
      <c r="GSE54" s="20"/>
      <c r="GSF54" s="20"/>
      <c r="GSG54" s="20"/>
      <c r="GSH54" s="20"/>
      <c r="GSI54" s="20"/>
      <c r="GSJ54" s="20"/>
      <c r="GSK54" s="20"/>
      <c r="GSL54" s="20"/>
      <c r="GSM54" s="20"/>
      <c r="GSN54" s="20"/>
      <c r="GSO54" s="20"/>
      <c r="GSP54" s="20"/>
      <c r="GSQ54" s="20"/>
      <c r="GSR54" s="20"/>
      <c r="GSS54" s="20"/>
      <c r="GST54" s="20"/>
      <c r="GSU54" s="20"/>
      <c r="GSV54" s="20"/>
      <c r="GSW54" s="20"/>
      <c r="GSX54" s="20"/>
      <c r="GSY54" s="20"/>
      <c r="GSZ54" s="20"/>
      <c r="GTA54" s="20"/>
      <c r="GTB54" s="20"/>
      <c r="GTC54" s="20"/>
      <c r="GTD54" s="20"/>
      <c r="GTE54" s="20"/>
      <c r="GTF54" s="20"/>
      <c r="GTG54" s="20"/>
      <c r="GTH54" s="20"/>
      <c r="GTI54" s="20"/>
      <c r="GTJ54" s="20"/>
      <c r="GTK54" s="20"/>
      <c r="GTL54" s="20"/>
      <c r="GTM54" s="20"/>
      <c r="GTN54" s="20"/>
      <c r="GTO54" s="20"/>
      <c r="GTP54" s="20"/>
      <c r="GTQ54" s="20"/>
      <c r="GTR54" s="20"/>
      <c r="GTS54" s="20"/>
      <c r="GTT54" s="20"/>
      <c r="GTU54" s="20"/>
      <c r="GTV54" s="20"/>
      <c r="GTW54" s="20"/>
      <c r="GTX54" s="20"/>
      <c r="GTY54" s="20"/>
      <c r="GTZ54" s="20"/>
      <c r="GUA54" s="20"/>
      <c r="GUB54" s="20"/>
      <c r="GUC54" s="20"/>
      <c r="GUD54" s="20"/>
      <c r="GUE54" s="20"/>
      <c r="GUF54" s="20"/>
      <c r="GUG54" s="20"/>
      <c r="GUH54" s="20"/>
      <c r="GUI54" s="20"/>
      <c r="GUJ54" s="20"/>
      <c r="GUK54" s="20"/>
      <c r="GUL54" s="20"/>
      <c r="GUM54" s="20"/>
      <c r="GUN54" s="20"/>
      <c r="GUO54" s="20"/>
      <c r="GUP54" s="20"/>
      <c r="GUQ54" s="20"/>
      <c r="GUR54" s="20"/>
      <c r="GUS54" s="20"/>
      <c r="GUT54" s="20"/>
      <c r="GUU54" s="20"/>
      <c r="GUV54" s="20"/>
      <c r="GUW54" s="20"/>
      <c r="GUX54" s="20"/>
      <c r="GUY54" s="20"/>
      <c r="GUZ54" s="20"/>
      <c r="GVA54" s="20"/>
      <c r="GVB54" s="20"/>
      <c r="GVC54" s="20"/>
      <c r="GVD54" s="20"/>
      <c r="GVE54" s="20"/>
      <c r="GVF54" s="20"/>
      <c r="GVG54" s="20"/>
      <c r="GVH54" s="20"/>
      <c r="GVI54" s="20"/>
      <c r="GVJ54" s="20"/>
      <c r="GVK54" s="20"/>
      <c r="GVL54" s="20"/>
      <c r="GVM54" s="20"/>
      <c r="GVN54" s="20"/>
      <c r="GVO54" s="20"/>
      <c r="GVP54" s="20"/>
      <c r="GVQ54" s="20"/>
      <c r="GVR54" s="20"/>
      <c r="GVS54" s="20"/>
      <c r="GVT54" s="20"/>
      <c r="GVU54" s="20"/>
      <c r="GVV54" s="20"/>
      <c r="GVW54" s="20"/>
      <c r="GVX54" s="20"/>
      <c r="GVY54" s="20"/>
      <c r="GVZ54" s="20"/>
      <c r="GWA54" s="20"/>
      <c r="GWB54" s="20"/>
      <c r="GWC54" s="20"/>
      <c r="GWD54" s="20"/>
      <c r="GWE54" s="20"/>
      <c r="GWF54" s="20"/>
      <c r="GWG54" s="20"/>
      <c r="GWH54" s="20"/>
      <c r="GWI54" s="20"/>
      <c r="GWJ54" s="20"/>
      <c r="GWK54" s="20"/>
      <c r="GWL54" s="20"/>
      <c r="GWM54" s="20"/>
      <c r="GWN54" s="20"/>
      <c r="GWO54" s="20"/>
      <c r="GWP54" s="20"/>
      <c r="GWQ54" s="20"/>
      <c r="GWR54" s="20"/>
      <c r="GWS54" s="20"/>
      <c r="GWT54" s="20"/>
      <c r="GWU54" s="20"/>
      <c r="GWV54" s="20"/>
      <c r="GWW54" s="20"/>
      <c r="GWX54" s="20"/>
      <c r="GWY54" s="20"/>
      <c r="GWZ54" s="20"/>
      <c r="GXA54" s="20"/>
      <c r="GXB54" s="20"/>
      <c r="GXC54" s="20"/>
      <c r="GXD54" s="20"/>
      <c r="GXE54" s="20"/>
      <c r="GXF54" s="20"/>
      <c r="GXG54" s="20"/>
      <c r="GXH54" s="20"/>
      <c r="GXI54" s="20"/>
      <c r="GXJ54" s="20"/>
      <c r="GXK54" s="20"/>
      <c r="GXL54" s="20"/>
      <c r="GXM54" s="20"/>
      <c r="GXN54" s="20"/>
      <c r="GXO54" s="20"/>
      <c r="GXP54" s="20"/>
      <c r="GXQ54" s="20"/>
      <c r="GXR54" s="20"/>
      <c r="GXS54" s="20"/>
      <c r="GXT54" s="20"/>
      <c r="GXU54" s="20"/>
      <c r="GXV54" s="20"/>
      <c r="GXW54" s="20"/>
      <c r="GXX54" s="20"/>
      <c r="GXY54" s="20"/>
      <c r="GXZ54" s="20"/>
      <c r="GYA54" s="20"/>
      <c r="GYB54" s="20"/>
      <c r="GYC54" s="20"/>
      <c r="GYD54" s="20"/>
      <c r="GYE54" s="20"/>
      <c r="GYF54" s="20"/>
      <c r="GYG54" s="20"/>
      <c r="GYH54" s="20"/>
      <c r="GYI54" s="20"/>
      <c r="GYJ54" s="20"/>
      <c r="GYK54" s="20"/>
      <c r="GYL54" s="20"/>
      <c r="GYM54" s="20"/>
      <c r="GYN54" s="20"/>
      <c r="GYO54" s="20"/>
      <c r="GYP54" s="20"/>
      <c r="GYQ54" s="20"/>
      <c r="GYR54" s="20"/>
      <c r="GYS54" s="20"/>
      <c r="GYT54" s="20"/>
      <c r="GYU54" s="20"/>
      <c r="GYV54" s="20"/>
      <c r="GYW54" s="20"/>
      <c r="GYX54" s="20"/>
      <c r="GYY54" s="20"/>
      <c r="GYZ54" s="20"/>
      <c r="GZA54" s="20"/>
      <c r="GZB54" s="20"/>
      <c r="GZC54" s="20"/>
      <c r="GZD54" s="20"/>
      <c r="GZE54" s="20"/>
      <c r="GZF54" s="20"/>
      <c r="GZG54" s="20"/>
      <c r="GZH54" s="20"/>
      <c r="GZI54" s="20"/>
      <c r="GZJ54" s="20"/>
      <c r="GZK54" s="20"/>
      <c r="GZL54" s="20"/>
      <c r="GZM54" s="20"/>
      <c r="GZN54" s="20"/>
      <c r="GZO54" s="20"/>
      <c r="GZP54" s="20"/>
      <c r="GZQ54" s="20"/>
      <c r="GZR54" s="20"/>
      <c r="GZS54" s="20"/>
      <c r="GZT54" s="20"/>
      <c r="GZU54" s="20"/>
      <c r="GZV54" s="20"/>
      <c r="GZW54" s="20"/>
      <c r="GZX54" s="20"/>
      <c r="GZY54" s="20"/>
      <c r="GZZ54" s="20"/>
      <c r="HAA54" s="20"/>
      <c r="HAB54" s="20"/>
      <c r="HAC54" s="20"/>
      <c r="HAD54" s="20"/>
      <c r="HAE54" s="20"/>
      <c r="HAF54" s="20"/>
      <c r="HAG54" s="20"/>
      <c r="HAH54" s="20"/>
      <c r="HAI54" s="20"/>
      <c r="HAJ54" s="20"/>
      <c r="HAK54" s="20"/>
      <c r="HAL54" s="20"/>
      <c r="HAM54" s="20"/>
      <c r="HAN54" s="20"/>
      <c r="HAO54" s="20"/>
      <c r="HAP54" s="20"/>
      <c r="HAQ54" s="20"/>
      <c r="HAR54" s="20"/>
      <c r="HAS54" s="20"/>
      <c r="HAT54" s="20"/>
      <c r="HAU54" s="20"/>
      <c r="HAV54" s="20"/>
      <c r="HAW54" s="20"/>
      <c r="HAX54" s="20"/>
      <c r="HAY54" s="20"/>
      <c r="HAZ54" s="20"/>
      <c r="HBA54" s="20"/>
      <c r="HBB54" s="20"/>
      <c r="HBC54" s="20"/>
      <c r="HBD54" s="20"/>
      <c r="HBE54" s="20"/>
      <c r="HBF54" s="20"/>
      <c r="HBG54" s="20"/>
      <c r="HBH54" s="20"/>
      <c r="HBI54" s="20"/>
      <c r="HBJ54" s="20"/>
      <c r="HBK54" s="20"/>
      <c r="HBL54" s="20"/>
      <c r="HBM54" s="20"/>
      <c r="HBN54" s="20"/>
      <c r="HBO54" s="20"/>
      <c r="HBP54" s="20"/>
      <c r="HBQ54" s="20"/>
      <c r="HBR54" s="20"/>
      <c r="HBS54" s="20"/>
      <c r="HBT54" s="20"/>
      <c r="HBU54" s="20"/>
      <c r="HBV54" s="20"/>
      <c r="HBW54" s="20"/>
      <c r="HBX54" s="20"/>
      <c r="HBY54" s="20"/>
      <c r="HBZ54" s="20"/>
      <c r="HCA54" s="20"/>
      <c r="HCB54" s="20"/>
      <c r="HCC54" s="20"/>
      <c r="HCD54" s="20"/>
      <c r="HCE54" s="20"/>
      <c r="HCF54" s="20"/>
      <c r="HCG54" s="20"/>
      <c r="HCH54" s="20"/>
      <c r="HCI54" s="20"/>
      <c r="HCJ54" s="20"/>
      <c r="HCK54" s="20"/>
      <c r="HCL54" s="20"/>
      <c r="HCM54" s="20"/>
      <c r="HCN54" s="20"/>
      <c r="HCO54" s="20"/>
      <c r="HCP54" s="20"/>
      <c r="HCQ54" s="20"/>
      <c r="HCR54" s="20"/>
      <c r="HCS54" s="20"/>
      <c r="HCT54" s="20"/>
      <c r="HCU54" s="20"/>
      <c r="HCV54" s="20"/>
      <c r="HCW54" s="20"/>
      <c r="HCX54" s="20"/>
      <c r="HCY54" s="20"/>
      <c r="HCZ54" s="20"/>
      <c r="HDA54" s="20"/>
      <c r="HDB54" s="20"/>
      <c r="HDC54" s="20"/>
      <c r="HDD54" s="20"/>
      <c r="HDE54" s="20"/>
      <c r="HDF54" s="20"/>
      <c r="HDG54" s="20"/>
      <c r="HDH54" s="20"/>
      <c r="HDI54" s="20"/>
      <c r="HDJ54" s="20"/>
      <c r="HDK54" s="20"/>
      <c r="HDL54" s="20"/>
      <c r="HDM54" s="20"/>
      <c r="HDN54" s="20"/>
      <c r="HDO54" s="20"/>
      <c r="HDP54" s="20"/>
      <c r="HDQ54" s="20"/>
      <c r="HDR54" s="20"/>
      <c r="HDS54" s="20"/>
      <c r="HDT54" s="20"/>
      <c r="HDU54" s="20"/>
      <c r="HDV54" s="20"/>
      <c r="HDW54" s="20"/>
      <c r="HDX54" s="20"/>
      <c r="HDY54" s="20"/>
      <c r="HDZ54" s="20"/>
      <c r="HEA54" s="20"/>
      <c r="HEB54" s="20"/>
      <c r="HEC54" s="20"/>
      <c r="HED54" s="20"/>
      <c r="HEE54" s="20"/>
      <c r="HEF54" s="20"/>
      <c r="HEG54" s="20"/>
      <c r="HEH54" s="20"/>
      <c r="HEI54" s="20"/>
      <c r="HEJ54" s="20"/>
      <c r="HEK54" s="20"/>
      <c r="HEL54" s="20"/>
      <c r="HEM54" s="20"/>
      <c r="HEN54" s="20"/>
      <c r="HEO54" s="20"/>
      <c r="HEP54" s="20"/>
      <c r="HEQ54" s="20"/>
      <c r="HER54" s="20"/>
      <c r="HES54" s="20"/>
      <c r="HET54" s="20"/>
      <c r="HEU54" s="20"/>
      <c r="HEV54" s="20"/>
      <c r="HEW54" s="20"/>
      <c r="HEX54" s="20"/>
      <c r="HEY54" s="20"/>
      <c r="HEZ54" s="20"/>
      <c r="HFA54" s="20"/>
      <c r="HFB54" s="20"/>
      <c r="HFC54" s="20"/>
      <c r="HFD54" s="20"/>
      <c r="HFE54" s="20"/>
      <c r="HFF54" s="20"/>
      <c r="HFG54" s="20"/>
      <c r="HFH54" s="20"/>
      <c r="HFI54" s="20"/>
      <c r="HFJ54" s="20"/>
      <c r="HFK54" s="20"/>
      <c r="HFL54" s="20"/>
      <c r="HFM54" s="20"/>
      <c r="HFN54" s="20"/>
      <c r="HFO54" s="20"/>
      <c r="HFP54" s="20"/>
      <c r="HFQ54" s="20"/>
      <c r="HFR54" s="20"/>
      <c r="HFS54" s="20"/>
      <c r="HFT54" s="20"/>
      <c r="HFU54" s="20"/>
      <c r="HFV54" s="20"/>
      <c r="HFW54" s="20"/>
      <c r="HFX54" s="20"/>
      <c r="HFY54" s="20"/>
      <c r="HFZ54" s="20"/>
      <c r="HGA54" s="20"/>
      <c r="HGB54" s="20"/>
      <c r="HGC54" s="20"/>
      <c r="HGD54" s="20"/>
      <c r="HGE54" s="20"/>
      <c r="HGF54" s="20"/>
      <c r="HGG54" s="20"/>
      <c r="HGH54" s="20"/>
      <c r="HGI54" s="20"/>
      <c r="HGJ54" s="20"/>
      <c r="HGK54" s="20"/>
      <c r="HGL54" s="20"/>
      <c r="HGM54" s="20"/>
      <c r="HGN54" s="20"/>
      <c r="HGO54" s="20"/>
      <c r="HGP54" s="20"/>
      <c r="HGQ54" s="20"/>
      <c r="HGR54" s="20"/>
      <c r="HGS54" s="20"/>
      <c r="HGT54" s="20"/>
      <c r="HGU54" s="20"/>
      <c r="HGV54" s="20"/>
      <c r="HGW54" s="20"/>
      <c r="HGX54" s="20"/>
      <c r="HGY54" s="20"/>
      <c r="HGZ54" s="20"/>
      <c r="HHA54" s="20"/>
      <c r="HHB54" s="20"/>
      <c r="HHC54" s="20"/>
      <c r="HHD54" s="20"/>
      <c r="HHE54" s="20"/>
      <c r="HHF54" s="20"/>
      <c r="HHG54" s="20"/>
      <c r="HHH54" s="20"/>
      <c r="HHI54" s="20"/>
      <c r="HHJ54" s="20"/>
      <c r="HHK54" s="20"/>
      <c r="HHL54" s="20"/>
      <c r="HHM54" s="20"/>
      <c r="HHN54" s="20"/>
      <c r="HHO54" s="20"/>
      <c r="HHP54" s="20"/>
      <c r="HHQ54" s="20"/>
      <c r="HHR54" s="20"/>
      <c r="HHS54" s="20"/>
      <c r="HHT54" s="20"/>
      <c r="HHU54" s="20"/>
      <c r="HHV54" s="20"/>
      <c r="HHW54" s="20"/>
      <c r="HHX54" s="20"/>
      <c r="HHY54" s="20"/>
      <c r="HHZ54" s="20"/>
      <c r="HIA54" s="20"/>
      <c r="HIB54" s="20"/>
      <c r="HIC54" s="20"/>
      <c r="HID54" s="20"/>
      <c r="HIE54" s="20"/>
      <c r="HIF54" s="20"/>
      <c r="HIG54" s="20"/>
      <c r="HIH54" s="20"/>
      <c r="HII54" s="20"/>
      <c r="HIJ54" s="20"/>
      <c r="HIK54" s="20"/>
      <c r="HIL54" s="20"/>
      <c r="HIM54" s="20"/>
      <c r="HIN54" s="20"/>
      <c r="HIO54" s="20"/>
      <c r="HIP54" s="20"/>
      <c r="HIQ54" s="20"/>
      <c r="HIR54" s="20"/>
      <c r="HIS54" s="20"/>
      <c r="HIT54" s="20"/>
      <c r="HIU54" s="20"/>
      <c r="HIV54" s="20"/>
      <c r="HIW54" s="20"/>
      <c r="HIX54" s="20"/>
      <c r="HIY54" s="20"/>
      <c r="HIZ54" s="20"/>
      <c r="HJA54" s="20"/>
      <c r="HJB54" s="20"/>
      <c r="HJC54" s="20"/>
      <c r="HJD54" s="20"/>
      <c r="HJE54" s="20"/>
      <c r="HJF54" s="20"/>
      <c r="HJG54" s="20"/>
      <c r="HJH54" s="20"/>
      <c r="HJI54" s="20"/>
      <c r="HJJ54" s="20"/>
      <c r="HJK54" s="20"/>
      <c r="HJL54" s="20"/>
      <c r="HJM54" s="20"/>
      <c r="HJN54" s="20"/>
      <c r="HJO54" s="20"/>
      <c r="HJP54" s="20"/>
      <c r="HJQ54" s="20"/>
      <c r="HJR54" s="20"/>
      <c r="HJS54" s="20"/>
      <c r="HJT54" s="20"/>
      <c r="HJU54" s="20"/>
      <c r="HJV54" s="20"/>
      <c r="HJW54" s="20"/>
      <c r="HJX54" s="20"/>
      <c r="HJY54" s="20"/>
      <c r="HJZ54" s="20"/>
      <c r="HKA54" s="20"/>
      <c r="HKB54" s="20"/>
      <c r="HKC54" s="20"/>
      <c r="HKD54" s="20"/>
      <c r="HKE54" s="20"/>
      <c r="HKF54" s="20"/>
      <c r="HKG54" s="20"/>
      <c r="HKH54" s="20"/>
      <c r="HKI54" s="20"/>
      <c r="HKJ54" s="20"/>
      <c r="HKK54" s="20"/>
      <c r="HKL54" s="20"/>
      <c r="HKM54" s="20"/>
      <c r="HKN54" s="20"/>
      <c r="HKO54" s="20"/>
      <c r="HKP54" s="20"/>
      <c r="HKQ54" s="20"/>
      <c r="HKR54" s="20"/>
      <c r="HKS54" s="20"/>
      <c r="HKT54" s="20"/>
      <c r="HKU54" s="20"/>
      <c r="HKV54" s="20"/>
      <c r="HKW54" s="20"/>
      <c r="HKX54" s="20"/>
      <c r="HKY54" s="20"/>
      <c r="HKZ54" s="20"/>
      <c r="HLA54" s="20"/>
      <c r="HLB54" s="20"/>
      <c r="HLC54" s="20"/>
      <c r="HLD54" s="20"/>
      <c r="HLE54" s="20"/>
      <c r="HLF54" s="20"/>
      <c r="HLG54" s="20"/>
      <c r="HLH54" s="20"/>
      <c r="HLI54" s="20"/>
      <c r="HLJ54" s="20"/>
      <c r="HLK54" s="20"/>
      <c r="HLL54" s="20"/>
      <c r="HLM54" s="20"/>
      <c r="HLN54" s="20"/>
      <c r="HLO54" s="20"/>
      <c r="HLP54" s="20"/>
      <c r="HLQ54" s="20"/>
      <c r="HLR54" s="20"/>
      <c r="HLS54" s="20"/>
      <c r="HLT54" s="20"/>
      <c r="HLU54" s="20"/>
      <c r="HLV54" s="20"/>
      <c r="HLW54" s="20"/>
      <c r="HLX54" s="20"/>
      <c r="HLY54" s="20"/>
      <c r="HLZ54" s="20"/>
      <c r="HMA54" s="20"/>
      <c r="HMB54" s="20"/>
      <c r="HMC54" s="20"/>
      <c r="HMD54" s="20"/>
      <c r="HME54" s="20"/>
      <c r="HMF54" s="20"/>
      <c r="HMG54" s="20"/>
      <c r="HMH54" s="20"/>
      <c r="HMI54" s="20"/>
      <c r="HMJ54" s="20"/>
      <c r="HMK54" s="20"/>
      <c r="HML54" s="20"/>
      <c r="HMM54" s="20"/>
      <c r="HMN54" s="20"/>
      <c r="HMO54" s="20"/>
      <c r="HMP54" s="20"/>
      <c r="HMQ54" s="20"/>
      <c r="HMR54" s="20"/>
      <c r="HMS54" s="20"/>
      <c r="HMT54" s="20"/>
      <c r="HMU54" s="20"/>
      <c r="HMV54" s="20"/>
      <c r="HMW54" s="20"/>
      <c r="HMX54" s="20"/>
      <c r="HMY54" s="20"/>
      <c r="HMZ54" s="20"/>
      <c r="HNA54" s="20"/>
      <c r="HNB54" s="20"/>
      <c r="HNC54" s="20"/>
      <c r="HND54" s="20"/>
      <c r="HNE54" s="20"/>
      <c r="HNF54" s="20"/>
      <c r="HNG54" s="20"/>
      <c r="HNH54" s="20"/>
      <c r="HNI54" s="20"/>
      <c r="HNJ54" s="20"/>
      <c r="HNK54" s="20"/>
      <c r="HNL54" s="20"/>
      <c r="HNM54" s="20"/>
      <c r="HNN54" s="20"/>
      <c r="HNO54" s="20"/>
      <c r="HNP54" s="20"/>
      <c r="HNQ54" s="20"/>
      <c r="HNR54" s="20"/>
      <c r="HNS54" s="20"/>
      <c r="HNT54" s="20"/>
      <c r="HNU54" s="20"/>
      <c r="HNV54" s="20"/>
      <c r="HNW54" s="20"/>
      <c r="HNX54" s="20"/>
      <c r="HNY54" s="20"/>
      <c r="HNZ54" s="20"/>
      <c r="HOA54" s="20"/>
      <c r="HOB54" s="20"/>
      <c r="HOC54" s="20"/>
      <c r="HOD54" s="20"/>
      <c r="HOE54" s="20"/>
      <c r="HOF54" s="20"/>
      <c r="HOG54" s="20"/>
      <c r="HOH54" s="20"/>
      <c r="HOI54" s="20"/>
      <c r="HOJ54" s="20"/>
      <c r="HOK54" s="20"/>
      <c r="HOL54" s="20"/>
      <c r="HOM54" s="20"/>
      <c r="HON54" s="20"/>
      <c r="HOO54" s="20"/>
      <c r="HOP54" s="20"/>
      <c r="HOQ54" s="20"/>
      <c r="HOR54" s="20"/>
      <c r="HOS54" s="20"/>
      <c r="HOT54" s="20"/>
      <c r="HOU54" s="20"/>
      <c r="HOV54" s="20"/>
      <c r="HOW54" s="20"/>
      <c r="HOX54" s="20"/>
      <c r="HOY54" s="20"/>
      <c r="HOZ54" s="20"/>
      <c r="HPA54" s="20"/>
      <c r="HPB54" s="20"/>
      <c r="HPC54" s="20"/>
      <c r="HPD54" s="20"/>
      <c r="HPE54" s="20"/>
      <c r="HPF54" s="20"/>
      <c r="HPG54" s="20"/>
      <c r="HPH54" s="20"/>
      <c r="HPI54" s="20"/>
      <c r="HPJ54" s="20"/>
      <c r="HPK54" s="20"/>
      <c r="HPL54" s="20"/>
      <c r="HPM54" s="20"/>
      <c r="HPN54" s="20"/>
      <c r="HPO54" s="20"/>
      <c r="HPP54" s="20"/>
      <c r="HPQ54" s="20"/>
      <c r="HPR54" s="20"/>
      <c r="HPS54" s="20"/>
      <c r="HPT54" s="20"/>
      <c r="HPU54" s="20"/>
      <c r="HPV54" s="20"/>
      <c r="HPW54" s="20"/>
      <c r="HPX54" s="20"/>
      <c r="HPY54" s="20"/>
      <c r="HPZ54" s="20"/>
      <c r="HQA54" s="20"/>
      <c r="HQB54" s="20"/>
      <c r="HQC54" s="20"/>
      <c r="HQD54" s="20"/>
      <c r="HQE54" s="20"/>
      <c r="HQF54" s="20"/>
      <c r="HQG54" s="20"/>
      <c r="HQH54" s="20"/>
      <c r="HQI54" s="20"/>
      <c r="HQJ54" s="20"/>
      <c r="HQK54" s="20"/>
      <c r="HQL54" s="20"/>
      <c r="HQM54" s="20"/>
      <c r="HQN54" s="20"/>
      <c r="HQO54" s="20"/>
      <c r="HQP54" s="20"/>
      <c r="HQQ54" s="20"/>
      <c r="HQR54" s="20"/>
      <c r="HQS54" s="20"/>
      <c r="HQT54" s="20"/>
      <c r="HQU54" s="20"/>
      <c r="HQV54" s="20"/>
      <c r="HQW54" s="20"/>
      <c r="HQX54" s="20"/>
      <c r="HQY54" s="20"/>
      <c r="HQZ54" s="20"/>
      <c r="HRA54" s="20"/>
      <c r="HRB54" s="20"/>
      <c r="HRC54" s="20"/>
      <c r="HRD54" s="20"/>
      <c r="HRE54" s="20"/>
      <c r="HRF54" s="20"/>
      <c r="HRG54" s="20"/>
      <c r="HRH54" s="20"/>
      <c r="HRI54" s="20"/>
      <c r="HRJ54" s="20"/>
      <c r="HRK54" s="20"/>
      <c r="HRL54" s="20"/>
      <c r="HRM54" s="20"/>
      <c r="HRN54" s="20"/>
      <c r="HRO54" s="20"/>
      <c r="HRP54" s="20"/>
      <c r="HRQ54" s="20"/>
      <c r="HRR54" s="20"/>
      <c r="HRS54" s="20"/>
      <c r="HRT54" s="20"/>
      <c r="HRU54" s="20"/>
      <c r="HRV54" s="20"/>
      <c r="HRW54" s="20"/>
      <c r="HRX54" s="20"/>
      <c r="HRY54" s="20"/>
      <c r="HRZ54" s="20"/>
      <c r="HSA54" s="20"/>
      <c r="HSB54" s="20"/>
      <c r="HSC54" s="20"/>
      <c r="HSD54" s="20"/>
      <c r="HSE54" s="20"/>
      <c r="HSF54" s="20"/>
      <c r="HSG54" s="20"/>
      <c r="HSH54" s="20"/>
      <c r="HSI54" s="20"/>
      <c r="HSJ54" s="20"/>
      <c r="HSK54" s="20"/>
      <c r="HSL54" s="20"/>
      <c r="HSM54" s="20"/>
      <c r="HSN54" s="20"/>
      <c r="HSO54" s="20"/>
      <c r="HSP54" s="20"/>
      <c r="HSQ54" s="20"/>
      <c r="HSR54" s="20"/>
      <c r="HSS54" s="20"/>
      <c r="HST54" s="20"/>
      <c r="HSU54" s="20"/>
      <c r="HSV54" s="20"/>
      <c r="HSW54" s="20"/>
      <c r="HSX54" s="20"/>
      <c r="HSY54" s="20"/>
      <c r="HSZ54" s="20"/>
      <c r="HTA54" s="20"/>
      <c r="HTB54" s="20"/>
      <c r="HTC54" s="20"/>
      <c r="HTD54" s="20"/>
      <c r="HTE54" s="20"/>
      <c r="HTF54" s="20"/>
      <c r="HTG54" s="20"/>
      <c r="HTH54" s="20"/>
      <c r="HTI54" s="20"/>
      <c r="HTJ54" s="20"/>
      <c r="HTK54" s="20"/>
      <c r="HTL54" s="20"/>
      <c r="HTM54" s="20"/>
      <c r="HTN54" s="20"/>
      <c r="HTO54" s="20"/>
      <c r="HTP54" s="20"/>
      <c r="HTQ54" s="20"/>
      <c r="HTR54" s="20"/>
      <c r="HTS54" s="20"/>
      <c r="HTT54" s="20"/>
      <c r="HTU54" s="20"/>
      <c r="HTV54" s="20"/>
      <c r="HTW54" s="20"/>
      <c r="HTX54" s="20"/>
      <c r="HTY54" s="20"/>
      <c r="HTZ54" s="20"/>
      <c r="HUA54" s="20"/>
      <c r="HUB54" s="20"/>
      <c r="HUC54" s="20"/>
      <c r="HUD54" s="20"/>
      <c r="HUE54" s="20"/>
      <c r="HUF54" s="20"/>
      <c r="HUG54" s="20"/>
      <c r="HUH54" s="20"/>
      <c r="HUI54" s="20"/>
      <c r="HUJ54" s="20"/>
      <c r="HUK54" s="20"/>
      <c r="HUL54" s="20"/>
      <c r="HUM54" s="20"/>
      <c r="HUN54" s="20"/>
      <c r="HUO54" s="20"/>
      <c r="HUP54" s="20"/>
      <c r="HUQ54" s="20"/>
      <c r="HUR54" s="20"/>
      <c r="HUS54" s="20"/>
      <c r="HUT54" s="20"/>
      <c r="HUU54" s="20"/>
      <c r="HUV54" s="20"/>
      <c r="HUW54" s="20"/>
      <c r="HUX54" s="20"/>
      <c r="HUY54" s="20"/>
      <c r="HUZ54" s="20"/>
      <c r="HVA54" s="20"/>
      <c r="HVB54" s="20"/>
      <c r="HVC54" s="20"/>
      <c r="HVD54" s="20"/>
      <c r="HVE54" s="20"/>
      <c r="HVF54" s="20"/>
      <c r="HVG54" s="20"/>
      <c r="HVH54" s="20"/>
      <c r="HVI54" s="20"/>
      <c r="HVJ54" s="20"/>
      <c r="HVK54" s="20"/>
      <c r="HVL54" s="20"/>
      <c r="HVM54" s="20"/>
      <c r="HVN54" s="20"/>
      <c r="HVO54" s="20"/>
      <c r="HVP54" s="20"/>
      <c r="HVQ54" s="20"/>
      <c r="HVR54" s="20"/>
      <c r="HVS54" s="20"/>
      <c r="HVT54" s="20"/>
      <c r="HVU54" s="20"/>
      <c r="HVV54" s="20"/>
      <c r="HVW54" s="20"/>
      <c r="HVX54" s="20"/>
      <c r="HVY54" s="20"/>
      <c r="HVZ54" s="20"/>
      <c r="HWA54" s="20"/>
      <c r="HWB54" s="20"/>
      <c r="HWC54" s="20"/>
      <c r="HWD54" s="20"/>
      <c r="HWE54" s="20"/>
      <c r="HWF54" s="20"/>
      <c r="HWG54" s="20"/>
      <c r="HWH54" s="20"/>
      <c r="HWI54" s="20"/>
      <c r="HWJ54" s="20"/>
      <c r="HWK54" s="20"/>
      <c r="HWL54" s="20"/>
      <c r="HWM54" s="20"/>
      <c r="HWN54" s="20"/>
      <c r="HWO54" s="20"/>
      <c r="HWP54" s="20"/>
      <c r="HWQ54" s="20"/>
      <c r="HWR54" s="20"/>
      <c r="HWS54" s="20"/>
      <c r="HWT54" s="20"/>
      <c r="HWU54" s="20"/>
      <c r="HWV54" s="20"/>
      <c r="HWW54" s="20"/>
      <c r="HWX54" s="20"/>
      <c r="HWY54" s="20"/>
      <c r="HWZ54" s="20"/>
      <c r="HXA54" s="20"/>
      <c r="HXB54" s="20"/>
      <c r="HXC54" s="20"/>
      <c r="HXD54" s="20"/>
      <c r="HXE54" s="20"/>
      <c r="HXF54" s="20"/>
      <c r="HXG54" s="20"/>
      <c r="HXH54" s="20"/>
      <c r="HXI54" s="20"/>
      <c r="HXJ54" s="20"/>
      <c r="HXK54" s="20"/>
      <c r="HXL54" s="20"/>
      <c r="HXM54" s="20"/>
      <c r="HXN54" s="20"/>
      <c r="HXO54" s="20"/>
      <c r="HXP54" s="20"/>
      <c r="HXQ54" s="20"/>
      <c r="HXR54" s="20"/>
      <c r="HXS54" s="20"/>
      <c r="HXT54" s="20"/>
      <c r="HXU54" s="20"/>
      <c r="HXV54" s="20"/>
      <c r="HXW54" s="20"/>
      <c r="HXX54" s="20"/>
      <c r="HXY54" s="20"/>
      <c r="HXZ54" s="20"/>
      <c r="HYA54" s="20"/>
      <c r="HYB54" s="20"/>
      <c r="HYC54" s="20"/>
      <c r="HYD54" s="20"/>
      <c r="HYE54" s="20"/>
      <c r="HYF54" s="20"/>
      <c r="HYG54" s="20"/>
      <c r="HYH54" s="20"/>
      <c r="HYI54" s="20"/>
      <c r="HYJ54" s="20"/>
      <c r="HYK54" s="20"/>
      <c r="HYL54" s="20"/>
      <c r="HYM54" s="20"/>
      <c r="HYN54" s="20"/>
      <c r="HYO54" s="20"/>
      <c r="HYP54" s="20"/>
      <c r="HYQ54" s="20"/>
      <c r="HYR54" s="20"/>
      <c r="HYS54" s="20"/>
      <c r="HYT54" s="20"/>
      <c r="HYU54" s="20"/>
      <c r="HYV54" s="20"/>
      <c r="HYW54" s="20"/>
      <c r="HYX54" s="20"/>
      <c r="HYY54" s="20"/>
      <c r="HYZ54" s="20"/>
      <c r="HZA54" s="20"/>
      <c r="HZB54" s="20"/>
      <c r="HZC54" s="20"/>
      <c r="HZD54" s="20"/>
      <c r="HZE54" s="20"/>
      <c r="HZF54" s="20"/>
      <c r="HZG54" s="20"/>
      <c r="HZH54" s="20"/>
      <c r="HZI54" s="20"/>
      <c r="HZJ54" s="20"/>
      <c r="HZK54" s="20"/>
      <c r="HZL54" s="20"/>
      <c r="HZM54" s="20"/>
      <c r="HZN54" s="20"/>
      <c r="HZO54" s="20"/>
      <c r="HZP54" s="20"/>
      <c r="HZQ54" s="20"/>
      <c r="HZR54" s="20"/>
      <c r="HZS54" s="20"/>
      <c r="HZT54" s="20"/>
      <c r="HZU54" s="20"/>
      <c r="HZV54" s="20"/>
      <c r="HZW54" s="20"/>
      <c r="HZX54" s="20"/>
      <c r="HZY54" s="20"/>
      <c r="HZZ54" s="20"/>
      <c r="IAA54" s="20"/>
      <c r="IAB54" s="20"/>
      <c r="IAC54" s="20"/>
      <c r="IAD54" s="20"/>
      <c r="IAE54" s="20"/>
      <c r="IAF54" s="20"/>
      <c r="IAG54" s="20"/>
      <c r="IAH54" s="20"/>
      <c r="IAI54" s="20"/>
      <c r="IAJ54" s="20"/>
      <c r="IAK54" s="20"/>
      <c r="IAL54" s="20"/>
      <c r="IAM54" s="20"/>
      <c r="IAN54" s="20"/>
      <c r="IAO54" s="20"/>
      <c r="IAP54" s="20"/>
      <c r="IAQ54" s="20"/>
      <c r="IAR54" s="20"/>
      <c r="IAS54" s="20"/>
      <c r="IAT54" s="20"/>
      <c r="IAU54" s="20"/>
      <c r="IAV54" s="20"/>
      <c r="IAW54" s="20"/>
      <c r="IAX54" s="20"/>
      <c r="IAY54" s="20"/>
      <c r="IAZ54" s="20"/>
      <c r="IBA54" s="20"/>
      <c r="IBB54" s="20"/>
      <c r="IBC54" s="20"/>
      <c r="IBD54" s="20"/>
      <c r="IBE54" s="20"/>
      <c r="IBF54" s="20"/>
      <c r="IBG54" s="20"/>
      <c r="IBH54" s="20"/>
      <c r="IBI54" s="20"/>
      <c r="IBJ54" s="20"/>
      <c r="IBK54" s="20"/>
      <c r="IBL54" s="20"/>
      <c r="IBM54" s="20"/>
      <c r="IBN54" s="20"/>
      <c r="IBO54" s="20"/>
      <c r="IBP54" s="20"/>
      <c r="IBQ54" s="20"/>
      <c r="IBR54" s="20"/>
      <c r="IBS54" s="20"/>
      <c r="IBT54" s="20"/>
      <c r="IBU54" s="20"/>
      <c r="IBV54" s="20"/>
      <c r="IBW54" s="20"/>
      <c r="IBX54" s="20"/>
      <c r="IBY54" s="20"/>
      <c r="IBZ54" s="20"/>
      <c r="ICA54" s="20"/>
      <c r="ICB54" s="20"/>
      <c r="ICC54" s="20"/>
      <c r="ICD54" s="20"/>
      <c r="ICE54" s="20"/>
      <c r="ICF54" s="20"/>
      <c r="ICG54" s="20"/>
      <c r="ICH54" s="20"/>
      <c r="ICI54" s="20"/>
      <c r="ICJ54" s="20"/>
      <c r="ICK54" s="20"/>
      <c r="ICL54" s="20"/>
      <c r="ICM54" s="20"/>
      <c r="ICN54" s="20"/>
      <c r="ICO54" s="20"/>
      <c r="ICP54" s="20"/>
      <c r="ICQ54" s="20"/>
      <c r="ICR54" s="20"/>
      <c r="ICS54" s="20"/>
      <c r="ICT54" s="20"/>
      <c r="ICU54" s="20"/>
      <c r="ICV54" s="20"/>
      <c r="ICW54" s="20"/>
      <c r="ICX54" s="20"/>
      <c r="ICY54" s="20"/>
      <c r="ICZ54" s="20"/>
      <c r="IDA54" s="20"/>
      <c r="IDB54" s="20"/>
      <c r="IDC54" s="20"/>
      <c r="IDD54" s="20"/>
      <c r="IDE54" s="20"/>
      <c r="IDF54" s="20"/>
      <c r="IDG54" s="20"/>
      <c r="IDH54" s="20"/>
      <c r="IDI54" s="20"/>
      <c r="IDJ54" s="20"/>
      <c r="IDK54" s="20"/>
      <c r="IDL54" s="20"/>
      <c r="IDM54" s="20"/>
      <c r="IDN54" s="20"/>
      <c r="IDO54" s="20"/>
      <c r="IDP54" s="20"/>
      <c r="IDQ54" s="20"/>
      <c r="IDR54" s="20"/>
      <c r="IDS54" s="20"/>
      <c r="IDT54" s="20"/>
      <c r="IDU54" s="20"/>
      <c r="IDV54" s="20"/>
      <c r="IDW54" s="20"/>
      <c r="IDX54" s="20"/>
      <c r="IDY54" s="20"/>
      <c r="IDZ54" s="20"/>
      <c r="IEA54" s="20"/>
      <c r="IEB54" s="20"/>
      <c r="IEC54" s="20"/>
      <c r="IED54" s="20"/>
      <c r="IEE54" s="20"/>
      <c r="IEF54" s="20"/>
      <c r="IEG54" s="20"/>
      <c r="IEH54" s="20"/>
      <c r="IEI54" s="20"/>
      <c r="IEJ54" s="20"/>
      <c r="IEK54" s="20"/>
      <c r="IEL54" s="20"/>
      <c r="IEM54" s="20"/>
      <c r="IEN54" s="20"/>
      <c r="IEO54" s="20"/>
      <c r="IEP54" s="20"/>
      <c r="IEQ54" s="20"/>
      <c r="IER54" s="20"/>
      <c r="IES54" s="20"/>
      <c r="IET54" s="20"/>
      <c r="IEU54" s="20"/>
      <c r="IEV54" s="20"/>
      <c r="IEW54" s="20"/>
      <c r="IEX54" s="20"/>
      <c r="IEY54" s="20"/>
      <c r="IEZ54" s="20"/>
      <c r="IFA54" s="20"/>
      <c r="IFB54" s="20"/>
      <c r="IFC54" s="20"/>
      <c r="IFD54" s="20"/>
      <c r="IFE54" s="20"/>
      <c r="IFF54" s="20"/>
      <c r="IFG54" s="20"/>
      <c r="IFH54" s="20"/>
      <c r="IFI54" s="20"/>
      <c r="IFJ54" s="20"/>
      <c r="IFK54" s="20"/>
      <c r="IFL54" s="20"/>
      <c r="IFM54" s="20"/>
      <c r="IFN54" s="20"/>
      <c r="IFO54" s="20"/>
      <c r="IFP54" s="20"/>
      <c r="IFQ54" s="20"/>
      <c r="IFR54" s="20"/>
      <c r="IFS54" s="20"/>
      <c r="IFT54" s="20"/>
      <c r="IFU54" s="20"/>
      <c r="IFV54" s="20"/>
      <c r="IFW54" s="20"/>
      <c r="IFX54" s="20"/>
      <c r="IFY54" s="20"/>
      <c r="IFZ54" s="20"/>
      <c r="IGA54" s="20"/>
      <c r="IGB54" s="20"/>
      <c r="IGC54" s="20"/>
      <c r="IGD54" s="20"/>
      <c r="IGE54" s="20"/>
      <c r="IGF54" s="20"/>
      <c r="IGG54" s="20"/>
      <c r="IGH54" s="20"/>
      <c r="IGI54" s="20"/>
      <c r="IGJ54" s="20"/>
      <c r="IGK54" s="20"/>
      <c r="IGL54" s="20"/>
      <c r="IGM54" s="20"/>
      <c r="IGN54" s="20"/>
      <c r="IGO54" s="20"/>
      <c r="IGP54" s="20"/>
      <c r="IGQ54" s="20"/>
      <c r="IGR54" s="20"/>
      <c r="IGS54" s="20"/>
      <c r="IGT54" s="20"/>
      <c r="IGU54" s="20"/>
      <c r="IGV54" s="20"/>
      <c r="IGW54" s="20"/>
      <c r="IGX54" s="20"/>
      <c r="IGY54" s="20"/>
      <c r="IGZ54" s="20"/>
      <c r="IHA54" s="20"/>
      <c r="IHB54" s="20"/>
      <c r="IHC54" s="20"/>
      <c r="IHD54" s="20"/>
      <c r="IHE54" s="20"/>
      <c r="IHF54" s="20"/>
      <c r="IHG54" s="20"/>
      <c r="IHH54" s="20"/>
      <c r="IHI54" s="20"/>
      <c r="IHJ54" s="20"/>
      <c r="IHK54" s="20"/>
      <c r="IHL54" s="20"/>
      <c r="IHM54" s="20"/>
      <c r="IHN54" s="20"/>
      <c r="IHO54" s="20"/>
      <c r="IHP54" s="20"/>
      <c r="IHQ54" s="20"/>
      <c r="IHR54" s="20"/>
      <c r="IHS54" s="20"/>
      <c r="IHT54" s="20"/>
      <c r="IHU54" s="20"/>
      <c r="IHV54" s="20"/>
      <c r="IHW54" s="20"/>
      <c r="IHX54" s="20"/>
      <c r="IHY54" s="20"/>
      <c r="IHZ54" s="20"/>
      <c r="IIA54" s="20"/>
      <c r="IIB54" s="20"/>
      <c r="IIC54" s="20"/>
      <c r="IID54" s="20"/>
      <c r="IIE54" s="20"/>
      <c r="IIF54" s="20"/>
      <c r="IIG54" s="20"/>
      <c r="IIH54" s="20"/>
      <c r="III54" s="20"/>
      <c r="IIJ54" s="20"/>
      <c r="IIK54" s="20"/>
      <c r="IIL54" s="20"/>
      <c r="IIM54" s="20"/>
      <c r="IIN54" s="20"/>
      <c r="IIO54" s="20"/>
      <c r="IIP54" s="20"/>
      <c r="IIQ54" s="20"/>
      <c r="IIR54" s="20"/>
      <c r="IIS54" s="20"/>
      <c r="IIT54" s="20"/>
      <c r="IIU54" s="20"/>
      <c r="IIV54" s="20"/>
      <c r="IIW54" s="20"/>
      <c r="IIX54" s="20"/>
      <c r="IIY54" s="20"/>
      <c r="IIZ54" s="20"/>
      <c r="IJA54" s="20"/>
      <c r="IJB54" s="20"/>
      <c r="IJC54" s="20"/>
      <c r="IJD54" s="20"/>
      <c r="IJE54" s="20"/>
      <c r="IJF54" s="20"/>
      <c r="IJG54" s="20"/>
      <c r="IJH54" s="20"/>
      <c r="IJI54" s="20"/>
      <c r="IJJ54" s="20"/>
      <c r="IJK54" s="20"/>
      <c r="IJL54" s="20"/>
      <c r="IJM54" s="20"/>
      <c r="IJN54" s="20"/>
      <c r="IJO54" s="20"/>
      <c r="IJP54" s="20"/>
      <c r="IJQ54" s="20"/>
      <c r="IJR54" s="20"/>
      <c r="IJS54" s="20"/>
      <c r="IJT54" s="20"/>
      <c r="IJU54" s="20"/>
      <c r="IJV54" s="20"/>
      <c r="IJW54" s="20"/>
      <c r="IJX54" s="20"/>
      <c r="IJY54" s="20"/>
      <c r="IJZ54" s="20"/>
      <c r="IKA54" s="20"/>
      <c r="IKB54" s="20"/>
      <c r="IKC54" s="20"/>
      <c r="IKD54" s="20"/>
      <c r="IKE54" s="20"/>
      <c r="IKF54" s="20"/>
      <c r="IKG54" s="20"/>
      <c r="IKH54" s="20"/>
      <c r="IKI54" s="20"/>
      <c r="IKJ54" s="20"/>
      <c r="IKK54" s="20"/>
      <c r="IKL54" s="20"/>
      <c r="IKM54" s="20"/>
      <c r="IKN54" s="20"/>
      <c r="IKO54" s="20"/>
      <c r="IKP54" s="20"/>
      <c r="IKQ54" s="20"/>
      <c r="IKR54" s="20"/>
      <c r="IKS54" s="20"/>
      <c r="IKT54" s="20"/>
      <c r="IKU54" s="20"/>
      <c r="IKV54" s="20"/>
      <c r="IKW54" s="20"/>
      <c r="IKX54" s="20"/>
      <c r="IKY54" s="20"/>
      <c r="IKZ54" s="20"/>
      <c r="ILA54" s="20"/>
      <c r="ILB54" s="20"/>
      <c r="ILC54" s="20"/>
      <c r="ILD54" s="20"/>
      <c r="ILE54" s="20"/>
      <c r="ILF54" s="20"/>
      <c r="ILG54" s="20"/>
      <c r="ILH54" s="20"/>
      <c r="ILI54" s="20"/>
      <c r="ILJ54" s="20"/>
      <c r="ILK54" s="20"/>
      <c r="ILL54" s="20"/>
      <c r="ILM54" s="20"/>
      <c r="ILN54" s="20"/>
      <c r="ILO54" s="20"/>
      <c r="ILP54" s="20"/>
      <c r="ILQ54" s="20"/>
      <c r="ILR54" s="20"/>
      <c r="ILS54" s="20"/>
      <c r="ILT54" s="20"/>
      <c r="ILU54" s="20"/>
      <c r="ILV54" s="20"/>
      <c r="ILW54" s="20"/>
      <c r="ILX54" s="20"/>
      <c r="ILY54" s="20"/>
      <c r="ILZ54" s="20"/>
      <c r="IMA54" s="20"/>
      <c r="IMB54" s="20"/>
      <c r="IMC54" s="20"/>
      <c r="IMD54" s="20"/>
      <c r="IME54" s="20"/>
      <c r="IMF54" s="20"/>
      <c r="IMG54" s="20"/>
      <c r="IMH54" s="20"/>
      <c r="IMI54" s="20"/>
      <c r="IMJ54" s="20"/>
      <c r="IMK54" s="20"/>
      <c r="IML54" s="20"/>
      <c r="IMM54" s="20"/>
      <c r="IMN54" s="20"/>
      <c r="IMO54" s="20"/>
      <c r="IMP54" s="20"/>
      <c r="IMQ54" s="20"/>
      <c r="IMR54" s="20"/>
      <c r="IMS54" s="20"/>
      <c r="IMT54" s="20"/>
      <c r="IMU54" s="20"/>
      <c r="IMV54" s="20"/>
      <c r="IMW54" s="20"/>
      <c r="IMX54" s="20"/>
      <c r="IMY54" s="20"/>
      <c r="IMZ54" s="20"/>
      <c r="INA54" s="20"/>
      <c r="INB54" s="20"/>
      <c r="INC54" s="20"/>
      <c r="IND54" s="20"/>
      <c r="INE54" s="20"/>
      <c r="INF54" s="20"/>
      <c r="ING54" s="20"/>
      <c r="INH54" s="20"/>
      <c r="INI54" s="20"/>
      <c r="INJ54" s="20"/>
      <c r="INK54" s="20"/>
      <c r="INL54" s="20"/>
      <c r="INM54" s="20"/>
      <c r="INN54" s="20"/>
      <c r="INO54" s="20"/>
      <c r="INP54" s="20"/>
      <c r="INQ54" s="20"/>
      <c r="INR54" s="20"/>
      <c r="INS54" s="20"/>
      <c r="INT54" s="20"/>
      <c r="INU54" s="20"/>
      <c r="INV54" s="20"/>
      <c r="INW54" s="20"/>
      <c r="INX54" s="20"/>
      <c r="INY54" s="20"/>
      <c r="INZ54" s="20"/>
      <c r="IOA54" s="20"/>
      <c r="IOB54" s="20"/>
      <c r="IOC54" s="20"/>
      <c r="IOD54" s="20"/>
      <c r="IOE54" s="20"/>
      <c r="IOF54" s="20"/>
      <c r="IOG54" s="20"/>
      <c r="IOH54" s="20"/>
      <c r="IOI54" s="20"/>
      <c r="IOJ54" s="20"/>
      <c r="IOK54" s="20"/>
      <c r="IOL54" s="20"/>
      <c r="IOM54" s="20"/>
      <c r="ION54" s="20"/>
      <c r="IOO54" s="20"/>
      <c r="IOP54" s="20"/>
      <c r="IOQ54" s="20"/>
      <c r="IOR54" s="20"/>
      <c r="IOS54" s="20"/>
      <c r="IOT54" s="20"/>
      <c r="IOU54" s="20"/>
      <c r="IOV54" s="20"/>
      <c r="IOW54" s="20"/>
      <c r="IOX54" s="20"/>
      <c r="IOY54" s="20"/>
      <c r="IOZ54" s="20"/>
      <c r="IPA54" s="20"/>
      <c r="IPB54" s="20"/>
      <c r="IPC54" s="20"/>
      <c r="IPD54" s="20"/>
      <c r="IPE54" s="20"/>
      <c r="IPF54" s="20"/>
      <c r="IPG54" s="20"/>
      <c r="IPH54" s="20"/>
      <c r="IPI54" s="20"/>
      <c r="IPJ54" s="20"/>
      <c r="IPK54" s="20"/>
      <c r="IPL54" s="20"/>
      <c r="IPM54" s="20"/>
      <c r="IPN54" s="20"/>
      <c r="IPO54" s="20"/>
      <c r="IPP54" s="20"/>
      <c r="IPQ54" s="20"/>
      <c r="IPR54" s="20"/>
      <c r="IPS54" s="20"/>
      <c r="IPT54" s="20"/>
      <c r="IPU54" s="20"/>
      <c r="IPV54" s="20"/>
      <c r="IPW54" s="20"/>
      <c r="IPX54" s="20"/>
      <c r="IPY54" s="20"/>
      <c r="IPZ54" s="20"/>
      <c r="IQA54" s="20"/>
      <c r="IQB54" s="20"/>
      <c r="IQC54" s="20"/>
      <c r="IQD54" s="20"/>
      <c r="IQE54" s="20"/>
      <c r="IQF54" s="20"/>
      <c r="IQG54" s="20"/>
      <c r="IQH54" s="20"/>
      <c r="IQI54" s="20"/>
      <c r="IQJ54" s="20"/>
      <c r="IQK54" s="20"/>
      <c r="IQL54" s="20"/>
      <c r="IQM54" s="20"/>
      <c r="IQN54" s="20"/>
      <c r="IQO54" s="20"/>
      <c r="IQP54" s="20"/>
      <c r="IQQ54" s="20"/>
      <c r="IQR54" s="20"/>
      <c r="IQS54" s="20"/>
      <c r="IQT54" s="20"/>
      <c r="IQU54" s="20"/>
      <c r="IQV54" s="20"/>
      <c r="IQW54" s="20"/>
      <c r="IQX54" s="20"/>
      <c r="IQY54" s="20"/>
      <c r="IQZ54" s="20"/>
      <c r="IRA54" s="20"/>
      <c r="IRB54" s="20"/>
      <c r="IRC54" s="20"/>
      <c r="IRD54" s="20"/>
      <c r="IRE54" s="20"/>
      <c r="IRF54" s="20"/>
      <c r="IRG54" s="20"/>
      <c r="IRH54" s="20"/>
      <c r="IRI54" s="20"/>
      <c r="IRJ54" s="20"/>
      <c r="IRK54" s="20"/>
      <c r="IRL54" s="20"/>
      <c r="IRM54" s="20"/>
      <c r="IRN54" s="20"/>
      <c r="IRO54" s="20"/>
      <c r="IRP54" s="20"/>
      <c r="IRQ54" s="20"/>
      <c r="IRR54" s="20"/>
      <c r="IRS54" s="20"/>
      <c r="IRT54" s="20"/>
      <c r="IRU54" s="20"/>
      <c r="IRV54" s="20"/>
      <c r="IRW54" s="20"/>
      <c r="IRX54" s="20"/>
      <c r="IRY54" s="20"/>
      <c r="IRZ54" s="20"/>
      <c r="ISA54" s="20"/>
      <c r="ISB54" s="20"/>
      <c r="ISC54" s="20"/>
      <c r="ISD54" s="20"/>
      <c r="ISE54" s="20"/>
      <c r="ISF54" s="20"/>
      <c r="ISG54" s="20"/>
      <c r="ISH54" s="20"/>
      <c r="ISI54" s="20"/>
      <c r="ISJ54" s="20"/>
      <c r="ISK54" s="20"/>
      <c r="ISL54" s="20"/>
      <c r="ISM54" s="20"/>
      <c r="ISN54" s="20"/>
      <c r="ISO54" s="20"/>
      <c r="ISP54" s="20"/>
      <c r="ISQ54" s="20"/>
      <c r="ISR54" s="20"/>
      <c r="ISS54" s="20"/>
      <c r="IST54" s="20"/>
      <c r="ISU54" s="20"/>
      <c r="ISV54" s="20"/>
      <c r="ISW54" s="20"/>
      <c r="ISX54" s="20"/>
      <c r="ISY54" s="20"/>
      <c r="ISZ54" s="20"/>
      <c r="ITA54" s="20"/>
      <c r="ITB54" s="20"/>
      <c r="ITC54" s="20"/>
      <c r="ITD54" s="20"/>
      <c r="ITE54" s="20"/>
      <c r="ITF54" s="20"/>
      <c r="ITG54" s="20"/>
      <c r="ITH54" s="20"/>
      <c r="ITI54" s="20"/>
      <c r="ITJ54" s="20"/>
      <c r="ITK54" s="20"/>
      <c r="ITL54" s="20"/>
      <c r="ITM54" s="20"/>
      <c r="ITN54" s="20"/>
      <c r="ITO54" s="20"/>
      <c r="ITP54" s="20"/>
      <c r="ITQ54" s="20"/>
      <c r="ITR54" s="20"/>
      <c r="ITS54" s="20"/>
      <c r="ITT54" s="20"/>
      <c r="ITU54" s="20"/>
      <c r="ITV54" s="20"/>
      <c r="ITW54" s="20"/>
      <c r="ITX54" s="20"/>
      <c r="ITY54" s="20"/>
      <c r="ITZ54" s="20"/>
      <c r="IUA54" s="20"/>
      <c r="IUB54" s="20"/>
      <c r="IUC54" s="20"/>
      <c r="IUD54" s="20"/>
      <c r="IUE54" s="20"/>
      <c r="IUF54" s="20"/>
      <c r="IUG54" s="20"/>
      <c r="IUH54" s="20"/>
      <c r="IUI54" s="20"/>
      <c r="IUJ54" s="20"/>
      <c r="IUK54" s="20"/>
      <c r="IUL54" s="20"/>
      <c r="IUM54" s="20"/>
      <c r="IUN54" s="20"/>
      <c r="IUO54" s="20"/>
      <c r="IUP54" s="20"/>
      <c r="IUQ54" s="20"/>
      <c r="IUR54" s="20"/>
      <c r="IUS54" s="20"/>
      <c r="IUT54" s="20"/>
      <c r="IUU54" s="20"/>
      <c r="IUV54" s="20"/>
      <c r="IUW54" s="20"/>
      <c r="IUX54" s="20"/>
      <c r="IUY54" s="20"/>
      <c r="IUZ54" s="20"/>
      <c r="IVA54" s="20"/>
      <c r="IVB54" s="20"/>
      <c r="IVC54" s="20"/>
      <c r="IVD54" s="20"/>
      <c r="IVE54" s="20"/>
      <c r="IVF54" s="20"/>
      <c r="IVG54" s="20"/>
      <c r="IVH54" s="20"/>
      <c r="IVI54" s="20"/>
      <c r="IVJ54" s="20"/>
      <c r="IVK54" s="20"/>
      <c r="IVL54" s="20"/>
      <c r="IVM54" s="20"/>
      <c r="IVN54" s="20"/>
      <c r="IVO54" s="20"/>
      <c r="IVP54" s="20"/>
      <c r="IVQ54" s="20"/>
      <c r="IVR54" s="20"/>
      <c r="IVS54" s="20"/>
      <c r="IVT54" s="20"/>
      <c r="IVU54" s="20"/>
      <c r="IVV54" s="20"/>
      <c r="IVW54" s="20"/>
      <c r="IVX54" s="20"/>
      <c r="IVY54" s="20"/>
      <c r="IVZ54" s="20"/>
      <c r="IWA54" s="20"/>
      <c r="IWB54" s="20"/>
      <c r="IWC54" s="20"/>
      <c r="IWD54" s="20"/>
      <c r="IWE54" s="20"/>
      <c r="IWF54" s="20"/>
      <c r="IWG54" s="20"/>
      <c r="IWH54" s="20"/>
      <c r="IWI54" s="20"/>
      <c r="IWJ54" s="20"/>
      <c r="IWK54" s="20"/>
      <c r="IWL54" s="20"/>
      <c r="IWM54" s="20"/>
      <c r="IWN54" s="20"/>
      <c r="IWO54" s="20"/>
      <c r="IWP54" s="20"/>
      <c r="IWQ54" s="20"/>
      <c r="IWR54" s="20"/>
      <c r="IWS54" s="20"/>
      <c r="IWT54" s="20"/>
      <c r="IWU54" s="20"/>
      <c r="IWV54" s="20"/>
      <c r="IWW54" s="20"/>
      <c r="IWX54" s="20"/>
      <c r="IWY54" s="20"/>
      <c r="IWZ54" s="20"/>
      <c r="IXA54" s="20"/>
      <c r="IXB54" s="20"/>
      <c r="IXC54" s="20"/>
      <c r="IXD54" s="20"/>
      <c r="IXE54" s="20"/>
      <c r="IXF54" s="20"/>
      <c r="IXG54" s="20"/>
      <c r="IXH54" s="20"/>
      <c r="IXI54" s="20"/>
      <c r="IXJ54" s="20"/>
      <c r="IXK54" s="20"/>
      <c r="IXL54" s="20"/>
      <c r="IXM54" s="20"/>
      <c r="IXN54" s="20"/>
      <c r="IXO54" s="20"/>
      <c r="IXP54" s="20"/>
      <c r="IXQ54" s="20"/>
      <c r="IXR54" s="20"/>
      <c r="IXS54" s="20"/>
      <c r="IXT54" s="20"/>
      <c r="IXU54" s="20"/>
      <c r="IXV54" s="20"/>
      <c r="IXW54" s="20"/>
      <c r="IXX54" s="20"/>
      <c r="IXY54" s="20"/>
      <c r="IXZ54" s="20"/>
      <c r="IYA54" s="20"/>
      <c r="IYB54" s="20"/>
      <c r="IYC54" s="20"/>
      <c r="IYD54" s="20"/>
      <c r="IYE54" s="20"/>
      <c r="IYF54" s="20"/>
      <c r="IYG54" s="20"/>
      <c r="IYH54" s="20"/>
      <c r="IYI54" s="20"/>
      <c r="IYJ54" s="20"/>
      <c r="IYK54" s="20"/>
      <c r="IYL54" s="20"/>
      <c r="IYM54" s="20"/>
      <c r="IYN54" s="20"/>
      <c r="IYO54" s="20"/>
      <c r="IYP54" s="20"/>
      <c r="IYQ54" s="20"/>
      <c r="IYR54" s="20"/>
      <c r="IYS54" s="20"/>
      <c r="IYT54" s="20"/>
      <c r="IYU54" s="20"/>
      <c r="IYV54" s="20"/>
      <c r="IYW54" s="20"/>
      <c r="IYX54" s="20"/>
      <c r="IYY54" s="20"/>
      <c r="IYZ54" s="20"/>
      <c r="IZA54" s="20"/>
      <c r="IZB54" s="20"/>
      <c r="IZC54" s="20"/>
      <c r="IZD54" s="20"/>
      <c r="IZE54" s="20"/>
      <c r="IZF54" s="20"/>
      <c r="IZG54" s="20"/>
      <c r="IZH54" s="20"/>
      <c r="IZI54" s="20"/>
      <c r="IZJ54" s="20"/>
      <c r="IZK54" s="20"/>
      <c r="IZL54" s="20"/>
      <c r="IZM54" s="20"/>
      <c r="IZN54" s="20"/>
      <c r="IZO54" s="20"/>
      <c r="IZP54" s="20"/>
      <c r="IZQ54" s="20"/>
      <c r="IZR54" s="20"/>
      <c r="IZS54" s="20"/>
      <c r="IZT54" s="20"/>
      <c r="IZU54" s="20"/>
      <c r="IZV54" s="20"/>
      <c r="IZW54" s="20"/>
      <c r="IZX54" s="20"/>
      <c r="IZY54" s="20"/>
      <c r="IZZ54" s="20"/>
      <c r="JAA54" s="20"/>
      <c r="JAB54" s="20"/>
      <c r="JAC54" s="20"/>
      <c r="JAD54" s="20"/>
      <c r="JAE54" s="20"/>
      <c r="JAF54" s="20"/>
      <c r="JAG54" s="20"/>
      <c r="JAH54" s="20"/>
      <c r="JAI54" s="20"/>
      <c r="JAJ54" s="20"/>
      <c r="JAK54" s="20"/>
      <c r="JAL54" s="20"/>
      <c r="JAM54" s="20"/>
      <c r="JAN54" s="20"/>
      <c r="JAO54" s="20"/>
      <c r="JAP54" s="20"/>
      <c r="JAQ54" s="20"/>
      <c r="JAR54" s="20"/>
      <c r="JAS54" s="20"/>
      <c r="JAT54" s="20"/>
      <c r="JAU54" s="20"/>
      <c r="JAV54" s="20"/>
      <c r="JAW54" s="20"/>
      <c r="JAX54" s="20"/>
      <c r="JAY54" s="20"/>
      <c r="JAZ54" s="20"/>
      <c r="JBA54" s="20"/>
      <c r="JBB54" s="20"/>
      <c r="JBC54" s="20"/>
      <c r="JBD54" s="20"/>
      <c r="JBE54" s="20"/>
      <c r="JBF54" s="20"/>
      <c r="JBG54" s="20"/>
      <c r="JBH54" s="20"/>
      <c r="JBI54" s="20"/>
      <c r="JBJ54" s="20"/>
      <c r="JBK54" s="20"/>
      <c r="JBL54" s="20"/>
      <c r="JBM54" s="20"/>
      <c r="JBN54" s="20"/>
      <c r="JBO54" s="20"/>
      <c r="JBP54" s="20"/>
      <c r="JBQ54" s="20"/>
      <c r="JBR54" s="20"/>
      <c r="JBS54" s="20"/>
      <c r="JBT54" s="20"/>
      <c r="JBU54" s="20"/>
      <c r="JBV54" s="20"/>
      <c r="JBW54" s="20"/>
      <c r="JBX54" s="20"/>
      <c r="JBY54" s="20"/>
      <c r="JBZ54" s="20"/>
      <c r="JCA54" s="20"/>
      <c r="JCB54" s="20"/>
      <c r="JCC54" s="20"/>
      <c r="JCD54" s="20"/>
      <c r="JCE54" s="20"/>
      <c r="JCF54" s="20"/>
      <c r="JCG54" s="20"/>
      <c r="JCH54" s="20"/>
      <c r="JCI54" s="20"/>
      <c r="JCJ54" s="20"/>
      <c r="JCK54" s="20"/>
      <c r="JCL54" s="20"/>
      <c r="JCM54" s="20"/>
      <c r="JCN54" s="20"/>
      <c r="JCO54" s="20"/>
      <c r="JCP54" s="20"/>
      <c r="JCQ54" s="20"/>
      <c r="JCR54" s="20"/>
      <c r="JCS54" s="20"/>
      <c r="JCT54" s="20"/>
      <c r="JCU54" s="20"/>
      <c r="JCV54" s="20"/>
      <c r="JCW54" s="20"/>
      <c r="JCX54" s="20"/>
      <c r="JCY54" s="20"/>
      <c r="JCZ54" s="20"/>
      <c r="JDA54" s="20"/>
      <c r="JDB54" s="20"/>
      <c r="JDC54" s="20"/>
      <c r="JDD54" s="20"/>
      <c r="JDE54" s="20"/>
      <c r="JDF54" s="20"/>
      <c r="JDG54" s="20"/>
      <c r="JDH54" s="20"/>
      <c r="JDI54" s="20"/>
      <c r="JDJ54" s="20"/>
      <c r="JDK54" s="20"/>
      <c r="JDL54" s="20"/>
      <c r="JDM54" s="20"/>
      <c r="JDN54" s="20"/>
      <c r="JDO54" s="20"/>
      <c r="JDP54" s="20"/>
      <c r="JDQ54" s="20"/>
      <c r="JDR54" s="20"/>
      <c r="JDS54" s="20"/>
      <c r="JDT54" s="20"/>
      <c r="JDU54" s="20"/>
      <c r="JDV54" s="20"/>
      <c r="JDW54" s="20"/>
      <c r="JDX54" s="20"/>
      <c r="JDY54" s="20"/>
      <c r="JDZ54" s="20"/>
      <c r="JEA54" s="20"/>
      <c r="JEB54" s="20"/>
      <c r="JEC54" s="20"/>
      <c r="JED54" s="20"/>
      <c r="JEE54" s="20"/>
      <c r="JEF54" s="20"/>
      <c r="JEG54" s="20"/>
      <c r="JEH54" s="20"/>
      <c r="JEI54" s="20"/>
      <c r="JEJ54" s="20"/>
      <c r="JEK54" s="20"/>
      <c r="JEL54" s="20"/>
      <c r="JEM54" s="20"/>
      <c r="JEN54" s="20"/>
      <c r="JEO54" s="20"/>
      <c r="JEP54" s="20"/>
      <c r="JEQ54" s="20"/>
      <c r="JER54" s="20"/>
      <c r="JES54" s="20"/>
      <c r="JET54" s="20"/>
      <c r="JEU54" s="20"/>
      <c r="JEV54" s="20"/>
      <c r="JEW54" s="20"/>
      <c r="JEX54" s="20"/>
      <c r="JEY54" s="20"/>
      <c r="JEZ54" s="20"/>
      <c r="JFA54" s="20"/>
      <c r="JFB54" s="20"/>
      <c r="JFC54" s="20"/>
      <c r="JFD54" s="20"/>
      <c r="JFE54" s="20"/>
      <c r="JFF54" s="20"/>
      <c r="JFG54" s="20"/>
      <c r="JFH54" s="20"/>
      <c r="JFI54" s="20"/>
      <c r="JFJ54" s="20"/>
      <c r="JFK54" s="20"/>
      <c r="JFL54" s="20"/>
      <c r="JFM54" s="20"/>
      <c r="JFN54" s="20"/>
      <c r="JFO54" s="20"/>
      <c r="JFP54" s="20"/>
      <c r="JFQ54" s="20"/>
      <c r="JFR54" s="20"/>
      <c r="JFS54" s="20"/>
      <c r="JFT54" s="20"/>
      <c r="JFU54" s="20"/>
      <c r="JFV54" s="20"/>
      <c r="JFW54" s="20"/>
      <c r="JFX54" s="20"/>
      <c r="JFY54" s="20"/>
      <c r="JFZ54" s="20"/>
      <c r="JGA54" s="20"/>
      <c r="JGB54" s="20"/>
      <c r="JGC54" s="20"/>
      <c r="JGD54" s="20"/>
      <c r="JGE54" s="20"/>
      <c r="JGF54" s="20"/>
      <c r="JGG54" s="20"/>
      <c r="JGH54" s="20"/>
      <c r="JGI54" s="20"/>
      <c r="JGJ54" s="20"/>
      <c r="JGK54" s="20"/>
      <c r="JGL54" s="20"/>
      <c r="JGM54" s="20"/>
      <c r="JGN54" s="20"/>
      <c r="JGO54" s="20"/>
      <c r="JGP54" s="20"/>
      <c r="JGQ54" s="20"/>
      <c r="JGR54" s="20"/>
      <c r="JGS54" s="20"/>
      <c r="JGT54" s="20"/>
      <c r="JGU54" s="20"/>
      <c r="JGV54" s="20"/>
      <c r="JGW54" s="20"/>
      <c r="JGX54" s="20"/>
      <c r="JGY54" s="20"/>
      <c r="JGZ54" s="20"/>
      <c r="JHA54" s="20"/>
      <c r="JHB54" s="20"/>
      <c r="JHC54" s="20"/>
      <c r="JHD54" s="20"/>
      <c r="JHE54" s="20"/>
      <c r="JHF54" s="20"/>
      <c r="JHG54" s="20"/>
      <c r="JHH54" s="20"/>
      <c r="JHI54" s="20"/>
      <c r="JHJ54" s="20"/>
      <c r="JHK54" s="20"/>
      <c r="JHL54" s="20"/>
      <c r="JHM54" s="20"/>
      <c r="JHN54" s="20"/>
      <c r="JHO54" s="20"/>
      <c r="JHP54" s="20"/>
      <c r="JHQ54" s="20"/>
      <c r="JHR54" s="20"/>
      <c r="JHS54" s="20"/>
      <c r="JHT54" s="20"/>
      <c r="JHU54" s="20"/>
      <c r="JHV54" s="20"/>
      <c r="JHW54" s="20"/>
      <c r="JHX54" s="20"/>
      <c r="JHY54" s="20"/>
      <c r="JHZ54" s="20"/>
      <c r="JIA54" s="20"/>
      <c r="JIB54" s="20"/>
      <c r="JIC54" s="20"/>
      <c r="JID54" s="20"/>
      <c r="JIE54" s="20"/>
      <c r="JIF54" s="20"/>
      <c r="JIG54" s="20"/>
      <c r="JIH54" s="20"/>
      <c r="JII54" s="20"/>
      <c r="JIJ54" s="20"/>
      <c r="JIK54" s="20"/>
      <c r="JIL54" s="20"/>
      <c r="JIM54" s="20"/>
      <c r="JIN54" s="20"/>
      <c r="JIO54" s="20"/>
      <c r="JIP54" s="20"/>
      <c r="JIQ54" s="20"/>
      <c r="JIR54" s="20"/>
      <c r="JIS54" s="20"/>
      <c r="JIT54" s="20"/>
      <c r="JIU54" s="20"/>
      <c r="JIV54" s="20"/>
      <c r="JIW54" s="20"/>
      <c r="JIX54" s="20"/>
      <c r="JIY54" s="20"/>
      <c r="JIZ54" s="20"/>
      <c r="JJA54" s="20"/>
      <c r="JJB54" s="20"/>
      <c r="JJC54" s="20"/>
      <c r="JJD54" s="20"/>
      <c r="JJE54" s="20"/>
      <c r="JJF54" s="20"/>
      <c r="JJG54" s="20"/>
      <c r="JJH54" s="20"/>
      <c r="JJI54" s="20"/>
      <c r="JJJ54" s="20"/>
      <c r="JJK54" s="20"/>
      <c r="JJL54" s="20"/>
      <c r="JJM54" s="20"/>
      <c r="JJN54" s="20"/>
      <c r="JJO54" s="20"/>
      <c r="JJP54" s="20"/>
      <c r="JJQ54" s="20"/>
      <c r="JJR54" s="20"/>
      <c r="JJS54" s="20"/>
      <c r="JJT54" s="20"/>
      <c r="JJU54" s="20"/>
      <c r="JJV54" s="20"/>
      <c r="JJW54" s="20"/>
      <c r="JJX54" s="20"/>
      <c r="JJY54" s="20"/>
      <c r="JJZ54" s="20"/>
      <c r="JKA54" s="20"/>
      <c r="JKB54" s="20"/>
      <c r="JKC54" s="20"/>
      <c r="JKD54" s="20"/>
      <c r="JKE54" s="20"/>
      <c r="JKF54" s="20"/>
      <c r="JKG54" s="20"/>
      <c r="JKH54" s="20"/>
      <c r="JKI54" s="20"/>
      <c r="JKJ54" s="20"/>
      <c r="JKK54" s="20"/>
      <c r="JKL54" s="20"/>
      <c r="JKM54" s="20"/>
      <c r="JKN54" s="20"/>
      <c r="JKO54" s="20"/>
      <c r="JKP54" s="20"/>
      <c r="JKQ54" s="20"/>
      <c r="JKR54" s="20"/>
      <c r="JKS54" s="20"/>
      <c r="JKT54" s="20"/>
      <c r="JKU54" s="20"/>
      <c r="JKV54" s="20"/>
      <c r="JKW54" s="20"/>
      <c r="JKX54" s="20"/>
      <c r="JKY54" s="20"/>
      <c r="JKZ54" s="20"/>
      <c r="JLA54" s="20"/>
      <c r="JLB54" s="20"/>
      <c r="JLC54" s="20"/>
      <c r="JLD54" s="20"/>
      <c r="JLE54" s="20"/>
      <c r="JLF54" s="20"/>
      <c r="JLG54" s="20"/>
      <c r="JLH54" s="20"/>
      <c r="JLI54" s="20"/>
      <c r="JLJ54" s="20"/>
      <c r="JLK54" s="20"/>
      <c r="JLL54" s="20"/>
      <c r="JLM54" s="20"/>
      <c r="JLN54" s="20"/>
      <c r="JLO54" s="20"/>
      <c r="JLP54" s="20"/>
      <c r="JLQ54" s="20"/>
      <c r="JLR54" s="20"/>
      <c r="JLS54" s="20"/>
      <c r="JLT54" s="20"/>
      <c r="JLU54" s="20"/>
      <c r="JLV54" s="20"/>
      <c r="JLW54" s="20"/>
      <c r="JLX54" s="20"/>
      <c r="JLY54" s="20"/>
      <c r="JLZ54" s="20"/>
      <c r="JMA54" s="20"/>
      <c r="JMB54" s="20"/>
      <c r="JMC54" s="20"/>
      <c r="JMD54" s="20"/>
      <c r="JME54" s="20"/>
      <c r="JMF54" s="20"/>
      <c r="JMG54" s="20"/>
      <c r="JMH54" s="20"/>
      <c r="JMI54" s="20"/>
      <c r="JMJ54" s="20"/>
      <c r="JMK54" s="20"/>
      <c r="JML54" s="20"/>
      <c r="JMM54" s="20"/>
      <c r="JMN54" s="20"/>
      <c r="JMO54" s="20"/>
      <c r="JMP54" s="20"/>
      <c r="JMQ54" s="20"/>
      <c r="JMR54" s="20"/>
      <c r="JMS54" s="20"/>
      <c r="JMT54" s="20"/>
      <c r="JMU54" s="20"/>
      <c r="JMV54" s="20"/>
      <c r="JMW54" s="20"/>
      <c r="JMX54" s="20"/>
      <c r="JMY54" s="20"/>
      <c r="JMZ54" s="20"/>
      <c r="JNA54" s="20"/>
      <c r="JNB54" s="20"/>
      <c r="JNC54" s="20"/>
      <c r="JND54" s="20"/>
      <c r="JNE54" s="20"/>
      <c r="JNF54" s="20"/>
      <c r="JNG54" s="20"/>
      <c r="JNH54" s="20"/>
      <c r="JNI54" s="20"/>
      <c r="JNJ54" s="20"/>
      <c r="JNK54" s="20"/>
      <c r="JNL54" s="20"/>
      <c r="JNM54" s="20"/>
      <c r="JNN54" s="20"/>
      <c r="JNO54" s="20"/>
      <c r="JNP54" s="20"/>
      <c r="JNQ54" s="20"/>
      <c r="JNR54" s="20"/>
      <c r="JNS54" s="20"/>
      <c r="JNT54" s="20"/>
      <c r="JNU54" s="20"/>
      <c r="JNV54" s="20"/>
      <c r="JNW54" s="20"/>
      <c r="JNX54" s="20"/>
      <c r="JNY54" s="20"/>
      <c r="JNZ54" s="20"/>
      <c r="JOA54" s="20"/>
      <c r="JOB54" s="20"/>
      <c r="JOC54" s="20"/>
      <c r="JOD54" s="20"/>
      <c r="JOE54" s="20"/>
      <c r="JOF54" s="20"/>
      <c r="JOG54" s="20"/>
      <c r="JOH54" s="20"/>
      <c r="JOI54" s="20"/>
      <c r="JOJ54" s="20"/>
      <c r="JOK54" s="20"/>
      <c r="JOL54" s="20"/>
      <c r="JOM54" s="20"/>
      <c r="JON54" s="20"/>
      <c r="JOO54" s="20"/>
      <c r="JOP54" s="20"/>
      <c r="JOQ54" s="20"/>
      <c r="JOR54" s="20"/>
      <c r="JOS54" s="20"/>
      <c r="JOT54" s="20"/>
      <c r="JOU54" s="20"/>
      <c r="JOV54" s="20"/>
      <c r="JOW54" s="20"/>
      <c r="JOX54" s="20"/>
      <c r="JOY54" s="20"/>
      <c r="JOZ54" s="20"/>
      <c r="JPA54" s="20"/>
      <c r="JPB54" s="20"/>
      <c r="JPC54" s="20"/>
      <c r="JPD54" s="20"/>
      <c r="JPE54" s="20"/>
      <c r="JPF54" s="20"/>
      <c r="JPG54" s="20"/>
      <c r="JPH54" s="20"/>
      <c r="JPI54" s="20"/>
      <c r="JPJ54" s="20"/>
      <c r="JPK54" s="20"/>
      <c r="JPL54" s="20"/>
      <c r="JPM54" s="20"/>
      <c r="JPN54" s="20"/>
      <c r="JPO54" s="20"/>
      <c r="JPP54" s="20"/>
      <c r="JPQ54" s="20"/>
      <c r="JPR54" s="20"/>
      <c r="JPS54" s="20"/>
      <c r="JPT54" s="20"/>
      <c r="JPU54" s="20"/>
      <c r="JPV54" s="20"/>
      <c r="JPW54" s="20"/>
      <c r="JPX54" s="20"/>
      <c r="JPY54" s="20"/>
      <c r="JPZ54" s="20"/>
      <c r="JQA54" s="20"/>
      <c r="JQB54" s="20"/>
      <c r="JQC54" s="20"/>
      <c r="JQD54" s="20"/>
      <c r="JQE54" s="20"/>
      <c r="JQF54" s="20"/>
      <c r="JQG54" s="20"/>
      <c r="JQH54" s="20"/>
      <c r="JQI54" s="20"/>
      <c r="JQJ54" s="20"/>
      <c r="JQK54" s="20"/>
      <c r="JQL54" s="20"/>
      <c r="JQM54" s="20"/>
      <c r="JQN54" s="20"/>
      <c r="JQO54" s="20"/>
      <c r="JQP54" s="20"/>
      <c r="JQQ54" s="20"/>
      <c r="JQR54" s="20"/>
      <c r="JQS54" s="20"/>
      <c r="JQT54" s="20"/>
      <c r="JQU54" s="20"/>
      <c r="JQV54" s="20"/>
      <c r="JQW54" s="20"/>
      <c r="JQX54" s="20"/>
      <c r="JQY54" s="20"/>
      <c r="JQZ54" s="20"/>
      <c r="JRA54" s="20"/>
      <c r="JRB54" s="20"/>
      <c r="JRC54" s="20"/>
      <c r="JRD54" s="20"/>
      <c r="JRE54" s="20"/>
      <c r="JRF54" s="20"/>
      <c r="JRG54" s="20"/>
      <c r="JRH54" s="20"/>
      <c r="JRI54" s="20"/>
      <c r="JRJ54" s="20"/>
      <c r="JRK54" s="20"/>
      <c r="JRL54" s="20"/>
      <c r="JRM54" s="20"/>
      <c r="JRN54" s="20"/>
      <c r="JRO54" s="20"/>
      <c r="JRP54" s="20"/>
      <c r="JRQ54" s="20"/>
      <c r="JRR54" s="20"/>
      <c r="JRS54" s="20"/>
      <c r="JRT54" s="20"/>
      <c r="JRU54" s="20"/>
      <c r="JRV54" s="20"/>
      <c r="JRW54" s="20"/>
      <c r="JRX54" s="20"/>
      <c r="JRY54" s="20"/>
      <c r="JRZ54" s="20"/>
      <c r="JSA54" s="20"/>
      <c r="JSB54" s="20"/>
      <c r="JSC54" s="20"/>
      <c r="JSD54" s="20"/>
      <c r="JSE54" s="20"/>
      <c r="JSF54" s="20"/>
      <c r="JSG54" s="20"/>
      <c r="JSH54" s="20"/>
      <c r="JSI54" s="20"/>
      <c r="JSJ54" s="20"/>
      <c r="JSK54" s="20"/>
      <c r="JSL54" s="20"/>
      <c r="JSM54" s="20"/>
      <c r="JSN54" s="20"/>
      <c r="JSO54" s="20"/>
      <c r="JSP54" s="20"/>
      <c r="JSQ54" s="20"/>
      <c r="JSR54" s="20"/>
      <c r="JSS54" s="20"/>
      <c r="JST54" s="20"/>
      <c r="JSU54" s="20"/>
      <c r="JSV54" s="20"/>
      <c r="JSW54" s="20"/>
      <c r="JSX54" s="20"/>
      <c r="JSY54" s="20"/>
      <c r="JSZ54" s="20"/>
      <c r="JTA54" s="20"/>
      <c r="JTB54" s="20"/>
      <c r="JTC54" s="20"/>
      <c r="JTD54" s="20"/>
      <c r="JTE54" s="20"/>
      <c r="JTF54" s="20"/>
      <c r="JTG54" s="20"/>
      <c r="JTH54" s="20"/>
      <c r="JTI54" s="20"/>
      <c r="JTJ54" s="20"/>
      <c r="JTK54" s="20"/>
      <c r="JTL54" s="20"/>
      <c r="JTM54" s="20"/>
      <c r="JTN54" s="20"/>
      <c r="JTO54" s="20"/>
      <c r="JTP54" s="20"/>
      <c r="JTQ54" s="20"/>
      <c r="JTR54" s="20"/>
      <c r="JTS54" s="20"/>
      <c r="JTT54" s="20"/>
      <c r="JTU54" s="20"/>
      <c r="JTV54" s="20"/>
      <c r="JTW54" s="20"/>
      <c r="JTX54" s="20"/>
      <c r="JTY54" s="20"/>
      <c r="JTZ54" s="20"/>
      <c r="JUA54" s="20"/>
      <c r="JUB54" s="20"/>
      <c r="JUC54" s="20"/>
      <c r="JUD54" s="20"/>
      <c r="JUE54" s="20"/>
      <c r="JUF54" s="20"/>
      <c r="JUG54" s="20"/>
      <c r="JUH54" s="20"/>
      <c r="JUI54" s="20"/>
      <c r="JUJ54" s="20"/>
      <c r="JUK54" s="20"/>
      <c r="JUL54" s="20"/>
      <c r="JUM54" s="20"/>
      <c r="JUN54" s="20"/>
      <c r="JUO54" s="20"/>
      <c r="JUP54" s="20"/>
      <c r="JUQ54" s="20"/>
      <c r="JUR54" s="20"/>
      <c r="JUS54" s="20"/>
      <c r="JUT54" s="20"/>
      <c r="JUU54" s="20"/>
      <c r="JUV54" s="20"/>
      <c r="JUW54" s="20"/>
      <c r="JUX54" s="20"/>
      <c r="JUY54" s="20"/>
      <c r="JUZ54" s="20"/>
      <c r="JVA54" s="20"/>
      <c r="JVB54" s="20"/>
      <c r="JVC54" s="20"/>
      <c r="JVD54" s="20"/>
      <c r="JVE54" s="20"/>
      <c r="JVF54" s="20"/>
      <c r="JVG54" s="20"/>
      <c r="JVH54" s="20"/>
      <c r="JVI54" s="20"/>
      <c r="JVJ54" s="20"/>
      <c r="JVK54" s="20"/>
      <c r="JVL54" s="20"/>
      <c r="JVM54" s="20"/>
      <c r="JVN54" s="20"/>
      <c r="JVO54" s="20"/>
      <c r="JVP54" s="20"/>
      <c r="JVQ54" s="20"/>
      <c r="JVR54" s="20"/>
      <c r="JVS54" s="20"/>
      <c r="JVT54" s="20"/>
      <c r="JVU54" s="20"/>
      <c r="JVV54" s="20"/>
      <c r="JVW54" s="20"/>
      <c r="JVX54" s="20"/>
      <c r="JVY54" s="20"/>
      <c r="JVZ54" s="20"/>
      <c r="JWA54" s="20"/>
      <c r="JWB54" s="20"/>
      <c r="JWC54" s="20"/>
      <c r="JWD54" s="20"/>
      <c r="JWE54" s="20"/>
      <c r="JWF54" s="20"/>
      <c r="JWG54" s="20"/>
      <c r="JWH54" s="20"/>
      <c r="JWI54" s="20"/>
      <c r="JWJ54" s="20"/>
      <c r="JWK54" s="20"/>
      <c r="JWL54" s="20"/>
      <c r="JWM54" s="20"/>
      <c r="JWN54" s="20"/>
      <c r="JWO54" s="20"/>
      <c r="JWP54" s="20"/>
      <c r="JWQ54" s="20"/>
      <c r="JWR54" s="20"/>
      <c r="JWS54" s="20"/>
      <c r="JWT54" s="20"/>
      <c r="JWU54" s="20"/>
      <c r="JWV54" s="20"/>
      <c r="JWW54" s="20"/>
      <c r="JWX54" s="20"/>
      <c r="JWY54" s="20"/>
      <c r="JWZ54" s="20"/>
      <c r="JXA54" s="20"/>
      <c r="JXB54" s="20"/>
      <c r="JXC54" s="20"/>
      <c r="JXD54" s="20"/>
      <c r="JXE54" s="20"/>
      <c r="JXF54" s="20"/>
      <c r="JXG54" s="20"/>
      <c r="JXH54" s="20"/>
      <c r="JXI54" s="20"/>
      <c r="JXJ54" s="20"/>
      <c r="JXK54" s="20"/>
      <c r="JXL54" s="20"/>
      <c r="JXM54" s="20"/>
      <c r="JXN54" s="20"/>
      <c r="JXO54" s="20"/>
      <c r="JXP54" s="20"/>
      <c r="JXQ54" s="20"/>
      <c r="JXR54" s="20"/>
      <c r="JXS54" s="20"/>
      <c r="JXT54" s="20"/>
      <c r="JXU54" s="20"/>
      <c r="JXV54" s="20"/>
      <c r="JXW54" s="20"/>
      <c r="JXX54" s="20"/>
      <c r="JXY54" s="20"/>
      <c r="JXZ54" s="20"/>
      <c r="JYA54" s="20"/>
      <c r="JYB54" s="20"/>
      <c r="JYC54" s="20"/>
      <c r="JYD54" s="20"/>
      <c r="JYE54" s="20"/>
      <c r="JYF54" s="20"/>
      <c r="JYG54" s="20"/>
      <c r="JYH54" s="20"/>
      <c r="JYI54" s="20"/>
      <c r="JYJ54" s="20"/>
      <c r="JYK54" s="20"/>
      <c r="JYL54" s="20"/>
      <c r="JYM54" s="20"/>
      <c r="JYN54" s="20"/>
      <c r="JYO54" s="20"/>
      <c r="JYP54" s="20"/>
      <c r="JYQ54" s="20"/>
      <c r="JYR54" s="20"/>
      <c r="JYS54" s="20"/>
      <c r="JYT54" s="20"/>
      <c r="JYU54" s="20"/>
      <c r="JYV54" s="20"/>
      <c r="JYW54" s="20"/>
      <c r="JYX54" s="20"/>
      <c r="JYY54" s="20"/>
      <c r="JYZ54" s="20"/>
      <c r="JZA54" s="20"/>
      <c r="JZB54" s="20"/>
      <c r="JZC54" s="20"/>
      <c r="JZD54" s="20"/>
      <c r="JZE54" s="20"/>
      <c r="JZF54" s="20"/>
      <c r="JZG54" s="20"/>
      <c r="JZH54" s="20"/>
      <c r="JZI54" s="20"/>
      <c r="JZJ54" s="20"/>
      <c r="JZK54" s="20"/>
      <c r="JZL54" s="20"/>
      <c r="JZM54" s="20"/>
      <c r="JZN54" s="20"/>
      <c r="JZO54" s="20"/>
      <c r="JZP54" s="20"/>
      <c r="JZQ54" s="20"/>
      <c r="JZR54" s="20"/>
      <c r="JZS54" s="20"/>
      <c r="JZT54" s="20"/>
      <c r="JZU54" s="20"/>
      <c r="JZV54" s="20"/>
      <c r="JZW54" s="20"/>
      <c r="JZX54" s="20"/>
      <c r="JZY54" s="20"/>
      <c r="JZZ54" s="20"/>
      <c r="KAA54" s="20"/>
      <c r="KAB54" s="20"/>
      <c r="KAC54" s="20"/>
      <c r="KAD54" s="20"/>
      <c r="KAE54" s="20"/>
      <c r="KAF54" s="20"/>
      <c r="KAG54" s="20"/>
      <c r="KAH54" s="20"/>
      <c r="KAI54" s="20"/>
      <c r="KAJ54" s="20"/>
      <c r="KAK54" s="20"/>
      <c r="KAL54" s="20"/>
      <c r="KAM54" s="20"/>
      <c r="KAN54" s="20"/>
      <c r="KAO54" s="20"/>
      <c r="KAP54" s="20"/>
      <c r="KAQ54" s="20"/>
      <c r="KAR54" s="20"/>
      <c r="KAS54" s="20"/>
      <c r="KAT54" s="20"/>
      <c r="KAU54" s="20"/>
      <c r="KAV54" s="20"/>
      <c r="KAW54" s="20"/>
      <c r="KAX54" s="20"/>
      <c r="KAY54" s="20"/>
      <c r="KAZ54" s="20"/>
      <c r="KBA54" s="20"/>
      <c r="KBB54" s="20"/>
      <c r="KBC54" s="20"/>
      <c r="KBD54" s="20"/>
      <c r="KBE54" s="20"/>
      <c r="KBF54" s="20"/>
      <c r="KBG54" s="20"/>
      <c r="KBH54" s="20"/>
      <c r="KBI54" s="20"/>
      <c r="KBJ54" s="20"/>
      <c r="KBK54" s="20"/>
      <c r="KBL54" s="20"/>
      <c r="KBM54" s="20"/>
      <c r="KBN54" s="20"/>
      <c r="KBO54" s="20"/>
      <c r="KBP54" s="20"/>
      <c r="KBQ54" s="20"/>
      <c r="KBR54" s="20"/>
      <c r="KBS54" s="20"/>
      <c r="KBT54" s="20"/>
      <c r="KBU54" s="20"/>
      <c r="KBV54" s="20"/>
      <c r="KBW54" s="20"/>
      <c r="KBX54" s="20"/>
      <c r="KBY54" s="20"/>
      <c r="KBZ54" s="20"/>
      <c r="KCA54" s="20"/>
      <c r="KCB54" s="20"/>
      <c r="KCC54" s="20"/>
      <c r="KCD54" s="20"/>
      <c r="KCE54" s="20"/>
      <c r="KCF54" s="20"/>
      <c r="KCG54" s="20"/>
      <c r="KCH54" s="20"/>
      <c r="KCI54" s="20"/>
      <c r="KCJ54" s="20"/>
      <c r="KCK54" s="20"/>
      <c r="KCL54" s="20"/>
      <c r="KCM54" s="20"/>
      <c r="KCN54" s="20"/>
      <c r="KCO54" s="20"/>
      <c r="KCP54" s="20"/>
      <c r="KCQ54" s="20"/>
      <c r="KCR54" s="20"/>
      <c r="KCS54" s="20"/>
      <c r="KCT54" s="20"/>
      <c r="KCU54" s="20"/>
      <c r="KCV54" s="20"/>
      <c r="KCW54" s="20"/>
      <c r="KCX54" s="20"/>
      <c r="KCY54" s="20"/>
      <c r="KCZ54" s="20"/>
      <c r="KDA54" s="20"/>
      <c r="KDB54" s="20"/>
      <c r="KDC54" s="20"/>
      <c r="KDD54" s="20"/>
      <c r="KDE54" s="20"/>
      <c r="KDF54" s="20"/>
      <c r="KDG54" s="20"/>
      <c r="KDH54" s="20"/>
      <c r="KDI54" s="20"/>
      <c r="KDJ54" s="20"/>
      <c r="KDK54" s="20"/>
      <c r="KDL54" s="20"/>
      <c r="KDM54" s="20"/>
      <c r="KDN54" s="20"/>
      <c r="KDO54" s="20"/>
      <c r="KDP54" s="20"/>
      <c r="KDQ54" s="20"/>
      <c r="KDR54" s="20"/>
      <c r="KDS54" s="20"/>
      <c r="KDT54" s="20"/>
      <c r="KDU54" s="20"/>
      <c r="KDV54" s="20"/>
      <c r="KDW54" s="20"/>
      <c r="KDX54" s="20"/>
      <c r="KDY54" s="20"/>
      <c r="KDZ54" s="20"/>
      <c r="KEA54" s="20"/>
      <c r="KEB54" s="20"/>
      <c r="KEC54" s="20"/>
      <c r="KED54" s="20"/>
      <c r="KEE54" s="20"/>
      <c r="KEF54" s="20"/>
      <c r="KEG54" s="20"/>
      <c r="KEH54" s="20"/>
      <c r="KEI54" s="20"/>
      <c r="KEJ54" s="20"/>
      <c r="KEK54" s="20"/>
      <c r="KEL54" s="20"/>
      <c r="KEM54" s="20"/>
      <c r="KEN54" s="20"/>
      <c r="KEO54" s="20"/>
      <c r="KEP54" s="20"/>
      <c r="KEQ54" s="20"/>
      <c r="KER54" s="20"/>
      <c r="KES54" s="20"/>
      <c r="KET54" s="20"/>
      <c r="KEU54" s="20"/>
      <c r="KEV54" s="20"/>
      <c r="KEW54" s="20"/>
      <c r="KEX54" s="20"/>
      <c r="KEY54" s="20"/>
      <c r="KEZ54" s="20"/>
      <c r="KFA54" s="20"/>
      <c r="KFB54" s="20"/>
      <c r="KFC54" s="20"/>
      <c r="KFD54" s="20"/>
      <c r="KFE54" s="20"/>
      <c r="KFF54" s="20"/>
      <c r="KFG54" s="20"/>
      <c r="KFH54" s="20"/>
      <c r="KFI54" s="20"/>
      <c r="KFJ54" s="20"/>
      <c r="KFK54" s="20"/>
      <c r="KFL54" s="20"/>
      <c r="KFM54" s="20"/>
      <c r="KFN54" s="20"/>
      <c r="KFO54" s="20"/>
      <c r="KFP54" s="20"/>
      <c r="KFQ54" s="20"/>
      <c r="KFR54" s="20"/>
      <c r="KFS54" s="20"/>
      <c r="KFT54" s="20"/>
      <c r="KFU54" s="20"/>
      <c r="KFV54" s="20"/>
      <c r="KFW54" s="20"/>
      <c r="KFX54" s="20"/>
      <c r="KFY54" s="20"/>
      <c r="KFZ54" s="20"/>
      <c r="KGA54" s="20"/>
      <c r="KGB54" s="20"/>
      <c r="KGC54" s="20"/>
      <c r="KGD54" s="20"/>
      <c r="KGE54" s="20"/>
      <c r="KGF54" s="20"/>
      <c r="KGG54" s="20"/>
      <c r="KGH54" s="20"/>
      <c r="KGI54" s="20"/>
      <c r="KGJ54" s="20"/>
      <c r="KGK54" s="20"/>
      <c r="KGL54" s="20"/>
      <c r="KGM54" s="20"/>
      <c r="KGN54" s="20"/>
      <c r="KGO54" s="20"/>
      <c r="KGP54" s="20"/>
      <c r="KGQ54" s="20"/>
      <c r="KGR54" s="20"/>
      <c r="KGS54" s="20"/>
      <c r="KGT54" s="20"/>
      <c r="KGU54" s="20"/>
      <c r="KGV54" s="20"/>
      <c r="KGW54" s="20"/>
      <c r="KGX54" s="20"/>
      <c r="KGY54" s="20"/>
      <c r="KGZ54" s="20"/>
      <c r="KHA54" s="20"/>
      <c r="KHB54" s="20"/>
      <c r="KHC54" s="20"/>
      <c r="KHD54" s="20"/>
      <c r="KHE54" s="20"/>
      <c r="KHF54" s="20"/>
      <c r="KHG54" s="20"/>
      <c r="KHH54" s="20"/>
      <c r="KHI54" s="20"/>
      <c r="KHJ54" s="20"/>
      <c r="KHK54" s="20"/>
      <c r="KHL54" s="20"/>
      <c r="KHM54" s="20"/>
      <c r="KHN54" s="20"/>
      <c r="KHO54" s="20"/>
      <c r="KHP54" s="20"/>
      <c r="KHQ54" s="20"/>
      <c r="KHR54" s="20"/>
      <c r="KHS54" s="20"/>
      <c r="KHT54" s="20"/>
      <c r="KHU54" s="20"/>
      <c r="KHV54" s="20"/>
      <c r="KHW54" s="20"/>
      <c r="KHX54" s="20"/>
      <c r="KHY54" s="20"/>
      <c r="KHZ54" s="20"/>
      <c r="KIA54" s="20"/>
      <c r="KIB54" s="20"/>
      <c r="KIC54" s="20"/>
      <c r="KID54" s="20"/>
      <c r="KIE54" s="20"/>
      <c r="KIF54" s="20"/>
      <c r="KIG54" s="20"/>
      <c r="KIH54" s="20"/>
      <c r="KII54" s="20"/>
      <c r="KIJ54" s="20"/>
      <c r="KIK54" s="20"/>
      <c r="KIL54" s="20"/>
      <c r="KIM54" s="20"/>
      <c r="KIN54" s="20"/>
      <c r="KIO54" s="20"/>
      <c r="KIP54" s="20"/>
      <c r="KIQ54" s="20"/>
      <c r="KIR54" s="20"/>
      <c r="KIS54" s="20"/>
      <c r="KIT54" s="20"/>
      <c r="KIU54" s="20"/>
      <c r="KIV54" s="20"/>
      <c r="KIW54" s="20"/>
      <c r="KIX54" s="20"/>
      <c r="KIY54" s="20"/>
      <c r="KIZ54" s="20"/>
      <c r="KJA54" s="20"/>
      <c r="KJB54" s="20"/>
      <c r="KJC54" s="20"/>
      <c r="KJD54" s="20"/>
      <c r="KJE54" s="20"/>
      <c r="KJF54" s="20"/>
      <c r="KJG54" s="20"/>
      <c r="KJH54" s="20"/>
      <c r="KJI54" s="20"/>
      <c r="KJJ54" s="20"/>
      <c r="KJK54" s="20"/>
      <c r="KJL54" s="20"/>
      <c r="KJM54" s="20"/>
      <c r="KJN54" s="20"/>
      <c r="KJO54" s="20"/>
      <c r="KJP54" s="20"/>
      <c r="KJQ54" s="20"/>
      <c r="KJR54" s="20"/>
      <c r="KJS54" s="20"/>
      <c r="KJT54" s="20"/>
      <c r="KJU54" s="20"/>
      <c r="KJV54" s="20"/>
      <c r="KJW54" s="20"/>
      <c r="KJX54" s="20"/>
      <c r="KJY54" s="20"/>
      <c r="KJZ54" s="20"/>
      <c r="KKA54" s="20"/>
      <c r="KKB54" s="20"/>
      <c r="KKC54" s="20"/>
      <c r="KKD54" s="20"/>
      <c r="KKE54" s="20"/>
      <c r="KKF54" s="20"/>
      <c r="KKG54" s="20"/>
      <c r="KKH54" s="20"/>
      <c r="KKI54" s="20"/>
      <c r="KKJ54" s="20"/>
      <c r="KKK54" s="20"/>
      <c r="KKL54" s="20"/>
      <c r="KKM54" s="20"/>
      <c r="KKN54" s="20"/>
      <c r="KKO54" s="20"/>
      <c r="KKP54" s="20"/>
      <c r="KKQ54" s="20"/>
      <c r="KKR54" s="20"/>
      <c r="KKS54" s="20"/>
      <c r="KKT54" s="20"/>
      <c r="KKU54" s="20"/>
      <c r="KKV54" s="20"/>
      <c r="KKW54" s="20"/>
      <c r="KKX54" s="20"/>
      <c r="KKY54" s="20"/>
      <c r="KKZ54" s="20"/>
      <c r="KLA54" s="20"/>
      <c r="KLB54" s="20"/>
      <c r="KLC54" s="20"/>
      <c r="KLD54" s="20"/>
      <c r="KLE54" s="20"/>
      <c r="KLF54" s="20"/>
      <c r="KLG54" s="20"/>
      <c r="KLH54" s="20"/>
      <c r="KLI54" s="20"/>
      <c r="KLJ54" s="20"/>
      <c r="KLK54" s="20"/>
      <c r="KLL54" s="20"/>
      <c r="KLM54" s="20"/>
      <c r="KLN54" s="20"/>
      <c r="KLO54" s="20"/>
      <c r="KLP54" s="20"/>
      <c r="KLQ54" s="20"/>
      <c r="KLR54" s="20"/>
      <c r="KLS54" s="20"/>
      <c r="KLT54" s="20"/>
      <c r="KLU54" s="20"/>
      <c r="KLV54" s="20"/>
      <c r="KLW54" s="20"/>
      <c r="KLX54" s="20"/>
      <c r="KLY54" s="20"/>
      <c r="KLZ54" s="20"/>
      <c r="KMA54" s="20"/>
      <c r="KMB54" s="20"/>
      <c r="KMC54" s="20"/>
      <c r="KMD54" s="20"/>
      <c r="KME54" s="20"/>
      <c r="KMF54" s="20"/>
      <c r="KMG54" s="20"/>
      <c r="KMH54" s="20"/>
      <c r="KMI54" s="20"/>
      <c r="KMJ54" s="20"/>
      <c r="KMK54" s="20"/>
      <c r="KML54" s="20"/>
      <c r="KMM54" s="20"/>
      <c r="KMN54" s="20"/>
      <c r="KMO54" s="20"/>
      <c r="KMP54" s="20"/>
      <c r="KMQ54" s="20"/>
      <c r="KMR54" s="20"/>
      <c r="KMS54" s="20"/>
      <c r="KMT54" s="20"/>
      <c r="KMU54" s="20"/>
      <c r="KMV54" s="20"/>
      <c r="KMW54" s="20"/>
      <c r="KMX54" s="20"/>
      <c r="KMY54" s="20"/>
      <c r="KMZ54" s="20"/>
      <c r="KNA54" s="20"/>
      <c r="KNB54" s="20"/>
      <c r="KNC54" s="20"/>
      <c r="KND54" s="20"/>
      <c r="KNE54" s="20"/>
      <c r="KNF54" s="20"/>
      <c r="KNG54" s="20"/>
      <c r="KNH54" s="20"/>
      <c r="KNI54" s="20"/>
      <c r="KNJ54" s="20"/>
      <c r="KNK54" s="20"/>
      <c r="KNL54" s="20"/>
      <c r="KNM54" s="20"/>
      <c r="KNN54" s="20"/>
      <c r="KNO54" s="20"/>
      <c r="KNP54" s="20"/>
      <c r="KNQ54" s="20"/>
      <c r="KNR54" s="20"/>
      <c r="KNS54" s="20"/>
      <c r="KNT54" s="20"/>
      <c r="KNU54" s="20"/>
      <c r="KNV54" s="20"/>
      <c r="KNW54" s="20"/>
      <c r="KNX54" s="20"/>
      <c r="KNY54" s="20"/>
      <c r="KNZ54" s="20"/>
      <c r="KOA54" s="20"/>
      <c r="KOB54" s="20"/>
      <c r="KOC54" s="20"/>
      <c r="KOD54" s="20"/>
      <c r="KOE54" s="20"/>
      <c r="KOF54" s="20"/>
      <c r="KOG54" s="20"/>
      <c r="KOH54" s="20"/>
      <c r="KOI54" s="20"/>
      <c r="KOJ54" s="20"/>
      <c r="KOK54" s="20"/>
      <c r="KOL54" s="20"/>
      <c r="KOM54" s="20"/>
      <c r="KON54" s="20"/>
      <c r="KOO54" s="20"/>
      <c r="KOP54" s="20"/>
      <c r="KOQ54" s="20"/>
      <c r="KOR54" s="20"/>
      <c r="KOS54" s="20"/>
      <c r="KOT54" s="20"/>
      <c r="KOU54" s="20"/>
      <c r="KOV54" s="20"/>
      <c r="KOW54" s="20"/>
      <c r="KOX54" s="20"/>
      <c r="KOY54" s="20"/>
      <c r="KOZ54" s="20"/>
      <c r="KPA54" s="20"/>
      <c r="KPB54" s="20"/>
      <c r="KPC54" s="20"/>
      <c r="KPD54" s="20"/>
      <c r="KPE54" s="20"/>
      <c r="KPF54" s="20"/>
      <c r="KPG54" s="20"/>
      <c r="KPH54" s="20"/>
      <c r="KPI54" s="20"/>
      <c r="KPJ54" s="20"/>
      <c r="KPK54" s="20"/>
      <c r="KPL54" s="20"/>
      <c r="KPM54" s="20"/>
      <c r="KPN54" s="20"/>
      <c r="KPO54" s="20"/>
      <c r="KPP54" s="20"/>
      <c r="KPQ54" s="20"/>
      <c r="KPR54" s="20"/>
      <c r="KPS54" s="20"/>
      <c r="KPT54" s="20"/>
      <c r="KPU54" s="20"/>
      <c r="KPV54" s="20"/>
      <c r="KPW54" s="20"/>
      <c r="KPX54" s="20"/>
      <c r="KPY54" s="20"/>
      <c r="KPZ54" s="20"/>
      <c r="KQA54" s="20"/>
      <c r="KQB54" s="20"/>
      <c r="KQC54" s="20"/>
      <c r="KQD54" s="20"/>
      <c r="KQE54" s="20"/>
      <c r="KQF54" s="20"/>
      <c r="KQG54" s="20"/>
      <c r="KQH54" s="20"/>
      <c r="KQI54" s="20"/>
      <c r="KQJ54" s="20"/>
      <c r="KQK54" s="20"/>
      <c r="KQL54" s="20"/>
      <c r="KQM54" s="20"/>
      <c r="KQN54" s="20"/>
      <c r="KQO54" s="20"/>
      <c r="KQP54" s="20"/>
      <c r="KQQ54" s="20"/>
      <c r="KQR54" s="20"/>
      <c r="KQS54" s="20"/>
      <c r="KQT54" s="20"/>
      <c r="KQU54" s="20"/>
      <c r="KQV54" s="20"/>
      <c r="KQW54" s="20"/>
      <c r="KQX54" s="20"/>
      <c r="KQY54" s="20"/>
      <c r="KQZ54" s="20"/>
      <c r="KRA54" s="20"/>
      <c r="KRB54" s="20"/>
      <c r="KRC54" s="20"/>
      <c r="KRD54" s="20"/>
      <c r="KRE54" s="20"/>
      <c r="KRF54" s="20"/>
      <c r="KRG54" s="20"/>
      <c r="KRH54" s="20"/>
      <c r="KRI54" s="20"/>
      <c r="KRJ54" s="20"/>
      <c r="KRK54" s="20"/>
      <c r="KRL54" s="20"/>
      <c r="KRM54" s="20"/>
      <c r="KRN54" s="20"/>
      <c r="KRO54" s="20"/>
      <c r="KRP54" s="20"/>
      <c r="KRQ54" s="20"/>
      <c r="KRR54" s="20"/>
      <c r="KRS54" s="20"/>
      <c r="KRT54" s="20"/>
      <c r="KRU54" s="20"/>
      <c r="KRV54" s="20"/>
      <c r="KRW54" s="20"/>
      <c r="KRX54" s="20"/>
      <c r="KRY54" s="20"/>
      <c r="KRZ54" s="20"/>
      <c r="KSA54" s="20"/>
      <c r="KSB54" s="20"/>
      <c r="KSC54" s="20"/>
      <c r="KSD54" s="20"/>
      <c r="KSE54" s="20"/>
      <c r="KSF54" s="20"/>
      <c r="KSG54" s="20"/>
      <c r="KSH54" s="20"/>
      <c r="KSI54" s="20"/>
      <c r="KSJ54" s="20"/>
      <c r="KSK54" s="20"/>
      <c r="KSL54" s="20"/>
      <c r="KSM54" s="20"/>
      <c r="KSN54" s="20"/>
      <c r="KSO54" s="20"/>
      <c r="KSP54" s="20"/>
      <c r="KSQ54" s="20"/>
      <c r="KSR54" s="20"/>
      <c r="KSS54" s="20"/>
      <c r="KST54" s="20"/>
      <c r="KSU54" s="20"/>
      <c r="KSV54" s="20"/>
      <c r="KSW54" s="20"/>
      <c r="KSX54" s="20"/>
      <c r="KSY54" s="20"/>
      <c r="KSZ54" s="20"/>
      <c r="KTA54" s="20"/>
      <c r="KTB54" s="20"/>
      <c r="KTC54" s="20"/>
      <c r="KTD54" s="20"/>
      <c r="KTE54" s="20"/>
      <c r="KTF54" s="20"/>
      <c r="KTG54" s="20"/>
      <c r="KTH54" s="20"/>
      <c r="KTI54" s="20"/>
      <c r="KTJ54" s="20"/>
      <c r="KTK54" s="20"/>
      <c r="KTL54" s="20"/>
      <c r="KTM54" s="20"/>
      <c r="KTN54" s="20"/>
      <c r="KTO54" s="20"/>
      <c r="KTP54" s="20"/>
      <c r="KTQ54" s="20"/>
      <c r="KTR54" s="20"/>
      <c r="KTS54" s="20"/>
      <c r="KTT54" s="20"/>
      <c r="KTU54" s="20"/>
      <c r="KTV54" s="20"/>
      <c r="KTW54" s="20"/>
      <c r="KTX54" s="20"/>
      <c r="KTY54" s="20"/>
      <c r="KTZ54" s="20"/>
      <c r="KUA54" s="20"/>
      <c r="KUB54" s="20"/>
      <c r="KUC54" s="20"/>
      <c r="KUD54" s="20"/>
      <c r="KUE54" s="20"/>
      <c r="KUF54" s="20"/>
      <c r="KUG54" s="20"/>
      <c r="KUH54" s="20"/>
      <c r="KUI54" s="20"/>
      <c r="KUJ54" s="20"/>
      <c r="KUK54" s="20"/>
      <c r="KUL54" s="20"/>
      <c r="KUM54" s="20"/>
      <c r="KUN54" s="20"/>
      <c r="KUO54" s="20"/>
      <c r="KUP54" s="20"/>
      <c r="KUQ54" s="20"/>
      <c r="KUR54" s="20"/>
      <c r="KUS54" s="20"/>
      <c r="KUT54" s="20"/>
      <c r="KUU54" s="20"/>
      <c r="KUV54" s="20"/>
      <c r="KUW54" s="20"/>
      <c r="KUX54" s="20"/>
      <c r="KUY54" s="20"/>
      <c r="KUZ54" s="20"/>
      <c r="KVA54" s="20"/>
      <c r="KVB54" s="20"/>
      <c r="KVC54" s="20"/>
      <c r="KVD54" s="20"/>
      <c r="KVE54" s="20"/>
      <c r="KVF54" s="20"/>
      <c r="KVG54" s="20"/>
      <c r="KVH54" s="20"/>
      <c r="KVI54" s="20"/>
      <c r="KVJ54" s="20"/>
      <c r="KVK54" s="20"/>
      <c r="KVL54" s="20"/>
      <c r="KVM54" s="20"/>
      <c r="KVN54" s="20"/>
      <c r="KVO54" s="20"/>
      <c r="KVP54" s="20"/>
      <c r="KVQ54" s="20"/>
      <c r="KVR54" s="20"/>
      <c r="KVS54" s="20"/>
      <c r="KVT54" s="20"/>
      <c r="KVU54" s="20"/>
      <c r="KVV54" s="20"/>
      <c r="KVW54" s="20"/>
      <c r="KVX54" s="20"/>
      <c r="KVY54" s="20"/>
      <c r="KVZ54" s="20"/>
      <c r="KWA54" s="20"/>
      <c r="KWB54" s="20"/>
      <c r="KWC54" s="20"/>
      <c r="KWD54" s="20"/>
      <c r="KWE54" s="20"/>
      <c r="KWF54" s="20"/>
      <c r="KWG54" s="20"/>
      <c r="KWH54" s="20"/>
      <c r="KWI54" s="20"/>
      <c r="KWJ54" s="20"/>
      <c r="KWK54" s="20"/>
      <c r="KWL54" s="20"/>
      <c r="KWM54" s="20"/>
      <c r="KWN54" s="20"/>
      <c r="KWO54" s="20"/>
      <c r="KWP54" s="20"/>
      <c r="KWQ54" s="20"/>
      <c r="KWR54" s="20"/>
      <c r="KWS54" s="20"/>
      <c r="KWT54" s="20"/>
      <c r="KWU54" s="20"/>
      <c r="KWV54" s="20"/>
      <c r="KWW54" s="20"/>
      <c r="KWX54" s="20"/>
      <c r="KWY54" s="20"/>
      <c r="KWZ54" s="20"/>
      <c r="KXA54" s="20"/>
      <c r="KXB54" s="20"/>
      <c r="KXC54" s="20"/>
      <c r="KXD54" s="20"/>
      <c r="KXE54" s="20"/>
      <c r="KXF54" s="20"/>
      <c r="KXG54" s="20"/>
      <c r="KXH54" s="20"/>
      <c r="KXI54" s="20"/>
      <c r="KXJ54" s="20"/>
      <c r="KXK54" s="20"/>
      <c r="KXL54" s="20"/>
      <c r="KXM54" s="20"/>
      <c r="KXN54" s="20"/>
      <c r="KXO54" s="20"/>
      <c r="KXP54" s="20"/>
      <c r="KXQ54" s="20"/>
      <c r="KXR54" s="20"/>
      <c r="KXS54" s="20"/>
      <c r="KXT54" s="20"/>
      <c r="KXU54" s="20"/>
      <c r="KXV54" s="20"/>
      <c r="KXW54" s="20"/>
      <c r="KXX54" s="20"/>
      <c r="KXY54" s="20"/>
      <c r="KXZ54" s="20"/>
      <c r="KYA54" s="20"/>
      <c r="KYB54" s="20"/>
      <c r="KYC54" s="20"/>
      <c r="KYD54" s="20"/>
      <c r="KYE54" s="20"/>
      <c r="KYF54" s="20"/>
      <c r="KYG54" s="20"/>
      <c r="KYH54" s="20"/>
      <c r="KYI54" s="20"/>
      <c r="KYJ54" s="20"/>
      <c r="KYK54" s="20"/>
      <c r="KYL54" s="20"/>
      <c r="KYM54" s="20"/>
      <c r="KYN54" s="20"/>
      <c r="KYO54" s="20"/>
      <c r="KYP54" s="20"/>
      <c r="KYQ54" s="20"/>
      <c r="KYR54" s="20"/>
      <c r="KYS54" s="20"/>
      <c r="KYT54" s="20"/>
      <c r="KYU54" s="20"/>
      <c r="KYV54" s="20"/>
      <c r="KYW54" s="20"/>
      <c r="KYX54" s="20"/>
      <c r="KYY54" s="20"/>
      <c r="KYZ54" s="20"/>
      <c r="KZA54" s="20"/>
      <c r="KZB54" s="20"/>
      <c r="KZC54" s="20"/>
      <c r="KZD54" s="20"/>
      <c r="KZE54" s="20"/>
      <c r="KZF54" s="20"/>
      <c r="KZG54" s="20"/>
      <c r="KZH54" s="20"/>
      <c r="KZI54" s="20"/>
      <c r="KZJ54" s="20"/>
      <c r="KZK54" s="20"/>
      <c r="KZL54" s="20"/>
      <c r="KZM54" s="20"/>
      <c r="KZN54" s="20"/>
      <c r="KZO54" s="20"/>
      <c r="KZP54" s="20"/>
      <c r="KZQ54" s="20"/>
      <c r="KZR54" s="20"/>
      <c r="KZS54" s="20"/>
      <c r="KZT54" s="20"/>
      <c r="KZU54" s="20"/>
      <c r="KZV54" s="20"/>
      <c r="KZW54" s="20"/>
      <c r="KZX54" s="20"/>
      <c r="KZY54" s="20"/>
      <c r="KZZ54" s="20"/>
      <c r="LAA54" s="20"/>
      <c r="LAB54" s="20"/>
      <c r="LAC54" s="20"/>
      <c r="LAD54" s="20"/>
      <c r="LAE54" s="20"/>
      <c r="LAF54" s="20"/>
      <c r="LAG54" s="20"/>
      <c r="LAH54" s="20"/>
      <c r="LAI54" s="20"/>
      <c r="LAJ54" s="20"/>
      <c r="LAK54" s="20"/>
      <c r="LAL54" s="20"/>
      <c r="LAM54" s="20"/>
      <c r="LAN54" s="20"/>
      <c r="LAO54" s="20"/>
      <c r="LAP54" s="20"/>
      <c r="LAQ54" s="20"/>
      <c r="LAR54" s="20"/>
      <c r="LAS54" s="20"/>
      <c r="LAT54" s="20"/>
      <c r="LAU54" s="20"/>
      <c r="LAV54" s="20"/>
      <c r="LAW54" s="20"/>
      <c r="LAX54" s="20"/>
      <c r="LAY54" s="20"/>
      <c r="LAZ54" s="20"/>
      <c r="LBA54" s="20"/>
      <c r="LBB54" s="20"/>
      <c r="LBC54" s="20"/>
      <c r="LBD54" s="20"/>
      <c r="LBE54" s="20"/>
      <c r="LBF54" s="20"/>
      <c r="LBG54" s="20"/>
      <c r="LBH54" s="20"/>
      <c r="LBI54" s="20"/>
      <c r="LBJ54" s="20"/>
      <c r="LBK54" s="20"/>
      <c r="LBL54" s="20"/>
      <c r="LBM54" s="20"/>
      <c r="LBN54" s="20"/>
      <c r="LBO54" s="20"/>
      <c r="LBP54" s="20"/>
      <c r="LBQ54" s="20"/>
      <c r="LBR54" s="20"/>
      <c r="LBS54" s="20"/>
      <c r="LBT54" s="20"/>
      <c r="LBU54" s="20"/>
      <c r="LBV54" s="20"/>
      <c r="LBW54" s="20"/>
      <c r="LBX54" s="20"/>
      <c r="LBY54" s="20"/>
      <c r="LBZ54" s="20"/>
      <c r="LCA54" s="20"/>
      <c r="LCB54" s="20"/>
      <c r="LCC54" s="20"/>
      <c r="LCD54" s="20"/>
      <c r="LCE54" s="20"/>
      <c r="LCF54" s="20"/>
      <c r="LCG54" s="20"/>
      <c r="LCH54" s="20"/>
      <c r="LCI54" s="20"/>
      <c r="LCJ54" s="20"/>
      <c r="LCK54" s="20"/>
      <c r="LCL54" s="20"/>
      <c r="LCM54" s="20"/>
      <c r="LCN54" s="20"/>
      <c r="LCO54" s="20"/>
      <c r="LCP54" s="20"/>
      <c r="LCQ54" s="20"/>
      <c r="LCR54" s="20"/>
      <c r="LCS54" s="20"/>
      <c r="LCT54" s="20"/>
      <c r="LCU54" s="20"/>
      <c r="LCV54" s="20"/>
      <c r="LCW54" s="20"/>
      <c r="LCX54" s="20"/>
      <c r="LCY54" s="20"/>
      <c r="LCZ54" s="20"/>
      <c r="LDA54" s="20"/>
      <c r="LDB54" s="20"/>
      <c r="LDC54" s="20"/>
      <c r="LDD54" s="20"/>
      <c r="LDE54" s="20"/>
      <c r="LDF54" s="20"/>
      <c r="LDG54" s="20"/>
      <c r="LDH54" s="20"/>
      <c r="LDI54" s="20"/>
      <c r="LDJ54" s="20"/>
      <c r="LDK54" s="20"/>
      <c r="LDL54" s="20"/>
      <c r="LDM54" s="20"/>
      <c r="LDN54" s="20"/>
      <c r="LDO54" s="20"/>
      <c r="LDP54" s="20"/>
      <c r="LDQ54" s="20"/>
      <c r="LDR54" s="20"/>
      <c r="LDS54" s="20"/>
      <c r="LDT54" s="20"/>
      <c r="LDU54" s="20"/>
      <c r="LDV54" s="20"/>
      <c r="LDW54" s="20"/>
      <c r="LDX54" s="20"/>
      <c r="LDY54" s="20"/>
      <c r="LDZ54" s="20"/>
      <c r="LEA54" s="20"/>
      <c r="LEB54" s="20"/>
      <c r="LEC54" s="20"/>
      <c r="LED54" s="20"/>
      <c r="LEE54" s="20"/>
      <c r="LEF54" s="20"/>
      <c r="LEG54" s="20"/>
      <c r="LEH54" s="20"/>
      <c r="LEI54" s="20"/>
      <c r="LEJ54" s="20"/>
      <c r="LEK54" s="20"/>
      <c r="LEL54" s="20"/>
      <c r="LEM54" s="20"/>
      <c r="LEN54" s="20"/>
      <c r="LEO54" s="20"/>
      <c r="LEP54" s="20"/>
      <c r="LEQ54" s="20"/>
      <c r="LER54" s="20"/>
      <c r="LES54" s="20"/>
      <c r="LET54" s="20"/>
      <c r="LEU54" s="20"/>
      <c r="LEV54" s="20"/>
      <c r="LEW54" s="20"/>
      <c r="LEX54" s="20"/>
      <c r="LEY54" s="20"/>
      <c r="LEZ54" s="20"/>
      <c r="LFA54" s="20"/>
      <c r="LFB54" s="20"/>
      <c r="LFC54" s="20"/>
      <c r="LFD54" s="20"/>
      <c r="LFE54" s="20"/>
      <c r="LFF54" s="20"/>
      <c r="LFG54" s="20"/>
      <c r="LFH54" s="20"/>
      <c r="LFI54" s="20"/>
      <c r="LFJ54" s="20"/>
      <c r="LFK54" s="20"/>
      <c r="LFL54" s="20"/>
      <c r="LFM54" s="20"/>
      <c r="LFN54" s="20"/>
      <c r="LFO54" s="20"/>
      <c r="LFP54" s="20"/>
      <c r="LFQ54" s="20"/>
      <c r="LFR54" s="20"/>
      <c r="LFS54" s="20"/>
      <c r="LFT54" s="20"/>
      <c r="LFU54" s="20"/>
      <c r="LFV54" s="20"/>
      <c r="LFW54" s="20"/>
      <c r="LFX54" s="20"/>
      <c r="LFY54" s="20"/>
      <c r="LFZ54" s="20"/>
      <c r="LGA54" s="20"/>
      <c r="LGB54" s="20"/>
      <c r="LGC54" s="20"/>
      <c r="LGD54" s="20"/>
      <c r="LGE54" s="20"/>
      <c r="LGF54" s="20"/>
      <c r="LGG54" s="20"/>
      <c r="LGH54" s="20"/>
      <c r="LGI54" s="20"/>
      <c r="LGJ54" s="20"/>
      <c r="LGK54" s="20"/>
      <c r="LGL54" s="20"/>
      <c r="LGM54" s="20"/>
      <c r="LGN54" s="20"/>
      <c r="LGO54" s="20"/>
      <c r="LGP54" s="20"/>
      <c r="LGQ54" s="20"/>
      <c r="LGR54" s="20"/>
      <c r="LGS54" s="20"/>
      <c r="LGT54" s="20"/>
      <c r="LGU54" s="20"/>
      <c r="LGV54" s="20"/>
      <c r="LGW54" s="20"/>
      <c r="LGX54" s="20"/>
      <c r="LGY54" s="20"/>
      <c r="LGZ54" s="20"/>
      <c r="LHA54" s="20"/>
      <c r="LHB54" s="20"/>
      <c r="LHC54" s="20"/>
      <c r="LHD54" s="20"/>
      <c r="LHE54" s="20"/>
      <c r="LHF54" s="20"/>
      <c r="LHG54" s="20"/>
      <c r="LHH54" s="20"/>
      <c r="LHI54" s="20"/>
      <c r="LHJ54" s="20"/>
      <c r="LHK54" s="20"/>
      <c r="LHL54" s="20"/>
      <c r="LHM54" s="20"/>
      <c r="LHN54" s="20"/>
      <c r="LHO54" s="20"/>
      <c r="LHP54" s="20"/>
      <c r="LHQ54" s="20"/>
      <c r="LHR54" s="20"/>
      <c r="LHS54" s="20"/>
      <c r="LHT54" s="20"/>
      <c r="LHU54" s="20"/>
      <c r="LHV54" s="20"/>
      <c r="LHW54" s="20"/>
      <c r="LHX54" s="20"/>
      <c r="LHY54" s="20"/>
      <c r="LHZ54" s="20"/>
      <c r="LIA54" s="20"/>
      <c r="LIB54" s="20"/>
      <c r="LIC54" s="20"/>
      <c r="LID54" s="20"/>
      <c r="LIE54" s="20"/>
      <c r="LIF54" s="20"/>
      <c r="LIG54" s="20"/>
      <c r="LIH54" s="20"/>
      <c r="LII54" s="20"/>
      <c r="LIJ54" s="20"/>
      <c r="LIK54" s="20"/>
      <c r="LIL54" s="20"/>
      <c r="LIM54" s="20"/>
      <c r="LIN54" s="20"/>
      <c r="LIO54" s="20"/>
      <c r="LIP54" s="20"/>
      <c r="LIQ54" s="20"/>
      <c r="LIR54" s="20"/>
      <c r="LIS54" s="20"/>
      <c r="LIT54" s="20"/>
      <c r="LIU54" s="20"/>
      <c r="LIV54" s="20"/>
      <c r="LIW54" s="20"/>
      <c r="LIX54" s="20"/>
      <c r="LIY54" s="20"/>
      <c r="LIZ54" s="20"/>
      <c r="LJA54" s="20"/>
      <c r="LJB54" s="20"/>
      <c r="LJC54" s="20"/>
      <c r="LJD54" s="20"/>
      <c r="LJE54" s="20"/>
      <c r="LJF54" s="20"/>
      <c r="LJG54" s="20"/>
      <c r="LJH54" s="20"/>
      <c r="LJI54" s="20"/>
      <c r="LJJ54" s="20"/>
      <c r="LJK54" s="20"/>
      <c r="LJL54" s="20"/>
      <c r="LJM54" s="20"/>
      <c r="LJN54" s="20"/>
      <c r="LJO54" s="20"/>
      <c r="LJP54" s="20"/>
      <c r="LJQ54" s="20"/>
      <c r="LJR54" s="20"/>
      <c r="LJS54" s="20"/>
      <c r="LJT54" s="20"/>
      <c r="LJU54" s="20"/>
      <c r="LJV54" s="20"/>
      <c r="LJW54" s="20"/>
      <c r="LJX54" s="20"/>
      <c r="LJY54" s="20"/>
      <c r="LJZ54" s="20"/>
      <c r="LKA54" s="20"/>
      <c r="LKB54" s="20"/>
      <c r="LKC54" s="20"/>
      <c r="LKD54" s="20"/>
      <c r="LKE54" s="20"/>
      <c r="LKF54" s="20"/>
      <c r="LKG54" s="20"/>
      <c r="LKH54" s="20"/>
      <c r="LKI54" s="20"/>
      <c r="LKJ54" s="20"/>
      <c r="LKK54" s="20"/>
      <c r="LKL54" s="20"/>
      <c r="LKM54" s="20"/>
      <c r="LKN54" s="20"/>
      <c r="LKO54" s="20"/>
      <c r="LKP54" s="20"/>
      <c r="LKQ54" s="20"/>
      <c r="LKR54" s="20"/>
      <c r="LKS54" s="20"/>
      <c r="LKT54" s="20"/>
      <c r="LKU54" s="20"/>
      <c r="LKV54" s="20"/>
      <c r="LKW54" s="20"/>
      <c r="LKX54" s="20"/>
      <c r="LKY54" s="20"/>
      <c r="LKZ54" s="20"/>
      <c r="LLA54" s="20"/>
      <c r="LLB54" s="20"/>
      <c r="LLC54" s="20"/>
      <c r="LLD54" s="20"/>
      <c r="LLE54" s="20"/>
      <c r="LLF54" s="20"/>
      <c r="LLG54" s="20"/>
      <c r="LLH54" s="20"/>
      <c r="LLI54" s="20"/>
      <c r="LLJ54" s="20"/>
      <c r="LLK54" s="20"/>
      <c r="LLL54" s="20"/>
      <c r="LLM54" s="20"/>
      <c r="LLN54" s="20"/>
      <c r="LLO54" s="20"/>
      <c r="LLP54" s="20"/>
      <c r="LLQ54" s="20"/>
      <c r="LLR54" s="20"/>
      <c r="LLS54" s="20"/>
      <c r="LLT54" s="20"/>
      <c r="LLU54" s="20"/>
      <c r="LLV54" s="20"/>
      <c r="LLW54" s="20"/>
      <c r="LLX54" s="20"/>
      <c r="LLY54" s="20"/>
      <c r="LLZ54" s="20"/>
      <c r="LMA54" s="20"/>
      <c r="LMB54" s="20"/>
      <c r="LMC54" s="20"/>
      <c r="LMD54" s="20"/>
      <c r="LME54" s="20"/>
      <c r="LMF54" s="20"/>
      <c r="LMG54" s="20"/>
      <c r="LMH54" s="20"/>
      <c r="LMI54" s="20"/>
      <c r="LMJ54" s="20"/>
      <c r="LMK54" s="20"/>
      <c r="LML54" s="20"/>
      <c r="LMM54" s="20"/>
      <c r="LMN54" s="20"/>
      <c r="LMO54" s="20"/>
      <c r="LMP54" s="20"/>
      <c r="LMQ54" s="20"/>
      <c r="LMR54" s="20"/>
      <c r="LMS54" s="20"/>
      <c r="LMT54" s="20"/>
      <c r="LMU54" s="20"/>
      <c r="LMV54" s="20"/>
      <c r="LMW54" s="20"/>
      <c r="LMX54" s="20"/>
      <c r="LMY54" s="20"/>
      <c r="LMZ54" s="20"/>
      <c r="LNA54" s="20"/>
      <c r="LNB54" s="20"/>
      <c r="LNC54" s="20"/>
      <c r="LND54" s="20"/>
      <c r="LNE54" s="20"/>
      <c r="LNF54" s="20"/>
      <c r="LNG54" s="20"/>
      <c r="LNH54" s="20"/>
      <c r="LNI54" s="20"/>
      <c r="LNJ54" s="20"/>
      <c r="LNK54" s="20"/>
      <c r="LNL54" s="20"/>
      <c r="LNM54" s="20"/>
      <c r="LNN54" s="20"/>
      <c r="LNO54" s="20"/>
      <c r="LNP54" s="20"/>
      <c r="LNQ54" s="20"/>
      <c r="LNR54" s="20"/>
      <c r="LNS54" s="20"/>
      <c r="LNT54" s="20"/>
      <c r="LNU54" s="20"/>
      <c r="LNV54" s="20"/>
      <c r="LNW54" s="20"/>
      <c r="LNX54" s="20"/>
      <c r="LNY54" s="20"/>
      <c r="LNZ54" s="20"/>
      <c r="LOA54" s="20"/>
      <c r="LOB54" s="20"/>
      <c r="LOC54" s="20"/>
      <c r="LOD54" s="20"/>
      <c r="LOE54" s="20"/>
      <c r="LOF54" s="20"/>
      <c r="LOG54" s="20"/>
      <c r="LOH54" s="20"/>
      <c r="LOI54" s="20"/>
      <c r="LOJ54" s="20"/>
      <c r="LOK54" s="20"/>
      <c r="LOL54" s="20"/>
      <c r="LOM54" s="20"/>
      <c r="LON54" s="20"/>
      <c r="LOO54" s="20"/>
      <c r="LOP54" s="20"/>
      <c r="LOQ54" s="20"/>
      <c r="LOR54" s="20"/>
      <c r="LOS54" s="20"/>
      <c r="LOT54" s="20"/>
      <c r="LOU54" s="20"/>
      <c r="LOV54" s="20"/>
      <c r="LOW54" s="20"/>
      <c r="LOX54" s="20"/>
      <c r="LOY54" s="20"/>
      <c r="LOZ54" s="20"/>
      <c r="LPA54" s="20"/>
      <c r="LPB54" s="20"/>
      <c r="LPC54" s="20"/>
      <c r="LPD54" s="20"/>
      <c r="LPE54" s="20"/>
      <c r="LPF54" s="20"/>
      <c r="LPG54" s="20"/>
      <c r="LPH54" s="20"/>
      <c r="LPI54" s="20"/>
      <c r="LPJ54" s="20"/>
      <c r="LPK54" s="20"/>
      <c r="LPL54" s="20"/>
      <c r="LPM54" s="20"/>
      <c r="LPN54" s="20"/>
      <c r="LPO54" s="20"/>
      <c r="LPP54" s="20"/>
      <c r="LPQ54" s="20"/>
      <c r="LPR54" s="20"/>
      <c r="LPS54" s="20"/>
      <c r="LPT54" s="20"/>
      <c r="LPU54" s="20"/>
      <c r="LPV54" s="20"/>
      <c r="LPW54" s="20"/>
      <c r="LPX54" s="20"/>
      <c r="LPY54" s="20"/>
      <c r="LPZ54" s="20"/>
      <c r="LQA54" s="20"/>
      <c r="LQB54" s="20"/>
      <c r="LQC54" s="20"/>
      <c r="LQD54" s="20"/>
      <c r="LQE54" s="20"/>
      <c r="LQF54" s="20"/>
      <c r="LQG54" s="20"/>
      <c r="LQH54" s="20"/>
      <c r="LQI54" s="20"/>
      <c r="LQJ54" s="20"/>
      <c r="LQK54" s="20"/>
      <c r="LQL54" s="20"/>
      <c r="LQM54" s="20"/>
      <c r="LQN54" s="20"/>
      <c r="LQO54" s="20"/>
      <c r="LQP54" s="20"/>
      <c r="LQQ54" s="20"/>
      <c r="LQR54" s="20"/>
      <c r="LQS54" s="20"/>
      <c r="LQT54" s="20"/>
      <c r="LQU54" s="20"/>
      <c r="LQV54" s="20"/>
      <c r="LQW54" s="20"/>
      <c r="LQX54" s="20"/>
      <c r="LQY54" s="20"/>
      <c r="LQZ54" s="20"/>
      <c r="LRA54" s="20"/>
      <c r="LRB54" s="20"/>
      <c r="LRC54" s="20"/>
      <c r="LRD54" s="20"/>
      <c r="LRE54" s="20"/>
      <c r="LRF54" s="20"/>
      <c r="LRG54" s="20"/>
      <c r="LRH54" s="20"/>
      <c r="LRI54" s="20"/>
      <c r="LRJ54" s="20"/>
      <c r="LRK54" s="20"/>
      <c r="LRL54" s="20"/>
      <c r="LRM54" s="20"/>
      <c r="LRN54" s="20"/>
      <c r="LRO54" s="20"/>
      <c r="LRP54" s="20"/>
      <c r="LRQ54" s="20"/>
      <c r="LRR54" s="20"/>
      <c r="LRS54" s="20"/>
      <c r="LRT54" s="20"/>
      <c r="LRU54" s="20"/>
      <c r="LRV54" s="20"/>
      <c r="LRW54" s="20"/>
      <c r="LRX54" s="20"/>
      <c r="LRY54" s="20"/>
      <c r="LRZ54" s="20"/>
      <c r="LSA54" s="20"/>
      <c r="LSB54" s="20"/>
      <c r="LSC54" s="20"/>
      <c r="LSD54" s="20"/>
      <c r="LSE54" s="20"/>
      <c r="LSF54" s="20"/>
      <c r="LSG54" s="20"/>
      <c r="LSH54" s="20"/>
      <c r="LSI54" s="20"/>
      <c r="LSJ54" s="20"/>
      <c r="LSK54" s="20"/>
      <c r="LSL54" s="20"/>
      <c r="LSM54" s="20"/>
      <c r="LSN54" s="20"/>
      <c r="LSO54" s="20"/>
      <c r="LSP54" s="20"/>
      <c r="LSQ54" s="20"/>
      <c r="LSR54" s="20"/>
      <c r="LSS54" s="20"/>
      <c r="LST54" s="20"/>
      <c r="LSU54" s="20"/>
      <c r="LSV54" s="20"/>
      <c r="LSW54" s="20"/>
      <c r="LSX54" s="20"/>
      <c r="LSY54" s="20"/>
      <c r="LSZ54" s="20"/>
      <c r="LTA54" s="20"/>
      <c r="LTB54" s="20"/>
      <c r="LTC54" s="20"/>
      <c r="LTD54" s="20"/>
      <c r="LTE54" s="20"/>
      <c r="LTF54" s="20"/>
      <c r="LTG54" s="20"/>
      <c r="LTH54" s="20"/>
      <c r="LTI54" s="20"/>
      <c r="LTJ54" s="20"/>
      <c r="LTK54" s="20"/>
      <c r="LTL54" s="20"/>
      <c r="LTM54" s="20"/>
      <c r="LTN54" s="20"/>
      <c r="LTO54" s="20"/>
      <c r="LTP54" s="20"/>
      <c r="LTQ54" s="20"/>
      <c r="LTR54" s="20"/>
      <c r="LTS54" s="20"/>
      <c r="LTT54" s="20"/>
      <c r="LTU54" s="20"/>
      <c r="LTV54" s="20"/>
      <c r="LTW54" s="20"/>
      <c r="LTX54" s="20"/>
      <c r="LTY54" s="20"/>
      <c r="LTZ54" s="20"/>
      <c r="LUA54" s="20"/>
      <c r="LUB54" s="20"/>
      <c r="LUC54" s="20"/>
      <c r="LUD54" s="20"/>
      <c r="LUE54" s="20"/>
      <c r="LUF54" s="20"/>
      <c r="LUG54" s="20"/>
      <c r="LUH54" s="20"/>
      <c r="LUI54" s="20"/>
      <c r="LUJ54" s="20"/>
      <c r="LUK54" s="20"/>
      <c r="LUL54" s="20"/>
      <c r="LUM54" s="20"/>
      <c r="LUN54" s="20"/>
      <c r="LUO54" s="20"/>
      <c r="LUP54" s="20"/>
      <c r="LUQ54" s="20"/>
      <c r="LUR54" s="20"/>
      <c r="LUS54" s="20"/>
      <c r="LUT54" s="20"/>
      <c r="LUU54" s="20"/>
      <c r="LUV54" s="20"/>
      <c r="LUW54" s="20"/>
      <c r="LUX54" s="20"/>
      <c r="LUY54" s="20"/>
      <c r="LUZ54" s="20"/>
      <c r="LVA54" s="20"/>
      <c r="LVB54" s="20"/>
      <c r="LVC54" s="20"/>
      <c r="LVD54" s="20"/>
      <c r="LVE54" s="20"/>
      <c r="LVF54" s="20"/>
      <c r="LVG54" s="20"/>
      <c r="LVH54" s="20"/>
      <c r="LVI54" s="20"/>
      <c r="LVJ54" s="20"/>
      <c r="LVK54" s="20"/>
      <c r="LVL54" s="20"/>
      <c r="LVM54" s="20"/>
      <c r="LVN54" s="20"/>
      <c r="LVO54" s="20"/>
      <c r="LVP54" s="20"/>
      <c r="LVQ54" s="20"/>
      <c r="LVR54" s="20"/>
      <c r="LVS54" s="20"/>
      <c r="LVT54" s="20"/>
      <c r="LVU54" s="20"/>
      <c r="LVV54" s="20"/>
      <c r="LVW54" s="20"/>
      <c r="LVX54" s="20"/>
      <c r="LVY54" s="20"/>
      <c r="LVZ54" s="20"/>
      <c r="LWA54" s="20"/>
      <c r="LWB54" s="20"/>
      <c r="LWC54" s="20"/>
      <c r="LWD54" s="20"/>
      <c r="LWE54" s="20"/>
      <c r="LWF54" s="20"/>
      <c r="LWG54" s="20"/>
      <c r="LWH54" s="20"/>
      <c r="LWI54" s="20"/>
      <c r="LWJ54" s="20"/>
      <c r="LWK54" s="20"/>
      <c r="LWL54" s="20"/>
      <c r="LWM54" s="20"/>
      <c r="LWN54" s="20"/>
      <c r="LWO54" s="20"/>
      <c r="LWP54" s="20"/>
      <c r="LWQ54" s="20"/>
      <c r="LWR54" s="20"/>
      <c r="LWS54" s="20"/>
      <c r="LWT54" s="20"/>
      <c r="LWU54" s="20"/>
      <c r="LWV54" s="20"/>
      <c r="LWW54" s="20"/>
      <c r="LWX54" s="20"/>
      <c r="LWY54" s="20"/>
      <c r="LWZ54" s="20"/>
      <c r="LXA54" s="20"/>
      <c r="LXB54" s="20"/>
      <c r="LXC54" s="20"/>
      <c r="LXD54" s="20"/>
      <c r="LXE54" s="20"/>
      <c r="LXF54" s="20"/>
      <c r="LXG54" s="20"/>
      <c r="LXH54" s="20"/>
      <c r="LXI54" s="20"/>
      <c r="LXJ54" s="20"/>
      <c r="LXK54" s="20"/>
      <c r="LXL54" s="20"/>
      <c r="LXM54" s="20"/>
      <c r="LXN54" s="20"/>
      <c r="LXO54" s="20"/>
      <c r="LXP54" s="20"/>
      <c r="LXQ54" s="20"/>
      <c r="LXR54" s="20"/>
      <c r="LXS54" s="20"/>
      <c r="LXT54" s="20"/>
      <c r="LXU54" s="20"/>
      <c r="LXV54" s="20"/>
      <c r="LXW54" s="20"/>
      <c r="LXX54" s="20"/>
      <c r="LXY54" s="20"/>
      <c r="LXZ54" s="20"/>
      <c r="LYA54" s="20"/>
      <c r="LYB54" s="20"/>
      <c r="LYC54" s="20"/>
      <c r="LYD54" s="20"/>
      <c r="LYE54" s="20"/>
      <c r="LYF54" s="20"/>
      <c r="LYG54" s="20"/>
      <c r="LYH54" s="20"/>
      <c r="LYI54" s="20"/>
      <c r="LYJ54" s="20"/>
      <c r="LYK54" s="20"/>
      <c r="LYL54" s="20"/>
      <c r="LYM54" s="20"/>
      <c r="LYN54" s="20"/>
      <c r="LYO54" s="20"/>
      <c r="LYP54" s="20"/>
      <c r="LYQ54" s="20"/>
      <c r="LYR54" s="20"/>
      <c r="LYS54" s="20"/>
      <c r="LYT54" s="20"/>
      <c r="LYU54" s="20"/>
      <c r="LYV54" s="20"/>
      <c r="LYW54" s="20"/>
      <c r="LYX54" s="20"/>
      <c r="LYY54" s="20"/>
      <c r="LYZ54" s="20"/>
      <c r="LZA54" s="20"/>
      <c r="LZB54" s="20"/>
      <c r="LZC54" s="20"/>
      <c r="LZD54" s="20"/>
      <c r="LZE54" s="20"/>
      <c r="LZF54" s="20"/>
      <c r="LZG54" s="20"/>
      <c r="LZH54" s="20"/>
      <c r="LZI54" s="20"/>
      <c r="LZJ54" s="20"/>
      <c r="LZK54" s="20"/>
      <c r="LZL54" s="20"/>
      <c r="LZM54" s="20"/>
      <c r="LZN54" s="20"/>
      <c r="LZO54" s="20"/>
      <c r="LZP54" s="20"/>
      <c r="LZQ54" s="20"/>
      <c r="LZR54" s="20"/>
      <c r="LZS54" s="20"/>
      <c r="LZT54" s="20"/>
      <c r="LZU54" s="20"/>
      <c r="LZV54" s="20"/>
      <c r="LZW54" s="20"/>
      <c r="LZX54" s="20"/>
      <c r="LZY54" s="20"/>
      <c r="LZZ54" s="20"/>
      <c r="MAA54" s="20"/>
      <c r="MAB54" s="20"/>
      <c r="MAC54" s="20"/>
      <c r="MAD54" s="20"/>
      <c r="MAE54" s="20"/>
      <c r="MAF54" s="20"/>
      <c r="MAG54" s="20"/>
      <c r="MAH54" s="20"/>
      <c r="MAI54" s="20"/>
      <c r="MAJ54" s="20"/>
      <c r="MAK54" s="20"/>
      <c r="MAL54" s="20"/>
      <c r="MAM54" s="20"/>
      <c r="MAN54" s="20"/>
      <c r="MAO54" s="20"/>
      <c r="MAP54" s="20"/>
      <c r="MAQ54" s="20"/>
      <c r="MAR54" s="20"/>
      <c r="MAS54" s="20"/>
      <c r="MAT54" s="20"/>
      <c r="MAU54" s="20"/>
      <c r="MAV54" s="20"/>
      <c r="MAW54" s="20"/>
      <c r="MAX54" s="20"/>
      <c r="MAY54" s="20"/>
      <c r="MAZ54" s="20"/>
      <c r="MBA54" s="20"/>
      <c r="MBB54" s="20"/>
      <c r="MBC54" s="20"/>
      <c r="MBD54" s="20"/>
      <c r="MBE54" s="20"/>
      <c r="MBF54" s="20"/>
      <c r="MBG54" s="20"/>
      <c r="MBH54" s="20"/>
      <c r="MBI54" s="20"/>
      <c r="MBJ54" s="20"/>
      <c r="MBK54" s="20"/>
      <c r="MBL54" s="20"/>
      <c r="MBM54" s="20"/>
      <c r="MBN54" s="20"/>
      <c r="MBO54" s="20"/>
      <c r="MBP54" s="20"/>
      <c r="MBQ54" s="20"/>
      <c r="MBR54" s="20"/>
      <c r="MBS54" s="20"/>
      <c r="MBT54" s="20"/>
      <c r="MBU54" s="20"/>
      <c r="MBV54" s="20"/>
      <c r="MBW54" s="20"/>
      <c r="MBX54" s="20"/>
      <c r="MBY54" s="20"/>
      <c r="MBZ54" s="20"/>
      <c r="MCA54" s="20"/>
      <c r="MCB54" s="20"/>
      <c r="MCC54" s="20"/>
      <c r="MCD54" s="20"/>
      <c r="MCE54" s="20"/>
      <c r="MCF54" s="20"/>
      <c r="MCG54" s="20"/>
      <c r="MCH54" s="20"/>
      <c r="MCI54" s="20"/>
      <c r="MCJ54" s="20"/>
      <c r="MCK54" s="20"/>
      <c r="MCL54" s="20"/>
      <c r="MCM54" s="20"/>
      <c r="MCN54" s="20"/>
      <c r="MCO54" s="20"/>
      <c r="MCP54" s="20"/>
      <c r="MCQ54" s="20"/>
      <c r="MCR54" s="20"/>
      <c r="MCS54" s="20"/>
      <c r="MCT54" s="20"/>
      <c r="MCU54" s="20"/>
      <c r="MCV54" s="20"/>
      <c r="MCW54" s="20"/>
      <c r="MCX54" s="20"/>
      <c r="MCY54" s="20"/>
      <c r="MCZ54" s="20"/>
      <c r="MDA54" s="20"/>
      <c r="MDB54" s="20"/>
      <c r="MDC54" s="20"/>
      <c r="MDD54" s="20"/>
      <c r="MDE54" s="20"/>
      <c r="MDF54" s="20"/>
      <c r="MDG54" s="20"/>
      <c r="MDH54" s="20"/>
      <c r="MDI54" s="20"/>
      <c r="MDJ54" s="20"/>
      <c r="MDK54" s="20"/>
      <c r="MDL54" s="20"/>
      <c r="MDM54" s="20"/>
      <c r="MDN54" s="20"/>
      <c r="MDO54" s="20"/>
      <c r="MDP54" s="20"/>
      <c r="MDQ54" s="20"/>
      <c r="MDR54" s="20"/>
      <c r="MDS54" s="20"/>
      <c r="MDT54" s="20"/>
      <c r="MDU54" s="20"/>
      <c r="MDV54" s="20"/>
      <c r="MDW54" s="20"/>
      <c r="MDX54" s="20"/>
      <c r="MDY54" s="20"/>
      <c r="MDZ54" s="20"/>
      <c r="MEA54" s="20"/>
      <c r="MEB54" s="20"/>
      <c r="MEC54" s="20"/>
      <c r="MED54" s="20"/>
      <c r="MEE54" s="20"/>
      <c r="MEF54" s="20"/>
      <c r="MEG54" s="20"/>
      <c r="MEH54" s="20"/>
      <c r="MEI54" s="20"/>
      <c r="MEJ54" s="20"/>
      <c r="MEK54" s="20"/>
      <c r="MEL54" s="20"/>
      <c r="MEM54" s="20"/>
      <c r="MEN54" s="20"/>
      <c r="MEO54" s="20"/>
      <c r="MEP54" s="20"/>
      <c r="MEQ54" s="20"/>
      <c r="MER54" s="20"/>
      <c r="MES54" s="20"/>
      <c r="MET54" s="20"/>
      <c r="MEU54" s="20"/>
      <c r="MEV54" s="20"/>
      <c r="MEW54" s="20"/>
      <c r="MEX54" s="20"/>
      <c r="MEY54" s="20"/>
      <c r="MEZ54" s="20"/>
      <c r="MFA54" s="20"/>
      <c r="MFB54" s="20"/>
      <c r="MFC54" s="20"/>
      <c r="MFD54" s="20"/>
      <c r="MFE54" s="20"/>
      <c r="MFF54" s="20"/>
      <c r="MFG54" s="20"/>
      <c r="MFH54" s="20"/>
      <c r="MFI54" s="20"/>
      <c r="MFJ54" s="20"/>
      <c r="MFK54" s="20"/>
      <c r="MFL54" s="20"/>
      <c r="MFM54" s="20"/>
      <c r="MFN54" s="20"/>
      <c r="MFO54" s="20"/>
      <c r="MFP54" s="20"/>
      <c r="MFQ54" s="20"/>
      <c r="MFR54" s="20"/>
      <c r="MFS54" s="20"/>
      <c r="MFT54" s="20"/>
      <c r="MFU54" s="20"/>
      <c r="MFV54" s="20"/>
      <c r="MFW54" s="20"/>
      <c r="MFX54" s="20"/>
      <c r="MFY54" s="20"/>
      <c r="MFZ54" s="20"/>
      <c r="MGA54" s="20"/>
      <c r="MGB54" s="20"/>
      <c r="MGC54" s="20"/>
      <c r="MGD54" s="20"/>
      <c r="MGE54" s="20"/>
      <c r="MGF54" s="20"/>
      <c r="MGG54" s="20"/>
      <c r="MGH54" s="20"/>
      <c r="MGI54" s="20"/>
      <c r="MGJ54" s="20"/>
      <c r="MGK54" s="20"/>
      <c r="MGL54" s="20"/>
      <c r="MGM54" s="20"/>
      <c r="MGN54" s="20"/>
      <c r="MGO54" s="20"/>
      <c r="MGP54" s="20"/>
      <c r="MGQ54" s="20"/>
      <c r="MGR54" s="20"/>
      <c r="MGS54" s="20"/>
      <c r="MGT54" s="20"/>
      <c r="MGU54" s="20"/>
      <c r="MGV54" s="20"/>
      <c r="MGW54" s="20"/>
      <c r="MGX54" s="20"/>
      <c r="MGY54" s="20"/>
      <c r="MGZ54" s="20"/>
      <c r="MHA54" s="20"/>
      <c r="MHB54" s="20"/>
      <c r="MHC54" s="20"/>
      <c r="MHD54" s="20"/>
      <c r="MHE54" s="20"/>
      <c r="MHF54" s="20"/>
      <c r="MHG54" s="20"/>
      <c r="MHH54" s="20"/>
      <c r="MHI54" s="20"/>
      <c r="MHJ54" s="20"/>
      <c r="MHK54" s="20"/>
      <c r="MHL54" s="20"/>
      <c r="MHM54" s="20"/>
      <c r="MHN54" s="20"/>
      <c r="MHO54" s="20"/>
      <c r="MHP54" s="20"/>
      <c r="MHQ54" s="20"/>
      <c r="MHR54" s="20"/>
      <c r="MHS54" s="20"/>
      <c r="MHT54" s="20"/>
      <c r="MHU54" s="20"/>
      <c r="MHV54" s="20"/>
      <c r="MHW54" s="20"/>
      <c r="MHX54" s="20"/>
      <c r="MHY54" s="20"/>
      <c r="MHZ54" s="20"/>
      <c r="MIA54" s="20"/>
      <c r="MIB54" s="20"/>
      <c r="MIC54" s="20"/>
      <c r="MID54" s="20"/>
      <c r="MIE54" s="20"/>
      <c r="MIF54" s="20"/>
      <c r="MIG54" s="20"/>
      <c r="MIH54" s="20"/>
      <c r="MII54" s="20"/>
      <c r="MIJ54" s="20"/>
      <c r="MIK54" s="20"/>
      <c r="MIL54" s="20"/>
      <c r="MIM54" s="20"/>
      <c r="MIN54" s="20"/>
      <c r="MIO54" s="20"/>
      <c r="MIP54" s="20"/>
      <c r="MIQ54" s="20"/>
      <c r="MIR54" s="20"/>
      <c r="MIS54" s="20"/>
      <c r="MIT54" s="20"/>
      <c r="MIU54" s="20"/>
      <c r="MIV54" s="20"/>
      <c r="MIW54" s="20"/>
      <c r="MIX54" s="20"/>
      <c r="MIY54" s="20"/>
      <c r="MIZ54" s="20"/>
      <c r="MJA54" s="20"/>
      <c r="MJB54" s="20"/>
      <c r="MJC54" s="20"/>
      <c r="MJD54" s="20"/>
      <c r="MJE54" s="20"/>
      <c r="MJF54" s="20"/>
      <c r="MJG54" s="20"/>
      <c r="MJH54" s="20"/>
      <c r="MJI54" s="20"/>
      <c r="MJJ54" s="20"/>
      <c r="MJK54" s="20"/>
      <c r="MJL54" s="20"/>
      <c r="MJM54" s="20"/>
      <c r="MJN54" s="20"/>
      <c r="MJO54" s="20"/>
      <c r="MJP54" s="20"/>
      <c r="MJQ54" s="20"/>
      <c r="MJR54" s="20"/>
      <c r="MJS54" s="20"/>
      <c r="MJT54" s="20"/>
      <c r="MJU54" s="20"/>
      <c r="MJV54" s="20"/>
      <c r="MJW54" s="20"/>
      <c r="MJX54" s="20"/>
      <c r="MJY54" s="20"/>
      <c r="MJZ54" s="20"/>
      <c r="MKA54" s="20"/>
      <c r="MKB54" s="20"/>
      <c r="MKC54" s="20"/>
      <c r="MKD54" s="20"/>
      <c r="MKE54" s="20"/>
      <c r="MKF54" s="20"/>
      <c r="MKG54" s="20"/>
      <c r="MKH54" s="20"/>
      <c r="MKI54" s="20"/>
      <c r="MKJ54" s="20"/>
      <c r="MKK54" s="20"/>
      <c r="MKL54" s="20"/>
      <c r="MKM54" s="20"/>
      <c r="MKN54" s="20"/>
      <c r="MKO54" s="20"/>
      <c r="MKP54" s="20"/>
      <c r="MKQ54" s="20"/>
      <c r="MKR54" s="20"/>
      <c r="MKS54" s="20"/>
      <c r="MKT54" s="20"/>
      <c r="MKU54" s="20"/>
      <c r="MKV54" s="20"/>
      <c r="MKW54" s="20"/>
      <c r="MKX54" s="20"/>
      <c r="MKY54" s="20"/>
      <c r="MKZ54" s="20"/>
      <c r="MLA54" s="20"/>
      <c r="MLB54" s="20"/>
      <c r="MLC54" s="20"/>
      <c r="MLD54" s="20"/>
      <c r="MLE54" s="20"/>
      <c r="MLF54" s="20"/>
      <c r="MLG54" s="20"/>
      <c r="MLH54" s="20"/>
      <c r="MLI54" s="20"/>
      <c r="MLJ54" s="20"/>
      <c r="MLK54" s="20"/>
      <c r="MLL54" s="20"/>
      <c r="MLM54" s="20"/>
      <c r="MLN54" s="20"/>
      <c r="MLO54" s="20"/>
      <c r="MLP54" s="20"/>
      <c r="MLQ54" s="20"/>
      <c r="MLR54" s="20"/>
      <c r="MLS54" s="20"/>
      <c r="MLT54" s="20"/>
      <c r="MLU54" s="20"/>
      <c r="MLV54" s="20"/>
      <c r="MLW54" s="20"/>
      <c r="MLX54" s="20"/>
      <c r="MLY54" s="20"/>
      <c r="MLZ54" s="20"/>
      <c r="MMA54" s="20"/>
      <c r="MMB54" s="20"/>
      <c r="MMC54" s="20"/>
      <c r="MMD54" s="20"/>
      <c r="MME54" s="20"/>
      <c r="MMF54" s="20"/>
      <c r="MMG54" s="20"/>
      <c r="MMH54" s="20"/>
      <c r="MMI54" s="20"/>
      <c r="MMJ54" s="20"/>
      <c r="MMK54" s="20"/>
      <c r="MML54" s="20"/>
      <c r="MMM54" s="20"/>
      <c r="MMN54" s="20"/>
      <c r="MMO54" s="20"/>
      <c r="MMP54" s="20"/>
      <c r="MMQ54" s="20"/>
      <c r="MMR54" s="20"/>
      <c r="MMS54" s="20"/>
      <c r="MMT54" s="20"/>
      <c r="MMU54" s="20"/>
      <c r="MMV54" s="20"/>
      <c r="MMW54" s="20"/>
      <c r="MMX54" s="20"/>
      <c r="MMY54" s="20"/>
      <c r="MMZ54" s="20"/>
      <c r="MNA54" s="20"/>
      <c r="MNB54" s="20"/>
      <c r="MNC54" s="20"/>
      <c r="MND54" s="20"/>
      <c r="MNE54" s="20"/>
      <c r="MNF54" s="20"/>
      <c r="MNG54" s="20"/>
      <c r="MNH54" s="20"/>
      <c r="MNI54" s="20"/>
      <c r="MNJ54" s="20"/>
      <c r="MNK54" s="20"/>
      <c r="MNL54" s="20"/>
      <c r="MNM54" s="20"/>
      <c r="MNN54" s="20"/>
      <c r="MNO54" s="20"/>
      <c r="MNP54" s="20"/>
      <c r="MNQ54" s="20"/>
      <c r="MNR54" s="20"/>
      <c r="MNS54" s="20"/>
      <c r="MNT54" s="20"/>
      <c r="MNU54" s="20"/>
      <c r="MNV54" s="20"/>
      <c r="MNW54" s="20"/>
      <c r="MNX54" s="20"/>
      <c r="MNY54" s="20"/>
      <c r="MNZ54" s="20"/>
      <c r="MOA54" s="20"/>
      <c r="MOB54" s="20"/>
      <c r="MOC54" s="20"/>
      <c r="MOD54" s="20"/>
      <c r="MOE54" s="20"/>
      <c r="MOF54" s="20"/>
      <c r="MOG54" s="20"/>
      <c r="MOH54" s="20"/>
      <c r="MOI54" s="20"/>
      <c r="MOJ54" s="20"/>
      <c r="MOK54" s="20"/>
      <c r="MOL54" s="20"/>
      <c r="MOM54" s="20"/>
      <c r="MON54" s="20"/>
      <c r="MOO54" s="20"/>
      <c r="MOP54" s="20"/>
      <c r="MOQ54" s="20"/>
      <c r="MOR54" s="20"/>
      <c r="MOS54" s="20"/>
      <c r="MOT54" s="20"/>
      <c r="MOU54" s="20"/>
      <c r="MOV54" s="20"/>
      <c r="MOW54" s="20"/>
      <c r="MOX54" s="20"/>
      <c r="MOY54" s="20"/>
      <c r="MOZ54" s="20"/>
      <c r="MPA54" s="20"/>
      <c r="MPB54" s="20"/>
      <c r="MPC54" s="20"/>
      <c r="MPD54" s="20"/>
      <c r="MPE54" s="20"/>
      <c r="MPF54" s="20"/>
      <c r="MPG54" s="20"/>
      <c r="MPH54" s="20"/>
      <c r="MPI54" s="20"/>
      <c r="MPJ54" s="20"/>
      <c r="MPK54" s="20"/>
      <c r="MPL54" s="20"/>
      <c r="MPM54" s="20"/>
      <c r="MPN54" s="20"/>
      <c r="MPO54" s="20"/>
      <c r="MPP54" s="20"/>
      <c r="MPQ54" s="20"/>
      <c r="MPR54" s="20"/>
      <c r="MPS54" s="20"/>
      <c r="MPT54" s="20"/>
      <c r="MPU54" s="20"/>
      <c r="MPV54" s="20"/>
      <c r="MPW54" s="20"/>
      <c r="MPX54" s="20"/>
      <c r="MPY54" s="20"/>
      <c r="MPZ54" s="20"/>
      <c r="MQA54" s="20"/>
      <c r="MQB54" s="20"/>
      <c r="MQC54" s="20"/>
      <c r="MQD54" s="20"/>
      <c r="MQE54" s="20"/>
      <c r="MQF54" s="20"/>
      <c r="MQG54" s="20"/>
      <c r="MQH54" s="20"/>
      <c r="MQI54" s="20"/>
      <c r="MQJ54" s="20"/>
      <c r="MQK54" s="20"/>
      <c r="MQL54" s="20"/>
      <c r="MQM54" s="20"/>
      <c r="MQN54" s="20"/>
      <c r="MQO54" s="20"/>
      <c r="MQP54" s="20"/>
      <c r="MQQ54" s="20"/>
      <c r="MQR54" s="20"/>
      <c r="MQS54" s="20"/>
      <c r="MQT54" s="20"/>
      <c r="MQU54" s="20"/>
      <c r="MQV54" s="20"/>
      <c r="MQW54" s="20"/>
      <c r="MQX54" s="20"/>
      <c r="MQY54" s="20"/>
      <c r="MQZ54" s="20"/>
      <c r="MRA54" s="20"/>
      <c r="MRB54" s="20"/>
      <c r="MRC54" s="20"/>
      <c r="MRD54" s="20"/>
      <c r="MRE54" s="20"/>
      <c r="MRF54" s="20"/>
      <c r="MRG54" s="20"/>
      <c r="MRH54" s="20"/>
      <c r="MRI54" s="20"/>
      <c r="MRJ54" s="20"/>
      <c r="MRK54" s="20"/>
      <c r="MRL54" s="20"/>
      <c r="MRM54" s="20"/>
      <c r="MRN54" s="20"/>
      <c r="MRO54" s="20"/>
      <c r="MRP54" s="20"/>
      <c r="MRQ54" s="20"/>
      <c r="MRR54" s="20"/>
      <c r="MRS54" s="20"/>
      <c r="MRT54" s="20"/>
      <c r="MRU54" s="20"/>
      <c r="MRV54" s="20"/>
      <c r="MRW54" s="20"/>
      <c r="MRX54" s="20"/>
      <c r="MRY54" s="20"/>
      <c r="MRZ54" s="20"/>
      <c r="MSA54" s="20"/>
      <c r="MSB54" s="20"/>
      <c r="MSC54" s="20"/>
      <c r="MSD54" s="20"/>
      <c r="MSE54" s="20"/>
      <c r="MSF54" s="20"/>
      <c r="MSG54" s="20"/>
      <c r="MSH54" s="20"/>
      <c r="MSI54" s="20"/>
      <c r="MSJ54" s="20"/>
      <c r="MSK54" s="20"/>
      <c r="MSL54" s="20"/>
      <c r="MSM54" s="20"/>
      <c r="MSN54" s="20"/>
      <c r="MSO54" s="20"/>
      <c r="MSP54" s="20"/>
      <c r="MSQ54" s="20"/>
      <c r="MSR54" s="20"/>
      <c r="MSS54" s="20"/>
      <c r="MST54" s="20"/>
      <c r="MSU54" s="20"/>
      <c r="MSV54" s="20"/>
      <c r="MSW54" s="20"/>
      <c r="MSX54" s="20"/>
      <c r="MSY54" s="20"/>
      <c r="MSZ54" s="20"/>
      <c r="MTA54" s="20"/>
      <c r="MTB54" s="20"/>
      <c r="MTC54" s="20"/>
      <c r="MTD54" s="20"/>
      <c r="MTE54" s="20"/>
      <c r="MTF54" s="20"/>
      <c r="MTG54" s="20"/>
      <c r="MTH54" s="20"/>
      <c r="MTI54" s="20"/>
      <c r="MTJ54" s="20"/>
      <c r="MTK54" s="20"/>
      <c r="MTL54" s="20"/>
      <c r="MTM54" s="20"/>
      <c r="MTN54" s="20"/>
      <c r="MTO54" s="20"/>
      <c r="MTP54" s="20"/>
      <c r="MTQ54" s="20"/>
      <c r="MTR54" s="20"/>
      <c r="MTS54" s="20"/>
      <c r="MTT54" s="20"/>
      <c r="MTU54" s="20"/>
      <c r="MTV54" s="20"/>
      <c r="MTW54" s="20"/>
      <c r="MTX54" s="20"/>
      <c r="MTY54" s="20"/>
      <c r="MTZ54" s="20"/>
      <c r="MUA54" s="20"/>
      <c r="MUB54" s="20"/>
      <c r="MUC54" s="20"/>
      <c r="MUD54" s="20"/>
      <c r="MUE54" s="20"/>
      <c r="MUF54" s="20"/>
      <c r="MUG54" s="20"/>
      <c r="MUH54" s="20"/>
      <c r="MUI54" s="20"/>
      <c r="MUJ54" s="20"/>
      <c r="MUK54" s="20"/>
      <c r="MUL54" s="20"/>
      <c r="MUM54" s="20"/>
      <c r="MUN54" s="20"/>
      <c r="MUO54" s="20"/>
      <c r="MUP54" s="20"/>
      <c r="MUQ54" s="20"/>
      <c r="MUR54" s="20"/>
      <c r="MUS54" s="20"/>
      <c r="MUT54" s="20"/>
      <c r="MUU54" s="20"/>
      <c r="MUV54" s="20"/>
      <c r="MUW54" s="20"/>
      <c r="MUX54" s="20"/>
      <c r="MUY54" s="20"/>
      <c r="MUZ54" s="20"/>
      <c r="MVA54" s="20"/>
      <c r="MVB54" s="20"/>
      <c r="MVC54" s="20"/>
      <c r="MVD54" s="20"/>
      <c r="MVE54" s="20"/>
      <c r="MVF54" s="20"/>
      <c r="MVG54" s="20"/>
      <c r="MVH54" s="20"/>
      <c r="MVI54" s="20"/>
      <c r="MVJ54" s="20"/>
      <c r="MVK54" s="20"/>
      <c r="MVL54" s="20"/>
      <c r="MVM54" s="20"/>
      <c r="MVN54" s="20"/>
      <c r="MVO54" s="20"/>
      <c r="MVP54" s="20"/>
      <c r="MVQ54" s="20"/>
      <c r="MVR54" s="20"/>
      <c r="MVS54" s="20"/>
      <c r="MVT54" s="20"/>
      <c r="MVU54" s="20"/>
      <c r="MVV54" s="20"/>
      <c r="MVW54" s="20"/>
      <c r="MVX54" s="20"/>
      <c r="MVY54" s="20"/>
      <c r="MVZ54" s="20"/>
      <c r="MWA54" s="20"/>
      <c r="MWB54" s="20"/>
      <c r="MWC54" s="20"/>
      <c r="MWD54" s="20"/>
      <c r="MWE54" s="20"/>
      <c r="MWF54" s="20"/>
      <c r="MWG54" s="20"/>
      <c r="MWH54" s="20"/>
      <c r="MWI54" s="20"/>
      <c r="MWJ54" s="20"/>
      <c r="MWK54" s="20"/>
      <c r="MWL54" s="20"/>
      <c r="MWM54" s="20"/>
      <c r="MWN54" s="20"/>
      <c r="MWO54" s="20"/>
      <c r="MWP54" s="20"/>
      <c r="MWQ54" s="20"/>
      <c r="MWR54" s="20"/>
      <c r="MWS54" s="20"/>
      <c r="MWT54" s="20"/>
      <c r="MWU54" s="20"/>
      <c r="MWV54" s="20"/>
      <c r="MWW54" s="20"/>
      <c r="MWX54" s="20"/>
      <c r="MWY54" s="20"/>
      <c r="MWZ54" s="20"/>
      <c r="MXA54" s="20"/>
      <c r="MXB54" s="20"/>
      <c r="MXC54" s="20"/>
      <c r="MXD54" s="20"/>
      <c r="MXE54" s="20"/>
      <c r="MXF54" s="20"/>
      <c r="MXG54" s="20"/>
      <c r="MXH54" s="20"/>
      <c r="MXI54" s="20"/>
      <c r="MXJ54" s="20"/>
      <c r="MXK54" s="20"/>
      <c r="MXL54" s="20"/>
      <c r="MXM54" s="20"/>
      <c r="MXN54" s="20"/>
      <c r="MXO54" s="20"/>
      <c r="MXP54" s="20"/>
      <c r="MXQ54" s="20"/>
      <c r="MXR54" s="20"/>
      <c r="MXS54" s="20"/>
      <c r="MXT54" s="20"/>
      <c r="MXU54" s="20"/>
      <c r="MXV54" s="20"/>
      <c r="MXW54" s="20"/>
      <c r="MXX54" s="20"/>
      <c r="MXY54" s="20"/>
      <c r="MXZ54" s="20"/>
      <c r="MYA54" s="20"/>
      <c r="MYB54" s="20"/>
      <c r="MYC54" s="20"/>
      <c r="MYD54" s="20"/>
      <c r="MYE54" s="20"/>
      <c r="MYF54" s="20"/>
      <c r="MYG54" s="20"/>
      <c r="MYH54" s="20"/>
      <c r="MYI54" s="20"/>
      <c r="MYJ54" s="20"/>
      <c r="MYK54" s="20"/>
      <c r="MYL54" s="20"/>
      <c r="MYM54" s="20"/>
      <c r="MYN54" s="20"/>
      <c r="MYO54" s="20"/>
      <c r="MYP54" s="20"/>
      <c r="MYQ54" s="20"/>
      <c r="MYR54" s="20"/>
      <c r="MYS54" s="20"/>
      <c r="MYT54" s="20"/>
      <c r="MYU54" s="20"/>
      <c r="MYV54" s="20"/>
      <c r="MYW54" s="20"/>
      <c r="MYX54" s="20"/>
      <c r="MYY54" s="20"/>
      <c r="MYZ54" s="20"/>
      <c r="MZA54" s="20"/>
      <c r="MZB54" s="20"/>
      <c r="MZC54" s="20"/>
      <c r="MZD54" s="20"/>
      <c r="MZE54" s="20"/>
      <c r="MZF54" s="20"/>
      <c r="MZG54" s="20"/>
      <c r="MZH54" s="20"/>
      <c r="MZI54" s="20"/>
      <c r="MZJ54" s="20"/>
      <c r="MZK54" s="20"/>
      <c r="MZL54" s="20"/>
      <c r="MZM54" s="20"/>
      <c r="MZN54" s="20"/>
      <c r="MZO54" s="20"/>
      <c r="MZP54" s="20"/>
      <c r="MZQ54" s="20"/>
      <c r="MZR54" s="20"/>
      <c r="MZS54" s="20"/>
      <c r="MZT54" s="20"/>
      <c r="MZU54" s="20"/>
      <c r="MZV54" s="20"/>
      <c r="MZW54" s="20"/>
      <c r="MZX54" s="20"/>
      <c r="MZY54" s="20"/>
      <c r="MZZ54" s="20"/>
      <c r="NAA54" s="20"/>
      <c r="NAB54" s="20"/>
      <c r="NAC54" s="20"/>
      <c r="NAD54" s="20"/>
      <c r="NAE54" s="20"/>
      <c r="NAF54" s="20"/>
      <c r="NAG54" s="20"/>
      <c r="NAH54" s="20"/>
      <c r="NAI54" s="20"/>
      <c r="NAJ54" s="20"/>
      <c r="NAK54" s="20"/>
      <c r="NAL54" s="20"/>
      <c r="NAM54" s="20"/>
      <c r="NAN54" s="20"/>
      <c r="NAO54" s="20"/>
      <c r="NAP54" s="20"/>
      <c r="NAQ54" s="20"/>
      <c r="NAR54" s="20"/>
      <c r="NAS54" s="20"/>
      <c r="NAT54" s="20"/>
      <c r="NAU54" s="20"/>
      <c r="NAV54" s="20"/>
      <c r="NAW54" s="20"/>
      <c r="NAX54" s="20"/>
      <c r="NAY54" s="20"/>
      <c r="NAZ54" s="20"/>
      <c r="NBA54" s="20"/>
      <c r="NBB54" s="20"/>
      <c r="NBC54" s="20"/>
      <c r="NBD54" s="20"/>
      <c r="NBE54" s="20"/>
      <c r="NBF54" s="20"/>
      <c r="NBG54" s="20"/>
      <c r="NBH54" s="20"/>
      <c r="NBI54" s="20"/>
      <c r="NBJ54" s="20"/>
      <c r="NBK54" s="20"/>
      <c r="NBL54" s="20"/>
      <c r="NBM54" s="20"/>
      <c r="NBN54" s="20"/>
      <c r="NBO54" s="20"/>
      <c r="NBP54" s="20"/>
      <c r="NBQ54" s="20"/>
      <c r="NBR54" s="20"/>
      <c r="NBS54" s="20"/>
      <c r="NBT54" s="20"/>
      <c r="NBU54" s="20"/>
      <c r="NBV54" s="20"/>
      <c r="NBW54" s="20"/>
      <c r="NBX54" s="20"/>
      <c r="NBY54" s="20"/>
      <c r="NBZ54" s="20"/>
      <c r="NCA54" s="20"/>
      <c r="NCB54" s="20"/>
      <c r="NCC54" s="20"/>
      <c r="NCD54" s="20"/>
      <c r="NCE54" s="20"/>
      <c r="NCF54" s="20"/>
      <c r="NCG54" s="20"/>
      <c r="NCH54" s="20"/>
      <c r="NCI54" s="20"/>
      <c r="NCJ54" s="20"/>
      <c r="NCK54" s="20"/>
      <c r="NCL54" s="20"/>
      <c r="NCM54" s="20"/>
      <c r="NCN54" s="20"/>
      <c r="NCO54" s="20"/>
      <c r="NCP54" s="20"/>
      <c r="NCQ54" s="20"/>
      <c r="NCR54" s="20"/>
      <c r="NCS54" s="20"/>
      <c r="NCT54" s="20"/>
      <c r="NCU54" s="20"/>
      <c r="NCV54" s="20"/>
      <c r="NCW54" s="20"/>
      <c r="NCX54" s="20"/>
      <c r="NCY54" s="20"/>
      <c r="NCZ54" s="20"/>
      <c r="NDA54" s="20"/>
      <c r="NDB54" s="20"/>
      <c r="NDC54" s="20"/>
      <c r="NDD54" s="20"/>
      <c r="NDE54" s="20"/>
      <c r="NDF54" s="20"/>
      <c r="NDG54" s="20"/>
      <c r="NDH54" s="20"/>
      <c r="NDI54" s="20"/>
      <c r="NDJ54" s="20"/>
      <c r="NDK54" s="20"/>
      <c r="NDL54" s="20"/>
      <c r="NDM54" s="20"/>
      <c r="NDN54" s="20"/>
      <c r="NDO54" s="20"/>
      <c r="NDP54" s="20"/>
      <c r="NDQ54" s="20"/>
      <c r="NDR54" s="20"/>
      <c r="NDS54" s="20"/>
      <c r="NDT54" s="20"/>
      <c r="NDU54" s="20"/>
      <c r="NDV54" s="20"/>
      <c r="NDW54" s="20"/>
      <c r="NDX54" s="20"/>
      <c r="NDY54" s="20"/>
      <c r="NDZ54" s="20"/>
      <c r="NEA54" s="20"/>
      <c r="NEB54" s="20"/>
      <c r="NEC54" s="20"/>
      <c r="NED54" s="20"/>
      <c r="NEE54" s="20"/>
      <c r="NEF54" s="20"/>
      <c r="NEG54" s="20"/>
      <c r="NEH54" s="20"/>
      <c r="NEI54" s="20"/>
      <c r="NEJ54" s="20"/>
      <c r="NEK54" s="20"/>
      <c r="NEL54" s="20"/>
      <c r="NEM54" s="20"/>
      <c r="NEN54" s="20"/>
      <c r="NEO54" s="20"/>
      <c r="NEP54" s="20"/>
      <c r="NEQ54" s="20"/>
      <c r="NER54" s="20"/>
      <c r="NES54" s="20"/>
      <c r="NET54" s="20"/>
      <c r="NEU54" s="20"/>
      <c r="NEV54" s="20"/>
      <c r="NEW54" s="20"/>
      <c r="NEX54" s="20"/>
      <c r="NEY54" s="20"/>
      <c r="NEZ54" s="20"/>
      <c r="NFA54" s="20"/>
      <c r="NFB54" s="20"/>
      <c r="NFC54" s="20"/>
      <c r="NFD54" s="20"/>
      <c r="NFE54" s="20"/>
      <c r="NFF54" s="20"/>
      <c r="NFG54" s="20"/>
      <c r="NFH54" s="20"/>
      <c r="NFI54" s="20"/>
      <c r="NFJ54" s="20"/>
      <c r="NFK54" s="20"/>
      <c r="NFL54" s="20"/>
      <c r="NFM54" s="20"/>
      <c r="NFN54" s="20"/>
      <c r="NFO54" s="20"/>
      <c r="NFP54" s="20"/>
      <c r="NFQ54" s="20"/>
      <c r="NFR54" s="20"/>
      <c r="NFS54" s="20"/>
      <c r="NFT54" s="20"/>
      <c r="NFU54" s="20"/>
      <c r="NFV54" s="20"/>
      <c r="NFW54" s="20"/>
      <c r="NFX54" s="20"/>
      <c r="NFY54" s="20"/>
      <c r="NFZ54" s="20"/>
      <c r="NGA54" s="20"/>
      <c r="NGB54" s="20"/>
      <c r="NGC54" s="20"/>
      <c r="NGD54" s="20"/>
      <c r="NGE54" s="20"/>
      <c r="NGF54" s="20"/>
      <c r="NGG54" s="20"/>
      <c r="NGH54" s="20"/>
      <c r="NGI54" s="20"/>
      <c r="NGJ54" s="20"/>
      <c r="NGK54" s="20"/>
      <c r="NGL54" s="20"/>
      <c r="NGM54" s="20"/>
      <c r="NGN54" s="20"/>
      <c r="NGO54" s="20"/>
      <c r="NGP54" s="20"/>
      <c r="NGQ54" s="20"/>
      <c r="NGR54" s="20"/>
      <c r="NGS54" s="20"/>
      <c r="NGT54" s="20"/>
      <c r="NGU54" s="20"/>
      <c r="NGV54" s="20"/>
      <c r="NGW54" s="20"/>
      <c r="NGX54" s="20"/>
      <c r="NGY54" s="20"/>
      <c r="NGZ54" s="20"/>
      <c r="NHA54" s="20"/>
      <c r="NHB54" s="20"/>
      <c r="NHC54" s="20"/>
      <c r="NHD54" s="20"/>
      <c r="NHE54" s="20"/>
      <c r="NHF54" s="20"/>
      <c r="NHG54" s="20"/>
      <c r="NHH54" s="20"/>
      <c r="NHI54" s="20"/>
      <c r="NHJ54" s="20"/>
      <c r="NHK54" s="20"/>
      <c r="NHL54" s="20"/>
      <c r="NHM54" s="20"/>
      <c r="NHN54" s="20"/>
      <c r="NHO54" s="20"/>
      <c r="NHP54" s="20"/>
      <c r="NHQ54" s="20"/>
      <c r="NHR54" s="20"/>
      <c r="NHS54" s="20"/>
      <c r="NHT54" s="20"/>
      <c r="NHU54" s="20"/>
      <c r="NHV54" s="20"/>
      <c r="NHW54" s="20"/>
      <c r="NHX54" s="20"/>
      <c r="NHY54" s="20"/>
      <c r="NHZ54" s="20"/>
      <c r="NIA54" s="20"/>
      <c r="NIB54" s="20"/>
      <c r="NIC54" s="20"/>
      <c r="NID54" s="20"/>
      <c r="NIE54" s="20"/>
      <c r="NIF54" s="20"/>
      <c r="NIG54" s="20"/>
      <c r="NIH54" s="20"/>
      <c r="NII54" s="20"/>
      <c r="NIJ54" s="20"/>
      <c r="NIK54" s="20"/>
      <c r="NIL54" s="20"/>
      <c r="NIM54" s="20"/>
      <c r="NIN54" s="20"/>
      <c r="NIO54" s="20"/>
      <c r="NIP54" s="20"/>
      <c r="NIQ54" s="20"/>
      <c r="NIR54" s="20"/>
      <c r="NIS54" s="20"/>
      <c r="NIT54" s="20"/>
      <c r="NIU54" s="20"/>
      <c r="NIV54" s="20"/>
      <c r="NIW54" s="20"/>
      <c r="NIX54" s="20"/>
      <c r="NIY54" s="20"/>
      <c r="NIZ54" s="20"/>
      <c r="NJA54" s="20"/>
      <c r="NJB54" s="20"/>
      <c r="NJC54" s="20"/>
      <c r="NJD54" s="20"/>
      <c r="NJE54" s="20"/>
      <c r="NJF54" s="20"/>
      <c r="NJG54" s="20"/>
      <c r="NJH54" s="20"/>
      <c r="NJI54" s="20"/>
      <c r="NJJ54" s="20"/>
      <c r="NJK54" s="20"/>
      <c r="NJL54" s="20"/>
      <c r="NJM54" s="20"/>
      <c r="NJN54" s="20"/>
      <c r="NJO54" s="20"/>
      <c r="NJP54" s="20"/>
      <c r="NJQ54" s="20"/>
      <c r="NJR54" s="20"/>
      <c r="NJS54" s="20"/>
      <c r="NJT54" s="20"/>
      <c r="NJU54" s="20"/>
      <c r="NJV54" s="20"/>
      <c r="NJW54" s="20"/>
      <c r="NJX54" s="20"/>
      <c r="NJY54" s="20"/>
      <c r="NJZ54" s="20"/>
      <c r="NKA54" s="20"/>
      <c r="NKB54" s="20"/>
      <c r="NKC54" s="20"/>
      <c r="NKD54" s="20"/>
      <c r="NKE54" s="20"/>
      <c r="NKF54" s="20"/>
      <c r="NKG54" s="20"/>
      <c r="NKH54" s="20"/>
      <c r="NKI54" s="20"/>
      <c r="NKJ54" s="20"/>
      <c r="NKK54" s="20"/>
      <c r="NKL54" s="20"/>
      <c r="NKM54" s="20"/>
      <c r="NKN54" s="20"/>
      <c r="NKO54" s="20"/>
      <c r="NKP54" s="20"/>
      <c r="NKQ54" s="20"/>
      <c r="NKR54" s="20"/>
      <c r="NKS54" s="20"/>
      <c r="NKT54" s="20"/>
      <c r="NKU54" s="20"/>
      <c r="NKV54" s="20"/>
      <c r="NKW54" s="20"/>
      <c r="NKX54" s="20"/>
      <c r="NKY54" s="20"/>
      <c r="NKZ54" s="20"/>
      <c r="NLA54" s="20"/>
      <c r="NLB54" s="20"/>
      <c r="NLC54" s="20"/>
      <c r="NLD54" s="20"/>
      <c r="NLE54" s="20"/>
      <c r="NLF54" s="20"/>
      <c r="NLG54" s="20"/>
      <c r="NLH54" s="20"/>
      <c r="NLI54" s="20"/>
      <c r="NLJ54" s="20"/>
      <c r="NLK54" s="20"/>
      <c r="NLL54" s="20"/>
      <c r="NLM54" s="20"/>
      <c r="NLN54" s="20"/>
      <c r="NLO54" s="20"/>
      <c r="NLP54" s="20"/>
      <c r="NLQ54" s="20"/>
      <c r="NLR54" s="20"/>
      <c r="NLS54" s="20"/>
      <c r="NLT54" s="20"/>
      <c r="NLU54" s="20"/>
      <c r="NLV54" s="20"/>
      <c r="NLW54" s="20"/>
      <c r="NLX54" s="20"/>
      <c r="NLY54" s="20"/>
      <c r="NLZ54" s="20"/>
      <c r="NMA54" s="20"/>
      <c r="NMB54" s="20"/>
      <c r="NMC54" s="20"/>
      <c r="NMD54" s="20"/>
      <c r="NME54" s="20"/>
      <c r="NMF54" s="20"/>
      <c r="NMG54" s="20"/>
      <c r="NMH54" s="20"/>
      <c r="NMI54" s="20"/>
      <c r="NMJ54" s="20"/>
      <c r="NMK54" s="20"/>
      <c r="NML54" s="20"/>
      <c r="NMM54" s="20"/>
      <c r="NMN54" s="20"/>
      <c r="NMO54" s="20"/>
      <c r="NMP54" s="20"/>
      <c r="NMQ54" s="20"/>
      <c r="NMR54" s="20"/>
      <c r="NMS54" s="20"/>
      <c r="NMT54" s="20"/>
      <c r="NMU54" s="20"/>
      <c r="NMV54" s="20"/>
      <c r="NMW54" s="20"/>
      <c r="NMX54" s="20"/>
      <c r="NMY54" s="20"/>
      <c r="NMZ54" s="20"/>
      <c r="NNA54" s="20"/>
      <c r="NNB54" s="20"/>
      <c r="NNC54" s="20"/>
      <c r="NND54" s="20"/>
      <c r="NNE54" s="20"/>
      <c r="NNF54" s="20"/>
      <c r="NNG54" s="20"/>
      <c r="NNH54" s="20"/>
      <c r="NNI54" s="20"/>
      <c r="NNJ54" s="20"/>
      <c r="NNK54" s="20"/>
      <c r="NNL54" s="20"/>
      <c r="NNM54" s="20"/>
      <c r="NNN54" s="20"/>
      <c r="NNO54" s="20"/>
      <c r="NNP54" s="20"/>
      <c r="NNQ54" s="20"/>
      <c r="NNR54" s="20"/>
      <c r="NNS54" s="20"/>
      <c r="NNT54" s="20"/>
      <c r="NNU54" s="20"/>
      <c r="NNV54" s="20"/>
      <c r="NNW54" s="20"/>
      <c r="NNX54" s="20"/>
      <c r="NNY54" s="20"/>
      <c r="NNZ54" s="20"/>
      <c r="NOA54" s="20"/>
      <c r="NOB54" s="20"/>
      <c r="NOC54" s="20"/>
      <c r="NOD54" s="20"/>
      <c r="NOE54" s="20"/>
      <c r="NOF54" s="20"/>
      <c r="NOG54" s="20"/>
      <c r="NOH54" s="20"/>
      <c r="NOI54" s="20"/>
      <c r="NOJ54" s="20"/>
      <c r="NOK54" s="20"/>
      <c r="NOL54" s="20"/>
      <c r="NOM54" s="20"/>
      <c r="NON54" s="20"/>
      <c r="NOO54" s="20"/>
      <c r="NOP54" s="20"/>
      <c r="NOQ54" s="20"/>
      <c r="NOR54" s="20"/>
      <c r="NOS54" s="20"/>
      <c r="NOT54" s="20"/>
      <c r="NOU54" s="20"/>
      <c r="NOV54" s="20"/>
      <c r="NOW54" s="20"/>
      <c r="NOX54" s="20"/>
      <c r="NOY54" s="20"/>
      <c r="NOZ54" s="20"/>
      <c r="NPA54" s="20"/>
      <c r="NPB54" s="20"/>
      <c r="NPC54" s="20"/>
      <c r="NPD54" s="20"/>
      <c r="NPE54" s="20"/>
      <c r="NPF54" s="20"/>
      <c r="NPG54" s="20"/>
      <c r="NPH54" s="20"/>
      <c r="NPI54" s="20"/>
      <c r="NPJ54" s="20"/>
      <c r="NPK54" s="20"/>
      <c r="NPL54" s="20"/>
      <c r="NPM54" s="20"/>
      <c r="NPN54" s="20"/>
      <c r="NPO54" s="20"/>
      <c r="NPP54" s="20"/>
      <c r="NPQ54" s="20"/>
      <c r="NPR54" s="20"/>
      <c r="NPS54" s="20"/>
      <c r="NPT54" s="20"/>
      <c r="NPU54" s="20"/>
      <c r="NPV54" s="20"/>
      <c r="NPW54" s="20"/>
      <c r="NPX54" s="20"/>
      <c r="NPY54" s="20"/>
      <c r="NPZ54" s="20"/>
      <c r="NQA54" s="20"/>
      <c r="NQB54" s="20"/>
      <c r="NQC54" s="20"/>
      <c r="NQD54" s="20"/>
      <c r="NQE54" s="20"/>
      <c r="NQF54" s="20"/>
      <c r="NQG54" s="20"/>
      <c r="NQH54" s="20"/>
      <c r="NQI54" s="20"/>
      <c r="NQJ54" s="20"/>
      <c r="NQK54" s="20"/>
      <c r="NQL54" s="20"/>
      <c r="NQM54" s="20"/>
      <c r="NQN54" s="20"/>
      <c r="NQO54" s="20"/>
      <c r="NQP54" s="20"/>
      <c r="NQQ54" s="20"/>
      <c r="NQR54" s="20"/>
      <c r="NQS54" s="20"/>
      <c r="NQT54" s="20"/>
      <c r="NQU54" s="20"/>
      <c r="NQV54" s="20"/>
      <c r="NQW54" s="20"/>
      <c r="NQX54" s="20"/>
      <c r="NQY54" s="20"/>
      <c r="NQZ54" s="20"/>
      <c r="NRA54" s="20"/>
      <c r="NRB54" s="20"/>
      <c r="NRC54" s="20"/>
      <c r="NRD54" s="20"/>
      <c r="NRE54" s="20"/>
      <c r="NRF54" s="20"/>
      <c r="NRG54" s="20"/>
      <c r="NRH54" s="20"/>
      <c r="NRI54" s="20"/>
      <c r="NRJ54" s="20"/>
      <c r="NRK54" s="20"/>
      <c r="NRL54" s="20"/>
      <c r="NRM54" s="20"/>
      <c r="NRN54" s="20"/>
      <c r="NRO54" s="20"/>
      <c r="NRP54" s="20"/>
      <c r="NRQ54" s="20"/>
      <c r="NRR54" s="20"/>
      <c r="NRS54" s="20"/>
      <c r="NRT54" s="20"/>
      <c r="NRU54" s="20"/>
      <c r="NRV54" s="20"/>
      <c r="NRW54" s="20"/>
      <c r="NRX54" s="20"/>
      <c r="NRY54" s="20"/>
      <c r="NRZ54" s="20"/>
      <c r="NSA54" s="20"/>
      <c r="NSB54" s="20"/>
      <c r="NSC54" s="20"/>
      <c r="NSD54" s="20"/>
      <c r="NSE54" s="20"/>
      <c r="NSF54" s="20"/>
      <c r="NSG54" s="20"/>
      <c r="NSH54" s="20"/>
      <c r="NSI54" s="20"/>
      <c r="NSJ54" s="20"/>
      <c r="NSK54" s="20"/>
      <c r="NSL54" s="20"/>
      <c r="NSM54" s="20"/>
      <c r="NSN54" s="20"/>
      <c r="NSO54" s="20"/>
      <c r="NSP54" s="20"/>
      <c r="NSQ54" s="20"/>
      <c r="NSR54" s="20"/>
      <c r="NSS54" s="20"/>
      <c r="NST54" s="20"/>
      <c r="NSU54" s="20"/>
      <c r="NSV54" s="20"/>
      <c r="NSW54" s="20"/>
      <c r="NSX54" s="20"/>
      <c r="NSY54" s="20"/>
      <c r="NSZ54" s="20"/>
      <c r="NTA54" s="20"/>
      <c r="NTB54" s="20"/>
      <c r="NTC54" s="20"/>
      <c r="NTD54" s="20"/>
      <c r="NTE54" s="20"/>
      <c r="NTF54" s="20"/>
      <c r="NTG54" s="20"/>
      <c r="NTH54" s="20"/>
      <c r="NTI54" s="20"/>
      <c r="NTJ54" s="20"/>
      <c r="NTK54" s="20"/>
      <c r="NTL54" s="20"/>
      <c r="NTM54" s="20"/>
      <c r="NTN54" s="20"/>
      <c r="NTO54" s="20"/>
      <c r="NTP54" s="20"/>
      <c r="NTQ54" s="20"/>
      <c r="NTR54" s="20"/>
      <c r="NTS54" s="20"/>
      <c r="NTT54" s="20"/>
      <c r="NTU54" s="20"/>
      <c r="NTV54" s="20"/>
      <c r="NTW54" s="20"/>
      <c r="NTX54" s="20"/>
      <c r="NTY54" s="20"/>
      <c r="NTZ54" s="20"/>
      <c r="NUA54" s="20"/>
      <c r="NUB54" s="20"/>
      <c r="NUC54" s="20"/>
      <c r="NUD54" s="20"/>
      <c r="NUE54" s="20"/>
      <c r="NUF54" s="20"/>
      <c r="NUG54" s="20"/>
      <c r="NUH54" s="20"/>
      <c r="NUI54" s="20"/>
      <c r="NUJ54" s="20"/>
      <c r="NUK54" s="20"/>
      <c r="NUL54" s="20"/>
      <c r="NUM54" s="20"/>
      <c r="NUN54" s="20"/>
      <c r="NUO54" s="20"/>
      <c r="NUP54" s="20"/>
      <c r="NUQ54" s="20"/>
      <c r="NUR54" s="20"/>
      <c r="NUS54" s="20"/>
      <c r="NUT54" s="20"/>
      <c r="NUU54" s="20"/>
      <c r="NUV54" s="20"/>
      <c r="NUW54" s="20"/>
      <c r="NUX54" s="20"/>
      <c r="NUY54" s="20"/>
      <c r="NUZ54" s="20"/>
      <c r="NVA54" s="20"/>
      <c r="NVB54" s="20"/>
      <c r="NVC54" s="20"/>
      <c r="NVD54" s="20"/>
      <c r="NVE54" s="20"/>
      <c r="NVF54" s="20"/>
      <c r="NVG54" s="20"/>
      <c r="NVH54" s="20"/>
      <c r="NVI54" s="20"/>
      <c r="NVJ54" s="20"/>
      <c r="NVK54" s="20"/>
      <c r="NVL54" s="20"/>
      <c r="NVM54" s="20"/>
      <c r="NVN54" s="20"/>
      <c r="NVO54" s="20"/>
      <c r="NVP54" s="20"/>
      <c r="NVQ54" s="20"/>
      <c r="NVR54" s="20"/>
      <c r="NVS54" s="20"/>
      <c r="NVT54" s="20"/>
      <c r="NVU54" s="20"/>
      <c r="NVV54" s="20"/>
      <c r="NVW54" s="20"/>
      <c r="NVX54" s="20"/>
      <c r="NVY54" s="20"/>
      <c r="NVZ54" s="20"/>
      <c r="NWA54" s="20"/>
      <c r="NWB54" s="20"/>
      <c r="NWC54" s="20"/>
      <c r="NWD54" s="20"/>
      <c r="NWE54" s="20"/>
      <c r="NWF54" s="20"/>
      <c r="NWG54" s="20"/>
      <c r="NWH54" s="20"/>
      <c r="NWI54" s="20"/>
      <c r="NWJ54" s="20"/>
      <c r="NWK54" s="20"/>
      <c r="NWL54" s="20"/>
      <c r="NWM54" s="20"/>
      <c r="NWN54" s="20"/>
      <c r="NWO54" s="20"/>
      <c r="NWP54" s="20"/>
      <c r="NWQ54" s="20"/>
      <c r="NWR54" s="20"/>
      <c r="NWS54" s="20"/>
      <c r="NWT54" s="20"/>
      <c r="NWU54" s="20"/>
      <c r="NWV54" s="20"/>
      <c r="NWW54" s="20"/>
      <c r="NWX54" s="20"/>
      <c r="NWY54" s="20"/>
      <c r="NWZ54" s="20"/>
      <c r="NXA54" s="20"/>
      <c r="NXB54" s="20"/>
      <c r="NXC54" s="20"/>
      <c r="NXD54" s="20"/>
      <c r="NXE54" s="20"/>
      <c r="NXF54" s="20"/>
      <c r="NXG54" s="20"/>
      <c r="NXH54" s="20"/>
      <c r="NXI54" s="20"/>
      <c r="NXJ54" s="20"/>
      <c r="NXK54" s="20"/>
      <c r="NXL54" s="20"/>
      <c r="NXM54" s="20"/>
      <c r="NXN54" s="20"/>
      <c r="NXO54" s="20"/>
      <c r="NXP54" s="20"/>
      <c r="NXQ54" s="20"/>
      <c r="NXR54" s="20"/>
      <c r="NXS54" s="20"/>
      <c r="NXT54" s="20"/>
      <c r="NXU54" s="20"/>
      <c r="NXV54" s="20"/>
      <c r="NXW54" s="20"/>
      <c r="NXX54" s="20"/>
      <c r="NXY54" s="20"/>
      <c r="NXZ54" s="20"/>
      <c r="NYA54" s="20"/>
      <c r="NYB54" s="20"/>
      <c r="NYC54" s="20"/>
      <c r="NYD54" s="20"/>
      <c r="NYE54" s="20"/>
      <c r="NYF54" s="20"/>
      <c r="NYG54" s="20"/>
      <c r="NYH54" s="20"/>
      <c r="NYI54" s="20"/>
      <c r="NYJ54" s="20"/>
      <c r="NYK54" s="20"/>
      <c r="NYL54" s="20"/>
      <c r="NYM54" s="20"/>
      <c r="NYN54" s="20"/>
      <c r="NYO54" s="20"/>
      <c r="NYP54" s="20"/>
      <c r="NYQ54" s="20"/>
      <c r="NYR54" s="20"/>
      <c r="NYS54" s="20"/>
      <c r="NYT54" s="20"/>
      <c r="NYU54" s="20"/>
      <c r="NYV54" s="20"/>
      <c r="NYW54" s="20"/>
      <c r="NYX54" s="20"/>
      <c r="NYY54" s="20"/>
      <c r="NYZ54" s="20"/>
      <c r="NZA54" s="20"/>
      <c r="NZB54" s="20"/>
      <c r="NZC54" s="20"/>
      <c r="NZD54" s="20"/>
      <c r="NZE54" s="20"/>
      <c r="NZF54" s="20"/>
      <c r="NZG54" s="20"/>
      <c r="NZH54" s="20"/>
      <c r="NZI54" s="20"/>
      <c r="NZJ54" s="20"/>
      <c r="NZK54" s="20"/>
      <c r="NZL54" s="20"/>
      <c r="NZM54" s="20"/>
      <c r="NZN54" s="20"/>
      <c r="NZO54" s="20"/>
      <c r="NZP54" s="20"/>
      <c r="NZQ54" s="20"/>
      <c r="NZR54" s="20"/>
      <c r="NZS54" s="20"/>
      <c r="NZT54" s="20"/>
      <c r="NZU54" s="20"/>
      <c r="NZV54" s="20"/>
      <c r="NZW54" s="20"/>
      <c r="NZX54" s="20"/>
      <c r="NZY54" s="20"/>
      <c r="NZZ54" s="20"/>
      <c r="OAA54" s="20"/>
      <c r="OAB54" s="20"/>
      <c r="OAC54" s="20"/>
      <c r="OAD54" s="20"/>
      <c r="OAE54" s="20"/>
      <c r="OAF54" s="20"/>
      <c r="OAG54" s="20"/>
      <c r="OAH54" s="20"/>
      <c r="OAI54" s="20"/>
      <c r="OAJ54" s="20"/>
      <c r="OAK54" s="20"/>
      <c r="OAL54" s="20"/>
      <c r="OAM54" s="20"/>
      <c r="OAN54" s="20"/>
      <c r="OAO54" s="20"/>
      <c r="OAP54" s="20"/>
      <c r="OAQ54" s="20"/>
      <c r="OAR54" s="20"/>
      <c r="OAS54" s="20"/>
      <c r="OAT54" s="20"/>
      <c r="OAU54" s="20"/>
      <c r="OAV54" s="20"/>
      <c r="OAW54" s="20"/>
      <c r="OAX54" s="20"/>
      <c r="OAY54" s="20"/>
      <c r="OAZ54" s="20"/>
      <c r="OBA54" s="20"/>
      <c r="OBB54" s="20"/>
      <c r="OBC54" s="20"/>
      <c r="OBD54" s="20"/>
      <c r="OBE54" s="20"/>
      <c r="OBF54" s="20"/>
      <c r="OBG54" s="20"/>
      <c r="OBH54" s="20"/>
      <c r="OBI54" s="20"/>
      <c r="OBJ54" s="20"/>
      <c r="OBK54" s="20"/>
      <c r="OBL54" s="20"/>
      <c r="OBM54" s="20"/>
      <c r="OBN54" s="20"/>
      <c r="OBO54" s="20"/>
      <c r="OBP54" s="20"/>
      <c r="OBQ54" s="20"/>
      <c r="OBR54" s="20"/>
      <c r="OBS54" s="20"/>
      <c r="OBT54" s="20"/>
      <c r="OBU54" s="20"/>
      <c r="OBV54" s="20"/>
      <c r="OBW54" s="20"/>
      <c r="OBX54" s="20"/>
      <c r="OBY54" s="20"/>
      <c r="OBZ54" s="20"/>
      <c r="OCA54" s="20"/>
      <c r="OCB54" s="20"/>
      <c r="OCC54" s="20"/>
      <c r="OCD54" s="20"/>
      <c r="OCE54" s="20"/>
      <c r="OCF54" s="20"/>
      <c r="OCG54" s="20"/>
      <c r="OCH54" s="20"/>
      <c r="OCI54" s="20"/>
      <c r="OCJ54" s="20"/>
      <c r="OCK54" s="20"/>
      <c r="OCL54" s="20"/>
      <c r="OCM54" s="20"/>
      <c r="OCN54" s="20"/>
      <c r="OCO54" s="20"/>
      <c r="OCP54" s="20"/>
      <c r="OCQ54" s="20"/>
      <c r="OCR54" s="20"/>
      <c r="OCS54" s="20"/>
      <c r="OCT54" s="20"/>
      <c r="OCU54" s="20"/>
      <c r="OCV54" s="20"/>
      <c r="OCW54" s="20"/>
      <c r="OCX54" s="20"/>
      <c r="OCY54" s="20"/>
      <c r="OCZ54" s="20"/>
      <c r="ODA54" s="20"/>
      <c r="ODB54" s="20"/>
      <c r="ODC54" s="20"/>
      <c r="ODD54" s="20"/>
      <c r="ODE54" s="20"/>
      <c r="ODF54" s="20"/>
      <c r="ODG54" s="20"/>
      <c r="ODH54" s="20"/>
      <c r="ODI54" s="20"/>
      <c r="ODJ54" s="20"/>
      <c r="ODK54" s="20"/>
      <c r="ODL54" s="20"/>
      <c r="ODM54" s="20"/>
      <c r="ODN54" s="20"/>
      <c r="ODO54" s="20"/>
      <c r="ODP54" s="20"/>
      <c r="ODQ54" s="20"/>
      <c r="ODR54" s="20"/>
      <c r="ODS54" s="20"/>
      <c r="ODT54" s="20"/>
      <c r="ODU54" s="20"/>
      <c r="ODV54" s="20"/>
      <c r="ODW54" s="20"/>
      <c r="ODX54" s="20"/>
      <c r="ODY54" s="20"/>
      <c r="ODZ54" s="20"/>
      <c r="OEA54" s="20"/>
      <c r="OEB54" s="20"/>
      <c r="OEC54" s="20"/>
      <c r="OED54" s="20"/>
      <c r="OEE54" s="20"/>
      <c r="OEF54" s="20"/>
      <c r="OEG54" s="20"/>
      <c r="OEH54" s="20"/>
      <c r="OEI54" s="20"/>
      <c r="OEJ54" s="20"/>
      <c r="OEK54" s="20"/>
      <c r="OEL54" s="20"/>
      <c r="OEM54" s="20"/>
      <c r="OEN54" s="20"/>
      <c r="OEO54" s="20"/>
      <c r="OEP54" s="20"/>
      <c r="OEQ54" s="20"/>
      <c r="OER54" s="20"/>
      <c r="OES54" s="20"/>
      <c r="OET54" s="20"/>
      <c r="OEU54" s="20"/>
      <c r="OEV54" s="20"/>
      <c r="OEW54" s="20"/>
      <c r="OEX54" s="20"/>
      <c r="OEY54" s="20"/>
      <c r="OEZ54" s="20"/>
      <c r="OFA54" s="20"/>
      <c r="OFB54" s="20"/>
      <c r="OFC54" s="20"/>
      <c r="OFD54" s="20"/>
      <c r="OFE54" s="20"/>
      <c r="OFF54" s="20"/>
      <c r="OFG54" s="20"/>
      <c r="OFH54" s="20"/>
      <c r="OFI54" s="20"/>
      <c r="OFJ54" s="20"/>
      <c r="OFK54" s="20"/>
      <c r="OFL54" s="20"/>
      <c r="OFM54" s="20"/>
      <c r="OFN54" s="20"/>
      <c r="OFO54" s="20"/>
      <c r="OFP54" s="20"/>
      <c r="OFQ54" s="20"/>
      <c r="OFR54" s="20"/>
      <c r="OFS54" s="20"/>
      <c r="OFT54" s="20"/>
      <c r="OFU54" s="20"/>
      <c r="OFV54" s="20"/>
      <c r="OFW54" s="20"/>
      <c r="OFX54" s="20"/>
      <c r="OFY54" s="20"/>
      <c r="OFZ54" s="20"/>
      <c r="OGA54" s="20"/>
      <c r="OGB54" s="20"/>
      <c r="OGC54" s="20"/>
      <c r="OGD54" s="20"/>
      <c r="OGE54" s="20"/>
      <c r="OGF54" s="20"/>
      <c r="OGG54" s="20"/>
      <c r="OGH54" s="20"/>
      <c r="OGI54" s="20"/>
      <c r="OGJ54" s="20"/>
      <c r="OGK54" s="20"/>
      <c r="OGL54" s="20"/>
      <c r="OGM54" s="20"/>
      <c r="OGN54" s="20"/>
      <c r="OGO54" s="20"/>
      <c r="OGP54" s="20"/>
      <c r="OGQ54" s="20"/>
      <c r="OGR54" s="20"/>
      <c r="OGS54" s="20"/>
      <c r="OGT54" s="20"/>
      <c r="OGU54" s="20"/>
      <c r="OGV54" s="20"/>
      <c r="OGW54" s="20"/>
      <c r="OGX54" s="20"/>
      <c r="OGY54" s="20"/>
      <c r="OGZ54" s="20"/>
      <c r="OHA54" s="20"/>
      <c r="OHB54" s="20"/>
      <c r="OHC54" s="20"/>
      <c r="OHD54" s="20"/>
      <c r="OHE54" s="20"/>
      <c r="OHF54" s="20"/>
      <c r="OHG54" s="20"/>
      <c r="OHH54" s="20"/>
      <c r="OHI54" s="20"/>
      <c r="OHJ54" s="20"/>
      <c r="OHK54" s="20"/>
      <c r="OHL54" s="20"/>
      <c r="OHM54" s="20"/>
      <c r="OHN54" s="20"/>
      <c r="OHO54" s="20"/>
      <c r="OHP54" s="20"/>
      <c r="OHQ54" s="20"/>
      <c r="OHR54" s="20"/>
      <c r="OHS54" s="20"/>
      <c r="OHT54" s="20"/>
      <c r="OHU54" s="20"/>
      <c r="OHV54" s="20"/>
      <c r="OHW54" s="20"/>
      <c r="OHX54" s="20"/>
      <c r="OHY54" s="20"/>
      <c r="OHZ54" s="20"/>
      <c r="OIA54" s="20"/>
      <c r="OIB54" s="20"/>
      <c r="OIC54" s="20"/>
      <c r="OID54" s="20"/>
      <c r="OIE54" s="20"/>
      <c r="OIF54" s="20"/>
      <c r="OIG54" s="20"/>
      <c r="OIH54" s="20"/>
      <c r="OII54" s="20"/>
      <c r="OIJ54" s="20"/>
      <c r="OIK54" s="20"/>
      <c r="OIL54" s="20"/>
      <c r="OIM54" s="20"/>
      <c r="OIN54" s="20"/>
      <c r="OIO54" s="20"/>
      <c r="OIP54" s="20"/>
      <c r="OIQ54" s="20"/>
      <c r="OIR54" s="20"/>
      <c r="OIS54" s="20"/>
      <c r="OIT54" s="20"/>
      <c r="OIU54" s="20"/>
      <c r="OIV54" s="20"/>
      <c r="OIW54" s="20"/>
      <c r="OIX54" s="20"/>
      <c r="OIY54" s="20"/>
      <c r="OIZ54" s="20"/>
      <c r="OJA54" s="20"/>
      <c r="OJB54" s="20"/>
      <c r="OJC54" s="20"/>
      <c r="OJD54" s="20"/>
      <c r="OJE54" s="20"/>
      <c r="OJF54" s="20"/>
      <c r="OJG54" s="20"/>
      <c r="OJH54" s="20"/>
      <c r="OJI54" s="20"/>
      <c r="OJJ54" s="20"/>
      <c r="OJK54" s="20"/>
      <c r="OJL54" s="20"/>
      <c r="OJM54" s="20"/>
      <c r="OJN54" s="20"/>
      <c r="OJO54" s="20"/>
      <c r="OJP54" s="20"/>
      <c r="OJQ54" s="20"/>
      <c r="OJR54" s="20"/>
      <c r="OJS54" s="20"/>
      <c r="OJT54" s="20"/>
      <c r="OJU54" s="20"/>
      <c r="OJV54" s="20"/>
      <c r="OJW54" s="20"/>
      <c r="OJX54" s="20"/>
      <c r="OJY54" s="20"/>
      <c r="OJZ54" s="20"/>
      <c r="OKA54" s="20"/>
      <c r="OKB54" s="20"/>
      <c r="OKC54" s="20"/>
      <c r="OKD54" s="20"/>
      <c r="OKE54" s="20"/>
      <c r="OKF54" s="20"/>
      <c r="OKG54" s="20"/>
      <c r="OKH54" s="20"/>
      <c r="OKI54" s="20"/>
      <c r="OKJ54" s="20"/>
      <c r="OKK54" s="20"/>
      <c r="OKL54" s="20"/>
      <c r="OKM54" s="20"/>
      <c r="OKN54" s="20"/>
      <c r="OKO54" s="20"/>
      <c r="OKP54" s="20"/>
      <c r="OKQ54" s="20"/>
      <c r="OKR54" s="20"/>
      <c r="OKS54" s="20"/>
      <c r="OKT54" s="20"/>
      <c r="OKU54" s="20"/>
      <c r="OKV54" s="20"/>
      <c r="OKW54" s="20"/>
      <c r="OKX54" s="20"/>
      <c r="OKY54" s="20"/>
      <c r="OKZ54" s="20"/>
      <c r="OLA54" s="20"/>
      <c r="OLB54" s="20"/>
      <c r="OLC54" s="20"/>
      <c r="OLD54" s="20"/>
      <c r="OLE54" s="20"/>
      <c r="OLF54" s="20"/>
      <c r="OLG54" s="20"/>
      <c r="OLH54" s="20"/>
      <c r="OLI54" s="20"/>
      <c r="OLJ54" s="20"/>
      <c r="OLK54" s="20"/>
      <c r="OLL54" s="20"/>
      <c r="OLM54" s="20"/>
      <c r="OLN54" s="20"/>
      <c r="OLO54" s="20"/>
      <c r="OLP54" s="20"/>
      <c r="OLQ54" s="20"/>
      <c r="OLR54" s="20"/>
      <c r="OLS54" s="20"/>
      <c r="OLT54" s="20"/>
      <c r="OLU54" s="20"/>
      <c r="OLV54" s="20"/>
      <c r="OLW54" s="20"/>
      <c r="OLX54" s="20"/>
      <c r="OLY54" s="20"/>
      <c r="OLZ54" s="20"/>
      <c r="OMA54" s="20"/>
      <c r="OMB54" s="20"/>
      <c r="OMC54" s="20"/>
      <c r="OMD54" s="20"/>
      <c r="OME54" s="20"/>
      <c r="OMF54" s="20"/>
      <c r="OMG54" s="20"/>
      <c r="OMH54" s="20"/>
      <c r="OMI54" s="20"/>
      <c r="OMJ54" s="20"/>
      <c r="OMK54" s="20"/>
      <c r="OML54" s="20"/>
      <c r="OMM54" s="20"/>
      <c r="OMN54" s="20"/>
      <c r="OMO54" s="20"/>
      <c r="OMP54" s="20"/>
      <c r="OMQ54" s="20"/>
      <c r="OMR54" s="20"/>
      <c r="OMS54" s="20"/>
      <c r="OMT54" s="20"/>
      <c r="OMU54" s="20"/>
      <c r="OMV54" s="20"/>
      <c r="OMW54" s="20"/>
      <c r="OMX54" s="20"/>
      <c r="OMY54" s="20"/>
      <c r="OMZ54" s="20"/>
      <c r="ONA54" s="20"/>
      <c r="ONB54" s="20"/>
      <c r="ONC54" s="20"/>
      <c r="OND54" s="20"/>
      <c r="ONE54" s="20"/>
      <c r="ONF54" s="20"/>
      <c r="ONG54" s="20"/>
      <c r="ONH54" s="20"/>
      <c r="ONI54" s="20"/>
      <c r="ONJ54" s="20"/>
      <c r="ONK54" s="20"/>
      <c r="ONL54" s="20"/>
      <c r="ONM54" s="20"/>
      <c r="ONN54" s="20"/>
      <c r="ONO54" s="20"/>
      <c r="ONP54" s="20"/>
      <c r="ONQ54" s="20"/>
      <c r="ONR54" s="20"/>
      <c r="ONS54" s="20"/>
      <c r="ONT54" s="20"/>
      <c r="ONU54" s="20"/>
      <c r="ONV54" s="20"/>
      <c r="ONW54" s="20"/>
      <c r="ONX54" s="20"/>
      <c r="ONY54" s="20"/>
      <c r="ONZ54" s="20"/>
      <c r="OOA54" s="20"/>
      <c r="OOB54" s="20"/>
      <c r="OOC54" s="20"/>
      <c r="OOD54" s="20"/>
      <c r="OOE54" s="20"/>
      <c r="OOF54" s="20"/>
      <c r="OOG54" s="20"/>
      <c r="OOH54" s="20"/>
      <c r="OOI54" s="20"/>
      <c r="OOJ54" s="20"/>
      <c r="OOK54" s="20"/>
      <c r="OOL54" s="20"/>
      <c r="OOM54" s="20"/>
      <c r="OON54" s="20"/>
      <c r="OOO54" s="20"/>
      <c r="OOP54" s="20"/>
      <c r="OOQ54" s="20"/>
      <c r="OOR54" s="20"/>
      <c r="OOS54" s="20"/>
      <c r="OOT54" s="20"/>
      <c r="OOU54" s="20"/>
      <c r="OOV54" s="20"/>
      <c r="OOW54" s="20"/>
      <c r="OOX54" s="20"/>
      <c r="OOY54" s="20"/>
      <c r="OOZ54" s="20"/>
      <c r="OPA54" s="20"/>
      <c r="OPB54" s="20"/>
      <c r="OPC54" s="20"/>
      <c r="OPD54" s="20"/>
      <c r="OPE54" s="20"/>
      <c r="OPF54" s="20"/>
      <c r="OPG54" s="20"/>
      <c r="OPH54" s="20"/>
      <c r="OPI54" s="20"/>
      <c r="OPJ54" s="20"/>
      <c r="OPK54" s="20"/>
      <c r="OPL54" s="20"/>
      <c r="OPM54" s="20"/>
      <c r="OPN54" s="20"/>
      <c r="OPO54" s="20"/>
      <c r="OPP54" s="20"/>
      <c r="OPQ54" s="20"/>
      <c r="OPR54" s="20"/>
      <c r="OPS54" s="20"/>
      <c r="OPT54" s="20"/>
      <c r="OPU54" s="20"/>
      <c r="OPV54" s="20"/>
      <c r="OPW54" s="20"/>
      <c r="OPX54" s="20"/>
      <c r="OPY54" s="20"/>
      <c r="OPZ54" s="20"/>
      <c r="OQA54" s="20"/>
      <c r="OQB54" s="20"/>
      <c r="OQC54" s="20"/>
      <c r="OQD54" s="20"/>
      <c r="OQE54" s="20"/>
      <c r="OQF54" s="20"/>
      <c r="OQG54" s="20"/>
      <c r="OQH54" s="20"/>
      <c r="OQI54" s="20"/>
      <c r="OQJ54" s="20"/>
      <c r="OQK54" s="20"/>
      <c r="OQL54" s="20"/>
      <c r="OQM54" s="20"/>
      <c r="OQN54" s="20"/>
      <c r="OQO54" s="20"/>
      <c r="OQP54" s="20"/>
      <c r="OQQ54" s="20"/>
      <c r="OQR54" s="20"/>
      <c r="OQS54" s="20"/>
      <c r="OQT54" s="20"/>
      <c r="OQU54" s="20"/>
      <c r="OQV54" s="20"/>
      <c r="OQW54" s="20"/>
      <c r="OQX54" s="20"/>
      <c r="OQY54" s="20"/>
      <c r="OQZ54" s="20"/>
      <c r="ORA54" s="20"/>
      <c r="ORB54" s="20"/>
      <c r="ORC54" s="20"/>
      <c r="ORD54" s="20"/>
      <c r="ORE54" s="20"/>
      <c r="ORF54" s="20"/>
      <c r="ORG54" s="20"/>
      <c r="ORH54" s="20"/>
      <c r="ORI54" s="20"/>
      <c r="ORJ54" s="20"/>
      <c r="ORK54" s="20"/>
      <c r="ORL54" s="20"/>
      <c r="ORM54" s="20"/>
      <c r="ORN54" s="20"/>
      <c r="ORO54" s="20"/>
      <c r="ORP54" s="20"/>
      <c r="ORQ54" s="20"/>
      <c r="ORR54" s="20"/>
      <c r="ORS54" s="20"/>
      <c r="ORT54" s="20"/>
      <c r="ORU54" s="20"/>
      <c r="ORV54" s="20"/>
      <c r="ORW54" s="20"/>
      <c r="ORX54" s="20"/>
      <c r="ORY54" s="20"/>
      <c r="ORZ54" s="20"/>
      <c r="OSA54" s="20"/>
      <c r="OSB54" s="20"/>
      <c r="OSC54" s="20"/>
      <c r="OSD54" s="20"/>
      <c r="OSE54" s="20"/>
      <c r="OSF54" s="20"/>
      <c r="OSG54" s="20"/>
      <c r="OSH54" s="20"/>
      <c r="OSI54" s="20"/>
      <c r="OSJ54" s="20"/>
      <c r="OSK54" s="20"/>
      <c r="OSL54" s="20"/>
      <c r="OSM54" s="20"/>
      <c r="OSN54" s="20"/>
      <c r="OSO54" s="20"/>
      <c r="OSP54" s="20"/>
      <c r="OSQ54" s="20"/>
      <c r="OSR54" s="20"/>
      <c r="OSS54" s="20"/>
      <c r="OST54" s="20"/>
      <c r="OSU54" s="20"/>
      <c r="OSV54" s="20"/>
      <c r="OSW54" s="20"/>
      <c r="OSX54" s="20"/>
      <c r="OSY54" s="20"/>
      <c r="OSZ54" s="20"/>
      <c r="OTA54" s="20"/>
      <c r="OTB54" s="20"/>
      <c r="OTC54" s="20"/>
      <c r="OTD54" s="20"/>
      <c r="OTE54" s="20"/>
      <c r="OTF54" s="20"/>
      <c r="OTG54" s="20"/>
      <c r="OTH54" s="20"/>
      <c r="OTI54" s="20"/>
      <c r="OTJ54" s="20"/>
      <c r="OTK54" s="20"/>
      <c r="OTL54" s="20"/>
      <c r="OTM54" s="20"/>
      <c r="OTN54" s="20"/>
      <c r="OTO54" s="20"/>
      <c r="OTP54" s="20"/>
      <c r="OTQ54" s="20"/>
      <c r="OTR54" s="20"/>
      <c r="OTS54" s="20"/>
      <c r="OTT54" s="20"/>
      <c r="OTU54" s="20"/>
      <c r="OTV54" s="20"/>
      <c r="OTW54" s="20"/>
      <c r="OTX54" s="20"/>
      <c r="OTY54" s="20"/>
      <c r="OTZ54" s="20"/>
      <c r="OUA54" s="20"/>
      <c r="OUB54" s="20"/>
      <c r="OUC54" s="20"/>
      <c r="OUD54" s="20"/>
      <c r="OUE54" s="20"/>
      <c r="OUF54" s="20"/>
      <c r="OUG54" s="20"/>
      <c r="OUH54" s="20"/>
      <c r="OUI54" s="20"/>
      <c r="OUJ54" s="20"/>
      <c r="OUK54" s="20"/>
      <c r="OUL54" s="20"/>
      <c r="OUM54" s="20"/>
      <c r="OUN54" s="20"/>
      <c r="OUO54" s="20"/>
      <c r="OUP54" s="20"/>
      <c r="OUQ54" s="20"/>
      <c r="OUR54" s="20"/>
      <c r="OUS54" s="20"/>
      <c r="OUT54" s="20"/>
      <c r="OUU54" s="20"/>
      <c r="OUV54" s="20"/>
      <c r="OUW54" s="20"/>
      <c r="OUX54" s="20"/>
      <c r="OUY54" s="20"/>
      <c r="OUZ54" s="20"/>
      <c r="OVA54" s="20"/>
      <c r="OVB54" s="20"/>
      <c r="OVC54" s="20"/>
      <c r="OVD54" s="20"/>
      <c r="OVE54" s="20"/>
      <c r="OVF54" s="20"/>
      <c r="OVG54" s="20"/>
      <c r="OVH54" s="20"/>
      <c r="OVI54" s="20"/>
      <c r="OVJ54" s="20"/>
      <c r="OVK54" s="20"/>
      <c r="OVL54" s="20"/>
      <c r="OVM54" s="20"/>
      <c r="OVN54" s="20"/>
      <c r="OVO54" s="20"/>
      <c r="OVP54" s="20"/>
      <c r="OVQ54" s="20"/>
      <c r="OVR54" s="20"/>
      <c r="OVS54" s="20"/>
      <c r="OVT54" s="20"/>
      <c r="OVU54" s="20"/>
      <c r="OVV54" s="20"/>
      <c r="OVW54" s="20"/>
      <c r="OVX54" s="20"/>
      <c r="OVY54" s="20"/>
      <c r="OVZ54" s="20"/>
      <c r="OWA54" s="20"/>
      <c r="OWB54" s="20"/>
      <c r="OWC54" s="20"/>
      <c r="OWD54" s="20"/>
      <c r="OWE54" s="20"/>
      <c r="OWF54" s="20"/>
      <c r="OWG54" s="20"/>
      <c r="OWH54" s="20"/>
      <c r="OWI54" s="20"/>
      <c r="OWJ54" s="20"/>
      <c r="OWK54" s="20"/>
      <c r="OWL54" s="20"/>
      <c r="OWM54" s="20"/>
      <c r="OWN54" s="20"/>
      <c r="OWO54" s="20"/>
      <c r="OWP54" s="20"/>
      <c r="OWQ54" s="20"/>
      <c r="OWR54" s="20"/>
      <c r="OWS54" s="20"/>
      <c r="OWT54" s="20"/>
      <c r="OWU54" s="20"/>
      <c r="OWV54" s="20"/>
      <c r="OWW54" s="20"/>
      <c r="OWX54" s="20"/>
      <c r="OWY54" s="20"/>
      <c r="OWZ54" s="20"/>
      <c r="OXA54" s="20"/>
      <c r="OXB54" s="20"/>
      <c r="OXC54" s="20"/>
      <c r="OXD54" s="20"/>
      <c r="OXE54" s="20"/>
      <c r="OXF54" s="20"/>
      <c r="OXG54" s="20"/>
      <c r="OXH54" s="20"/>
      <c r="OXI54" s="20"/>
      <c r="OXJ54" s="20"/>
      <c r="OXK54" s="20"/>
      <c r="OXL54" s="20"/>
      <c r="OXM54" s="20"/>
      <c r="OXN54" s="20"/>
      <c r="OXO54" s="20"/>
      <c r="OXP54" s="20"/>
      <c r="OXQ54" s="20"/>
      <c r="OXR54" s="20"/>
      <c r="OXS54" s="20"/>
      <c r="OXT54" s="20"/>
      <c r="OXU54" s="20"/>
      <c r="OXV54" s="20"/>
      <c r="OXW54" s="20"/>
      <c r="OXX54" s="20"/>
      <c r="OXY54" s="20"/>
      <c r="OXZ54" s="20"/>
      <c r="OYA54" s="20"/>
      <c r="OYB54" s="20"/>
      <c r="OYC54" s="20"/>
      <c r="OYD54" s="20"/>
      <c r="OYE54" s="20"/>
      <c r="OYF54" s="20"/>
      <c r="OYG54" s="20"/>
      <c r="OYH54" s="20"/>
      <c r="OYI54" s="20"/>
      <c r="OYJ54" s="20"/>
      <c r="OYK54" s="20"/>
      <c r="OYL54" s="20"/>
      <c r="OYM54" s="20"/>
      <c r="OYN54" s="20"/>
      <c r="OYO54" s="20"/>
      <c r="OYP54" s="20"/>
      <c r="OYQ54" s="20"/>
      <c r="OYR54" s="20"/>
      <c r="OYS54" s="20"/>
      <c r="OYT54" s="20"/>
      <c r="OYU54" s="20"/>
      <c r="OYV54" s="20"/>
      <c r="OYW54" s="20"/>
      <c r="OYX54" s="20"/>
      <c r="OYY54" s="20"/>
      <c r="OYZ54" s="20"/>
      <c r="OZA54" s="20"/>
      <c r="OZB54" s="20"/>
      <c r="OZC54" s="20"/>
      <c r="OZD54" s="20"/>
      <c r="OZE54" s="20"/>
      <c r="OZF54" s="20"/>
      <c r="OZG54" s="20"/>
      <c r="OZH54" s="20"/>
      <c r="OZI54" s="20"/>
      <c r="OZJ54" s="20"/>
      <c r="OZK54" s="20"/>
      <c r="OZL54" s="20"/>
      <c r="OZM54" s="20"/>
      <c r="OZN54" s="20"/>
      <c r="OZO54" s="20"/>
      <c r="OZP54" s="20"/>
      <c r="OZQ54" s="20"/>
      <c r="OZR54" s="20"/>
      <c r="OZS54" s="20"/>
      <c r="OZT54" s="20"/>
      <c r="OZU54" s="20"/>
      <c r="OZV54" s="20"/>
      <c r="OZW54" s="20"/>
      <c r="OZX54" s="20"/>
      <c r="OZY54" s="20"/>
      <c r="OZZ54" s="20"/>
      <c r="PAA54" s="20"/>
      <c r="PAB54" s="20"/>
      <c r="PAC54" s="20"/>
      <c r="PAD54" s="20"/>
      <c r="PAE54" s="20"/>
      <c r="PAF54" s="20"/>
      <c r="PAG54" s="20"/>
      <c r="PAH54" s="20"/>
      <c r="PAI54" s="20"/>
      <c r="PAJ54" s="20"/>
      <c r="PAK54" s="20"/>
      <c r="PAL54" s="20"/>
      <c r="PAM54" s="20"/>
      <c r="PAN54" s="20"/>
      <c r="PAO54" s="20"/>
      <c r="PAP54" s="20"/>
      <c r="PAQ54" s="20"/>
      <c r="PAR54" s="20"/>
      <c r="PAS54" s="20"/>
      <c r="PAT54" s="20"/>
      <c r="PAU54" s="20"/>
      <c r="PAV54" s="20"/>
      <c r="PAW54" s="20"/>
      <c r="PAX54" s="20"/>
      <c r="PAY54" s="20"/>
      <c r="PAZ54" s="20"/>
      <c r="PBA54" s="20"/>
      <c r="PBB54" s="20"/>
      <c r="PBC54" s="20"/>
      <c r="PBD54" s="20"/>
      <c r="PBE54" s="20"/>
      <c r="PBF54" s="20"/>
      <c r="PBG54" s="20"/>
      <c r="PBH54" s="20"/>
      <c r="PBI54" s="20"/>
      <c r="PBJ54" s="20"/>
      <c r="PBK54" s="20"/>
      <c r="PBL54" s="20"/>
      <c r="PBM54" s="20"/>
      <c r="PBN54" s="20"/>
      <c r="PBO54" s="20"/>
      <c r="PBP54" s="20"/>
      <c r="PBQ54" s="20"/>
      <c r="PBR54" s="20"/>
      <c r="PBS54" s="20"/>
      <c r="PBT54" s="20"/>
      <c r="PBU54" s="20"/>
      <c r="PBV54" s="20"/>
      <c r="PBW54" s="20"/>
      <c r="PBX54" s="20"/>
      <c r="PBY54" s="20"/>
      <c r="PBZ54" s="20"/>
      <c r="PCA54" s="20"/>
      <c r="PCB54" s="20"/>
      <c r="PCC54" s="20"/>
      <c r="PCD54" s="20"/>
      <c r="PCE54" s="20"/>
      <c r="PCF54" s="20"/>
      <c r="PCG54" s="20"/>
      <c r="PCH54" s="20"/>
      <c r="PCI54" s="20"/>
      <c r="PCJ54" s="20"/>
      <c r="PCK54" s="20"/>
      <c r="PCL54" s="20"/>
      <c r="PCM54" s="20"/>
      <c r="PCN54" s="20"/>
      <c r="PCO54" s="20"/>
      <c r="PCP54" s="20"/>
      <c r="PCQ54" s="20"/>
      <c r="PCR54" s="20"/>
      <c r="PCS54" s="20"/>
      <c r="PCT54" s="20"/>
      <c r="PCU54" s="20"/>
      <c r="PCV54" s="20"/>
      <c r="PCW54" s="20"/>
      <c r="PCX54" s="20"/>
      <c r="PCY54" s="20"/>
      <c r="PCZ54" s="20"/>
      <c r="PDA54" s="20"/>
      <c r="PDB54" s="20"/>
      <c r="PDC54" s="20"/>
      <c r="PDD54" s="20"/>
      <c r="PDE54" s="20"/>
      <c r="PDF54" s="20"/>
      <c r="PDG54" s="20"/>
      <c r="PDH54" s="20"/>
      <c r="PDI54" s="20"/>
      <c r="PDJ54" s="20"/>
      <c r="PDK54" s="20"/>
      <c r="PDL54" s="20"/>
      <c r="PDM54" s="20"/>
      <c r="PDN54" s="20"/>
      <c r="PDO54" s="20"/>
      <c r="PDP54" s="20"/>
      <c r="PDQ54" s="20"/>
      <c r="PDR54" s="20"/>
      <c r="PDS54" s="20"/>
      <c r="PDT54" s="20"/>
      <c r="PDU54" s="20"/>
      <c r="PDV54" s="20"/>
      <c r="PDW54" s="20"/>
      <c r="PDX54" s="20"/>
      <c r="PDY54" s="20"/>
      <c r="PDZ54" s="20"/>
      <c r="PEA54" s="20"/>
      <c r="PEB54" s="20"/>
      <c r="PEC54" s="20"/>
      <c r="PED54" s="20"/>
      <c r="PEE54" s="20"/>
      <c r="PEF54" s="20"/>
      <c r="PEG54" s="20"/>
      <c r="PEH54" s="20"/>
      <c r="PEI54" s="20"/>
      <c r="PEJ54" s="20"/>
      <c r="PEK54" s="20"/>
      <c r="PEL54" s="20"/>
      <c r="PEM54" s="20"/>
      <c r="PEN54" s="20"/>
      <c r="PEO54" s="20"/>
      <c r="PEP54" s="20"/>
      <c r="PEQ54" s="20"/>
      <c r="PER54" s="20"/>
      <c r="PES54" s="20"/>
      <c r="PET54" s="20"/>
      <c r="PEU54" s="20"/>
      <c r="PEV54" s="20"/>
      <c r="PEW54" s="20"/>
      <c r="PEX54" s="20"/>
      <c r="PEY54" s="20"/>
      <c r="PEZ54" s="20"/>
      <c r="PFA54" s="20"/>
      <c r="PFB54" s="20"/>
      <c r="PFC54" s="20"/>
      <c r="PFD54" s="20"/>
      <c r="PFE54" s="20"/>
      <c r="PFF54" s="20"/>
      <c r="PFG54" s="20"/>
      <c r="PFH54" s="20"/>
      <c r="PFI54" s="20"/>
      <c r="PFJ54" s="20"/>
      <c r="PFK54" s="20"/>
      <c r="PFL54" s="20"/>
      <c r="PFM54" s="20"/>
      <c r="PFN54" s="20"/>
      <c r="PFO54" s="20"/>
      <c r="PFP54" s="20"/>
      <c r="PFQ54" s="20"/>
      <c r="PFR54" s="20"/>
      <c r="PFS54" s="20"/>
      <c r="PFT54" s="20"/>
      <c r="PFU54" s="20"/>
      <c r="PFV54" s="20"/>
      <c r="PFW54" s="20"/>
      <c r="PFX54" s="20"/>
      <c r="PFY54" s="20"/>
      <c r="PFZ54" s="20"/>
      <c r="PGA54" s="20"/>
      <c r="PGB54" s="20"/>
      <c r="PGC54" s="20"/>
      <c r="PGD54" s="20"/>
      <c r="PGE54" s="20"/>
      <c r="PGF54" s="20"/>
      <c r="PGG54" s="20"/>
      <c r="PGH54" s="20"/>
      <c r="PGI54" s="20"/>
      <c r="PGJ54" s="20"/>
      <c r="PGK54" s="20"/>
      <c r="PGL54" s="20"/>
      <c r="PGM54" s="20"/>
      <c r="PGN54" s="20"/>
      <c r="PGO54" s="20"/>
      <c r="PGP54" s="20"/>
      <c r="PGQ54" s="20"/>
      <c r="PGR54" s="20"/>
      <c r="PGS54" s="20"/>
      <c r="PGT54" s="20"/>
      <c r="PGU54" s="20"/>
      <c r="PGV54" s="20"/>
      <c r="PGW54" s="20"/>
      <c r="PGX54" s="20"/>
      <c r="PGY54" s="20"/>
      <c r="PGZ54" s="20"/>
      <c r="PHA54" s="20"/>
      <c r="PHB54" s="20"/>
      <c r="PHC54" s="20"/>
      <c r="PHD54" s="20"/>
      <c r="PHE54" s="20"/>
      <c r="PHF54" s="20"/>
      <c r="PHG54" s="20"/>
      <c r="PHH54" s="20"/>
      <c r="PHI54" s="20"/>
      <c r="PHJ54" s="20"/>
      <c r="PHK54" s="20"/>
      <c r="PHL54" s="20"/>
      <c r="PHM54" s="20"/>
      <c r="PHN54" s="20"/>
      <c r="PHO54" s="20"/>
      <c r="PHP54" s="20"/>
      <c r="PHQ54" s="20"/>
      <c r="PHR54" s="20"/>
      <c r="PHS54" s="20"/>
      <c r="PHT54" s="20"/>
      <c r="PHU54" s="20"/>
      <c r="PHV54" s="20"/>
      <c r="PHW54" s="20"/>
      <c r="PHX54" s="20"/>
      <c r="PHY54" s="20"/>
      <c r="PHZ54" s="20"/>
      <c r="PIA54" s="20"/>
      <c r="PIB54" s="20"/>
      <c r="PIC54" s="20"/>
      <c r="PID54" s="20"/>
      <c r="PIE54" s="20"/>
      <c r="PIF54" s="20"/>
      <c r="PIG54" s="20"/>
      <c r="PIH54" s="20"/>
      <c r="PII54" s="20"/>
      <c r="PIJ54" s="20"/>
      <c r="PIK54" s="20"/>
      <c r="PIL54" s="20"/>
      <c r="PIM54" s="20"/>
      <c r="PIN54" s="20"/>
      <c r="PIO54" s="20"/>
      <c r="PIP54" s="20"/>
      <c r="PIQ54" s="20"/>
      <c r="PIR54" s="20"/>
      <c r="PIS54" s="20"/>
      <c r="PIT54" s="20"/>
      <c r="PIU54" s="20"/>
      <c r="PIV54" s="20"/>
      <c r="PIW54" s="20"/>
      <c r="PIX54" s="20"/>
      <c r="PIY54" s="20"/>
      <c r="PIZ54" s="20"/>
      <c r="PJA54" s="20"/>
      <c r="PJB54" s="20"/>
      <c r="PJC54" s="20"/>
      <c r="PJD54" s="20"/>
      <c r="PJE54" s="20"/>
      <c r="PJF54" s="20"/>
      <c r="PJG54" s="20"/>
      <c r="PJH54" s="20"/>
      <c r="PJI54" s="20"/>
      <c r="PJJ54" s="20"/>
      <c r="PJK54" s="20"/>
      <c r="PJL54" s="20"/>
      <c r="PJM54" s="20"/>
      <c r="PJN54" s="20"/>
      <c r="PJO54" s="20"/>
      <c r="PJP54" s="20"/>
      <c r="PJQ54" s="20"/>
      <c r="PJR54" s="20"/>
      <c r="PJS54" s="20"/>
      <c r="PJT54" s="20"/>
      <c r="PJU54" s="20"/>
      <c r="PJV54" s="20"/>
      <c r="PJW54" s="20"/>
      <c r="PJX54" s="20"/>
      <c r="PJY54" s="20"/>
      <c r="PJZ54" s="20"/>
      <c r="PKA54" s="20"/>
      <c r="PKB54" s="20"/>
      <c r="PKC54" s="20"/>
      <c r="PKD54" s="20"/>
      <c r="PKE54" s="20"/>
      <c r="PKF54" s="20"/>
      <c r="PKG54" s="20"/>
      <c r="PKH54" s="20"/>
      <c r="PKI54" s="20"/>
      <c r="PKJ54" s="20"/>
      <c r="PKK54" s="20"/>
      <c r="PKL54" s="20"/>
      <c r="PKM54" s="20"/>
      <c r="PKN54" s="20"/>
      <c r="PKO54" s="20"/>
      <c r="PKP54" s="20"/>
      <c r="PKQ54" s="20"/>
      <c r="PKR54" s="20"/>
      <c r="PKS54" s="20"/>
      <c r="PKT54" s="20"/>
      <c r="PKU54" s="20"/>
      <c r="PKV54" s="20"/>
      <c r="PKW54" s="20"/>
      <c r="PKX54" s="20"/>
      <c r="PKY54" s="20"/>
      <c r="PKZ54" s="20"/>
      <c r="PLA54" s="20"/>
      <c r="PLB54" s="20"/>
      <c r="PLC54" s="20"/>
      <c r="PLD54" s="20"/>
      <c r="PLE54" s="20"/>
      <c r="PLF54" s="20"/>
      <c r="PLG54" s="20"/>
      <c r="PLH54" s="20"/>
      <c r="PLI54" s="20"/>
      <c r="PLJ54" s="20"/>
      <c r="PLK54" s="20"/>
      <c r="PLL54" s="20"/>
      <c r="PLM54" s="20"/>
      <c r="PLN54" s="20"/>
      <c r="PLO54" s="20"/>
      <c r="PLP54" s="20"/>
      <c r="PLQ54" s="20"/>
      <c r="PLR54" s="20"/>
      <c r="PLS54" s="20"/>
      <c r="PLT54" s="20"/>
      <c r="PLU54" s="20"/>
      <c r="PLV54" s="20"/>
      <c r="PLW54" s="20"/>
      <c r="PLX54" s="20"/>
      <c r="PLY54" s="20"/>
      <c r="PLZ54" s="20"/>
      <c r="PMA54" s="20"/>
      <c r="PMB54" s="20"/>
      <c r="PMC54" s="20"/>
      <c r="PMD54" s="20"/>
      <c r="PME54" s="20"/>
      <c r="PMF54" s="20"/>
      <c r="PMG54" s="20"/>
      <c r="PMH54" s="20"/>
      <c r="PMI54" s="20"/>
      <c r="PMJ54" s="20"/>
      <c r="PMK54" s="20"/>
      <c r="PML54" s="20"/>
      <c r="PMM54" s="20"/>
      <c r="PMN54" s="20"/>
      <c r="PMO54" s="20"/>
      <c r="PMP54" s="20"/>
      <c r="PMQ54" s="20"/>
      <c r="PMR54" s="20"/>
      <c r="PMS54" s="20"/>
      <c r="PMT54" s="20"/>
      <c r="PMU54" s="20"/>
      <c r="PMV54" s="20"/>
      <c r="PMW54" s="20"/>
      <c r="PMX54" s="20"/>
      <c r="PMY54" s="20"/>
      <c r="PMZ54" s="20"/>
      <c r="PNA54" s="20"/>
      <c r="PNB54" s="20"/>
      <c r="PNC54" s="20"/>
      <c r="PND54" s="20"/>
      <c r="PNE54" s="20"/>
      <c r="PNF54" s="20"/>
      <c r="PNG54" s="20"/>
      <c r="PNH54" s="20"/>
      <c r="PNI54" s="20"/>
      <c r="PNJ54" s="20"/>
      <c r="PNK54" s="20"/>
      <c r="PNL54" s="20"/>
      <c r="PNM54" s="20"/>
      <c r="PNN54" s="20"/>
      <c r="PNO54" s="20"/>
      <c r="PNP54" s="20"/>
      <c r="PNQ54" s="20"/>
      <c r="PNR54" s="20"/>
      <c r="PNS54" s="20"/>
      <c r="PNT54" s="20"/>
      <c r="PNU54" s="20"/>
      <c r="PNV54" s="20"/>
      <c r="PNW54" s="20"/>
      <c r="PNX54" s="20"/>
      <c r="PNY54" s="20"/>
      <c r="PNZ54" s="20"/>
      <c r="POA54" s="20"/>
      <c r="POB54" s="20"/>
      <c r="POC54" s="20"/>
      <c r="POD54" s="20"/>
      <c r="POE54" s="20"/>
      <c r="POF54" s="20"/>
      <c r="POG54" s="20"/>
      <c r="POH54" s="20"/>
      <c r="POI54" s="20"/>
      <c r="POJ54" s="20"/>
      <c r="POK54" s="20"/>
      <c r="POL54" s="20"/>
      <c r="POM54" s="20"/>
      <c r="PON54" s="20"/>
      <c r="POO54" s="20"/>
      <c r="POP54" s="20"/>
      <c r="POQ54" s="20"/>
      <c r="POR54" s="20"/>
      <c r="POS54" s="20"/>
      <c r="POT54" s="20"/>
      <c r="POU54" s="20"/>
      <c r="POV54" s="20"/>
      <c r="POW54" s="20"/>
      <c r="POX54" s="20"/>
      <c r="POY54" s="20"/>
      <c r="POZ54" s="20"/>
      <c r="PPA54" s="20"/>
      <c r="PPB54" s="20"/>
      <c r="PPC54" s="20"/>
      <c r="PPD54" s="20"/>
      <c r="PPE54" s="20"/>
      <c r="PPF54" s="20"/>
      <c r="PPG54" s="20"/>
      <c r="PPH54" s="20"/>
      <c r="PPI54" s="20"/>
      <c r="PPJ54" s="20"/>
      <c r="PPK54" s="20"/>
      <c r="PPL54" s="20"/>
      <c r="PPM54" s="20"/>
      <c r="PPN54" s="20"/>
      <c r="PPO54" s="20"/>
      <c r="PPP54" s="20"/>
      <c r="PPQ54" s="20"/>
      <c r="PPR54" s="20"/>
      <c r="PPS54" s="20"/>
      <c r="PPT54" s="20"/>
      <c r="PPU54" s="20"/>
      <c r="PPV54" s="20"/>
      <c r="PPW54" s="20"/>
      <c r="PPX54" s="20"/>
      <c r="PPY54" s="20"/>
      <c r="PPZ54" s="20"/>
      <c r="PQA54" s="20"/>
      <c r="PQB54" s="20"/>
      <c r="PQC54" s="20"/>
      <c r="PQD54" s="20"/>
      <c r="PQE54" s="20"/>
      <c r="PQF54" s="20"/>
      <c r="PQG54" s="20"/>
      <c r="PQH54" s="20"/>
      <c r="PQI54" s="20"/>
      <c r="PQJ54" s="20"/>
      <c r="PQK54" s="20"/>
      <c r="PQL54" s="20"/>
      <c r="PQM54" s="20"/>
      <c r="PQN54" s="20"/>
      <c r="PQO54" s="20"/>
      <c r="PQP54" s="20"/>
      <c r="PQQ54" s="20"/>
      <c r="PQR54" s="20"/>
      <c r="PQS54" s="20"/>
      <c r="PQT54" s="20"/>
      <c r="PQU54" s="20"/>
      <c r="PQV54" s="20"/>
      <c r="PQW54" s="20"/>
      <c r="PQX54" s="20"/>
      <c r="PQY54" s="20"/>
      <c r="PQZ54" s="20"/>
      <c r="PRA54" s="20"/>
      <c r="PRB54" s="20"/>
      <c r="PRC54" s="20"/>
      <c r="PRD54" s="20"/>
      <c r="PRE54" s="20"/>
      <c r="PRF54" s="20"/>
      <c r="PRG54" s="20"/>
      <c r="PRH54" s="20"/>
      <c r="PRI54" s="20"/>
      <c r="PRJ54" s="20"/>
      <c r="PRK54" s="20"/>
      <c r="PRL54" s="20"/>
      <c r="PRM54" s="20"/>
      <c r="PRN54" s="20"/>
      <c r="PRO54" s="20"/>
      <c r="PRP54" s="20"/>
      <c r="PRQ54" s="20"/>
      <c r="PRR54" s="20"/>
      <c r="PRS54" s="20"/>
      <c r="PRT54" s="20"/>
      <c r="PRU54" s="20"/>
      <c r="PRV54" s="20"/>
      <c r="PRW54" s="20"/>
      <c r="PRX54" s="20"/>
      <c r="PRY54" s="20"/>
      <c r="PRZ54" s="20"/>
      <c r="PSA54" s="20"/>
      <c r="PSB54" s="20"/>
      <c r="PSC54" s="20"/>
      <c r="PSD54" s="20"/>
      <c r="PSE54" s="20"/>
      <c r="PSF54" s="20"/>
      <c r="PSG54" s="20"/>
      <c r="PSH54" s="20"/>
      <c r="PSI54" s="20"/>
      <c r="PSJ54" s="20"/>
      <c r="PSK54" s="20"/>
      <c r="PSL54" s="20"/>
      <c r="PSM54" s="20"/>
      <c r="PSN54" s="20"/>
      <c r="PSO54" s="20"/>
      <c r="PSP54" s="20"/>
      <c r="PSQ54" s="20"/>
      <c r="PSR54" s="20"/>
      <c r="PSS54" s="20"/>
      <c r="PST54" s="20"/>
      <c r="PSU54" s="20"/>
      <c r="PSV54" s="20"/>
      <c r="PSW54" s="20"/>
      <c r="PSX54" s="20"/>
      <c r="PSY54" s="20"/>
      <c r="PSZ54" s="20"/>
      <c r="PTA54" s="20"/>
      <c r="PTB54" s="20"/>
      <c r="PTC54" s="20"/>
      <c r="PTD54" s="20"/>
      <c r="PTE54" s="20"/>
      <c r="PTF54" s="20"/>
      <c r="PTG54" s="20"/>
      <c r="PTH54" s="20"/>
      <c r="PTI54" s="20"/>
      <c r="PTJ54" s="20"/>
      <c r="PTK54" s="20"/>
      <c r="PTL54" s="20"/>
      <c r="PTM54" s="20"/>
      <c r="PTN54" s="20"/>
      <c r="PTO54" s="20"/>
      <c r="PTP54" s="20"/>
      <c r="PTQ54" s="20"/>
      <c r="PTR54" s="20"/>
      <c r="PTS54" s="20"/>
      <c r="PTT54" s="20"/>
      <c r="PTU54" s="20"/>
      <c r="PTV54" s="20"/>
      <c r="PTW54" s="20"/>
      <c r="PTX54" s="20"/>
      <c r="PTY54" s="20"/>
      <c r="PTZ54" s="20"/>
      <c r="PUA54" s="20"/>
      <c r="PUB54" s="20"/>
      <c r="PUC54" s="20"/>
      <c r="PUD54" s="20"/>
      <c r="PUE54" s="20"/>
      <c r="PUF54" s="20"/>
      <c r="PUG54" s="20"/>
      <c r="PUH54" s="20"/>
      <c r="PUI54" s="20"/>
      <c r="PUJ54" s="20"/>
      <c r="PUK54" s="20"/>
      <c r="PUL54" s="20"/>
      <c r="PUM54" s="20"/>
      <c r="PUN54" s="20"/>
      <c r="PUO54" s="20"/>
      <c r="PUP54" s="20"/>
      <c r="PUQ54" s="20"/>
      <c r="PUR54" s="20"/>
      <c r="PUS54" s="20"/>
      <c r="PUT54" s="20"/>
      <c r="PUU54" s="20"/>
      <c r="PUV54" s="20"/>
      <c r="PUW54" s="20"/>
      <c r="PUX54" s="20"/>
      <c r="PUY54" s="20"/>
      <c r="PUZ54" s="20"/>
      <c r="PVA54" s="20"/>
      <c r="PVB54" s="20"/>
      <c r="PVC54" s="20"/>
      <c r="PVD54" s="20"/>
      <c r="PVE54" s="20"/>
      <c r="PVF54" s="20"/>
      <c r="PVG54" s="20"/>
      <c r="PVH54" s="20"/>
      <c r="PVI54" s="20"/>
      <c r="PVJ54" s="20"/>
      <c r="PVK54" s="20"/>
      <c r="PVL54" s="20"/>
      <c r="PVM54" s="20"/>
      <c r="PVN54" s="20"/>
      <c r="PVO54" s="20"/>
      <c r="PVP54" s="20"/>
      <c r="PVQ54" s="20"/>
      <c r="PVR54" s="20"/>
      <c r="PVS54" s="20"/>
      <c r="PVT54" s="20"/>
      <c r="PVU54" s="20"/>
      <c r="PVV54" s="20"/>
      <c r="PVW54" s="20"/>
      <c r="PVX54" s="20"/>
      <c r="PVY54" s="20"/>
      <c r="PVZ54" s="20"/>
      <c r="PWA54" s="20"/>
      <c r="PWB54" s="20"/>
      <c r="PWC54" s="20"/>
      <c r="PWD54" s="20"/>
      <c r="PWE54" s="20"/>
      <c r="PWF54" s="20"/>
      <c r="PWG54" s="20"/>
      <c r="PWH54" s="20"/>
      <c r="PWI54" s="20"/>
      <c r="PWJ54" s="20"/>
      <c r="PWK54" s="20"/>
      <c r="PWL54" s="20"/>
      <c r="PWM54" s="20"/>
      <c r="PWN54" s="20"/>
      <c r="PWO54" s="20"/>
      <c r="PWP54" s="20"/>
      <c r="PWQ54" s="20"/>
      <c r="PWR54" s="20"/>
      <c r="PWS54" s="20"/>
      <c r="PWT54" s="20"/>
      <c r="PWU54" s="20"/>
      <c r="PWV54" s="20"/>
      <c r="PWW54" s="20"/>
      <c r="PWX54" s="20"/>
      <c r="PWY54" s="20"/>
      <c r="PWZ54" s="20"/>
      <c r="PXA54" s="20"/>
      <c r="PXB54" s="20"/>
      <c r="PXC54" s="20"/>
      <c r="PXD54" s="20"/>
      <c r="PXE54" s="20"/>
      <c r="PXF54" s="20"/>
      <c r="PXG54" s="20"/>
      <c r="PXH54" s="20"/>
      <c r="PXI54" s="20"/>
      <c r="PXJ54" s="20"/>
      <c r="PXK54" s="20"/>
      <c r="PXL54" s="20"/>
      <c r="PXM54" s="20"/>
      <c r="PXN54" s="20"/>
      <c r="PXO54" s="20"/>
      <c r="PXP54" s="20"/>
      <c r="PXQ54" s="20"/>
      <c r="PXR54" s="20"/>
      <c r="PXS54" s="20"/>
      <c r="PXT54" s="20"/>
      <c r="PXU54" s="20"/>
      <c r="PXV54" s="20"/>
      <c r="PXW54" s="20"/>
      <c r="PXX54" s="20"/>
      <c r="PXY54" s="20"/>
      <c r="PXZ54" s="20"/>
      <c r="PYA54" s="20"/>
      <c r="PYB54" s="20"/>
      <c r="PYC54" s="20"/>
      <c r="PYD54" s="20"/>
      <c r="PYE54" s="20"/>
      <c r="PYF54" s="20"/>
      <c r="PYG54" s="20"/>
      <c r="PYH54" s="20"/>
      <c r="PYI54" s="20"/>
      <c r="PYJ54" s="20"/>
      <c r="PYK54" s="20"/>
      <c r="PYL54" s="20"/>
      <c r="PYM54" s="20"/>
      <c r="PYN54" s="20"/>
      <c r="PYO54" s="20"/>
      <c r="PYP54" s="20"/>
      <c r="PYQ54" s="20"/>
      <c r="PYR54" s="20"/>
      <c r="PYS54" s="20"/>
      <c r="PYT54" s="20"/>
      <c r="PYU54" s="20"/>
      <c r="PYV54" s="20"/>
      <c r="PYW54" s="20"/>
      <c r="PYX54" s="20"/>
      <c r="PYY54" s="20"/>
      <c r="PYZ54" s="20"/>
      <c r="PZA54" s="20"/>
      <c r="PZB54" s="20"/>
      <c r="PZC54" s="20"/>
      <c r="PZD54" s="20"/>
      <c r="PZE54" s="20"/>
      <c r="PZF54" s="20"/>
      <c r="PZG54" s="20"/>
      <c r="PZH54" s="20"/>
      <c r="PZI54" s="20"/>
      <c r="PZJ54" s="20"/>
      <c r="PZK54" s="20"/>
      <c r="PZL54" s="20"/>
      <c r="PZM54" s="20"/>
      <c r="PZN54" s="20"/>
      <c r="PZO54" s="20"/>
      <c r="PZP54" s="20"/>
      <c r="PZQ54" s="20"/>
      <c r="PZR54" s="20"/>
      <c r="PZS54" s="20"/>
      <c r="PZT54" s="20"/>
      <c r="PZU54" s="20"/>
      <c r="PZV54" s="20"/>
      <c r="PZW54" s="20"/>
      <c r="PZX54" s="20"/>
      <c r="PZY54" s="20"/>
      <c r="PZZ54" s="20"/>
      <c r="QAA54" s="20"/>
      <c r="QAB54" s="20"/>
      <c r="QAC54" s="20"/>
      <c r="QAD54" s="20"/>
      <c r="QAE54" s="20"/>
      <c r="QAF54" s="20"/>
      <c r="QAG54" s="20"/>
      <c r="QAH54" s="20"/>
      <c r="QAI54" s="20"/>
      <c r="QAJ54" s="20"/>
      <c r="QAK54" s="20"/>
      <c r="QAL54" s="20"/>
      <c r="QAM54" s="20"/>
      <c r="QAN54" s="20"/>
      <c r="QAO54" s="20"/>
      <c r="QAP54" s="20"/>
      <c r="QAQ54" s="20"/>
      <c r="QAR54" s="20"/>
      <c r="QAS54" s="20"/>
      <c r="QAT54" s="20"/>
      <c r="QAU54" s="20"/>
      <c r="QAV54" s="20"/>
      <c r="QAW54" s="20"/>
      <c r="QAX54" s="20"/>
      <c r="QAY54" s="20"/>
      <c r="QAZ54" s="20"/>
      <c r="QBA54" s="20"/>
      <c r="QBB54" s="20"/>
      <c r="QBC54" s="20"/>
      <c r="QBD54" s="20"/>
      <c r="QBE54" s="20"/>
      <c r="QBF54" s="20"/>
      <c r="QBG54" s="20"/>
      <c r="QBH54" s="20"/>
      <c r="QBI54" s="20"/>
      <c r="QBJ54" s="20"/>
      <c r="QBK54" s="20"/>
      <c r="QBL54" s="20"/>
      <c r="QBM54" s="20"/>
      <c r="QBN54" s="20"/>
      <c r="QBO54" s="20"/>
      <c r="QBP54" s="20"/>
      <c r="QBQ54" s="20"/>
      <c r="QBR54" s="20"/>
      <c r="QBS54" s="20"/>
      <c r="QBT54" s="20"/>
      <c r="QBU54" s="20"/>
      <c r="QBV54" s="20"/>
      <c r="QBW54" s="20"/>
      <c r="QBX54" s="20"/>
      <c r="QBY54" s="20"/>
      <c r="QBZ54" s="20"/>
      <c r="QCA54" s="20"/>
      <c r="QCB54" s="20"/>
      <c r="QCC54" s="20"/>
      <c r="QCD54" s="20"/>
      <c r="QCE54" s="20"/>
      <c r="QCF54" s="20"/>
      <c r="QCG54" s="20"/>
      <c r="QCH54" s="20"/>
      <c r="QCI54" s="20"/>
      <c r="QCJ54" s="20"/>
      <c r="QCK54" s="20"/>
      <c r="QCL54" s="20"/>
      <c r="QCM54" s="20"/>
      <c r="QCN54" s="20"/>
      <c r="QCO54" s="20"/>
      <c r="QCP54" s="20"/>
      <c r="QCQ54" s="20"/>
      <c r="QCR54" s="20"/>
      <c r="QCS54" s="20"/>
      <c r="QCT54" s="20"/>
      <c r="QCU54" s="20"/>
      <c r="QCV54" s="20"/>
      <c r="QCW54" s="20"/>
      <c r="QCX54" s="20"/>
      <c r="QCY54" s="20"/>
      <c r="QCZ54" s="20"/>
      <c r="QDA54" s="20"/>
      <c r="QDB54" s="20"/>
      <c r="QDC54" s="20"/>
      <c r="QDD54" s="20"/>
      <c r="QDE54" s="20"/>
      <c r="QDF54" s="20"/>
      <c r="QDG54" s="20"/>
      <c r="QDH54" s="20"/>
      <c r="QDI54" s="20"/>
      <c r="QDJ54" s="20"/>
      <c r="QDK54" s="20"/>
      <c r="QDL54" s="20"/>
      <c r="QDM54" s="20"/>
      <c r="QDN54" s="20"/>
      <c r="QDO54" s="20"/>
      <c r="QDP54" s="20"/>
      <c r="QDQ54" s="20"/>
      <c r="QDR54" s="20"/>
      <c r="QDS54" s="20"/>
      <c r="QDT54" s="20"/>
      <c r="QDU54" s="20"/>
      <c r="QDV54" s="20"/>
      <c r="QDW54" s="20"/>
      <c r="QDX54" s="20"/>
      <c r="QDY54" s="20"/>
      <c r="QDZ54" s="20"/>
      <c r="QEA54" s="20"/>
      <c r="QEB54" s="20"/>
      <c r="QEC54" s="20"/>
      <c r="QED54" s="20"/>
      <c r="QEE54" s="20"/>
      <c r="QEF54" s="20"/>
      <c r="QEG54" s="20"/>
      <c r="QEH54" s="20"/>
      <c r="QEI54" s="20"/>
      <c r="QEJ54" s="20"/>
      <c r="QEK54" s="20"/>
      <c r="QEL54" s="20"/>
      <c r="QEM54" s="20"/>
      <c r="QEN54" s="20"/>
      <c r="QEO54" s="20"/>
      <c r="QEP54" s="20"/>
      <c r="QEQ54" s="20"/>
      <c r="QER54" s="20"/>
      <c r="QES54" s="20"/>
      <c r="QET54" s="20"/>
      <c r="QEU54" s="20"/>
      <c r="QEV54" s="20"/>
      <c r="QEW54" s="20"/>
      <c r="QEX54" s="20"/>
      <c r="QEY54" s="20"/>
      <c r="QEZ54" s="20"/>
      <c r="QFA54" s="20"/>
      <c r="QFB54" s="20"/>
      <c r="QFC54" s="20"/>
      <c r="QFD54" s="20"/>
      <c r="QFE54" s="20"/>
      <c r="QFF54" s="20"/>
      <c r="QFG54" s="20"/>
      <c r="QFH54" s="20"/>
      <c r="QFI54" s="20"/>
      <c r="QFJ54" s="20"/>
      <c r="QFK54" s="20"/>
      <c r="QFL54" s="20"/>
      <c r="QFM54" s="20"/>
      <c r="QFN54" s="20"/>
      <c r="QFO54" s="20"/>
      <c r="QFP54" s="20"/>
      <c r="QFQ54" s="20"/>
      <c r="QFR54" s="20"/>
      <c r="QFS54" s="20"/>
      <c r="QFT54" s="20"/>
      <c r="QFU54" s="20"/>
      <c r="QFV54" s="20"/>
      <c r="QFW54" s="20"/>
      <c r="QFX54" s="20"/>
      <c r="QFY54" s="20"/>
      <c r="QFZ54" s="20"/>
      <c r="QGA54" s="20"/>
      <c r="QGB54" s="20"/>
      <c r="QGC54" s="20"/>
      <c r="QGD54" s="20"/>
      <c r="QGE54" s="20"/>
      <c r="QGF54" s="20"/>
      <c r="QGG54" s="20"/>
      <c r="QGH54" s="20"/>
      <c r="QGI54" s="20"/>
      <c r="QGJ54" s="20"/>
      <c r="QGK54" s="20"/>
      <c r="QGL54" s="20"/>
      <c r="QGM54" s="20"/>
      <c r="QGN54" s="20"/>
      <c r="QGO54" s="20"/>
      <c r="QGP54" s="20"/>
      <c r="QGQ54" s="20"/>
      <c r="QGR54" s="20"/>
      <c r="QGS54" s="20"/>
      <c r="QGT54" s="20"/>
      <c r="QGU54" s="20"/>
      <c r="QGV54" s="20"/>
      <c r="QGW54" s="20"/>
      <c r="QGX54" s="20"/>
      <c r="QGY54" s="20"/>
      <c r="QGZ54" s="20"/>
      <c r="QHA54" s="20"/>
      <c r="QHB54" s="20"/>
      <c r="QHC54" s="20"/>
      <c r="QHD54" s="20"/>
      <c r="QHE54" s="20"/>
      <c r="QHF54" s="20"/>
      <c r="QHG54" s="20"/>
      <c r="QHH54" s="20"/>
      <c r="QHI54" s="20"/>
      <c r="QHJ54" s="20"/>
      <c r="QHK54" s="20"/>
      <c r="QHL54" s="20"/>
      <c r="QHM54" s="20"/>
      <c r="QHN54" s="20"/>
      <c r="QHO54" s="20"/>
      <c r="QHP54" s="20"/>
      <c r="QHQ54" s="20"/>
      <c r="QHR54" s="20"/>
      <c r="QHS54" s="20"/>
      <c r="QHT54" s="20"/>
      <c r="QHU54" s="20"/>
      <c r="QHV54" s="20"/>
      <c r="QHW54" s="20"/>
      <c r="QHX54" s="20"/>
      <c r="QHY54" s="20"/>
      <c r="QHZ54" s="20"/>
      <c r="QIA54" s="20"/>
      <c r="QIB54" s="20"/>
      <c r="QIC54" s="20"/>
      <c r="QID54" s="20"/>
      <c r="QIE54" s="20"/>
      <c r="QIF54" s="20"/>
      <c r="QIG54" s="20"/>
      <c r="QIH54" s="20"/>
      <c r="QII54" s="20"/>
      <c r="QIJ54" s="20"/>
      <c r="QIK54" s="20"/>
      <c r="QIL54" s="20"/>
      <c r="QIM54" s="20"/>
      <c r="QIN54" s="20"/>
      <c r="QIO54" s="20"/>
      <c r="QIP54" s="20"/>
      <c r="QIQ54" s="20"/>
      <c r="QIR54" s="20"/>
      <c r="QIS54" s="20"/>
      <c r="QIT54" s="20"/>
      <c r="QIU54" s="20"/>
      <c r="QIV54" s="20"/>
      <c r="QIW54" s="20"/>
      <c r="QIX54" s="20"/>
      <c r="QIY54" s="20"/>
      <c r="QIZ54" s="20"/>
      <c r="QJA54" s="20"/>
      <c r="QJB54" s="20"/>
      <c r="QJC54" s="20"/>
      <c r="QJD54" s="20"/>
      <c r="QJE54" s="20"/>
      <c r="QJF54" s="20"/>
      <c r="QJG54" s="20"/>
      <c r="QJH54" s="20"/>
      <c r="QJI54" s="20"/>
      <c r="QJJ54" s="20"/>
      <c r="QJK54" s="20"/>
      <c r="QJL54" s="20"/>
      <c r="QJM54" s="20"/>
      <c r="QJN54" s="20"/>
      <c r="QJO54" s="20"/>
      <c r="QJP54" s="20"/>
      <c r="QJQ54" s="20"/>
      <c r="QJR54" s="20"/>
      <c r="QJS54" s="20"/>
      <c r="QJT54" s="20"/>
      <c r="QJU54" s="20"/>
      <c r="QJV54" s="20"/>
      <c r="QJW54" s="20"/>
      <c r="QJX54" s="20"/>
      <c r="QJY54" s="20"/>
      <c r="QJZ54" s="20"/>
      <c r="QKA54" s="20"/>
      <c r="QKB54" s="20"/>
      <c r="QKC54" s="20"/>
      <c r="QKD54" s="20"/>
      <c r="QKE54" s="20"/>
      <c r="QKF54" s="20"/>
      <c r="QKG54" s="20"/>
      <c r="QKH54" s="20"/>
      <c r="QKI54" s="20"/>
      <c r="QKJ54" s="20"/>
      <c r="QKK54" s="20"/>
      <c r="QKL54" s="20"/>
      <c r="QKM54" s="20"/>
      <c r="QKN54" s="20"/>
      <c r="QKO54" s="20"/>
      <c r="QKP54" s="20"/>
      <c r="QKQ54" s="20"/>
      <c r="QKR54" s="20"/>
      <c r="QKS54" s="20"/>
      <c r="QKT54" s="20"/>
      <c r="QKU54" s="20"/>
      <c r="QKV54" s="20"/>
      <c r="QKW54" s="20"/>
      <c r="QKX54" s="20"/>
      <c r="QKY54" s="20"/>
      <c r="QKZ54" s="20"/>
      <c r="QLA54" s="20"/>
      <c r="QLB54" s="20"/>
      <c r="QLC54" s="20"/>
      <c r="QLD54" s="20"/>
      <c r="QLE54" s="20"/>
      <c r="QLF54" s="20"/>
      <c r="QLG54" s="20"/>
      <c r="QLH54" s="20"/>
      <c r="QLI54" s="20"/>
      <c r="QLJ54" s="20"/>
      <c r="QLK54" s="20"/>
      <c r="QLL54" s="20"/>
      <c r="QLM54" s="20"/>
      <c r="QLN54" s="20"/>
      <c r="QLO54" s="20"/>
      <c r="QLP54" s="20"/>
      <c r="QLQ54" s="20"/>
      <c r="QLR54" s="20"/>
      <c r="QLS54" s="20"/>
      <c r="QLT54" s="20"/>
      <c r="QLU54" s="20"/>
      <c r="QLV54" s="20"/>
      <c r="QLW54" s="20"/>
      <c r="QLX54" s="20"/>
      <c r="QLY54" s="20"/>
      <c r="QLZ54" s="20"/>
      <c r="QMA54" s="20"/>
      <c r="QMB54" s="20"/>
      <c r="QMC54" s="20"/>
      <c r="QMD54" s="20"/>
      <c r="QME54" s="20"/>
      <c r="QMF54" s="20"/>
      <c r="QMG54" s="20"/>
      <c r="QMH54" s="20"/>
      <c r="QMI54" s="20"/>
      <c r="QMJ54" s="20"/>
      <c r="QMK54" s="20"/>
      <c r="QML54" s="20"/>
      <c r="QMM54" s="20"/>
      <c r="QMN54" s="20"/>
      <c r="QMO54" s="20"/>
      <c r="QMP54" s="20"/>
      <c r="QMQ54" s="20"/>
      <c r="QMR54" s="20"/>
      <c r="QMS54" s="20"/>
      <c r="QMT54" s="20"/>
      <c r="QMU54" s="20"/>
      <c r="QMV54" s="20"/>
      <c r="QMW54" s="20"/>
      <c r="QMX54" s="20"/>
      <c r="QMY54" s="20"/>
      <c r="QMZ54" s="20"/>
      <c r="QNA54" s="20"/>
      <c r="QNB54" s="20"/>
      <c r="QNC54" s="20"/>
      <c r="QND54" s="20"/>
      <c r="QNE54" s="20"/>
      <c r="QNF54" s="20"/>
      <c r="QNG54" s="20"/>
      <c r="QNH54" s="20"/>
      <c r="QNI54" s="20"/>
      <c r="QNJ54" s="20"/>
      <c r="QNK54" s="20"/>
      <c r="QNL54" s="20"/>
      <c r="QNM54" s="20"/>
      <c r="QNN54" s="20"/>
      <c r="QNO54" s="20"/>
      <c r="QNP54" s="20"/>
      <c r="QNQ54" s="20"/>
      <c r="QNR54" s="20"/>
      <c r="QNS54" s="20"/>
      <c r="QNT54" s="20"/>
      <c r="QNU54" s="20"/>
      <c r="QNV54" s="20"/>
      <c r="QNW54" s="20"/>
      <c r="QNX54" s="20"/>
      <c r="QNY54" s="20"/>
      <c r="QNZ54" s="20"/>
      <c r="QOA54" s="20"/>
      <c r="QOB54" s="20"/>
      <c r="QOC54" s="20"/>
      <c r="QOD54" s="20"/>
      <c r="QOE54" s="20"/>
      <c r="QOF54" s="20"/>
      <c r="QOG54" s="20"/>
      <c r="QOH54" s="20"/>
      <c r="QOI54" s="20"/>
      <c r="QOJ54" s="20"/>
      <c r="QOK54" s="20"/>
      <c r="QOL54" s="20"/>
      <c r="QOM54" s="20"/>
      <c r="QON54" s="20"/>
      <c r="QOO54" s="20"/>
      <c r="QOP54" s="20"/>
      <c r="QOQ54" s="20"/>
      <c r="QOR54" s="20"/>
      <c r="QOS54" s="20"/>
      <c r="QOT54" s="20"/>
      <c r="QOU54" s="20"/>
      <c r="QOV54" s="20"/>
      <c r="QOW54" s="20"/>
      <c r="QOX54" s="20"/>
      <c r="QOY54" s="20"/>
      <c r="QOZ54" s="20"/>
      <c r="QPA54" s="20"/>
      <c r="QPB54" s="20"/>
      <c r="QPC54" s="20"/>
      <c r="QPD54" s="20"/>
      <c r="QPE54" s="20"/>
      <c r="QPF54" s="20"/>
      <c r="QPG54" s="20"/>
      <c r="QPH54" s="20"/>
      <c r="QPI54" s="20"/>
      <c r="QPJ54" s="20"/>
      <c r="QPK54" s="20"/>
      <c r="QPL54" s="20"/>
      <c r="QPM54" s="20"/>
      <c r="QPN54" s="20"/>
      <c r="QPO54" s="20"/>
      <c r="QPP54" s="20"/>
      <c r="QPQ54" s="20"/>
      <c r="QPR54" s="20"/>
      <c r="QPS54" s="20"/>
      <c r="QPT54" s="20"/>
      <c r="QPU54" s="20"/>
      <c r="QPV54" s="20"/>
      <c r="QPW54" s="20"/>
      <c r="QPX54" s="20"/>
      <c r="QPY54" s="20"/>
      <c r="QPZ54" s="20"/>
      <c r="QQA54" s="20"/>
      <c r="QQB54" s="20"/>
      <c r="QQC54" s="20"/>
      <c r="QQD54" s="20"/>
      <c r="QQE54" s="20"/>
      <c r="QQF54" s="20"/>
      <c r="QQG54" s="20"/>
      <c r="QQH54" s="20"/>
      <c r="QQI54" s="20"/>
      <c r="QQJ54" s="20"/>
      <c r="QQK54" s="20"/>
      <c r="QQL54" s="20"/>
      <c r="QQM54" s="20"/>
      <c r="QQN54" s="20"/>
      <c r="QQO54" s="20"/>
      <c r="QQP54" s="20"/>
      <c r="QQQ54" s="20"/>
      <c r="QQR54" s="20"/>
      <c r="QQS54" s="20"/>
      <c r="QQT54" s="20"/>
      <c r="QQU54" s="20"/>
      <c r="QQV54" s="20"/>
      <c r="QQW54" s="20"/>
      <c r="QQX54" s="20"/>
      <c r="QQY54" s="20"/>
      <c r="QQZ54" s="20"/>
      <c r="QRA54" s="20"/>
      <c r="QRB54" s="20"/>
      <c r="QRC54" s="20"/>
      <c r="QRD54" s="20"/>
      <c r="QRE54" s="20"/>
      <c r="QRF54" s="20"/>
      <c r="QRG54" s="20"/>
      <c r="QRH54" s="20"/>
      <c r="QRI54" s="20"/>
      <c r="QRJ54" s="20"/>
      <c r="QRK54" s="20"/>
      <c r="QRL54" s="20"/>
      <c r="QRM54" s="20"/>
      <c r="QRN54" s="20"/>
      <c r="QRO54" s="20"/>
      <c r="QRP54" s="20"/>
      <c r="QRQ54" s="20"/>
      <c r="QRR54" s="20"/>
      <c r="QRS54" s="20"/>
      <c r="QRT54" s="20"/>
      <c r="QRU54" s="20"/>
      <c r="QRV54" s="20"/>
      <c r="QRW54" s="20"/>
      <c r="QRX54" s="20"/>
      <c r="QRY54" s="20"/>
      <c r="QRZ54" s="20"/>
      <c r="QSA54" s="20"/>
      <c r="QSB54" s="20"/>
      <c r="QSC54" s="20"/>
      <c r="QSD54" s="20"/>
      <c r="QSE54" s="20"/>
      <c r="QSF54" s="20"/>
      <c r="QSG54" s="20"/>
      <c r="QSH54" s="20"/>
      <c r="QSI54" s="20"/>
      <c r="QSJ54" s="20"/>
      <c r="QSK54" s="20"/>
      <c r="QSL54" s="20"/>
      <c r="QSM54" s="20"/>
      <c r="QSN54" s="20"/>
      <c r="QSO54" s="20"/>
      <c r="QSP54" s="20"/>
      <c r="QSQ54" s="20"/>
      <c r="QSR54" s="20"/>
      <c r="QSS54" s="20"/>
      <c r="QST54" s="20"/>
      <c r="QSU54" s="20"/>
      <c r="QSV54" s="20"/>
      <c r="QSW54" s="20"/>
      <c r="QSX54" s="20"/>
      <c r="QSY54" s="20"/>
      <c r="QSZ54" s="20"/>
      <c r="QTA54" s="20"/>
      <c r="QTB54" s="20"/>
      <c r="QTC54" s="20"/>
      <c r="QTD54" s="20"/>
      <c r="QTE54" s="20"/>
      <c r="QTF54" s="20"/>
      <c r="QTG54" s="20"/>
      <c r="QTH54" s="20"/>
      <c r="QTI54" s="20"/>
      <c r="QTJ54" s="20"/>
      <c r="QTK54" s="20"/>
      <c r="QTL54" s="20"/>
      <c r="QTM54" s="20"/>
      <c r="QTN54" s="20"/>
      <c r="QTO54" s="20"/>
      <c r="QTP54" s="20"/>
      <c r="QTQ54" s="20"/>
      <c r="QTR54" s="20"/>
      <c r="QTS54" s="20"/>
      <c r="QTT54" s="20"/>
      <c r="QTU54" s="20"/>
      <c r="QTV54" s="20"/>
      <c r="QTW54" s="20"/>
      <c r="QTX54" s="20"/>
      <c r="QTY54" s="20"/>
      <c r="QTZ54" s="20"/>
      <c r="QUA54" s="20"/>
      <c r="QUB54" s="20"/>
      <c r="QUC54" s="20"/>
      <c r="QUD54" s="20"/>
      <c r="QUE54" s="20"/>
      <c r="QUF54" s="20"/>
      <c r="QUG54" s="20"/>
      <c r="QUH54" s="20"/>
      <c r="QUI54" s="20"/>
      <c r="QUJ54" s="20"/>
      <c r="QUK54" s="20"/>
      <c r="QUL54" s="20"/>
      <c r="QUM54" s="20"/>
      <c r="QUN54" s="20"/>
      <c r="QUO54" s="20"/>
      <c r="QUP54" s="20"/>
      <c r="QUQ54" s="20"/>
      <c r="QUR54" s="20"/>
      <c r="QUS54" s="20"/>
      <c r="QUT54" s="20"/>
      <c r="QUU54" s="20"/>
      <c r="QUV54" s="20"/>
      <c r="QUW54" s="20"/>
      <c r="QUX54" s="20"/>
      <c r="QUY54" s="20"/>
      <c r="QUZ54" s="20"/>
      <c r="QVA54" s="20"/>
      <c r="QVB54" s="20"/>
      <c r="QVC54" s="20"/>
      <c r="QVD54" s="20"/>
      <c r="QVE54" s="20"/>
      <c r="QVF54" s="20"/>
      <c r="QVG54" s="20"/>
      <c r="QVH54" s="20"/>
      <c r="QVI54" s="20"/>
      <c r="QVJ54" s="20"/>
      <c r="QVK54" s="20"/>
      <c r="QVL54" s="20"/>
      <c r="QVM54" s="20"/>
      <c r="QVN54" s="20"/>
      <c r="QVO54" s="20"/>
      <c r="QVP54" s="20"/>
      <c r="QVQ54" s="20"/>
      <c r="QVR54" s="20"/>
      <c r="QVS54" s="20"/>
      <c r="QVT54" s="20"/>
      <c r="QVU54" s="20"/>
      <c r="QVV54" s="20"/>
      <c r="QVW54" s="20"/>
      <c r="QVX54" s="20"/>
      <c r="QVY54" s="20"/>
      <c r="QVZ54" s="20"/>
      <c r="QWA54" s="20"/>
      <c r="QWB54" s="20"/>
      <c r="QWC54" s="20"/>
      <c r="QWD54" s="20"/>
      <c r="QWE54" s="20"/>
      <c r="QWF54" s="20"/>
      <c r="QWG54" s="20"/>
      <c r="QWH54" s="20"/>
      <c r="QWI54" s="20"/>
      <c r="QWJ54" s="20"/>
      <c r="QWK54" s="20"/>
      <c r="QWL54" s="20"/>
      <c r="QWM54" s="20"/>
      <c r="QWN54" s="20"/>
      <c r="QWO54" s="20"/>
      <c r="QWP54" s="20"/>
      <c r="QWQ54" s="20"/>
      <c r="QWR54" s="20"/>
      <c r="QWS54" s="20"/>
      <c r="QWT54" s="20"/>
      <c r="QWU54" s="20"/>
      <c r="QWV54" s="20"/>
      <c r="QWW54" s="20"/>
      <c r="QWX54" s="20"/>
      <c r="QWY54" s="20"/>
      <c r="QWZ54" s="20"/>
      <c r="QXA54" s="20"/>
      <c r="QXB54" s="20"/>
      <c r="QXC54" s="20"/>
      <c r="QXD54" s="20"/>
      <c r="QXE54" s="20"/>
      <c r="QXF54" s="20"/>
      <c r="QXG54" s="20"/>
      <c r="QXH54" s="20"/>
      <c r="QXI54" s="20"/>
      <c r="QXJ54" s="20"/>
      <c r="QXK54" s="20"/>
      <c r="QXL54" s="20"/>
      <c r="QXM54" s="20"/>
      <c r="QXN54" s="20"/>
      <c r="QXO54" s="20"/>
      <c r="QXP54" s="20"/>
      <c r="QXQ54" s="20"/>
      <c r="QXR54" s="20"/>
      <c r="QXS54" s="20"/>
      <c r="QXT54" s="20"/>
      <c r="QXU54" s="20"/>
      <c r="QXV54" s="20"/>
      <c r="QXW54" s="20"/>
      <c r="QXX54" s="20"/>
      <c r="QXY54" s="20"/>
      <c r="QXZ54" s="20"/>
      <c r="QYA54" s="20"/>
      <c r="QYB54" s="20"/>
      <c r="QYC54" s="20"/>
      <c r="QYD54" s="20"/>
      <c r="QYE54" s="20"/>
      <c r="QYF54" s="20"/>
      <c r="QYG54" s="20"/>
      <c r="QYH54" s="20"/>
      <c r="QYI54" s="20"/>
      <c r="QYJ54" s="20"/>
      <c r="QYK54" s="20"/>
      <c r="QYL54" s="20"/>
      <c r="QYM54" s="20"/>
      <c r="QYN54" s="20"/>
      <c r="QYO54" s="20"/>
      <c r="QYP54" s="20"/>
      <c r="QYQ54" s="20"/>
      <c r="QYR54" s="20"/>
      <c r="QYS54" s="20"/>
      <c r="QYT54" s="20"/>
      <c r="QYU54" s="20"/>
      <c r="QYV54" s="20"/>
      <c r="QYW54" s="20"/>
      <c r="QYX54" s="20"/>
      <c r="QYY54" s="20"/>
      <c r="QYZ54" s="20"/>
      <c r="QZA54" s="20"/>
      <c r="QZB54" s="20"/>
      <c r="QZC54" s="20"/>
      <c r="QZD54" s="20"/>
      <c r="QZE54" s="20"/>
      <c r="QZF54" s="20"/>
      <c r="QZG54" s="20"/>
      <c r="QZH54" s="20"/>
      <c r="QZI54" s="20"/>
      <c r="QZJ54" s="20"/>
      <c r="QZK54" s="20"/>
      <c r="QZL54" s="20"/>
      <c r="QZM54" s="20"/>
      <c r="QZN54" s="20"/>
      <c r="QZO54" s="20"/>
      <c r="QZP54" s="20"/>
      <c r="QZQ54" s="20"/>
      <c r="QZR54" s="20"/>
      <c r="QZS54" s="20"/>
      <c r="QZT54" s="20"/>
      <c r="QZU54" s="20"/>
      <c r="QZV54" s="20"/>
      <c r="QZW54" s="20"/>
      <c r="QZX54" s="20"/>
      <c r="QZY54" s="20"/>
      <c r="QZZ54" s="20"/>
      <c r="RAA54" s="20"/>
      <c r="RAB54" s="20"/>
      <c r="RAC54" s="20"/>
      <c r="RAD54" s="20"/>
      <c r="RAE54" s="20"/>
      <c r="RAF54" s="20"/>
      <c r="RAG54" s="20"/>
      <c r="RAH54" s="20"/>
      <c r="RAI54" s="20"/>
      <c r="RAJ54" s="20"/>
      <c r="RAK54" s="20"/>
      <c r="RAL54" s="20"/>
      <c r="RAM54" s="20"/>
      <c r="RAN54" s="20"/>
      <c r="RAO54" s="20"/>
      <c r="RAP54" s="20"/>
      <c r="RAQ54" s="20"/>
      <c r="RAR54" s="20"/>
      <c r="RAS54" s="20"/>
      <c r="RAT54" s="20"/>
      <c r="RAU54" s="20"/>
      <c r="RAV54" s="20"/>
      <c r="RAW54" s="20"/>
      <c r="RAX54" s="20"/>
      <c r="RAY54" s="20"/>
      <c r="RAZ54" s="20"/>
      <c r="RBA54" s="20"/>
      <c r="RBB54" s="20"/>
      <c r="RBC54" s="20"/>
      <c r="RBD54" s="20"/>
      <c r="RBE54" s="20"/>
      <c r="RBF54" s="20"/>
      <c r="RBG54" s="20"/>
      <c r="RBH54" s="20"/>
      <c r="RBI54" s="20"/>
      <c r="RBJ54" s="20"/>
      <c r="RBK54" s="20"/>
      <c r="RBL54" s="20"/>
      <c r="RBM54" s="20"/>
      <c r="RBN54" s="20"/>
      <c r="RBO54" s="20"/>
      <c r="RBP54" s="20"/>
      <c r="RBQ54" s="20"/>
      <c r="RBR54" s="20"/>
      <c r="RBS54" s="20"/>
      <c r="RBT54" s="20"/>
      <c r="RBU54" s="20"/>
      <c r="RBV54" s="20"/>
      <c r="RBW54" s="20"/>
      <c r="RBX54" s="20"/>
      <c r="RBY54" s="20"/>
      <c r="RBZ54" s="20"/>
      <c r="RCA54" s="20"/>
      <c r="RCB54" s="20"/>
      <c r="RCC54" s="20"/>
      <c r="RCD54" s="20"/>
      <c r="RCE54" s="20"/>
      <c r="RCF54" s="20"/>
      <c r="RCG54" s="20"/>
      <c r="RCH54" s="20"/>
      <c r="RCI54" s="20"/>
      <c r="RCJ54" s="20"/>
      <c r="RCK54" s="20"/>
      <c r="RCL54" s="20"/>
      <c r="RCM54" s="20"/>
      <c r="RCN54" s="20"/>
      <c r="RCO54" s="20"/>
      <c r="RCP54" s="20"/>
      <c r="RCQ54" s="20"/>
      <c r="RCR54" s="20"/>
      <c r="RCS54" s="20"/>
      <c r="RCT54" s="20"/>
      <c r="RCU54" s="20"/>
      <c r="RCV54" s="20"/>
      <c r="RCW54" s="20"/>
      <c r="RCX54" s="20"/>
      <c r="RCY54" s="20"/>
      <c r="RCZ54" s="20"/>
      <c r="RDA54" s="20"/>
      <c r="RDB54" s="20"/>
      <c r="RDC54" s="20"/>
      <c r="RDD54" s="20"/>
      <c r="RDE54" s="20"/>
      <c r="RDF54" s="20"/>
      <c r="RDG54" s="20"/>
      <c r="RDH54" s="20"/>
      <c r="RDI54" s="20"/>
      <c r="RDJ54" s="20"/>
      <c r="RDK54" s="20"/>
      <c r="RDL54" s="20"/>
      <c r="RDM54" s="20"/>
      <c r="RDN54" s="20"/>
      <c r="RDO54" s="20"/>
      <c r="RDP54" s="20"/>
      <c r="RDQ54" s="20"/>
      <c r="RDR54" s="20"/>
      <c r="RDS54" s="20"/>
      <c r="RDT54" s="20"/>
      <c r="RDU54" s="20"/>
      <c r="RDV54" s="20"/>
      <c r="RDW54" s="20"/>
      <c r="RDX54" s="20"/>
      <c r="RDY54" s="20"/>
      <c r="RDZ54" s="20"/>
      <c r="REA54" s="20"/>
      <c r="REB54" s="20"/>
      <c r="REC54" s="20"/>
      <c r="RED54" s="20"/>
      <c r="REE54" s="20"/>
      <c r="REF54" s="20"/>
      <c r="REG54" s="20"/>
      <c r="REH54" s="20"/>
      <c r="REI54" s="20"/>
      <c r="REJ54" s="20"/>
      <c r="REK54" s="20"/>
      <c r="REL54" s="20"/>
      <c r="REM54" s="20"/>
      <c r="REN54" s="20"/>
      <c r="REO54" s="20"/>
      <c r="REP54" s="20"/>
      <c r="REQ54" s="20"/>
      <c r="RER54" s="20"/>
      <c r="RES54" s="20"/>
      <c r="RET54" s="20"/>
      <c r="REU54" s="20"/>
      <c r="REV54" s="20"/>
      <c r="REW54" s="20"/>
      <c r="REX54" s="20"/>
      <c r="REY54" s="20"/>
      <c r="REZ54" s="20"/>
      <c r="RFA54" s="20"/>
      <c r="RFB54" s="20"/>
      <c r="RFC54" s="20"/>
      <c r="RFD54" s="20"/>
      <c r="RFE54" s="20"/>
      <c r="RFF54" s="20"/>
      <c r="RFG54" s="20"/>
      <c r="RFH54" s="20"/>
      <c r="RFI54" s="20"/>
      <c r="RFJ54" s="20"/>
      <c r="RFK54" s="20"/>
      <c r="RFL54" s="20"/>
      <c r="RFM54" s="20"/>
      <c r="RFN54" s="20"/>
      <c r="RFO54" s="20"/>
      <c r="RFP54" s="20"/>
      <c r="RFQ54" s="20"/>
      <c r="RFR54" s="20"/>
      <c r="RFS54" s="20"/>
      <c r="RFT54" s="20"/>
      <c r="RFU54" s="20"/>
      <c r="RFV54" s="20"/>
      <c r="RFW54" s="20"/>
      <c r="RFX54" s="20"/>
      <c r="RFY54" s="20"/>
      <c r="RFZ54" s="20"/>
      <c r="RGA54" s="20"/>
      <c r="RGB54" s="20"/>
      <c r="RGC54" s="20"/>
      <c r="RGD54" s="20"/>
      <c r="RGE54" s="20"/>
      <c r="RGF54" s="20"/>
      <c r="RGG54" s="20"/>
      <c r="RGH54" s="20"/>
      <c r="RGI54" s="20"/>
      <c r="RGJ54" s="20"/>
      <c r="RGK54" s="20"/>
      <c r="RGL54" s="20"/>
      <c r="RGM54" s="20"/>
      <c r="RGN54" s="20"/>
      <c r="RGO54" s="20"/>
      <c r="RGP54" s="20"/>
      <c r="RGQ54" s="20"/>
      <c r="RGR54" s="20"/>
      <c r="RGS54" s="20"/>
      <c r="RGT54" s="20"/>
      <c r="RGU54" s="20"/>
      <c r="RGV54" s="20"/>
      <c r="RGW54" s="20"/>
      <c r="RGX54" s="20"/>
      <c r="RGY54" s="20"/>
      <c r="RGZ54" s="20"/>
      <c r="RHA54" s="20"/>
      <c r="RHB54" s="20"/>
      <c r="RHC54" s="20"/>
      <c r="RHD54" s="20"/>
      <c r="RHE54" s="20"/>
      <c r="RHF54" s="20"/>
      <c r="RHG54" s="20"/>
      <c r="RHH54" s="20"/>
      <c r="RHI54" s="20"/>
      <c r="RHJ54" s="20"/>
      <c r="RHK54" s="20"/>
      <c r="RHL54" s="20"/>
      <c r="RHM54" s="20"/>
      <c r="RHN54" s="20"/>
      <c r="RHO54" s="20"/>
      <c r="RHP54" s="20"/>
      <c r="RHQ54" s="20"/>
      <c r="RHR54" s="20"/>
      <c r="RHS54" s="20"/>
      <c r="RHT54" s="20"/>
      <c r="RHU54" s="20"/>
      <c r="RHV54" s="20"/>
      <c r="RHW54" s="20"/>
      <c r="RHX54" s="20"/>
      <c r="RHY54" s="20"/>
      <c r="RHZ54" s="20"/>
      <c r="RIA54" s="20"/>
      <c r="RIB54" s="20"/>
      <c r="RIC54" s="20"/>
      <c r="RID54" s="20"/>
      <c r="RIE54" s="20"/>
      <c r="RIF54" s="20"/>
      <c r="RIG54" s="20"/>
      <c r="RIH54" s="20"/>
      <c r="RII54" s="20"/>
      <c r="RIJ54" s="20"/>
      <c r="RIK54" s="20"/>
      <c r="RIL54" s="20"/>
      <c r="RIM54" s="20"/>
      <c r="RIN54" s="20"/>
      <c r="RIO54" s="20"/>
      <c r="RIP54" s="20"/>
      <c r="RIQ54" s="20"/>
      <c r="RIR54" s="20"/>
      <c r="RIS54" s="20"/>
      <c r="RIT54" s="20"/>
      <c r="RIU54" s="20"/>
      <c r="RIV54" s="20"/>
      <c r="RIW54" s="20"/>
      <c r="RIX54" s="20"/>
      <c r="RIY54" s="20"/>
      <c r="RIZ54" s="20"/>
      <c r="RJA54" s="20"/>
      <c r="RJB54" s="20"/>
      <c r="RJC54" s="20"/>
      <c r="RJD54" s="20"/>
      <c r="RJE54" s="20"/>
      <c r="RJF54" s="20"/>
      <c r="RJG54" s="20"/>
      <c r="RJH54" s="20"/>
      <c r="RJI54" s="20"/>
      <c r="RJJ54" s="20"/>
      <c r="RJK54" s="20"/>
      <c r="RJL54" s="20"/>
      <c r="RJM54" s="20"/>
      <c r="RJN54" s="20"/>
      <c r="RJO54" s="20"/>
      <c r="RJP54" s="20"/>
      <c r="RJQ54" s="20"/>
      <c r="RJR54" s="20"/>
      <c r="RJS54" s="20"/>
      <c r="RJT54" s="20"/>
      <c r="RJU54" s="20"/>
      <c r="RJV54" s="20"/>
      <c r="RJW54" s="20"/>
      <c r="RJX54" s="20"/>
      <c r="RJY54" s="20"/>
      <c r="RJZ54" s="20"/>
      <c r="RKA54" s="20"/>
      <c r="RKB54" s="20"/>
      <c r="RKC54" s="20"/>
      <c r="RKD54" s="20"/>
      <c r="RKE54" s="20"/>
      <c r="RKF54" s="20"/>
      <c r="RKG54" s="20"/>
      <c r="RKH54" s="20"/>
      <c r="RKI54" s="20"/>
      <c r="RKJ54" s="20"/>
      <c r="RKK54" s="20"/>
      <c r="RKL54" s="20"/>
      <c r="RKM54" s="20"/>
      <c r="RKN54" s="20"/>
      <c r="RKO54" s="20"/>
      <c r="RKP54" s="20"/>
      <c r="RKQ54" s="20"/>
      <c r="RKR54" s="20"/>
      <c r="RKS54" s="20"/>
      <c r="RKT54" s="20"/>
      <c r="RKU54" s="20"/>
      <c r="RKV54" s="20"/>
      <c r="RKW54" s="20"/>
      <c r="RKX54" s="20"/>
      <c r="RKY54" s="20"/>
      <c r="RKZ54" s="20"/>
      <c r="RLA54" s="20"/>
      <c r="RLB54" s="20"/>
      <c r="RLC54" s="20"/>
      <c r="RLD54" s="20"/>
      <c r="RLE54" s="20"/>
      <c r="RLF54" s="20"/>
      <c r="RLG54" s="20"/>
      <c r="RLH54" s="20"/>
      <c r="RLI54" s="20"/>
      <c r="RLJ54" s="20"/>
      <c r="RLK54" s="20"/>
      <c r="RLL54" s="20"/>
      <c r="RLM54" s="20"/>
      <c r="RLN54" s="20"/>
      <c r="RLO54" s="20"/>
      <c r="RLP54" s="20"/>
      <c r="RLQ54" s="20"/>
      <c r="RLR54" s="20"/>
      <c r="RLS54" s="20"/>
      <c r="RLT54" s="20"/>
      <c r="RLU54" s="20"/>
      <c r="RLV54" s="20"/>
      <c r="RLW54" s="20"/>
      <c r="RLX54" s="20"/>
      <c r="RLY54" s="20"/>
      <c r="RLZ54" s="20"/>
      <c r="RMA54" s="20"/>
      <c r="RMB54" s="20"/>
      <c r="RMC54" s="20"/>
      <c r="RMD54" s="20"/>
      <c r="RME54" s="20"/>
      <c r="RMF54" s="20"/>
      <c r="RMG54" s="20"/>
      <c r="RMH54" s="20"/>
      <c r="RMI54" s="20"/>
      <c r="RMJ54" s="20"/>
      <c r="RMK54" s="20"/>
      <c r="RML54" s="20"/>
      <c r="RMM54" s="20"/>
      <c r="RMN54" s="20"/>
      <c r="RMO54" s="20"/>
      <c r="RMP54" s="20"/>
      <c r="RMQ54" s="20"/>
      <c r="RMR54" s="20"/>
      <c r="RMS54" s="20"/>
      <c r="RMT54" s="20"/>
      <c r="RMU54" s="20"/>
      <c r="RMV54" s="20"/>
      <c r="RMW54" s="20"/>
      <c r="RMX54" s="20"/>
      <c r="RMY54" s="20"/>
      <c r="RMZ54" s="20"/>
      <c r="RNA54" s="20"/>
      <c r="RNB54" s="20"/>
      <c r="RNC54" s="20"/>
      <c r="RND54" s="20"/>
      <c r="RNE54" s="20"/>
      <c r="RNF54" s="20"/>
      <c r="RNG54" s="20"/>
      <c r="RNH54" s="20"/>
      <c r="RNI54" s="20"/>
      <c r="RNJ54" s="20"/>
      <c r="RNK54" s="20"/>
      <c r="RNL54" s="20"/>
      <c r="RNM54" s="20"/>
      <c r="RNN54" s="20"/>
      <c r="RNO54" s="20"/>
      <c r="RNP54" s="20"/>
      <c r="RNQ54" s="20"/>
      <c r="RNR54" s="20"/>
      <c r="RNS54" s="20"/>
      <c r="RNT54" s="20"/>
      <c r="RNU54" s="20"/>
      <c r="RNV54" s="20"/>
      <c r="RNW54" s="20"/>
      <c r="RNX54" s="20"/>
      <c r="RNY54" s="20"/>
      <c r="RNZ54" s="20"/>
      <c r="ROA54" s="20"/>
      <c r="ROB54" s="20"/>
      <c r="ROC54" s="20"/>
      <c r="ROD54" s="20"/>
      <c r="ROE54" s="20"/>
      <c r="ROF54" s="20"/>
      <c r="ROG54" s="20"/>
      <c r="ROH54" s="20"/>
      <c r="ROI54" s="20"/>
      <c r="ROJ54" s="20"/>
      <c r="ROK54" s="20"/>
      <c r="ROL54" s="20"/>
      <c r="ROM54" s="20"/>
      <c r="RON54" s="20"/>
      <c r="ROO54" s="20"/>
      <c r="ROP54" s="20"/>
      <c r="ROQ54" s="20"/>
      <c r="ROR54" s="20"/>
      <c r="ROS54" s="20"/>
      <c r="ROT54" s="20"/>
      <c r="ROU54" s="20"/>
      <c r="ROV54" s="20"/>
      <c r="ROW54" s="20"/>
      <c r="ROX54" s="20"/>
      <c r="ROY54" s="20"/>
      <c r="ROZ54" s="20"/>
      <c r="RPA54" s="20"/>
      <c r="RPB54" s="20"/>
      <c r="RPC54" s="20"/>
      <c r="RPD54" s="20"/>
      <c r="RPE54" s="20"/>
      <c r="RPF54" s="20"/>
      <c r="RPG54" s="20"/>
      <c r="RPH54" s="20"/>
      <c r="RPI54" s="20"/>
      <c r="RPJ54" s="20"/>
      <c r="RPK54" s="20"/>
      <c r="RPL54" s="20"/>
      <c r="RPM54" s="20"/>
      <c r="RPN54" s="20"/>
      <c r="RPO54" s="20"/>
      <c r="RPP54" s="20"/>
      <c r="RPQ54" s="20"/>
      <c r="RPR54" s="20"/>
      <c r="RPS54" s="20"/>
      <c r="RPT54" s="20"/>
      <c r="RPU54" s="20"/>
      <c r="RPV54" s="20"/>
      <c r="RPW54" s="20"/>
      <c r="RPX54" s="20"/>
      <c r="RPY54" s="20"/>
      <c r="RPZ54" s="20"/>
      <c r="RQA54" s="20"/>
      <c r="RQB54" s="20"/>
      <c r="RQC54" s="20"/>
      <c r="RQD54" s="20"/>
      <c r="RQE54" s="20"/>
      <c r="RQF54" s="20"/>
      <c r="RQG54" s="20"/>
      <c r="RQH54" s="20"/>
      <c r="RQI54" s="20"/>
      <c r="RQJ54" s="20"/>
      <c r="RQK54" s="20"/>
      <c r="RQL54" s="20"/>
      <c r="RQM54" s="20"/>
      <c r="RQN54" s="20"/>
      <c r="RQO54" s="20"/>
      <c r="RQP54" s="20"/>
      <c r="RQQ54" s="20"/>
      <c r="RQR54" s="20"/>
      <c r="RQS54" s="20"/>
      <c r="RQT54" s="20"/>
      <c r="RQU54" s="20"/>
      <c r="RQV54" s="20"/>
      <c r="RQW54" s="20"/>
      <c r="RQX54" s="20"/>
      <c r="RQY54" s="20"/>
      <c r="RQZ54" s="20"/>
      <c r="RRA54" s="20"/>
      <c r="RRB54" s="20"/>
      <c r="RRC54" s="20"/>
      <c r="RRD54" s="20"/>
      <c r="RRE54" s="20"/>
      <c r="RRF54" s="20"/>
      <c r="RRG54" s="20"/>
      <c r="RRH54" s="20"/>
      <c r="RRI54" s="20"/>
      <c r="RRJ54" s="20"/>
      <c r="RRK54" s="20"/>
      <c r="RRL54" s="20"/>
      <c r="RRM54" s="20"/>
      <c r="RRN54" s="20"/>
      <c r="RRO54" s="20"/>
      <c r="RRP54" s="20"/>
      <c r="RRQ54" s="20"/>
      <c r="RRR54" s="20"/>
      <c r="RRS54" s="20"/>
      <c r="RRT54" s="20"/>
      <c r="RRU54" s="20"/>
      <c r="RRV54" s="20"/>
      <c r="RRW54" s="20"/>
      <c r="RRX54" s="20"/>
      <c r="RRY54" s="20"/>
      <c r="RRZ54" s="20"/>
      <c r="RSA54" s="20"/>
      <c r="RSB54" s="20"/>
      <c r="RSC54" s="20"/>
      <c r="RSD54" s="20"/>
      <c r="RSE54" s="20"/>
      <c r="RSF54" s="20"/>
      <c r="RSG54" s="20"/>
      <c r="RSH54" s="20"/>
      <c r="RSI54" s="20"/>
      <c r="RSJ54" s="20"/>
      <c r="RSK54" s="20"/>
      <c r="RSL54" s="20"/>
      <c r="RSM54" s="20"/>
      <c r="RSN54" s="20"/>
      <c r="RSO54" s="20"/>
      <c r="RSP54" s="20"/>
      <c r="RSQ54" s="20"/>
      <c r="RSR54" s="20"/>
      <c r="RSS54" s="20"/>
      <c r="RST54" s="20"/>
      <c r="RSU54" s="20"/>
      <c r="RSV54" s="20"/>
      <c r="RSW54" s="20"/>
      <c r="RSX54" s="20"/>
      <c r="RSY54" s="20"/>
      <c r="RSZ54" s="20"/>
      <c r="RTA54" s="20"/>
      <c r="RTB54" s="20"/>
      <c r="RTC54" s="20"/>
      <c r="RTD54" s="20"/>
      <c r="RTE54" s="20"/>
      <c r="RTF54" s="20"/>
      <c r="RTG54" s="20"/>
      <c r="RTH54" s="20"/>
      <c r="RTI54" s="20"/>
      <c r="RTJ54" s="20"/>
      <c r="RTK54" s="20"/>
      <c r="RTL54" s="20"/>
      <c r="RTM54" s="20"/>
      <c r="RTN54" s="20"/>
      <c r="RTO54" s="20"/>
      <c r="RTP54" s="20"/>
      <c r="RTQ54" s="20"/>
      <c r="RTR54" s="20"/>
      <c r="RTS54" s="20"/>
      <c r="RTT54" s="20"/>
      <c r="RTU54" s="20"/>
      <c r="RTV54" s="20"/>
      <c r="RTW54" s="20"/>
      <c r="RTX54" s="20"/>
      <c r="RTY54" s="20"/>
      <c r="RTZ54" s="20"/>
      <c r="RUA54" s="20"/>
      <c r="RUB54" s="20"/>
      <c r="RUC54" s="20"/>
      <c r="RUD54" s="20"/>
      <c r="RUE54" s="20"/>
      <c r="RUF54" s="20"/>
      <c r="RUG54" s="20"/>
      <c r="RUH54" s="20"/>
      <c r="RUI54" s="20"/>
      <c r="RUJ54" s="20"/>
      <c r="RUK54" s="20"/>
      <c r="RUL54" s="20"/>
      <c r="RUM54" s="20"/>
      <c r="RUN54" s="20"/>
      <c r="RUO54" s="20"/>
      <c r="RUP54" s="20"/>
      <c r="RUQ54" s="20"/>
      <c r="RUR54" s="20"/>
      <c r="RUS54" s="20"/>
      <c r="RUT54" s="20"/>
      <c r="RUU54" s="20"/>
      <c r="RUV54" s="20"/>
      <c r="RUW54" s="20"/>
      <c r="RUX54" s="20"/>
      <c r="RUY54" s="20"/>
      <c r="RUZ54" s="20"/>
      <c r="RVA54" s="20"/>
      <c r="RVB54" s="20"/>
      <c r="RVC54" s="20"/>
      <c r="RVD54" s="20"/>
      <c r="RVE54" s="20"/>
      <c r="RVF54" s="20"/>
      <c r="RVG54" s="20"/>
      <c r="RVH54" s="20"/>
      <c r="RVI54" s="20"/>
      <c r="RVJ54" s="20"/>
      <c r="RVK54" s="20"/>
      <c r="RVL54" s="20"/>
      <c r="RVM54" s="20"/>
      <c r="RVN54" s="20"/>
      <c r="RVO54" s="20"/>
      <c r="RVP54" s="20"/>
      <c r="RVQ54" s="20"/>
      <c r="RVR54" s="20"/>
      <c r="RVS54" s="20"/>
      <c r="RVT54" s="20"/>
      <c r="RVU54" s="20"/>
      <c r="RVV54" s="20"/>
      <c r="RVW54" s="20"/>
      <c r="RVX54" s="20"/>
      <c r="RVY54" s="20"/>
      <c r="RVZ54" s="20"/>
      <c r="RWA54" s="20"/>
      <c r="RWB54" s="20"/>
      <c r="RWC54" s="20"/>
      <c r="RWD54" s="20"/>
      <c r="RWE54" s="20"/>
      <c r="RWF54" s="20"/>
      <c r="RWG54" s="20"/>
      <c r="RWH54" s="20"/>
      <c r="RWI54" s="20"/>
      <c r="RWJ54" s="20"/>
      <c r="RWK54" s="20"/>
      <c r="RWL54" s="20"/>
      <c r="RWM54" s="20"/>
      <c r="RWN54" s="20"/>
      <c r="RWO54" s="20"/>
      <c r="RWP54" s="20"/>
      <c r="RWQ54" s="20"/>
      <c r="RWR54" s="20"/>
      <c r="RWS54" s="20"/>
      <c r="RWT54" s="20"/>
      <c r="RWU54" s="20"/>
      <c r="RWV54" s="20"/>
      <c r="RWW54" s="20"/>
      <c r="RWX54" s="20"/>
      <c r="RWY54" s="20"/>
      <c r="RWZ54" s="20"/>
      <c r="RXA54" s="20"/>
      <c r="RXB54" s="20"/>
      <c r="RXC54" s="20"/>
      <c r="RXD54" s="20"/>
      <c r="RXE54" s="20"/>
      <c r="RXF54" s="20"/>
      <c r="RXG54" s="20"/>
      <c r="RXH54" s="20"/>
      <c r="RXI54" s="20"/>
      <c r="RXJ54" s="20"/>
      <c r="RXK54" s="20"/>
      <c r="RXL54" s="20"/>
      <c r="RXM54" s="20"/>
      <c r="RXN54" s="20"/>
      <c r="RXO54" s="20"/>
      <c r="RXP54" s="20"/>
      <c r="RXQ54" s="20"/>
      <c r="RXR54" s="20"/>
      <c r="RXS54" s="20"/>
      <c r="RXT54" s="20"/>
      <c r="RXU54" s="20"/>
      <c r="RXV54" s="20"/>
      <c r="RXW54" s="20"/>
      <c r="RXX54" s="20"/>
      <c r="RXY54" s="20"/>
      <c r="RXZ54" s="20"/>
      <c r="RYA54" s="20"/>
      <c r="RYB54" s="20"/>
      <c r="RYC54" s="20"/>
      <c r="RYD54" s="20"/>
      <c r="RYE54" s="20"/>
      <c r="RYF54" s="20"/>
      <c r="RYG54" s="20"/>
      <c r="RYH54" s="20"/>
      <c r="RYI54" s="20"/>
      <c r="RYJ54" s="20"/>
      <c r="RYK54" s="20"/>
      <c r="RYL54" s="20"/>
      <c r="RYM54" s="20"/>
      <c r="RYN54" s="20"/>
      <c r="RYO54" s="20"/>
      <c r="RYP54" s="20"/>
      <c r="RYQ54" s="20"/>
      <c r="RYR54" s="20"/>
      <c r="RYS54" s="20"/>
      <c r="RYT54" s="20"/>
      <c r="RYU54" s="20"/>
      <c r="RYV54" s="20"/>
      <c r="RYW54" s="20"/>
      <c r="RYX54" s="20"/>
      <c r="RYY54" s="20"/>
      <c r="RYZ54" s="20"/>
      <c r="RZA54" s="20"/>
      <c r="RZB54" s="20"/>
      <c r="RZC54" s="20"/>
      <c r="RZD54" s="20"/>
      <c r="RZE54" s="20"/>
      <c r="RZF54" s="20"/>
      <c r="RZG54" s="20"/>
      <c r="RZH54" s="20"/>
      <c r="RZI54" s="20"/>
      <c r="RZJ54" s="20"/>
      <c r="RZK54" s="20"/>
      <c r="RZL54" s="20"/>
      <c r="RZM54" s="20"/>
      <c r="RZN54" s="20"/>
      <c r="RZO54" s="20"/>
      <c r="RZP54" s="20"/>
      <c r="RZQ54" s="20"/>
      <c r="RZR54" s="20"/>
      <c r="RZS54" s="20"/>
      <c r="RZT54" s="20"/>
      <c r="RZU54" s="20"/>
      <c r="RZV54" s="20"/>
      <c r="RZW54" s="20"/>
      <c r="RZX54" s="20"/>
      <c r="RZY54" s="20"/>
      <c r="RZZ54" s="20"/>
      <c r="SAA54" s="20"/>
      <c r="SAB54" s="20"/>
      <c r="SAC54" s="20"/>
      <c r="SAD54" s="20"/>
      <c r="SAE54" s="20"/>
      <c r="SAF54" s="20"/>
      <c r="SAG54" s="20"/>
      <c r="SAH54" s="20"/>
      <c r="SAI54" s="20"/>
      <c r="SAJ54" s="20"/>
      <c r="SAK54" s="20"/>
      <c r="SAL54" s="20"/>
      <c r="SAM54" s="20"/>
      <c r="SAN54" s="20"/>
      <c r="SAO54" s="20"/>
      <c r="SAP54" s="20"/>
      <c r="SAQ54" s="20"/>
      <c r="SAR54" s="20"/>
      <c r="SAS54" s="20"/>
      <c r="SAT54" s="20"/>
      <c r="SAU54" s="20"/>
      <c r="SAV54" s="20"/>
      <c r="SAW54" s="20"/>
      <c r="SAX54" s="20"/>
      <c r="SAY54" s="20"/>
      <c r="SAZ54" s="20"/>
      <c r="SBA54" s="20"/>
      <c r="SBB54" s="20"/>
      <c r="SBC54" s="20"/>
      <c r="SBD54" s="20"/>
      <c r="SBE54" s="20"/>
      <c r="SBF54" s="20"/>
      <c r="SBG54" s="20"/>
      <c r="SBH54" s="20"/>
      <c r="SBI54" s="20"/>
      <c r="SBJ54" s="20"/>
      <c r="SBK54" s="20"/>
      <c r="SBL54" s="20"/>
      <c r="SBM54" s="20"/>
      <c r="SBN54" s="20"/>
      <c r="SBO54" s="20"/>
      <c r="SBP54" s="20"/>
      <c r="SBQ54" s="20"/>
      <c r="SBR54" s="20"/>
      <c r="SBS54" s="20"/>
      <c r="SBT54" s="20"/>
      <c r="SBU54" s="20"/>
      <c r="SBV54" s="20"/>
      <c r="SBW54" s="20"/>
      <c r="SBX54" s="20"/>
      <c r="SBY54" s="20"/>
      <c r="SBZ54" s="20"/>
      <c r="SCA54" s="20"/>
      <c r="SCB54" s="20"/>
      <c r="SCC54" s="20"/>
      <c r="SCD54" s="20"/>
      <c r="SCE54" s="20"/>
      <c r="SCF54" s="20"/>
      <c r="SCG54" s="20"/>
      <c r="SCH54" s="20"/>
      <c r="SCI54" s="20"/>
      <c r="SCJ54" s="20"/>
      <c r="SCK54" s="20"/>
      <c r="SCL54" s="20"/>
      <c r="SCM54" s="20"/>
      <c r="SCN54" s="20"/>
      <c r="SCO54" s="20"/>
      <c r="SCP54" s="20"/>
      <c r="SCQ54" s="20"/>
      <c r="SCR54" s="20"/>
      <c r="SCS54" s="20"/>
      <c r="SCT54" s="20"/>
      <c r="SCU54" s="20"/>
      <c r="SCV54" s="20"/>
      <c r="SCW54" s="20"/>
      <c r="SCX54" s="20"/>
      <c r="SCY54" s="20"/>
      <c r="SCZ54" s="20"/>
      <c r="SDA54" s="20"/>
      <c r="SDB54" s="20"/>
      <c r="SDC54" s="20"/>
      <c r="SDD54" s="20"/>
      <c r="SDE54" s="20"/>
      <c r="SDF54" s="20"/>
      <c r="SDG54" s="20"/>
      <c r="SDH54" s="20"/>
      <c r="SDI54" s="20"/>
      <c r="SDJ54" s="20"/>
      <c r="SDK54" s="20"/>
      <c r="SDL54" s="20"/>
      <c r="SDM54" s="20"/>
      <c r="SDN54" s="20"/>
      <c r="SDO54" s="20"/>
      <c r="SDP54" s="20"/>
      <c r="SDQ54" s="20"/>
      <c r="SDR54" s="20"/>
      <c r="SDS54" s="20"/>
      <c r="SDT54" s="20"/>
      <c r="SDU54" s="20"/>
      <c r="SDV54" s="20"/>
      <c r="SDW54" s="20"/>
      <c r="SDX54" s="20"/>
      <c r="SDY54" s="20"/>
      <c r="SDZ54" s="20"/>
      <c r="SEA54" s="20"/>
      <c r="SEB54" s="20"/>
      <c r="SEC54" s="20"/>
      <c r="SED54" s="20"/>
      <c r="SEE54" s="20"/>
      <c r="SEF54" s="20"/>
      <c r="SEG54" s="20"/>
      <c r="SEH54" s="20"/>
      <c r="SEI54" s="20"/>
      <c r="SEJ54" s="20"/>
      <c r="SEK54" s="20"/>
      <c r="SEL54" s="20"/>
      <c r="SEM54" s="20"/>
      <c r="SEN54" s="20"/>
      <c r="SEO54" s="20"/>
      <c r="SEP54" s="20"/>
      <c r="SEQ54" s="20"/>
      <c r="SER54" s="20"/>
      <c r="SES54" s="20"/>
      <c r="SET54" s="20"/>
      <c r="SEU54" s="20"/>
      <c r="SEV54" s="20"/>
      <c r="SEW54" s="20"/>
      <c r="SEX54" s="20"/>
      <c r="SEY54" s="20"/>
      <c r="SEZ54" s="20"/>
      <c r="SFA54" s="20"/>
      <c r="SFB54" s="20"/>
      <c r="SFC54" s="20"/>
      <c r="SFD54" s="20"/>
      <c r="SFE54" s="20"/>
      <c r="SFF54" s="20"/>
      <c r="SFG54" s="20"/>
      <c r="SFH54" s="20"/>
      <c r="SFI54" s="20"/>
      <c r="SFJ54" s="20"/>
      <c r="SFK54" s="20"/>
      <c r="SFL54" s="20"/>
      <c r="SFM54" s="20"/>
      <c r="SFN54" s="20"/>
      <c r="SFO54" s="20"/>
      <c r="SFP54" s="20"/>
      <c r="SFQ54" s="20"/>
      <c r="SFR54" s="20"/>
      <c r="SFS54" s="20"/>
      <c r="SFT54" s="20"/>
      <c r="SFU54" s="20"/>
      <c r="SFV54" s="20"/>
      <c r="SFW54" s="20"/>
      <c r="SFX54" s="20"/>
      <c r="SFY54" s="20"/>
      <c r="SFZ54" s="20"/>
      <c r="SGA54" s="20"/>
      <c r="SGB54" s="20"/>
      <c r="SGC54" s="20"/>
      <c r="SGD54" s="20"/>
      <c r="SGE54" s="20"/>
      <c r="SGF54" s="20"/>
      <c r="SGG54" s="20"/>
      <c r="SGH54" s="20"/>
      <c r="SGI54" s="20"/>
      <c r="SGJ54" s="20"/>
      <c r="SGK54" s="20"/>
      <c r="SGL54" s="20"/>
      <c r="SGM54" s="20"/>
      <c r="SGN54" s="20"/>
      <c r="SGO54" s="20"/>
      <c r="SGP54" s="20"/>
      <c r="SGQ54" s="20"/>
      <c r="SGR54" s="20"/>
      <c r="SGS54" s="20"/>
      <c r="SGT54" s="20"/>
      <c r="SGU54" s="20"/>
      <c r="SGV54" s="20"/>
      <c r="SGW54" s="20"/>
      <c r="SGX54" s="20"/>
      <c r="SGY54" s="20"/>
      <c r="SGZ54" s="20"/>
      <c r="SHA54" s="20"/>
      <c r="SHB54" s="20"/>
      <c r="SHC54" s="20"/>
      <c r="SHD54" s="20"/>
      <c r="SHE54" s="20"/>
      <c r="SHF54" s="20"/>
      <c r="SHG54" s="20"/>
      <c r="SHH54" s="20"/>
      <c r="SHI54" s="20"/>
      <c r="SHJ54" s="20"/>
      <c r="SHK54" s="20"/>
      <c r="SHL54" s="20"/>
      <c r="SHM54" s="20"/>
      <c r="SHN54" s="20"/>
      <c r="SHO54" s="20"/>
      <c r="SHP54" s="20"/>
      <c r="SHQ54" s="20"/>
      <c r="SHR54" s="20"/>
      <c r="SHS54" s="20"/>
      <c r="SHT54" s="20"/>
      <c r="SHU54" s="20"/>
      <c r="SHV54" s="20"/>
      <c r="SHW54" s="20"/>
      <c r="SHX54" s="20"/>
      <c r="SHY54" s="20"/>
      <c r="SHZ54" s="20"/>
      <c r="SIA54" s="20"/>
      <c r="SIB54" s="20"/>
      <c r="SIC54" s="20"/>
      <c r="SID54" s="20"/>
      <c r="SIE54" s="20"/>
      <c r="SIF54" s="20"/>
      <c r="SIG54" s="20"/>
      <c r="SIH54" s="20"/>
      <c r="SII54" s="20"/>
      <c r="SIJ54" s="20"/>
      <c r="SIK54" s="20"/>
      <c r="SIL54" s="20"/>
      <c r="SIM54" s="20"/>
      <c r="SIN54" s="20"/>
      <c r="SIO54" s="20"/>
      <c r="SIP54" s="20"/>
      <c r="SIQ54" s="20"/>
      <c r="SIR54" s="20"/>
      <c r="SIS54" s="20"/>
      <c r="SIT54" s="20"/>
      <c r="SIU54" s="20"/>
      <c r="SIV54" s="20"/>
      <c r="SIW54" s="20"/>
      <c r="SIX54" s="20"/>
      <c r="SIY54" s="20"/>
      <c r="SIZ54" s="20"/>
      <c r="SJA54" s="20"/>
      <c r="SJB54" s="20"/>
      <c r="SJC54" s="20"/>
      <c r="SJD54" s="20"/>
      <c r="SJE54" s="20"/>
      <c r="SJF54" s="20"/>
      <c r="SJG54" s="20"/>
      <c r="SJH54" s="20"/>
      <c r="SJI54" s="20"/>
      <c r="SJJ54" s="20"/>
      <c r="SJK54" s="20"/>
      <c r="SJL54" s="20"/>
      <c r="SJM54" s="20"/>
      <c r="SJN54" s="20"/>
      <c r="SJO54" s="20"/>
      <c r="SJP54" s="20"/>
      <c r="SJQ54" s="20"/>
      <c r="SJR54" s="20"/>
      <c r="SJS54" s="20"/>
      <c r="SJT54" s="20"/>
      <c r="SJU54" s="20"/>
      <c r="SJV54" s="20"/>
      <c r="SJW54" s="20"/>
      <c r="SJX54" s="20"/>
      <c r="SJY54" s="20"/>
      <c r="SJZ54" s="20"/>
      <c r="SKA54" s="20"/>
      <c r="SKB54" s="20"/>
      <c r="SKC54" s="20"/>
      <c r="SKD54" s="20"/>
      <c r="SKE54" s="20"/>
      <c r="SKF54" s="20"/>
      <c r="SKG54" s="20"/>
      <c r="SKH54" s="20"/>
      <c r="SKI54" s="20"/>
      <c r="SKJ54" s="20"/>
      <c r="SKK54" s="20"/>
      <c r="SKL54" s="20"/>
      <c r="SKM54" s="20"/>
      <c r="SKN54" s="20"/>
      <c r="SKO54" s="20"/>
      <c r="SKP54" s="20"/>
      <c r="SKQ54" s="20"/>
      <c r="SKR54" s="20"/>
      <c r="SKS54" s="20"/>
      <c r="SKT54" s="20"/>
      <c r="SKU54" s="20"/>
      <c r="SKV54" s="20"/>
      <c r="SKW54" s="20"/>
      <c r="SKX54" s="20"/>
      <c r="SKY54" s="20"/>
      <c r="SKZ54" s="20"/>
      <c r="SLA54" s="20"/>
      <c r="SLB54" s="20"/>
      <c r="SLC54" s="20"/>
      <c r="SLD54" s="20"/>
      <c r="SLE54" s="20"/>
      <c r="SLF54" s="20"/>
      <c r="SLG54" s="20"/>
      <c r="SLH54" s="20"/>
      <c r="SLI54" s="20"/>
      <c r="SLJ54" s="20"/>
      <c r="SLK54" s="20"/>
      <c r="SLL54" s="20"/>
      <c r="SLM54" s="20"/>
      <c r="SLN54" s="20"/>
      <c r="SLO54" s="20"/>
      <c r="SLP54" s="20"/>
      <c r="SLQ54" s="20"/>
      <c r="SLR54" s="20"/>
      <c r="SLS54" s="20"/>
      <c r="SLT54" s="20"/>
      <c r="SLU54" s="20"/>
      <c r="SLV54" s="20"/>
      <c r="SLW54" s="20"/>
      <c r="SLX54" s="20"/>
      <c r="SLY54" s="20"/>
      <c r="SLZ54" s="20"/>
      <c r="SMA54" s="20"/>
      <c r="SMB54" s="20"/>
      <c r="SMC54" s="20"/>
      <c r="SMD54" s="20"/>
      <c r="SME54" s="20"/>
      <c r="SMF54" s="20"/>
      <c r="SMG54" s="20"/>
      <c r="SMH54" s="20"/>
      <c r="SMI54" s="20"/>
      <c r="SMJ54" s="20"/>
      <c r="SMK54" s="20"/>
      <c r="SML54" s="20"/>
      <c r="SMM54" s="20"/>
      <c r="SMN54" s="20"/>
      <c r="SMO54" s="20"/>
      <c r="SMP54" s="20"/>
      <c r="SMQ54" s="20"/>
      <c r="SMR54" s="20"/>
      <c r="SMS54" s="20"/>
      <c r="SMT54" s="20"/>
      <c r="SMU54" s="20"/>
      <c r="SMV54" s="20"/>
      <c r="SMW54" s="20"/>
      <c r="SMX54" s="20"/>
      <c r="SMY54" s="20"/>
      <c r="SMZ54" s="20"/>
      <c r="SNA54" s="20"/>
      <c r="SNB54" s="20"/>
      <c r="SNC54" s="20"/>
      <c r="SND54" s="20"/>
      <c r="SNE54" s="20"/>
      <c r="SNF54" s="20"/>
      <c r="SNG54" s="20"/>
      <c r="SNH54" s="20"/>
      <c r="SNI54" s="20"/>
      <c r="SNJ54" s="20"/>
      <c r="SNK54" s="20"/>
      <c r="SNL54" s="20"/>
      <c r="SNM54" s="20"/>
      <c r="SNN54" s="20"/>
      <c r="SNO54" s="20"/>
      <c r="SNP54" s="20"/>
      <c r="SNQ54" s="20"/>
      <c r="SNR54" s="20"/>
      <c r="SNS54" s="20"/>
      <c r="SNT54" s="20"/>
      <c r="SNU54" s="20"/>
      <c r="SNV54" s="20"/>
      <c r="SNW54" s="20"/>
      <c r="SNX54" s="20"/>
      <c r="SNY54" s="20"/>
      <c r="SNZ54" s="20"/>
      <c r="SOA54" s="20"/>
      <c r="SOB54" s="20"/>
      <c r="SOC54" s="20"/>
      <c r="SOD54" s="20"/>
      <c r="SOE54" s="20"/>
      <c r="SOF54" s="20"/>
      <c r="SOG54" s="20"/>
      <c r="SOH54" s="20"/>
      <c r="SOI54" s="20"/>
      <c r="SOJ54" s="20"/>
      <c r="SOK54" s="20"/>
      <c r="SOL54" s="20"/>
      <c r="SOM54" s="20"/>
      <c r="SON54" s="20"/>
      <c r="SOO54" s="20"/>
      <c r="SOP54" s="20"/>
      <c r="SOQ54" s="20"/>
      <c r="SOR54" s="20"/>
      <c r="SOS54" s="20"/>
      <c r="SOT54" s="20"/>
      <c r="SOU54" s="20"/>
      <c r="SOV54" s="20"/>
      <c r="SOW54" s="20"/>
      <c r="SOX54" s="20"/>
      <c r="SOY54" s="20"/>
      <c r="SOZ54" s="20"/>
      <c r="SPA54" s="20"/>
      <c r="SPB54" s="20"/>
      <c r="SPC54" s="20"/>
      <c r="SPD54" s="20"/>
      <c r="SPE54" s="20"/>
      <c r="SPF54" s="20"/>
      <c r="SPG54" s="20"/>
      <c r="SPH54" s="20"/>
      <c r="SPI54" s="20"/>
      <c r="SPJ54" s="20"/>
      <c r="SPK54" s="20"/>
      <c r="SPL54" s="20"/>
      <c r="SPM54" s="20"/>
      <c r="SPN54" s="20"/>
      <c r="SPO54" s="20"/>
      <c r="SPP54" s="20"/>
      <c r="SPQ54" s="20"/>
      <c r="SPR54" s="20"/>
      <c r="SPS54" s="20"/>
      <c r="SPT54" s="20"/>
      <c r="SPU54" s="20"/>
      <c r="SPV54" s="20"/>
      <c r="SPW54" s="20"/>
      <c r="SPX54" s="20"/>
      <c r="SPY54" s="20"/>
      <c r="SPZ54" s="20"/>
      <c r="SQA54" s="20"/>
      <c r="SQB54" s="20"/>
      <c r="SQC54" s="20"/>
      <c r="SQD54" s="20"/>
      <c r="SQE54" s="20"/>
      <c r="SQF54" s="20"/>
      <c r="SQG54" s="20"/>
      <c r="SQH54" s="20"/>
      <c r="SQI54" s="20"/>
      <c r="SQJ54" s="20"/>
      <c r="SQK54" s="20"/>
      <c r="SQL54" s="20"/>
      <c r="SQM54" s="20"/>
      <c r="SQN54" s="20"/>
      <c r="SQO54" s="20"/>
      <c r="SQP54" s="20"/>
      <c r="SQQ54" s="20"/>
      <c r="SQR54" s="20"/>
      <c r="SQS54" s="20"/>
      <c r="SQT54" s="20"/>
      <c r="SQU54" s="20"/>
      <c r="SQV54" s="20"/>
      <c r="SQW54" s="20"/>
      <c r="SQX54" s="20"/>
      <c r="SQY54" s="20"/>
      <c r="SQZ54" s="20"/>
      <c r="SRA54" s="20"/>
      <c r="SRB54" s="20"/>
      <c r="SRC54" s="20"/>
      <c r="SRD54" s="20"/>
      <c r="SRE54" s="20"/>
      <c r="SRF54" s="20"/>
      <c r="SRG54" s="20"/>
      <c r="SRH54" s="20"/>
      <c r="SRI54" s="20"/>
      <c r="SRJ54" s="20"/>
      <c r="SRK54" s="20"/>
      <c r="SRL54" s="20"/>
      <c r="SRM54" s="20"/>
      <c r="SRN54" s="20"/>
      <c r="SRO54" s="20"/>
      <c r="SRP54" s="20"/>
      <c r="SRQ54" s="20"/>
      <c r="SRR54" s="20"/>
      <c r="SRS54" s="20"/>
      <c r="SRT54" s="20"/>
      <c r="SRU54" s="20"/>
      <c r="SRV54" s="20"/>
      <c r="SRW54" s="20"/>
      <c r="SRX54" s="20"/>
      <c r="SRY54" s="20"/>
      <c r="SRZ54" s="20"/>
      <c r="SSA54" s="20"/>
      <c r="SSB54" s="20"/>
      <c r="SSC54" s="20"/>
      <c r="SSD54" s="20"/>
      <c r="SSE54" s="20"/>
      <c r="SSF54" s="20"/>
      <c r="SSG54" s="20"/>
      <c r="SSH54" s="20"/>
      <c r="SSI54" s="20"/>
      <c r="SSJ54" s="20"/>
      <c r="SSK54" s="20"/>
      <c r="SSL54" s="20"/>
      <c r="SSM54" s="20"/>
      <c r="SSN54" s="20"/>
      <c r="SSO54" s="20"/>
      <c r="SSP54" s="20"/>
      <c r="SSQ54" s="20"/>
      <c r="SSR54" s="20"/>
      <c r="SSS54" s="20"/>
      <c r="SST54" s="20"/>
      <c r="SSU54" s="20"/>
      <c r="SSV54" s="20"/>
      <c r="SSW54" s="20"/>
      <c r="SSX54" s="20"/>
      <c r="SSY54" s="20"/>
      <c r="SSZ54" s="20"/>
      <c r="STA54" s="20"/>
      <c r="STB54" s="20"/>
      <c r="STC54" s="20"/>
      <c r="STD54" s="20"/>
      <c r="STE54" s="20"/>
      <c r="STF54" s="20"/>
      <c r="STG54" s="20"/>
      <c r="STH54" s="20"/>
      <c r="STI54" s="20"/>
      <c r="STJ54" s="20"/>
      <c r="STK54" s="20"/>
      <c r="STL54" s="20"/>
      <c r="STM54" s="20"/>
      <c r="STN54" s="20"/>
      <c r="STO54" s="20"/>
      <c r="STP54" s="20"/>
      <c r="STQ54" s="20"/>
      <c r="STR54" s="20"/>
      <c r="STS54" s="20"/>
      <c r="STT54" s="20"/>
      <c r="STU54" s="20"/>
      <c r="STV54" s="20"/>
      <c r="STW54" s="20"/>
      <c r="STX54" s="20"/>
      <c r="STY54" s="20"/>
      <c r="STZ54" s="20"/>
      <c r="SUA54" s="20"/>
      <c r="SUB54" s="20"/>
      <c r="SUC54" s="20"/>
      <c r="SUD54" s="20"/>
      <c r="SUE54" s="20"/>
      <c r="SUF54" s="20"/>
      <c r="SUG54" s="20"/>
      <c r="SUH54" s="20"/>
      <c r="SUI54" s="20"/>
      <c r="SUJ54" s="20"/>
      <c r="SUK54" s="20"/>
      <c r="SUL54" s="20"/>
      <c r="SUM54" s="20"/>
      <c r="SUN54" s="20"/>
      <c r="SUO54" s="20"/>
      <c r="SUP54" s="20"/>
      <c r="SUQ54" s="20"/>
      <c r="SUR54" s="20"/>
      <c r="SUS54" s="20"/>
      <c r="SUT54" s="20"/>
      <c r="SUU54" s="20"/>
      <c r="SUV54" s="20"/>
      <c r="SUW54" s="20"/>
      <c r="SUX54" s="20"/>
      <c r="SUY54" s="20"/>
      <c r="SUZ54" s="20"/>
      <c r="SVA54" s="20"/>
      <c r="SVB54" s="20"/>
      <c r="SVC54" s="20"/>
      <c r="SVD54" s="20"/>
      <c r="SVE54" s="20"/>
      <c r="SVF54" s="20"/>
      <c r="SVG54" s="20"/>
      <c r="SVH54" s="20"/>
      <c r="SVI54" s="20"/>
      <c r="SVJ54" s="20"/>
      <c r="SVK54" s="20"/>
      <c r="SVL54" s="20"/>
      <c r="SVM54" s="20"/>
      <c r="SVN54" s="20"/>
      <c r="SVO54" s="20"/>
      <c r="SVP54" s="20"/>
      <c r="SVQ54" s="20"/>
      <c r="SVR54" s="20"/>
      <c r="SVS54" s="20"/>
      <c r="SVT54" s="20"/>
      <c r="SVU54" s="20"/>
      <c r="SVV54" s="20"/>
      <c r="SVW54" s="20"/>
      <c r="SVX54" s="20"/>
      <c r="SVY54" s="20"/>
      <c r="SVZ54" s="20"/>
      <c r="SWA54" s="20"/>
      <c r="SWB54" s="20"/>
      <c r="SWC54" s="20"/>
      <c r="SWD54" s="20"/>
      <c r="SWE54" s="20"/>
      <c r="SWF54" s="20"/>
      <c r="SWG54" s="20"/>
      <c r="SWH54" s="20"/>
      <c r="SWI54" s="20"/>
      <c r="SWJ54" s="20"/>
      <c r="SWK54" s="20"/>
      <c r="SWL54" s="20"/>
      <c r="SWM54" s="20"/>
      <c r="SWN54" s="20"/>
      <c r="SWO54" s="20"/>
      <c r="SWP54" s="20"/>
      <c r="SWQ54" s="20"/>
      <c r="SWR54" s="20"/>
      <c r="SWS54" s="20"/>
      <c r="SWT54" s="20"/>
      <c r="SWU54" s="20"/>
      <c r="SWV54" s="20"/>
      <c r="SWW54" s="20"/>
      <c r="SWX54" s="20"/>
      <c r="SWY54" s="20"/>
      <c r="SWZ54" s="20"/>
      <c r="SXA54" s="20"/>
      <c r="SXB54" s="20"/>
      <c r="SXC54" s="20"/>
      <c r="SXD54" s="20"/>
      <c r="SXE54" s="20"/>
      <c r="SXF54" s="20"/>
      <c r="SXG54" s="20"/>
      <c r="SXH54" s="20"/>
      <c r="SXI54" s="20"/>
      <c r="SXJ54" s="20"/>
      <c r="SXK54" s="20"/>
      <c r="SXL54" s="20"/>
      <c r="SXM54" s="20"/>
      <c r="SXN54" s="20"/>
      <c r="SXO54" s="20"/>
      <c r="SXP54" s="20"/>
      <c r="SXQ54" s="20"/>
      <c r="SXR54" s="20"/>
      <c r="SXS54" s="20"/>
      <c r="SXT54" s="20"/>
      <c r="SXU54" s="20"/>
      <c r="SXV54" s="20"/>
      <c r="SXW54" s="20"/>
      <c r="SXX54" s="20"/>
      <c r="SXY54" s="20"/>
      <c r="SXZ54" s="20"/>
      <c r="SYA54" s="20"/>
      <c r="SYB54" s="20"/>
      <c r="SYC54" s="20"/>
      <c r="SYD54" s="20"/>
      <c r="SYE54" s="20"/>
      <c r="SYF54" s="20"/>
      <c r="SYG54" s="20"/>
      <c r="SYH54" s="20"/>
      <c r="SYI54" s="20"/>
      <c r="SYJ54" s="20"/>
      <c r="SYK54" s="20"/>
      <c r="SYL54" s="20"/>
      <c r="SYM54" s="20"/>
      <c r="SYN54" s="20"/>
      <c r="SYO54" s="20"/>
      <c r="SYP54" s="20"/>
      <c r="SYQ54" s="20"/>
      <c r="SYR54" s="20"/>
      <c r="SYS54" s="20"/>
      <c r="SYT54" s="20"/>
      <c r="SYU54" s="20"/>
      <c r="SYV54" s="20"/>
      <c r="SYW54" s="20"/>
      <c r="SYX54" s="20"/>
      <c r="SYY54" s="20"/>
      <c r="SYZ54" s="20"/>
      <c r="SZA54" s="20"/>
      <c r="SZB54" s="20"/>
      <c r="SZC54" s="20"/>
      <c r="SZD54" s="20"/>
      <c r="SZE54" s="20"/>
      <c r="SZF54" s="20"/>
      <c r="SZG54" s="20"/>
      <c r="SZH54" s="20"/>
      <c r="SZI54" s="20"/>
      <c r="SZJ54" s="20"/>
      <c r="SZK54" s="20"/>
      <c r="SZL54" s="20"/>
      <c r="SZM54" s="20"/>
      <c r="SZN54" s="20"/>
      <c r="SZO54" s="20"/>
      <c r="SZP54" s="20"/>
      <c r="SZQ54" s="20"/>
      <c r="SZR54" s="20"/>
      <c r="SZS54" s="20"/>
      <c r="SZT54" s="20"/>
      <c r="SZU54" s="20"/>
      <c r="SZV54" s="20"/>
      <c r="SZW54" s="20"/>
      <c r="SZX54" s="20"/>
      <c r="SZY54" s="20"/>
      <c r="SZZ54" s="20"/>
      <c r="TAA54" s="20"/>
      <c r="TAB54" s="20"/>
      <c r="TAC54" s="20"/>
      <c r="TAD54" s="20"/>
      <c r="TAE54" s="20"/>
      <c r="TAF54" s="20"/>
      <c r="TAG54" s="20"/>
      <c r="TAH54" s="20"/>
      <c r="TAI54" s="20"/>
      <c r="TAJ54" s="20"/>
      <c r="TAK54" s="20"/>
      <c r="TAL54" s="20"/>
      <c r="TAM54" s="20"/>
      <c r="TAN54" s="20"/>
      <c r="TAO54" s="20"/>
      <c r="TAP54" s="20"/>
      <c r="TAQ54" s="20"/>
      <c r="TAR54" s="20"/>
      <c r="TAS54" s="20"/>
      <c r="TAT54" s="20"/>
      <c r="TAU54" s="20"/>
      <c r="TAV54" s="20"/>
      <c r="TAW54" s="20"/>
      <c r="TAX54" s="20"/>
      <c r="TAY54" s="20"/>
      <c r="TAZ54" s="20"/>
      <c r="TBA54" s="20"/>
      <c r="TBB54" s="20"/>
      <c r="TBC54" s="20"/>
      <c r="TBD54" s="20"/>
      <c r="TBE54" s="20"/>
      <c r="TBF54" s="20"/>
      <c r="TBG54" s="20"/>
      <c r="TBH54" s="20"/>
      <c r="TBI54" s="20"/>
      <c r="TBJ54" s="20"/>
      <c r="TBK54" s="20"/>
      <c r="TBL54" s="20"/>
      <c r="TBM54" s="20"/>
      <c r="TBN54" s="20"/>
      <c r="TBO54" s="20"/>
      <c r="TBP54" s="20"/>
      <c r="TBQ54" s="20"/>
      <c r="TBR54" s="20"/>
      <c r="TBS54" s="20"/>
      <c r="TBT54" s="20"/>
      <c r="TBU54" s="20"/>
      <c r="TBV54" s="20"/>
      <c r="TBW54" s="20"/>
      <c r="TBX54" s="20"/>
      <c r="TBY54" s="20"/>
      <c r="TBZ54" s="20"/>
      <c r="TCA54" s="20"/>
      <c r="TCB54" s="20"/>
      <c r="TCC54" s="20"/>
      <c r="TCD54" s="20"/>
      <c r="TCE54" s="20"/>
      <c r="TCF54" s="20"/>
      <c r="TCG54" s="20"/>
      <c r="TCH54" s="20"/>
      <c r="TCI54" s="20"/>
      <c r="TCJ54" s="20"/>
      <c r="TCK54" s="20"/>
      <c r="TCL54" s="20"/>
      <c r="TCM54" s="20"/>
      <c r="TCN54" s="20"/>
      <c r="TCO54" s="20"/>
      <c r="TCP54" s="20"/>
      <c r="TCQ54" s="20"/>
      <c r="TCR54" s="20"/>
      <c r="TCS54" s="20"/>
      <c r="TCT54" s="20"/>
      <c r="TCU54" s="20"/>
      <c r="TCV54" s="20"/>
      <c r="TCW54" s="20"/>
      <c r="TCX54" s="20"/>
      <c r="TCY54" s="20"/>
      <c r="TCZ54" s="20"/>
      <c r="TDA54" s="20"/>
      <c r="TDB54" s="20"/>
      <c r="TDC54" s="20"/>
      <c r="TDD54" s="20"/>
      <c r="TDE54" s="20"/>
      <c r="TDF54" s="20"/>
      <c r="TDG54" s="20"/>
      <c r="TDH54" s="20"/>
      <c r="TDI54" s="20"/>
      <c r="TDJ54" s="20"/>
      <c r="TDK54" s="20"/>
      <c r="TDL54" s="20"/>
      <c r="TDM54" s="20"/>
      <c r="TDN54" s="20"/>
      <c r="TDO54" s="20"/>
      <c r="TDP54" s="20"/>
      <c r="TDQ54" s="20"/>
      <c r="TDR54" s="20"/>
      <c r="TDS54" s="20"/>
      <c r="TDT54" s="20"/>
      <c r="TDU54" s="20"/>
      <c r="TDV54" s="20"/>
      <c r="TDW54" s="20"/>
      <c r="TDX54" s="20"/>
      <c r="TDY54" s="20"/>
      <c r="TDZ54" s="20"/>
      <c r="TEA54" s="20"/>
      <c r="TEB54" s="20"/>
      <c r="TEC54" s="20"/>
      <c r="TED54" s="20"/>
      <c r="TEE54" s="20"/>
      <c r="TEF54" s="20"/>
      <c r="TEG54" s="20"/>
      <c r="TEH54" s="20"/>
      <c r="TEI54" s="20"/>
      <c r="TEJ54" s="20"/>
      <c r="TEK54" s="20"/>
      <c r="TEL54" s="20"/>
      <c r="TEM54" s="20"/>
      <c r="TEN54" s="20"/>
      <c r="TEO54" s="20"/>
      <c r="TEP54" s="20"/>
      <c r="TEQ54" s="20"/>
      <c r="TER54" s="20"/>
      <c r="TES54" s="20"/>
      <c r="TET54" s="20"/>
      <c r="TEU54" s="20"/>
      <c r="TEV54" s="20"/>
      <c r="TEW54" s="20"/>
      <c r="TEX54" s="20"/>
      <c r="TEY54" s="20"/>
      <c r="TEZ54" s="20"/>
      <c r="TFA54" s="20"/>
      <c r="TFB54" s="20"/>
      <c r="TFC54" s="20"/>
      <c r="TFD54" s="20"/>
      <c r="TFE54" s="20"/>
      <c r="TFF54" s="20"/>
      <c r="TFG54" s="20"/>
      <c r="TFH54" s="20"/>
      <c r="TFI54" s="20"/>
      <c r="TFJ54" s="20"/>
      <c r="TFK54" s="20"/>
      <c r="TFL54" s="20"/>
      <c r="TFM54" s="20"/>
      <c r="TFN54" s="20"/>
      <c r="TFO54" s="20"/>
      <c r="TFP54" s="20"/>
      <c r="TFQ54" s="20"/>
      <c r="TFR54" s="20"/>
      <c r="TFS54" s="20"/>
      <c r="TFT54" s="20"/>
      <c r="TFU54" s="20"/>
      <c r="TFV54" s="20"/>
      <c r="TFW54" s="20"/>
      <c r="TFX54" s="20"/>
      <c r="TFY54" s="20"/>
      <c r="TFZ54" s="20"/>
      <c r="TGA54" s="20"/>
      <c r="TGB54" s="20"/>
      <c r="TGC54" s="20"/>
      <c r="TGD54" s="20"/>
      <c r="TGE54" s="20"/>
      <c r="TGF54" s="20"/>
      <c r="TGG54" s="20"/>
      <c r="TGH54" s="20"/>
      <c r="TGI54" s="20"/>
      <c r="TGJ54" s="20"/>
      <c r="TGK54" s="20"/>
      <c r="TGL54" s="20"/>
      <c r="TGM54" s="20"/>
      <c r="TGN54" s="20"/>
      <c r="TGO54" s="20"/>
      <c r="TGP54" s="20"/>
      <c r="TGQ54" s="20"/>
      <c r="TGR54" s="20"/>
      <c r="TGS54" s="20"/>
      <c r="TGT54" s="20"/>
      <c r="TGU54" s="20"/>
      <c r="TGV54" s="20"/>
      <c r="TGW54" s="20"/>
      <c r="TGX54" s="20"/>
      <c r="TGY54" s="20"/>
      <c r="TGZ54" s="20"/>
      <c r="THA54" s="20"/>
      <c r="THB54" s="20"/>
      <c r="THC54" s="20"/>
      <c r="THD54" s="20"/>
      <c r="THE54" s="20"/>
      <c r="THF54" s="20"/>
      <c r="THG54" s="20"/>
      <c r="THH54" s="20"/>
      <c r="THI54" s="20"/>
      <c r="THJ54" s="20"/>
      <c r="THK54" s="20"/>
      <c r="THL54" s="20"/>
      <c r="THM54" s="20"/>
      <c r="THN54" s="20"/>
      <c r="THO54" s="20"/>
      <c r="THP54" s="20"/>
      <c r="THQ54" s="20"/>
      <c r="THR54" s="20"/>
      <c r="THS54" s="20"/>
      <c r="THT54" s="20"/>
      <c r="THU54" s="20"/>
      <c r="THV54" s="20"/>
      <c r="THW54" s="20"/>
      <c r="THX54" s="20"/>
      <c r="THY54" s="20"/>
      <c r="THZ54" s="20"/>
      <c r="TIA54" s="20"/>
      <c r="TIB54" s="20"/>
      <c r="TIC54" s="20"/>
      <c r="TID54" s="20"/>
      <c r="TIE54" s="20"/>
      <c r="TIF54" s="20"/>
      <c r="TIG54" s="20"/>
      <c r="TIH54" s="20"/>
      <c r="TII54" s="20"/>
      <c r="TIJ54" s="20"/>
      <c r="TIK54" s="20"/>
      <c r="TIL54" s="20"/>
      <c r="TIM54" s="20"/>
      <c r="TIN54" s="20"/>
      <c r="TIO54" s="20"/>
      <c r="TIP54" s="20"/>
      <c r="TIQ54" s="20"/>
      <c r="TIR54" s="20"/>
      <c r="TIS54" s="20"/>
      <c r="TIT54" s="20"/>
      <c r="TIU54" s="20"/>
      <c r="TIV54" s="20"/>
      <c r="TIW54" s="20"/>
      <c r="TIX54" s="20"/>
      <c r="TIY54" s="20"/>
      <c r="TIZ54" s="20"/>
      <c r="TJA54" s="20"/>
      <c r="TJB54" s="20"/>
      <c r="TJC54" s="20"/>
      <c r="TJD54" s="20"/>
      <c r="TJE54" s="20"/>
      <c r="TJF54" s="20"/>
      <c r="TJG54" s="20"/>
      <c r="TJH54" s="20"/>
      <c r="TJI54" s="20"/>
      <c r="TJJ54" s="20"/>
      <c r="TJK54" s="20"/>
      <c r="TJL54" s="20"/>
      <c r="TJM54" s="20"/>
      <c r="TJN54" s="20"/>
      <c r="TJO54" s="20"/>
      <c r="TJP54" s="20"/>
      <c r="TJQ54" s="20"/>
      <c r="TJR54" s="20"/>
      <c r="TJS54" s="20"/>
      <c r="TJT54" s="20"/>
      <c r="TJU54" s="20"/>
      <c r="TJV54" s="20"/>
      <c r="TJW54" s="20"/>
      <c r="TJX54" s="20"/>
      <c r="TJY54" s="20"/>
      <c r="TJZ54" s="20"/>
      <c r="TKA54" s="20"/>
      <c r="TKB54" s="20"/>
      <c r="TKC54" s="20"/>
      <c r="TKD54" s="20"/>
      <c r="TKE54" s="20"/>
      <c r="TKF54" s="20"/>
      <c r="TKG54" s="20"/>
      <c r="TKH54" s="20"/>
      <c r="TKI54" s="20"/>
      <c r="TKJ54" s="20"/>
      <c r="TKK54" s="20"/>
      <c r="TKL54" s="20"/>
      <c r="TKM54" s="20"/>
      <c r="TKN54" s="20"/>
      <c r="TKO54" s="20"/>
      <c r="TKP54" s="20"/>
      <c r="TKQ54" s="20"/>
      <c r="TKR54" s="20"/>
      <c r="TKS54" s="20"/>
      <c r="TKT54" s="20"/>
      <c r="TKU54" s="20"/>
      <c r="TKV54" s="20"/>
      <c r="TKW54" s="20"/>
      <c r="TKX54" s="20"/>
      <c r="TKY54" s="20"/>
      <c r="TKZ54" s="20"/>
      <c r="TLA54" s="20"/>
      <c r="TLB54" s="20"/>
      <c r="TLC54" s="20"/>
      <c r="TLD54" s="20"/>
      <c r="TLE54" s="20"/>
      <c r="TLF54" s="20"/>
      <c r="TLG54" s="20"/>
      <c r="TLH54" s="20"/>
      <c r="TLI54" s="20"/>
      <c r="TLJ54" s="20"/>
      <c r="TLK54" s="20"/>
      <c r="TLL54" s="20"/>
      <c r="TLM54" s="20"/>
      <c r="TLN54" s="20"/>
      <c r="TLO54" s="20"/>
      <c r="TLP54" s="20"/>
      <c r="TLQ54" s="20"/>
      <c r="TLR54" s="20"/>
      <c r="TLS54" s="20"/>
      <c r="TLT54" s="20"/>
      <c r="TLU54" s="20"/>
      <c r="TLV54" s="20"/>
      <c r="TLW54" s="20"/>
      <c r="TLX54" s="20"/>
      <c r="TLY54" s="20"/>
      <c r="TLZ54" s="20"/>
      <c r="TMA54" s="20"/>
      <c r="TMB54" s="20"/>
      <c r="TMC54" s="20"/>
      <c r="TMD54" s="20"/>
      <c r="TME54" s="20"/>
      <c r="TMF54" s="20"/>
      <c r="TMG54" s="20"/>
      <c r="TMH54" s="20"/>
      <c r="TMI54" s="20"/>
      <c r="TMJ54" s="20"/>
      <c r="TMK54" s="20"/>
      <c r="TML54" s="20"/>
      <c r="TMM54" s="20"/>
      <c r="TMN54" s="20"/>
      <c r="TMO54" s="20"/>
      <c r="TMP54" s="20"/>
      <c r="TMQ54" s="20"/>
      <c r="TMR54" s="20"/>
      <c r="TMS54" s="20"/>
      <c r="TMT54" s="20"/>
      <c r="TMU54" s="20"/>
      <c r="TMV54" s="20"/>
      <c r="TMW54" s="20"/>
      <c r="TMX54" s="20"/>
      <c r="TMY54" s="20"/>
      <c r="TMZ54" s="20"/>
      <c r="TNA54" s="20"/>
      <c r="TNB54" s="20"/>
      <c r="TNC54" s="20"/>
      <c r="TND54" s="20"/>
      <c r="TNE54" s="20"/>
      <c r="TNF54" s="20"/>
      <c r="TNG54" s="20"/>
      <c r="TNH54" s="20"/>
      <c r="TNI54" s="20"/>
      <c r="TNJ54" s="20"/>
      <c r="TNK54" s="20"/>
      <c r="TNL54" s="20"/>
      <c r="TNM54" s="20"/>
      <c r="TNN54" s="20"/>
      <c r="TNO54" s="20"/>
      <c r="TNP54" s="20"/>
      <c r="TNQ54" s="20"/>
      <c r="TNR54" s="20"/>
      <c r="TNS54" s="20"/>
      <c r="TNT54" s="20"/>
      <c r="TNU54" s="20"/>
      <c r="TNV54" s="20"/>
      <c r="TNW54" s="20"/>
      <c r="TNX54" s="20"/>
      <c r="TNY54" s="20"/>
      <c r="TNZ54" s="20"/>
      <c r="TOA54" s="20"/>
      <c r="TOB54" s="20"/>
      <c r="TOC54" s="20"/>
      <c r="TOD54" s="20"/>
      <c r="TOE54" s="20"/>
      <c r="TOF54" s="20"/>
      <c r="TOG54" s="20"/>
      <c r="TOH54" s="20"/>
      <c r="TOI54" s="20"/>
      <c r="TOJ54" s="20"/>
      <c r="TOK54" s="20"/>
      <c r="TOL54" s="20"/>
      <c r="TOM54" s="20"/>
      <c r="TON54" s="20"/>
      <c r="TOO54" s="20"/>
      <c r="TOP54" s="20"/>
      <c r="TOQ54" s="20"/>
      <c r="TOR54" s="20"/>
      <c r="TOS54" s="20"/>
      <c r="TOT54" s="20"/>
      <c r="TOU54" s="20"/>
      <c r="TOV54" s="20"/>
      <c r="TOW54" s="20"/>
      <c r="TOX54" s="20"/>
      <c r="TOY54" s="20"/>
      <c r="TOZ54" s="20"/>
      <c r="TPA54" s="20"/>
      <c r="TPB54" s="20"/>
      <c r="TPC54" s="20"/>
      <c r="TPD54" s="20"/>
      <c r="TPE54" s="20"/>
      <c r="TPF54" s="20"/>
      <c r="TPG54" s="20"/>
      <c r="TPH54" s="20"/>
      <c r="TPI54" s="20"/>
      <c r="TPJ54" s="20"/>
      <c r="TPK54" s="20"/>
      <c r="TPL54" s="20"/>
      <c r="TPM54" s="20"/>
      <c r="TPN54" s="20"/>
      <c r="TPO54" s="20"/>
      <c r="TPP54" s="20"/>
      <c r="TPQ54" s="20"/>
      <c r="TPR54" s="20"/>
      <c r="TPS54" s="20"/>
      <c r="TPT54" s="20"/>
      <c r="TPU54" s="20"/>
      <c r="TPV54" s="20"/>
      <c r="TPW54" s="20"/>
      <c r="TPX54" s="20"/>
      <c r="TPY54" s="20"/>
      <c r="TPZ54" s="20"/>
      <c r="TQA54" s="20"/>
      <c r="TQB54" s="20"/>
      <c r="TQC54" s="20"/>
      <c r="TQD54" s="20"/>
      <c r="TQE54" s="20"/>
      <c r="TQF54" s="20"/>
      <c r="TQG54" s="20"/>
      <c r="TQH54" s="20"/>
      <c r="TQI54" s="20"/>
      <c r="TQJ54" s="20"/>
      <c r="TQK54" s="20"/>
      <c r="TQL54" s="20"/>
      <c r="TQM54" s="20"/>
      <c r="TQN54" s="20"/>
      <c r="TQO54" s="20"/>
      <c r="TQP54" s="20"/>
      <c r="TQQ54" s="20"/>
      <c r="TQR54" s="20"/>
      <c r="TQS54" s="20"/>
      <c r="TQT54" s="20"/>
      <c r="TQU54" s="20"/>
      <c r="TQV54" s="20"/>
      <c r="TQW54" s="20"/>
      <c r="TQX54" s="20"/>
      <c r="TQY54" s="20"/>
      <c r="TQZ54" s="20"/>
      <c r="TRA54" s="20"/>
      <c r="TRB54" s="20"/>
      <c r="TRC54" s="20"/>
      <c r="TRD54" s="20"/>
      <c r="TRE54" s="20"/>
      <c r="TRF54" s="20"/>
      <c r="TRG54" s="20"/>
      <c r="TRH54" s="20"/>
      <c r="TRI54" s="20"/>
      <c r="TRJ54" s="20"/>
      <c r="TRK54" s="20"/>
      <c r="TRL54" s="20"/>
      <c r="TRM54" s="20"/>
      <c r="TRN54" s="20"/>
      <c r="TRO54" s="20"/>
      <c r="TRP54" s="20"/>
      <c r="TRQ54" s="20"/>
      <c r="TRR54" s="20"/>
      <c r="TRS54" s="20"/>
      <c r="TRT54" s="20"/>
      <c r="TRU54" s="20"/>
      <c r="TRV54" s="20"/>
      <c r="TRW54" s="20"/>
      <c r="TRX54" s="20"/>
      <c r="TRY54" s="20"/>
      <c r="TRZ54" s="20"/>
      <c r="TSA54" s="20"/>
      <c r="TSB54" s="20"/>
      <c r="TSC54" s="20"/>
      <c r="TSD54" s="20"/>
      <c r="TSE54" s="20"/>
      <c r="TSF54" s="20"/>
      <c r="TSG54" s="20"/>
      <c r="TSH54" s="20"/>
      <c r="TSI54" s="20"/>
      <c r="TSJ54" s="20"/>
      <c r="TSK54" s="20"/>
      <c r="TSL54" s="20"/>
      <c r="TSM54" s="20"/>
      <c r="TSN54" s="20"/>
      <c r="TSO54" s="20"/>
      <c r="TSP54" s="20"/>
      <c r="TSQ54" s="20"/>
      <c r="TSR54" s="20"/>
      <c r="TSS54" s="20"/>
      <c r="TST54" s="20"/>
      <c r="TSU54" s="20"/>
      <c r="TSV54" s="20"/>
      <c r="TSW54" s="20"/>
      <c r="TSX54" s="20"/>
      <c r="TSY54" s="20"/>
      <c r="TSZ54" s="20"/>
      <c r="TTA54" s="20"/>
      <c r="TTB54" s="20"/>
      <c r="TTC54" s="20"/>
      <c r="TTD54" s="20"/>
      <c r="TTE54" s="20"/>
      <c r="TTF54" s="20"/>
      <c r="TTG54" s="20"/>
      <c r="TTH54" s="20"/>
      <c r="TTI54" s="20"/>
      <c r="TTJ54" s="20"/>
      <c r="TTK54" s="20"/>
      <c r="TTL54" s="20"/>
      <c r="TTM54" s="20"/>
      <c r="TTN54" s="20"/>
      <c r="TTO54" s="20"/>
      <c r="TTP54" s="20"/>
      <c r="TTQ54" s="20"/>
      <c r="TTR54" s="20"/>
      <c r="TTS54" s="20"/>
      <c r="TTT54" s="20"/>
      <c r="TTU54" s="20"/>
      <c r="TTV54" s="20"/>
      <c r="TTW54" s="20"/>
      <c r="TTX54" s="20"/>
      <c r="TTY54" s="20"/>
      <c r="TTZ54" s="20"/>
      <c r="TUA54" s="20"/>
      <c r="TUB54" s="20"/>
      <c r="TUC54" s="20"/>
      <c r="TUD54" s="20"/>
      <c r="TUE54" s="20"/>
      <c r="TUF54" s="20"/>
      <c r="TUG54" s="20"/>
      <c r="TUH54" s="20"/>
      <c r="TUI54" s="20"/>
      <c r="TUJ54" s="20"/>
      <c r="TUK54" s="20"/>
      <c r="TUL54" s="20"/>
      <c r="TUM54" s="20"/>
      <c r="TUN54" s="20"/>
      <c r="TUO54" s="20"/>
      <c r="TUP54" s="20"/>
      <c r="TUQ54" s="20"/>
      <c r="TUR54" s="20"/>
      <c r="TUS54" s="20"/>
      <c r="TUT54" s="20"/>
      <c r="TUU54" s="20"/>
      <c r="TUV54" s="20"/>
      <c r="TUW54" s="20"/>
      <c r="TUX54" s="20"/>
      <c r="TUY54" s="20"/>
      <c r="TUZ54" s="20"/>
      <c r="TVA54" s="20"/>
      <c r="TVB54" s="20"/>
      <c r="TVC54" s="20"/>
      <c r="TVD54" s="20"/>
      <c r="TVE54" s="20"/>
      <c r="TVF54" s="20"/>
      <c r="TVG54" s="20"/>
      <c r="TVH54" s="20"/>
      <c r="TVI54" s="20"/>
      <c r="TVJ54" s="20"/>
      <c r="TVK54" s="20"/>
      <c r="TVL54" s="20"/>
      <c r="TVM54" s="20"/>
      <c r="TVN54" s="20"/>
      <c r="TVO54" s="20"/>
      <c r="TVP54" s="20"/>
      <c r="TVQ54" s="20"/>
      <c r="TVR54" s="20"/>
      <c r="TVS54" s="20"/>
      <c r="TVT54" s="20"/>
      <c r="TVU54" s="20"/>
      <c r="TVV54" s="20"/>
      <c r="TVW54" s="20"/>
      <c r="TVX54" s="20"/>
      <c r="TVY54" s="20"/>
      <c r="TVZ54" s="20"/>
      <c r="TWA54" s="20"/>
      <c r="TWB54" s="20"/>
      <c r="TWC54" s="20"/>
      <c r="TWD54" s="20"/>
      <c r="TWE54" s="20"/>
      <c r="TWF54" s="20"/>
      <c r="TWG54" s="20"/>
      <c r="TWH54" s="20"/>
      <c r="TWI54" s="20"/>
      <c r="TWJ54" s="20"/>
      <c r="TWK54" s="20"/>
      <c r="TWL54" s="20"/>
      <c r="TWM54" s="20"/>
      <c r="TWN54" s="20"/>
      <c r="TWO54" s="20"/>
      <c r="TWP54" s="20"/>
      <c r="TWQ54" s="20"/>
      <c r="TWR54" s="20"/>
      <c r="TWS54" s="20"/>
      <c r="TWT54" s="20"/>
      <c r="TWU54" s="20"/>
      <c r="TWV54" s="20"/>
      <c r="TWW54" s="20"/>
      <c r="TWX54" s="20"/>
      <c r="TWY54" s="20"/>
      <c r="TWZ54" s="20"/>
      <c r="TXA54" s="20"/>
      <c r="TXB54" s="20"/>
      <c r="TXC54" s="20"/>
      <c r="TXD54" s="20"/>
      <c r="TXE54" s="20"/>
      <c r="TXF54" s="20"/>
      <c r="TXG54" s="20"/>
      <c r="TXH54" s="20"/>
      <c r="TXI54" s="20"/>
      <c r="TXJ54" s="20"/>
      <c r="TXK54" s="20"/>
      <c r="TXL54" s="20"/>
      <c r="TXM54" s="20"/>
      <c r="TXN54" s="20"/>
      <c r="TXO54" s="20"/>
      <c r="TXP54" s="20"/>
      <c r="TXQ54" s="20"/>
      <c r="TXR54" s="20"/>
      <c r="TXS54" s="20"/>
      <c r="TXT54" s="20"/>
      <c r="TXU54" s="20"/>
      <c r="TXV54" s="20"/>
      <c r="TXW54" s="20"/>
      <c r="TXX54" s="20"/>
      <c r="TXY54" s="20"/>
      <c r="TXZ54" s="20"/>
      <c r="TYA54" s="20"/>
      <c r="TYB54" s="20"/>
      <c r="TYC54" s="20"/>
      <c r="TYD54" s="20"/>
      <c r="TYE54" s="20"/>
      <c r="TYF54" s="20"/>
      <c r="TYG54" s="20"/>
      <c r="TYH54" s="20"/>
      <c r="TYI54" s="20"/>
      <c r="TYJ54" s="20"/>
      <c r="TYK54" s="20"/>
      <c r="TYL54" s="20"/>
      <c r="TYM54" s="20"/>
      <c r="TYN54" s="20"/>
      <c r="TYO54" s="20"/>
      <c r="TYP54" s="20"/>
      <c r="TYQ54" s="20"/>
      <c r="TYR54" s="20"/>
      <c r="TYS54" s="20"/>
      <c r="TYT54" s="20"/>
      <c r="TYU54" s="20"/>
      <c r="TYV54" s="20"/>
      <c r="TYW54" s="20"/>
      <c r="TYX54" s="20"/>
      <c r="TYY54" s="20"/>
      <c r="TYZ54" s="20"/>
      <c r="TZA54" s="20"/>
      <c r="TZB54" s="20"/>
      <c r="TZC54" s="20"/>
      <c r="TZD54" s="20"/>
      <c r="TZE54" s="20"/>
      <c r="TZF54" s="20"/>
      <c r="TZG54" s="20"/>
      <c r="TZH54" s="20"/>
      <c r="TZI54" s="20"/>
      <c r="TZJ54" s="20"/>
      <c r="TZK54" s="20"/>
      <c r="TZL54" s="20"/>
      <c r="TZM54" s="20"/>
      <c r="TZN54" s="20"/>
      <c r="TZO54" s="20"/>
      <c r="TZP54" s="20"/>
      <c r="TZQ54" s="20"/>
      <c r="TZR54" s="20"/>
      <c r="TZS54" s="20"/>
      <c r="TZT54" s="20"/>
      <c r="TZU54" s="20"/>
      <c r="TZV54" s="20"/>
      <c r="TZW54" s="20"/>
      <c r="TZX54" s="20"/>
      <c r="TZY54" s="20"/>
      <c r="TZZ54" s="20"/>
      <c r="UAA54" s="20"/>
      <c r="UAB54" s="20"/>
      <c r="UAC54" s="20"/>
      <c r="UAD54" s="20"/>
      <c r="UAE54" s="20"/>
      <c r="UAF54" s="20"/>
      <c r="UAG54" s="20"/>
      <c r="UAH54" s="20"/>
      <c r="UAI54" s="20"/>
      <c r="UAJ54" s="20"/>
      <c r="UAK54" s="20"/>
      <c r="UAL54" s="20"/>
      <c r="UAM54" s="20"/>
      <c r="UAN54" s="20"/>
      <c r="UAO54" s="20"/>
      <c r="UAP54" s="20"/>
      <c r="UAQ54" s="20"/>
      <c r="UAR54" s="20"/>
      <c r="UAS54" s="20"/>
      <c r="UAT54" s="20"/>
      <c r="UAU54" s="20"/>
      <c r="UAV54" s="20"/>
      <c r="UAW54" s="20"/>
      <c r="UAX54" s="20"/>
      <c r="UAY54" s="20"/>
      <c r="UAZ54" s="20"/>
      <c r="UBA54" s="20"/>
      <c r="UBB54" s="20"/>
      <c r="UBC54" s="20"/>
      <c r="UBD54" s="20"/>
      <c r="UBE54" s="20"/>
      <c r="UBF54" s="20"/>
      <c r="UBG54" s="20"/>
      <c r="UBH54" s="20"/>
      <c r="UBI54" s="20"/>
      <c r="UBJ54" s="20"/>
      <c r="UBK54" s="20"/>
      <c r="UBL54" s="20"/>
      <c r="UBM54" s="20"/>
      <c r="UBN54" s="20"/>
      <c r="UBO54" s="20"/>
      <c r="UBP54" s="20"/>
      <c r="UBQ54" s="20"/>
      <c r="UBR54" s="20"/>
      <c r="UBS54" s="20"/>
      <c r="UBT54" s="20"/>
      <c r="UBU54" s="20"/>
      <c r="UBV54" s="20"/>
      <c r="UBW54" s="20"/>
      <c r="UBX54" s="20"/>
      <c r="UBY54" s="20"/>
      <c r="UBZ54" s="20"/>
      <c r="UCA54" s="20"/>
      <c r="UCB54" s="20"/>
      <c r="UCC54" s="20"/>
      <c r="UCD54" s="20"/>
      <c r="UCE54" s="20"/>
      <c r="UCF54" s="20"/>
      <c r="UCG54" s="20"/>
      <c r="UCH54" s="20"/>
      <c r="UCI54" s="20"/>
      <c r="UCJ54" s="20"/>
      <c r="UCK54" s="20"/>
      <c r="UCL54" s="20"/>
      <c r="UCM54" s="20"/>
      <c r="UCN54" s="20"/>
      <c r="UCO54" s="20"/>
      <c r="UCP54" s="20"/>
      <c r="UCQ54" s="20"/>
      <c r="UCR54" s="20"/>
      <c r="UCS54" s="20"/>
      <c r="UCT54" s="20"/>
      <c r="UCU54" s="20"/>
      <c r="UCV54" s="20"/>
      <c r="UCW54" s="20"/>
      <c r="UCX54" s="20"/>
      <c r="UCY54" s="20"/>
      <c r="UCZ54" s="20"/>
      <c r="UDA54" s="20"/>
      <c r="UDB54" s="20"/>
      <c r="UDC54" s="20"/>
      <c r="UDD54" s="20"/>
      <c r="UDE54" s="20"/>
      <c r="UDF54" s="20"/>
      <c r="UDG54" s="20"/>
      <c r="UDH54" s="20"/>
      <c r="UDI54" s="20"/>
      <c r="UDJ54" s="20"/>
      <c r="UDK54" s="20"/>
      <c r="UDL54" s="20"/>
      <c r="UDM54" s="20"/>
      <c r="UDN54" s="20"/>
      <c r="UDO54" s="20"/>
      <c r="UDP54" s="20"/>
      <c r="UDQ54" s="20"/>
      <c r="UDR54" s="20"/>
      <c r="UDS54" s="20"/>
      <c r="UDT54" s="20"/>
      <c r="UDU54" s="20"/>
      <c r="UDV54" s="20"/>
      <c r="UDW54" s="20"/>
      <c r="UDX54" s="20"/>
      <c r="UDY54" s="20"/>
      <c r="UDZ54" s="20"/>
      <c r="UEA54" s="20"/>
      <c r="UEB54" s="20"/>
      <c r="UEC54" s="20"/>
      <c r="UED54" s="20"/>
      <c r="UEE54" s="20"/>
      <c r="UEF54" s="20"/>
      <c r="UEG54" s="20"/>
      <c r="UEH54" s="20"/>
      <c r="UEI54" s="20"/>
      <c r="UEJ54" s="20"/>
      <c r="UEK54" s="20"/>
      <c r="UEL54" s="20"/>
      <c r="UEM54" s="20"/>
      <c r="UEN54" s="20"/>
      <c r="UEO54" s="20"/>
      <c r="UEP54" s="20"/>
      <c r="UEQ54" s="20"/>
      <c r="UER54" s="20"/>
      <c r="UES54" s="20"/>
      <c r="UET54" s="20"/>
      <c r="UEU54" s="20"/>
      <c r="UEV54" s="20"/>
      <c r="UEW54" s="20"/>
      <c r="UEX54" s="20"/>
      <c r="UEY54" s="20"/>
      <c r="UEZ54" s="20"/>
      <c r="UFA54" s="20"/>
      <c r="UFB54" s="20"/>
      <c r="UFC54" s="20"/>
      <c r="UFD54" s="20"/>
      <c r="UFE54" s="20"/>
      <c r="UFF54" s="20"/>
      <c r="UFG54" s="20"/>
      <c r="UFH54" s="20"/>
      <c r="UFI54" s="20"/>
      <c r="UFJ54" s="20"/>
      <c r="UFK54" s="20"/>
      <c r="UFL54" s="20"/>
      <c r="UFM54" s="20"/>
      <c r="UFN54" s="20"/>
      <c r="UFO54" s="20"/>
      <c r="UFP54" s="20"/>
      <c r="UFQ54" s="20"/>
      <c r="UFR54" s="20"/>
      <c r="UFS54" s="20"/>
      <c r="UFT54" s="20"/>
      <c r="UFU54" s="20"/>
      <c r="UFV54" s="20"/>
      <c r="UFW54" s="20"/>
      <c r="UFX54" s="20"/>
      <c r="UFY54" s="20"/>
      <c r="UFZ54" s="20"/>
      <c r="UGA54" s="20"/>
      <c r="UGB54" s="20"/>
      <c r="UGC54" s="20"/>
      <c r="UGD54" s="20"/>
      <c r="UGE54" s="20"/>
      <c r="UGF54" s="20"/>
      <c r="UGG54" s="20"/>
      <c r="UGH54" s="20"/>
      <c r="UGI54" s="20"/>
      <c r="UGJ54" s="20"/>
      <c r="UGK54" s="20"/>
      <c r="UGL54" s="20"/>
      <c r="UGM54" s="20"/>
      <c r="UGN54" s="20"/>
      <c r="UGO54" s="20"/>
      <c r="UGP54" s="20"/>
      <c r="UGQ54" s="20"/>
      <c r="UGR54" s="20"/>
      <c r="UGS54" s="20"/>
      <c r="UGT54" s="20"/>
      <c r="UGU54" s="20"/>
      <c r="UGV54" s="20"/>
      <c r="UGW54" s="20"/>
      <c r="UGX54" s="20"/>
      <c r="UGY54" s="20"/>
      <c r="UGZ54" s="20"/>
      <c r="UHA54" s="20"/>
      <c r="UHB54" s="20"/>
      <c r="UHC54" s="20"/>
      <c r="UHD54" s="20"/>
      <c r="UHE54" s="20"/>
      <c r="UHF54" s="20"/>
      <c r="UHG54" s="20"/>
      <c r="UHH54" s="20"/>
      <c r="UHI54" s="20"/>
      <c r="UHJ54" s="20"/>
      <c r="UHK54" s="20"/>
      <c r="UHL54" s="20"/>
      <c r="UHM54" s="20"/>
      <c r="UHN54" s="20"/>
      <c r="UHO54" s="20"/>
      <c r="UHP54" s="20"/>
      <c r="UHQ54" s="20"/>
      <c r="UHR54" s="20"/>
      <c r="UHS54" s="20"/>
      <c r="UHT54" s="20"/>
      <c r="UHU54" s="20"/>
      <c r="UHV54" s="20"/>
      <c r="UHW54" s="20"/>
      <c r="UHX54" s="20"/>
      <c r="UHY54" s="20"/>
      <c r="UHZ54" s="20"/>
      <c r="UIA54" s="20"/>
      <c r="UIB54" s="20"/>
      <c r="UIC54" s="20"/>
      <c r="UID54" s="20"/>
      <c r="UIE54" s="20"/>
      <c r="UIF54" s="20"/>
      <c r="UIG54" s="20"/>
      <c r="UIH54" s="20"/>
      <c r="UII54" s="20"/>
      <c r="UIJ54" s="20"/>
      <c r="UIK54" s="20"/>
      <c r="UIL54" s="20"/>
      <c r="UIM54" s="20"/>
      <c r="UIN54" s="20"/>
      <c r="UIO54" s="20"/>
      <c r="UIP54" s="20"/>
      <c r="UIQ54" s="20"/>
      <c r="UIR54" s="20"/>
      <c r="UIS54" s="20"/>
      <c r="UIT54" s="20"/>
      <c r="UIU54" s="20"/>
      <c r="UIV54" s="20"/>
      <c r="UIW54" s="20"/>
      <c r="UIX54" s="20"/>
      <c r="UIY54" s="20"/>
      <c r="UIZ54" s="20"/>
      <c r="UJA54" s="20"/>
      <c r="UJB54" s="20"/>
      <c r="UJC54" s="20"/>
      <c r="UJD54" s="20"/>
      <c r="UJE54" s="20"/>
      <c r="UJF54" s="20"/>
      <c r="UJG54" s="20"/>
      <c r="UJH54" s="20"/>
      <c r="UJI54" s="20"/>
      <c r="UJJ54" s="20"/>
      <c r="UJK54" s="20"/>
      <c r="UJL54" s="20"/>
      <c r="UJM54" s="20"/>
      <c r="UJN54" s="20"/>
      <c r="UJO54" s="20"/>
      <c r="UJP54" s="20"/>
      <c r="UJQ54" s="20"/>
      <c r="UJR54" s="20"/>
      <c r="UJS54" s="20"/>
      <c r="UJT54" s="20"/>
      <c r="UJU54" s="20"/>
      <c r="UJV54" s="20"/>
      <c r="UJW54" s="20"/>
      <c r="UJX54" s="20"/>
      <c r="UJY54" s="20"/>
      <c r="UJZ54" s="20"/>
      <c r="UKA54" s="20"/>
      <c r="UKB54" s="20"/>
      <c r="UKC54" s="20"/>
      <c r="UKD54" s="20"/>
      <c r="UKE54" s="20"/>
      <c r="UKF54" s="20"/>
      <c r="UKG54" s="20"/>
      <c r="UKH54" s="20"/>
      <c r="UKI54" s="20"/>
      <c r="UKJ54" s="20"/>
      <c r="UKK54" s="20"/>
      <c r="UKL54" s="20"/>
      <c r="UKM54" s="20"/>
      <c r="UKN54" s="20"/>
      <c r="UKO54" s="20"/>
      <c r="UKP54" s="20"/>
      <c r="UKQ54" s="20"/>
      <c r="UKR54" s="20"/>
      <c r="UKS54" s="20"/>
      <c r="UKT54" s="20"/>
      <c r="UKU54" s="20"/>
      <c r="UKV54" s="20"/>
      <c r="UKW54" s="20"/>
      <c r="UKX54" s="20"/>
      <c r="UKY54" s="20"/>
      <c r="UKZ54" s="20"/>
      <c r="ULA54" s="20"/>
      <c r="ULB54" s="20"/>
      <c r="ULC54" s="20"/>
      <c r="ULD54" s="20"/>
      <c r="ULE54" s="20"/>
      <c r="ULF54" s="20"/>
      <c r="ULG54" s="20"/>
      <c r="ULH54" s="20"/>
      <c r="ULI54" s="20"/>
      <c r="ULJ54" s="20"/>
      <c r="ULK54" s="20"/>
      <c r="ULL54" s="20"/>
      <c r="ULM54" s="20"/>
      <c r="ULN54" s="20"/>
      <c r="ULO54" s="20"/>
      <c r="ULP54" s="20"/>
      <c r="ULQ54" s="20"/>
      <c r="ULR54" s="20"/>
      <c r="ULS54" s="20"/>
      <c r="ULT54" s="20"/>
      <c r="ULU54" s="20"/>
      <c r="ULV54" s="20"/>
      <c r="ULW54" s="20"/>
      <c r="ULX54" s="20"/>
      <c r="ULY54" s="20"/>
      <c r="ULZ54" s="20"/>
      <c r="UMA54" s="20"/>
      <c r="UMB54" s="20"/>
      <c r="UMC54" s="20"/>
      <c r="UMD54" s="20"/>
      <c r="UME54" s="20"/>
      <c r="UMF54" s="20"/>
      <c r="UMG54" s="20"/>
      <c r="UMH54" s="20"/>
      <c r="UMI54" s="20"/>
      <c r="UMJ54" s="20"/>
      <c r="UMK54" s="20"/>
      <c r="UML54" s="20"/>
      <c r="UMM54" s="20"/>
      <c r="UMN54" s="20"/>
      <c r="UMO54" s="20"/>
      <c r="UMP54" s="20"/>
      <c r="UMQ54" s="20"/>
      <c r="UMR54" s="20"/>
      <c r="UMS54" s="20"/>
      <c r="UMT54" s="20"/>
      <c r="UMU54" s="20"/>
      <c r="UMV54" s="20"/>
      <c r="UMW54" s="20"/>
      <c r="UMX54" s="20"/>
      <c r="UMY54" s="20"/>
      <c r="UMZ54" s="20"/>
      <c r="UNA54" s="20"/>
      <c r="UNB54" s="20"/>
      <c r="UNC54" s="20"/>
      <c r="UND54" s="20"/>
      <c r="UNE54" s="20"/>
      <c r="UNF54" s="20"/>
      <c r="UNG54" s="20"/>
      <c r="UNH54" s="20"/>
      <c r="UNI54" s="20"/>
      <c r="UNJ54" s="20"/>
      <c r="UNK54" s="20"/>
      <c r="UNL54" s="20"/>
      <c r="UNM54" s="20"/>
      <c r="UNN54" s="20"/>
      <c r="UNO54" s="20"/>
      <c r="UNP54" s="20"/>
      <c r="UNQ54" s="20"/>
      <c r="UNR54" s="20"/>
      <c r="UNS54" s="20"/>
      <c r="UNT54" s="20"/>
      <c r="UNU54" s="20"/>
      <c r="UNV54" s="20"/>
      <c r="UNW54" s="20"/>
      <c r="UNX54" s="20"/>
      <c r="UNY54" s="20"/>
      <c r="UNZ54" s="20"/>
      <c r="UOA54" s="20"/>
      <c r="UOB54" s="20"/>
      <c r="UOC54" s="20"/>
      <c r="UOD54" s="20"/>
      <c r="UOE54" s="20"/>
      <c r="UOF54" s="20"/>
      <c r="UOG54" s="20"/>
      <c r="UOH54" s="20"/>
      <c r="UOI54" s="20"/>
      <c r="UOJ54" s="20"/>
      <c r="UOK54" s="20"/>
      <c r="UOL54" s="20"/>
      <c r="UOM54" s="20"/>
      <c r="UON54" s="20"/>
      <c r="UOO54" s="20"/>
      <c r="UOP54" s="20"/>
      <c r="UOQ54" s="20"/>
      <c r="UOR54" s="20"/>
      <c r="UOS54" s="20"/>
      <c r="UOT54" s="20"/>
      <c r="UOU54" s="20"/>
      <c r="UOV54" s="20"/>
      <c r="UOW54" s="20"/>
      <c r="UOX54" s="20"/>
      <c r="UOY54" s="20"/>
      <c r="UOZ54" s="20"/>
      <c r="UPA54" s="20"/>
      <c r="UPB54" s="20"/>
      <c r="UPC54" s="20"/>
      <c r="UPD54" s="20"/>
      <c r="UPE54" s="20"/>
      <c r="UPF54" s="20"/>
      <c r="UPG54" s="20"/>
      <c r="UPH54" s="20"/>
      <c r="UPI54" s="20"/>
      <c r="UPJ54" s="20"/>
      <c r="UPK54" s="20"/>
      <c r="UPL54" s="20"/>
      <c r="UPM54" s="20"/>
      <c r="UPN54" s="20"/>
      <c r="UPO54" s="20"/>
      <c r="UPP54" s="20"/>
      <c r="UPQ54" s="20"/>
      <c r="UPR54" s="20"/>
      <c r="UPS54" s="20"/>
      <c r="UPT54" s="20"/>
      <c r="UPU54" s="20"/>
      <c r="UPV54" s="20"/>
      <c r="UPW54" s="20"/>
      <c r="UPX54" s="20"/>
      <c r="UPY54" s="20"/>
      <c r="UPZ54" s="20"/>
      <c r="UQA54" s="20"/>
      <c r="UQB54" s="20"/>
      <c r="UQC54" s="20"/>
      <c r="UQD54" s="20"/>
      <c r="UQE54" s="20"/>
      <c r="UQF54" s="20"/>
      <c r="UQG54" s="20"/>
      <c r="UQH54" s="20"/>
      <c r="UQI54" s="20"/>
      <c r="UQJ54" s="20"/>
      <c r="UQK54" s="20"/>
      <c r="UQL54" s="20"/>
      <c r="UQM54" s="20"/>
      <c r="UQN54" s="20"/>
      <c r="UQO54" s="20"/>
      <c r="UQP54" s="20"/>
      <c r="UQQ54" s="20"/>
      <c r="UQR54" s="20"/>
      <c r="UQS54" s="20"/>
      <c r="UQT54" s="20"/>
      <c r="UQU54" s="20"/>
      <c r="UQV54" s="20"/>
      <c r="UQW54" s="20"/>
      <c r="UQX54" s="20"/>
      <c r="UQY54" s="20"/>
      <c r="UQZ54" s="20"/>
      <c r="URA54" s="20"/>
      <c r="URB54" s="20"/>
      <c r="URC54" s="20"/>
      <c r="URD54" s="20"/>
      <c r="URE54" s="20"/>
      <c r="URF54" s="20"/>
      <c r="URG54" s="20"/>
      <c r="URH54" s="20"/>
      <c r="URI54" s="20"/>
      <c r="URJ54" s="20"/>
      <c r="URK54" s="20"/>
      <c r="URL54" s="20"/>
      <c r="URM54" s="20"/>
      <c r="URN54" s="20"/>
      <c r="URO54" s="20"/>
      <c r="URP54" s="20"/>
      <c r="URQ54" s="20"/>
      <c r="URR54" s="20"/>
      <c r="URS54" s="20"/>
      <c r="URT54" s="20"/>
      <c r="URU54" s="20"/>
      <c r="URV54" s="20"/>
      <c r="URW54" s="20"/>
      <c r="URX54" s="20"/>
      <c r="URY54" s="20"/>
      <c r="URZ54" s="20"/>
      <c r="USA54" s="20"/>
      <c r="USB54" s="20"/>
      <c r="USC54" s="20"/>
      <c r="USD54" s="20"/>
      <c r="USE54" s="20"/>
      <c r="USF54" s="20"/>
      <c r="USG54" s="20"/>
      <c r="USH54" s="20"/>
      <c r="USI54" s="20"/>
      <c r="USJ54" s="20"/>
      <c r="USK54" s="20"/>
      <c r="USL54" s="20"/>
      <c r="USM54" s="20"/>
      <c r="USN54" s="20"/>
      <c r="USO54" s="20"/>
      <c r="USP54" s="20"/>
      <c r="USQ54" s="20"/>
      <c r="USR54" s="20"/>
      <c r="USS54" s="20"/>
      <c r="UST54" s="20"/>
      <c r="USU54" s="20"/>
      <c r="USV54" s="20"/>
      <c r="USW54" s="20"/>
      <c r="USX54" s="20"/>
      <c r="USY54" s="20"/>
      <c r="USZ54" s="20"/>
      <c r="UTA54" s="20"/>
      <c r="UTB54" s="20"/>
      <c r="UTC54" s="20"/>
      <c r="UTD54" s="20"/>
      <c r="UTE54" s="20"/>
      <c r="UTF54" s="20"/>
      <c r="UTG54" s="20"/>
      <c r="UTH54" s="20"/>
      <c r="UTI54" s="20"/>
      <c r="UTJ54" s="20"/>
      <c r="UTK54" s="20"/>
      <c r="UTL54" s="20"/>
      <c r="UTM54" s="20"/>
      <c r="UTN54" s="20"/>
      <c r="UTO54" s="20"/>
      <c r="UTP54" s="20"/>
      <c r="UTQ54" s="20"/>
      <c r="UTR54" s="20"/>
      <c r="UTS54" s="20"/>
      <c r="UTT54" s="20"/>
      <c r="UTU54" s="20"/>
      <c r="UTV54" s="20"/>
      <c r="UTW54" s="20"/>
      <c r="UTX54" s="20"/>
      <c r="UTY54" s="20"/>
      <c r="UTZ54" s="20"/>
      <c r="UUA54" s="20"/>
      <c r="UUB54" s="20"/>
      <c r="UUC54" s="20"/>
      <c r="UUD54" s="20"/>
      <c r="UUE54" s="20"/>
      <c r="UUF54" s="20"/>
      <c r="UUG54" s="20"/>
      <c r="UUH54" s="20"/>
      <c r="UUI54" s="20"/>
      <c r="UUJ54" s="20"/>
      <c r="UUK54" s="20"/>
      <c r="UUL54" s="20"/>
      <c r="UUM54" s="20"/>
      <c r="UUN54" s="20"/>
      <c r="UUO54" s="20"/>
      <c r="UUP54" s="20"/>
      <c r="UUQ54" s="20"/>
      <c r="UUR54" s="20"/>
      <c r="UUS54" s="20"/>
      <c r="UUT54" s="20"/>
      <c r="UUU54" s="20"/>
      <c r="UUV54" s="20"/>
      <c r="UUW54" s="20"/>
      <c r="UUX54" s="20"/>
      <c r="UUY54" s="20"/>
      <c r="UUZ54" s="20"/>
      <c r="UVA54" s="20"/>
      <c r="UVB54" s="20"/>
      <c r="UVC54" s="20"/>
      <c r="UVD54" s="20"/>
      <c r="UVE54" s="20"/>
      <c r="UVF54" s="20"/>
      <c r="UVG54" s="20"/>
      <c r="UVH54" s="20"/>
      <c r="UVI54" s="20"/>
      <c r="UVJ54" s="20"/>
      <c r="UVK54" s="20"/>
      <c r="UVL54" s="20"/>
      <c r="UVM54" s="20"/>
      <c r="UVN54" s="20"/>
      <c r="UVO54" s="20"/>
      <c r="UVP54" s="20"/>
      <c r="UVQ54" s="20"/>
      <c r="UVR54" s="20"/>
      <c r="UVS54" s="20"/>
      <c r="UVT54" s="20"/>
      <c r="UVU54" s="20"/>
      <c r="UVV54" s="20"/>
      <c r="UVW54" s="20"/>
      <c r="UVX54" s="20"/>
      <c r="UVY54" s="20"/>
      <c r="UVZ54" s="20"/>
      <c r="UWA54" s="20"/>
      <c r="UWB54" s="20"/>
      <c r="UWC54" s="20"/>
      <c r="UWD54" s="20"/>
      <c r="UWE54" s="20"/>
      <c r="UWF54" s="20"/>
      <c r="UWG54" s="20"/>
      <c r="UWH54" s="20"/>
      <c r="UWI54" s="20"/>
      <c r="UWJ54" s="20"/>
      <c r="UWK54" s="20"/>
      <c r="UWL54" s="20"/>
      <c r="UWM54" s="20"/>
      <c r="UWN54" s="20"/>
      <c r="UWO54" s="20"/>
      <c r="UWP54" s="20"/>
      <c r="UWQ54" s="20"/>
      <c r="UWR54" s="20"/>
      <c r="UWS54" s="20"/>
      <c r="UWT54" s="20"/>
      <c r="UWU54" s="20"/>
      <c r="UWV54" s="20"/>
      <c r="UWW54" s="20"/>
      <c r="UWX54" s="20"/>
      <c r="UWY54" s="20"/>
      <c r="UWZ54" s="20"/>
      <c r="UXA54" s="20"/>
      <c r="UXB54" s="20"/>
      <c r="UXC54" s="20"/>
      <c r="UXD54" s="20"/>
      <c r="UXE54" s="20"/>
      <c r="UXF54" s="20"/>
      <c r="UXG54" s="20"/>
      <c r="UXH54" s="20"/>
      <c r="UXI54" s="20"/>
      <c r="UXJ54" s="20"/>
      <c r="UXK54" s="20"/>
      <c r="UXL54" s="20"/>
      <c r="UXM54" s="20"/>
      <c r="UXN54" s="20"/>
      <c r="UXO54" s="20"/>
      <c r="UXP54" s="20"/>
      <c r="UXQ54" s="20"/>
      <c r="UXR54" s="20"/>
      <c r="UXS54" s="20"/>
      <c r="UXT54" s="20"/>
      <c r="UXU54" s="20"/>
      <c r="UXV54" s="20"/>
      <c r="UXW54" s="20"/>
      <c r="UXX54" s="20"/>
      <c r="UXY54" s="20"/>
      <c r="UXZ54" s="20"/>
      <c r="UYA54" s="20"/>
      <c r="UYB54" s="20"/>
      <c r="UYC54" s="20"/>
      <c r="UYD54" s="20"/>
      <c r="UYE54" s="20"/>
      <c r="UYF54" s="20"/>
      <c r="UYG54" s="20"/>
      <c r="UYH54" s="20"/>
      <c r="UYI54" s="20"/>
      <c r="UYJ54" s="20"/>
      <c r="UYK54" s="20"/>
      <c r="UYL54" s="20"/>
      <c r="UYM54" s="20"/>
      <c r="UYN54" s="20"/>
      <c r="UYO54" s="20"/>
      <c r="UYP54" s="20"/>
      <c r="UYQ54" s="20"/>
      <c r="UYR54" s="20"/>
      <c r="UYS54" s="20"/>
      <c r="UYT54" s="20"/>
      <c r="UYU54" s="20"/>
      <c r="UYV54" s="20"/>
      <c r="UYW54" s="20"/>
      <c r="UYX54" s="20"/>
      <c r="UYY54" s="20"/>
      <c r="UYZ54" s="20"/>
      <c r="UZA54" s="20"/>
      <c r="UZB54" s="20"/>
      <c r="UZC54" s="20"/>
      <c r="UZD54" s="20"/>
      <c r="UZE54" s="20"/>
      <c r="UZF54" s="20"/>
      <c r="UZG54" s="20"/>
      <c r="UZH54" s="20"/>
      <c r="UZI54" s="20"/>
      <c r="UZJ54" s="20"/>
      <c r="UZK54" s="20"/>
      <c r="UZL54" s="20"/>
      <c r="UZM54" s="20"/>
      <c r="UZN54" s="20"/>
      <c r="UZO54" s="20"/>
      <c r="UZP54" s="20"/>
      <c r="UZQ54" s="20"/>
      <c r="UZR54" s="20"/>
      <c r="UZS54" s="20"/>
      <c r="UZT54" s="20"/>
      <c r="UZU54" s="20"/>
      <c r="UZV54" s="20"/>
      <c r="UZW54" s="20"/>
      <c r="UZX54" s="20"/>
      <c r="UZY54" s="20"/>
      <c r="UZZ54" s="20"/>
      <c r="VAA54" s="20"/>
      <c r="VAB54" s="20"/>
      <c r="VAC54" s="20"/>
      <c r="VAD54" s="20"/>
      <c r="VAE54" s="20"/>
      <c r="VAF54" s="20"/>
      <c r="VAG54" s="20"/>
      <c r="VAH54" s="20"/>
      <c r="VAI54" s="20"/>
      <c r="VAJ54" s="20"/>
      <c r="VAK54" s="20"/>
      <c r="VAL54" s="20"/>
      <c r="VAM54" s="20"/>
      <c r="VAN54" s="20"/>
      <c r="VAO54" s="20"/>
      <c r="VAP54" s="20"/>
      <c r="VAQ54" s="20"/>
      <c r="VAR54" s="20"/>
      <c r="VAS54" s="20"/>
      <c r="VAT54" s="20"/>
      <c r="VAU54" s="20"/>
      <c r="VAV54" s="20"/>
      <c r="VAW54" s="20"/>
      <c r="VAX54" s="20"/>
      <c r="VAY54" s="20"/>
      <c r="VAZ54" s="20"/>
      <c r="VBA54" s="20"/>
      <c r="VBB54" s="20"/>
      <c r="VBC54" s="20"/>
      <c r="VBD54" s="20"/>
      <c r="VBE54" s="20"/>
      <c r="VBF54" s="20"/>
      <c r="VBG54" s="20"/>
      <c r="VBH54" s="20"/>
      <c r="VBI54" s="20"/>
      <c r="VBJ54" s="20"/>
      <c r="VBK54" s="20"/>
      <c r="VBL54" s="20"/>
      <c r="VBM54" s="20"/>
      <c r="VBN54" s="20"/>
      <c r="VBO54" s="20"/>
      <c r="VBP54" s="20"/>
      <c r="VBQ54" s="20"/>
      <c r="VBR54" s="20"/>
      <c r="VBS54" s="20"/>
      <c r="VBT54" s="20"/>
      <c r="VBU54" s="20"/>
      <c r="VBV54" s="20"/>
      <c r="VBW54" s="20"/>
      <c r="VBX54" s="20"/>
      <c r="VBY54" s="20"/>
      <c r="VBZ54" s="20"/>
      <c r="VCA54" s="20"/>
      <c r="VCB54" s="20"/>
      <c r="VCC54" s="20"/>
      <c r="VCD54" s="20"/>
      <c r="VCE54" s="20"/>
      <c r="VCF54" s="20"/>
      <c r="VCG54" s="20"/>
      <c r="VCH54" s="20"/>
      <c r="VCI54" s="20"/>
      <c r="VCJ54" s="20"/>
      <c r="VCK54" s="20"/>
      <c r="VCL54" s="20"/>
      <c r="VCM54" s="20"/>
      <c r="VCN54" s="20"/>
      <c r="VCO54" s="20"/>
      <c r="VCP54" s="20"/>
      <c r="VCQ54" s="20"/>
      <c r="VCR54" s="20"/>
      <c r="VCS54" s="20"/>
      <c r="VCT54" s="20"/>
      <c r="VCU54" s="20"/>
      <c r="VCV54" s="20"/>
      <c r="VCW54" s="20"/>
      <c r="VCX54" s="20"/>
      <c r="VCY54" s="20"/>
      <c r="VCZ54" s="20"/>
      <c r="VDA54" s="20"/>
      <c r="VDB54" s="20"/>
      <c r="VDC54" s="20"/>
      <c r="VDD54" s="20"/>
      <c r="VDE54" s="20"/>
      <c r="VDF54" s="20"/>
      <c r="VDG54" s="20"/>
      <c r="VDH54" s="20"/>
      <c r="VDI54" s="20"/>
      <c r="VDJ54" s="20"/>
      <c r="VDK54" s="20"/>
      <c r="VDL54" s="20"/>
      <c r="VDM54" s="20"/>
      <c r="VDN54" s="20"/>
      <c r="VDO54" s="20"/>
      <c r="VDP54" s="20"/>
      <c r="VDQ54" s="20"/>
      <c r="VDR54" s="20"/>
      <c r="VDS54" s="20"/>
      <c r="VDT54" s="20"/>
      <c r="VDU54" s="20"/>
      <c r="VDV54" s="20"/>
      <c r="VDW54" s="20"/>
      <c r="VDX54" s="20"/>
      <c r="VDY54" s="20"/>
      <c r="VDZ54" s="20"/>
      <c r="VEA54" s="20"/>
      <c r="VEB54" s="20"/>
      <c r="VEC54" s="20"/>
      <c r="VED54" s="20"/>
      <c r="VEE54" s="20"/>
      <c r="VEF54" s="20"/>
      <c r="VEG54" s="20"/>
      <c r="VEH54" s="20"/>
      <c r="VEI54" s="20"/>
      <c r="VEJ54" s="20"/>
      <c r="VEK54" s="20"/>
      <c r="VEL54" s="20"/>
      <c r="VEM54" s="20"/>
      <c r="VEN54" s="20"/>
      <c r="VEO54" s="20"/>
      <c r="VEP54" s="20"/>
      <c r="VEQ54" s="20"/>
      <c r="VER54" s="20"/>
      <c r="VES54" s="20"/>
      <c r="VET54" s="20"/>
      <c r="VEU54" s="20"/>
      <c r="VEV54" s="20"/>
      <c r="VEW54" s="20"/>
      <c r="VEX54" s="20"/>
      <c r="VEY54" s="20"/>
      <c r="VEZ54" s="20"/>
      <c r="VFA54" s="20"/>
      <c r="VFB54" s="20"/>
      <c r="VFC54" s="20"/>
      <c r="VFD54" s="20"/>
      <c r="VFE54" s="20"/>
      <c r="VFF54" s="20"/>
      <c r="VFG54" s="20"/>
      <c r="VFH54" s="20"/>
      <c r="VFI54" s="20"/>
      <c r="VFJ54" s="20"/>
      <c r="VFK54" s="20"/>
      <c r="VFL54" s="20"/>
      <c r="VFM54" s="20"/>
      <c r="VFN54" s="20"/>
      <c r="VFO54" s="20"/>
      <c r="VFP54" s="20"/>
      <c r="VFQ54" s="20"/>
      <c r="VFR54" s="20"/>
      <c r="VFS54" s="20"/>
      <c r="VFT54" s="20"/>
      <c r="VFU54" s="20"/>
      <c r="VFV54" s="20"/>
      <c r="VFW54" s="20"/>
      <c r="VFX54" s="20"/>
      <c r="VFY54" s="20"/>
      <c r="VFZ54" s="20"/>
      <c r="VGA54" s="20"/>
      <c r="VGB54" s="20"/>
      <c r="VGC54" s="20"/>
      <c r="VGD54" s="20"/>
      <c r="VGE54" s="20"/>
      <c r="VGF54" s="20"/>
      <c r="VGG54" s="20"/>
      <c r="VGH54" s="20"/>
      <c r="VGI54" s="20"/>
      <c r="VGJ54" s="20"/>
      <c r="VGK54" s="20"/>
      <c r="VGL54" s="20"/>
      <c r="VGM54" s="20"/>
      <c r="VGN54" s="20"/>
      <c r="VGO54" s="20"/>
      <c r="VGP54" s="20"/>
      <c r="VGQ54" s="20"/>
      <c r="VGR54" s="20"/>
      <c r="VGS54" s="20"/>
      <c r="VGT54" s="20"/>
      <c r="VGU54" s="20"/>
      <c r="VGV54" s="20"/>
      <c r="VGW54" s="20"/>
      <c r="VGX54" s="20"/>
      <c r="VGY54" s="20"/>
      <c r="VGZ54" s="20"/>
      <c r="VHA54" s="20"/>
      <c r="VHB54" s="20"/>
      <c r="VHC54" s="20"/>
      <c r="VHD54" s="20"/>
      <c r="VHE54" s="20"/>
      <c r="VHF54" s="20"/>
      <c r="VHG54" s="20"/>
      <c r="VHH54" s="20"/>
      <c r="VHI54" s="20"/>
      <c r="VHJ54" s="20"/>
      <c r="VHK54" s="20"/>
      <c r="VHL54" s="20"/>
      <c r="VHM54" s="20"/>
      <c r="VHN54" s="20"/>
      <c r="VHO54" s="20"/>
      <c r="VHP54" s="20"/>
      <c r="VHQ54" s="20"/>
      <c r="VHR54" s="20"/>
      <c r="VHS54" s="20"/>
      <c r="VHT54" s="20"/>
      <c r="VHU54" s="20"/>
      <c r="VHV54" s="20"/>
      <c r="VHW54" s="20"/>
      <c r="VHX54" s="20"/>
      <c r="VHY54" s="20"/>
      <c r="VHZ54" s="20"/>
      <c r="VIA54" s="20"/>
      <c r="VIB54" s="20"/>
      <c r="VIC54" s="20"/>
      <c r="VID54" s="20"/>
      <c r="VIE54" s="20"/>
      <c r="VIF54" s="20"/>
      <c r="VIG54" s="20"/>
      <c r="VIH54" s="20"/>
      <c r="VII54" s="20"/>
      <c r="VIJ54" s="20"/>
      <c r="VIK54" s="20"/>
      <c r="VIL54" s="20"/>
      <c r="VIM54" s="20"/>
      <c r="VIN54" s="20"/>
      <c r="VIO54" s="20"/>
      <c r="VIP54" s="20"/>
      <c r="VIQ54" s="20"/>
      <c r="VIR54" s="20"/>
      <c r="VIS54" s="20"/>
      <c r="VIT54" s="20"/>
      <c r="VIU54" s="20"/>
      <c r="VIV54" s="20"/>
      <c r="VIW54" s="20"/>
      <c r="VIX54" s="20"/>
      <c r="VIY54" s="20"/>
      <c r="VIZ54" s="20"/>
      <c r="VJA54" s="20"/>
      <c r="VJB54" s="20"/>
      <c r="VJC54" s="20"/>
      <c r="VJD54" s="20"/>
      <c r="VJE54" s="20"/>
      <c r="VJF54" s="20"/>
      <c r="VJG54" s="20"/>
      <c r="VJH54" s="20"/>
      <c r="VJI54" s="20"/>
      <c r="VJJ54" s="20"/>
      <c r="VJK54" s="20"/>
      <c r="VJL54" s="20"/>
      <c r="VJM54" s="20"/>
      <c r="VJN54" s="20"/>
      <c r="VJO54" s="20"/>
      <c r="VJP54" s="20"/>
      <c r="VJQ54" s="20"/>
      <c r="VJR54" s="20"/>
      <c r="VJS54" s="20"/>
      <c r="VJT54" s="20"/>
      <c r="VJU54" s="20"/>
      <c r="VJV54" s="20"/>
      <c r="VJW54" s="20"/>
      <c r="VJX54" s="20"/>
      <c r="VJY54" s="20"/>
      <c r="VJZ54" s="20"/>
      <c r="VKA54" s="20"/>
      <c r="VKB54" s="20"/>
      <c r="VKC54" s="20"/>
      <c r="VKD54" s="20"/>
      <c r="VKE54" s="20"/>
      <c r="VKF54" s="20"/>
      <c r="VKG54" s="20"/>
      <c r="VKH54" s="20"/>
      <c r="VKI54" s="20"/>
      <c r="VKJ54" s="20"/>
      <c r="VKK54" s="20"/>
      <c r="VKL54" s="20"/>
      <c r="VKM54" s="20"/>
      <c r="VKN54" s="20"/>
      <c r="VKO54" s="20"/>
      <c r="VKP54" s="20"/>
      <c r="VKQ54" s="20"/>
      <c r="VKR54" s="20"/>
      <c r="VKS54" s="20"/>
      <c r="VKT54" s="20"/>
      <c r="VKU54" s="20"/>
      <c r="VKV54" s="20"/>
      <c r="VKW54" s="20"/>
      <c r="VKX54" s="20"/>
      <c r="VKY54" s="20"/>
      <c r="VKZ54" s="20"/>
      <c r="VLA54" s="20"/>
      <c r="VLB54" s="20"/>
      <c r="VLC54" s="20"/>
      <c r="VLD54" s="20"/>
      <c r="VLE54" s="20"/>
      <c r="VLF54" s="20"/>
      <c r="VLG54" s="20"/>
      <c r="VLH54" s="20"/>
      <c r="VLI54" s="20"/>
      <c r="VLJ54" s="20"/>
      <c r="VLK54" s="20"/>
      <c r="VLL54" s="20"/>
      <c r="VLM54" s="20"/>
      <c r="VLN54" s="20"/>
      <c r="VLO54" s="20"/>
      <c r="VLP54" s="20"/>
      <c r="VLQ54" s="20"/>
      <c r="VLR54" s="20"/>
      <c r="VLS54" s="20"/>
      <c r="VLT54" s="20"/>
      <c r="VLU54" s="20"/>
      <c r="VLV54" s="20"/>
      <c r="VLW54" s="20"/>
      <c r="VLX54" s="20"/>
      <c r="VLY54" s="20"/>
      <c r="VLZ54" s="20"/>
      <c r="VMA54" s="20"/>
      <c r="VMB54" s="20"/>
      <c r="VMC54" s="20"/>
      <c r="VMD54" s="20"/>
      <c r="VME54" s="20"/>
      <c r="VMF54" s="20"/>
      <c r="VMG54" s="20"/>
      <c r="VMH54" s="20"/>
      <c r="VMI54" s="20"/>
      <c r="VMJ54" s="20"/>
      <c r="VMK54" s="20"/>
      <c r="VML54" s="20"/>
      <c r="VMM54" s="20"/>
      <c r="VMN54" s="20"/>
      <c r="VMO54" s="20"/>
      <c r="VMP54" s="20"/>
      <c r="VMQ54" s="20"/>
      <c r="VMR54" s="20"/>
      <c r="VMS54" s="20"/>
      <c r="VMT54" s="20"/>
      <c r="VMU54" s="20"/>
      <c r="VMV54" s="20"/>
      <c r="VMW54" s="20"/>
      <c r="VMX54" s="20"/>
      <c r="VMY54" s="20"/>
      <c r="VMZ54" s="20"/>
      <c r="VNA54" s="20"/>
      <c r="VNB54" s="20"/>
      <c r="VNC54" s="20"/>
      <c r="VND54" s="20"/>
      <c r="VNE54" s="20"/>
      <c r="VNF54" s="20"/>
      <c r="VNG54" s="20"/>
      <c r="VNH54" s="20"/>
      <c r="VNI54" s="20"/>
      <c r="VNJ54" s="20"/>
      <c r="VNK54" s="20"/>
      <c r="VNL54" s="20"/>
      <c r="VNM54" s="20"/>
      <c r="VNN54" s="20"/>
      <c r="VNO54" s="20"/>
      <c r="VNP54" s="20"/>
      <c r="VNQ54" s="20"/>
      <c r="VNR54" s="20"/>
      <c r="VNS54" s="20"/>
      <c r="VNT54" s="20"/>
      <c r="VNU54" s="20"/>
      <c r="VNV54" s="20"/>
      <c r="VNW54" s="20"/>
      <c r="VNX54" s="20"/>
      <c r="VNY54" s="20"/>
      <c r="VNZ54" s="20"/>
      <c r="VOA54" s="20"/>
      <c r="VOB54" s="20"/>
      <c r="VOC54" s="20"/>
      <c r="VOD54" s="20"/>
      <c r="VOE54" s="20"/>
      <c r="VOF54" s="20"/>
      <c r="VOG54" s="20"/>
      <c r="VOH54" s="20"/>
      <c r="VOI54" s="20"/>
      <c r="VOJ54" s="20"/>
      <c r="VOK54" s="20"/>
      <c r="VOL54" s="20"/>
      <c r="VOM54" s="20"/>
      <c r="VON54" s="20"/>
      <c r="VOO54" s="20"/>
      <c r="VOP54" s="20"/>
      <c r="VOQ54" s="20"/>
      <c r="VOR54" s="20"/>
      <c r="VOS54" s="20"/>
      <c r="VOT54" s="20"/>
      <c r="VOU54" s="20"/>
      <c r="VOV54" s="20"/>
      <c r="VOW54" s="20"/>
      <c r="VOX54" s="20"/>
      <c r="VOY54" s="20"/>
      <c r="VOZ54" s="20"/>
      <c r="VPA54" s="20"/>
      <c r="VPB54" s="20"/>
      <c r="VPC54" s="20"/>
      <c r="VPD54" s="20"/>
      <c r="VPE54" s="20"/>
      <c r="VPF54" s="20"/>
      <c r="VPG54" s="20"/>
      <c r="VPH54" s="20"/>
      <c r="VPI54" s="20"/>
      <c r="VPJ54" s="20"/>
      <c r="VPK54" s="20"/>
      <c r="VPL54" s="20"/>
      <c r="VPM54" s="20"/>
      <c r="VPN54" s="20"/>
      <c r="VPO54" s="20"/>
      <c r="VPP54" s="20"/>
      <c r="VPQ54" s="20"/>
      <c r="VPR54" s="20"/>
      <c r="VPS54" s="20"/>
      <c r="VPT54" s="20"/>
      <c r="VPU54" s="20"/>
      <c r="VPV54" s="20"/>
      <c r="VPW54" s="20"/>
      <c r="VPX54" s="20"/>
      <c r="VPY54" s="20"/>
      <c r="VPZ54" s="20"/>
      <c r="VQA54" s="20"/>
      <c r="VQB54" s="20"/>
      <c r="VQC54" s="20"/>
      <c r="VQD54" s="20"/>
      <c r="VQE54" s="20"/>
      <c r="VQF54" s="20"/>
      <c r="VQG54" s="20"/>
      <c r="VQH54" s="20"/>
      <c r="VQI54" s="20"/>
      <c r="VQJ54" s="20"/>
      <c r="VQK54" s="20"/>
      <c r="VQL54" s="20"/>
      <c r="VQM54" s="20"/>
      <c r="VQN54" s="20"/>
      <c r="VQO54" s="20"/>
      <c r="VQP54" s="20"/>
      <c r="VQQ54" s="20"/>
      <c r="VQR54" s="20"/>
      <c r="VQS54" s="20"/>
      <c r="VQT54" s="20"/>
      <c r="VQU54" s="20"/>
      <c r="VQV54" s="20"/>
      <c r="VQW54" s="20"/>
      <c r="VQX54" s="20"/>
      <c r="VQY54" s="20"/>
      <c r="VQZ54" s="20"/>
      <c r="VRA54" s="20"/>
      <c r="VRB54" s="20"/>
      <c r="VRC54" s="20"/>
      <c r="VRD54" s="20"/>
      <c r="VRE54" s="20"/>
      <c r="VRF54" s="20"/>
      <c r="VRG54" s="20"/>
      <c r="VRH54" s="20"/>
      <c r="VRI54" s="20"/>
      <c r="VRJ54" s="20"/>
      <c r="VRK54" s="20"/>
      <c r="VRL54" s="20"/>
      <c r="VRM54" s="20"/>
      <c r="VRN54" s="20"/>
      <c r="VRO54" s="20"/>
      <c r="VRP54" s="20"/>
      <c r="VRQ54" s="20"/>
      <c r="VRR54" s="20"/>
      <c r="VRS54" s="20"/>
      <c r="VRT54" s="20"/>
      <c r="VRU54" s="20"/>
      <c r="VRV54" s="20"/>
      <c r="VRW54" s="20"/>
      <c r="VRX54" s="20"/>
      <c r="VRY54" s="20"/>
      <c r="VRZ54" s="20"/>
      <c r="VSA54" s="20"/>
      <c r="VSB54" s="20"/>
      <c r="VSC54" s="20"/>
      <c r="VSD54" s="20"/>
      <c r="VSE54" s="20"/>
      <c r="VSF54" s="20"/>
      <c r="VSG54" s="20"/>
      <c r="VSH54" s="20"/>
      <c r="VSI54" s="20"/>
      <c r="VSJ54" s="20"/>
      <c r="VSK54" s="20"/>
      <c r="VSL54" s="20"/>
      <c r="VSM54" s="20"/>
      <c r="VSN54" s="20"/>
      <c r="VSO54" s="20"/>
      <c r="VSP54" s="20"/>
      <c r="VSQ54" s="20"/>
      <c r="VSR54" s="20"/>
      <c r="VSS54" s="20"/>
      <c r="VST54" s="20"/>
      <c r="VSU54" s="20"/>
      <c r="VSV54" s="20"/>
      <c r="VSW54" s="20"/>
      <c r="VSX54" s="20"/>
      <c r="VSY54" s="20"/>
      <c r="VSZ54" s="20"/>
      <c r="VTA54" s="20"/>
      <c r="VTB54" s="20"/>
      <c r="VTC54" s="20"/>
      <c r="VTD54" s="20"/>
      <c r="VTE54" s="20"/>
      <c r="VTF54" s="20"/>
      <c r="VTG54" s="20"/>
      <c r="VTH54" s="20"/>
      <c r="VTI54" s="20"/>
      <c r="VTJ54" s="20"/>
      <c r="VTK54" s="20"/>
      <c r="VTL54" s="20"/>
      <c r="VTM54" s="20"/>
      <c r="VTN54" s="20"/>
      <c r="VTO54" s="20"/>
      <c r="VTP54" s="20"/>
      <c r="VTQ54" s="20"/>
      <c r="VTR54" s="20"/>
      <c r="VTS54" s="20"/>
      <c r="VTT54" s="20"/>
      <c r="VTU54" s="20"/>
      <c r="VTV54" s="20"/>
      <c r="VTW54" s="20"/>
      <c r="VTX54" s="20"/>
      <c r="VTY54" s="20"/>
      <c r="VTZ54" s="20"/>
      <c r="VUA54" s="20"/>
      <c r="VUB54" s="20"/>
      <c r="VUC54" s="20"/>
      <c r="VUD54" s="20"/>
      <c r="VUE54" s="20"/>
      <c r="VUF54" s="20"/>
      <c r="VUG54" s="20"/>
      <c r="VUH54" s="20"/>
      <c r="VUI54" s="20"/>
      <c r="VUJ54" s="20"/>
      <c r="VUK54" s="20"/>
      <c r="VUL54" s="20"/>
      <c r="VUM54" s="20"/>
      <c r="VUN54" s="20"/>
      <c r="VUO54" s="20"/>
      <c r="VUP54" s="20"/>
      <c r="VUQ54" s="20"/>
      <c r="VUR54" s="20"/>
      <c r="VUS54" s="20"/>
      <c r="VUT54" s="20"/>
      <c r="VUU54" s="20"/>
      <c r="VUV54" s="20"/>
      <c r="VUW54" s="20"/>
      <c r="VUX54" s="20"/>
      <c r="VUY54" s="20"/>
      <c r="VUZ54" s="20"/>
      <c r="VVA54" s="20"/>
      <c r="VVB54" s="20"/>
      <c r="VVC54" s="20"/>
      <c r="VVD54" s="20"/>
      <c r="VVE54" s="20"/>
      <c r="VVF54" s="20"/>
      <c r="VVG54" s="20"/>
      <c r="VVH54" s="20"/>
      <c r="VVI54" s="20"/>
      <c r="VVJ54" s="20"/>
      <c r="VVK54" s="20"/>
      <c r="VVL54" s="20"/>
      <c r="VVM54" s="20"/>
      <c r="VVN54" s="20"/>
      <c r="VVO54" s="20"/>
      <c r="VVP54" s="20"/>
      <c r="VVQ54" s="20"/>
      <c r="VVR54" s="20"/>
      <c r="VVS54" s="20"/>
      <c r="VVT54" s="20"/>
      <c r="VVU54" s="20"/>
      <c r="VVV54" s="20"/>
      <c r="VVW54" s="20"/>
      <c r="VVX54" s="20"/>
      <c r="VVY54" s="20"/>
      <c r="VVZ54" s="20"/>
      <c r="VWA54" s="20"/>
      <c r="VWB54" s="20"/>
      <c r="VWC54" s="20"/>
      <c r="VWD54" s="20"/>
      <c r="VWE54" s="20"/>
      <c r="VWF54" s="20"/>
      <c r="VWG54" s="20"/>
      <c r="VWH54" s="20"/>
      <c r="VWI54" s="20"/>
      <c r="VWJ54" s="20"/>
      <c r="VWK54" s="20"/>
      <c r="VWL54" s="20"/>
      <c r="VWM54" s="20"/>
      <c r="VWN54" s="20"/>
      <c r="VWO54" s="20"/>
      <c r="VWP54" s="20"/>
      <c r="VWQ54" s="20"/>
      <c r="VWR54" s="20"/>
      <c r="VWS54" s="20"/>
      <c r="VWT54" s="20"/>
      <c r="VWU54" s="20"/>
      <c r="VWV54" s="20"/>
      <c r="VWW54" s="20"/>
      <c r="VWX54" s="20"/>
      <c r="VWY54" s="20"/>
      <c r="VWZ54" s="20"/>
      <c r="VXA54" s="20"/>
      <c r="VXB54" s="20"/>
      <c r="VXC54" s="20"/>
      <c r="VXD54" s="20"/>
      <c r="VXE54" s="20"/>
      <c r="VXF54" s="20"/>
      <c r="VXG54" s="20"/>
      <c r="VXH54" s="20"/>
      <c r="VXI54" s="20"/>
      <c r="VXJ54" s="20"/>
      <c r="VXK54" s="20"/>
      <c r="VXL54" s="20"/>
      <c r="VXM54" s="20"/>
      <c r="VXN54" s="20"/>
      <c r="VXO54" s="20"/>
      <c r="VXP54" s="20"/>
      <c r="VXQ54" s="20"/>
      <c r="VXR54" s="20"/>
      <c r="VXS54" s="20"/>
      <c r="VXT54" s="20"/>
      <c r="VXU54" s="20"/>
      <c r="VXV54" s="20"/>
      <c r="VXW54" s="20"/>
      <c r="VXX54" s="20"/>
      <c r="VXY54" s="20"/>
      <c r="VXZ54" s="20"/>
      <c r="VYA54" s="20"/>
      <c r="VYB54" s="20"/>
      <c r="VYC54" s="20"/>
      <c r="VYD54" s="20"/>
      <c r="VYE54" s="20"/>
      <c r="VYF54" s="20"/>
      <c r="VYG54" s="20"/>
      <c r="VYH54" s="20"/>
      <c r="VYI54" s="20"/>
      <c r="VYJ54" s="20"/>
      <c r="VYK54" s="20"/>
      <c r="VYL54" s="20"/>
      <c r="VYM54" s="20"/>
      <c r="VYN54" s="20"/>
      <c r="VYO54" s="20"/>
      <c r="VYP54" s="20"/>
      <c r="VYQ54" s="20"/>
      <c r="VYR54" s="20"/>
      <c r="VYS54" s="20"/>
      <c r="VYT54" s="20"/>
      <c r="VYU54" s="20"/>
      <c r="VYV54" s="20"/>
      <c r="VYW54" s="20"/>
      <c r="VYX54" s="20"/>
      <c r="VYY54" s="20"/>
      <c r="VYZ54" s="20"/>
      <c r="VZA54" s="20"/>
      <c r="VZB54" s="20"/>
      <c r="VZC54" s="20"/>
      <c r="VZD54" s="20"/>
      <c r="VZE54" s="20"/>
      <c r="VZF54" s="20"/>
      <c r="VZG54" s="20"/>
      <c r="VZH54" s="20"/>
      <c r="VZI54" s="20"/>
      <c r="VZJ54" s="20"/>
      <c r="VZK54" s="20"/>
      <c r="VZL54" s="20"/>
      <c r="VZM54" s="20"/>
      <c r="VZN54" s="20"/>
      <c r="VZO54" s="20"/>
      <c r="VZP54" s="20"/>
      <c r="VZQ54" s="20"/>
      <c r="VZR54" s="20"/>
      <c r="VZS54" s="20"/>
      <c r="VZT54" s="20"/>
      <c r="VZU54" s="20"/>
      <c r="VZV54" s="20"/>
      <c r="VZW54" s="20"/>
      <c r="VZX54" s="20"/>
      <c r="VZY54" s="20"/>
      <c r="VZZ54" s="20"/>
      <c r="WAA54" s="20"/>
      <c r="WAB54" s="20"/>
      <c r="WAC54" s="20"/>
      <c r="WAD54" s="20"/>
      <c r="WAE54" s="20"/>
      <c r="WAF54" s="20"/>
      <c r="WAG54" s="20"/>
      <c r="WAH54" s="20"/>
      <c r="WAI54" s="20"/>
      <c r="WAJ54" s="20"/>
      <c r="WAK54" s="20"/>
      <c r="WAL54" s="20"/>
      <c r="WAM54" s="20"/>
      <c r="WAN54" s="20"/>
      <c r="WAO54" s="20"/>
      <c r="WAP54" s="20"/>
      <c r="WAQ54" s="20"/>
      <c r="WAR54" s="20"/>
      <c r="WAS54" s="20"/>
      <c r="WAT54" s="20"/>
      <c r="WAU54" s="20"/>
      <c r="WAV54" s="20"/>
      <c r="WAW54" s="20"/>
      <c r="WAX54" s="20"/>
      <c r="WAY54" s="20"/>
      <c r="WAZ54" s="20"/>
      <c r="WBA54" s="20"/>
      <c r="WBB54" s="20"/>
      <c r="WBC54" s="20"/>
      <c r="WBD54" s="20"/>
      <c r="WBE54" s="20"/>
      <c r="WBF54" s="20"/>
      <c r="WBG54" s="20"/>
      <c r="WBH54" s="20"/>
      <c r="WBI54" s="20"/>
      <c r="WBJ54" s="20"/>
      <c r="WBK54" s="20"/>
      <c r="WBL54" s="20"/>
      <c r="WBM54" s="20"/>
      <c r="WBN54" s="20"/>
      <c r="WBO54" s="20"/>
      <c r="WBP54" s="20"/>
      <c r="WBQ54" s="20"/>
      <c r="WBR54" s="20"/>
      <c r="WBS54" s="20"/>
      <c r="WBT54" s="20"/>
      <c r="WBU54" s="20"/>
      <c r="WBV54" s="20"/>
      <c r="WBW54" s="20"/>
      <c r="WBX54" s="20"/>
      <c r="WBY54" s="20"/>
      <c r="WBZ54" s="20"/>
      <c r="WCA54" s="20"/>
      <c r="WCB54" s="20"/>
      <c r="WCC54" s="20"/>
      <c r="WCD54" s="20"/>
      <c r="WCE54" s="20"/>
      <c r="WCF54" s="20"/>
      <c r="WCG54" s="20"/>
      <c r="WCH54" s="20"/>
      <c r="WCI54" s="20"/>
      <c r="WCJ54" s="20"/>
      <c r="WCK54" s="20"/>
      <c r="WCL54" s="20"/>
      <c r="WCM54" s="20"/>
      <c r="WCN54" s="20"/>
      <c r="WCO54" s="20"/>
      <c r="WCP54" s="20"/>
      <c r="WCQ54" s="20"/>
      <c r="WCR54" s="20"/>
      <c r="WCS54" s="20"/>
      <c r="WCT54" s="20"/>
      <c r="WCU54" s="20"/>
      <c r="WCV54" s="20"/>
      <c r="WCW54" s="20"/>
      <c r="WCX54" s="20"/>
      <c r="WCY54" s="20"/>
      <c r="WCZ54" s="20"/>
      <c r="WDA54" s="20"/>
      <c r="WDB54" s="20"/>
      <c r="WDC54" s="20"/>
      <c r="WDD54" s="20"/>
      <c r="WDE54" s="20"/>
      <c r="WDF54" s="20"/>
      <c r="WDG54" s="20"/>
      <c r="WDH54" s="20"/>
      <c r="WDI54" s="20"/>
      <c r="WDJ54" s="20"/>
      <c r="WDK54" s="20"/>
      <c r="WDL54" s="20"/>
      <c r="WDM54" s="20"/>
      <c r="WDN54" s="20"/>
      <c r="WDO54" s="20"/>
      <c r="WDP54" s="20"/>
      <c r="WDQ54" s="20"/>
      <c r="WDR54" s="20"/>
      <c r="WDS54" s="20"/>
      <c r="WDT54" s="20"/>
      <c r="WDU54" s="20"/>
      <c r="WDV54" s="20"/>
      <c r="WDW54" s="20"/>
      <c r="WDX54" s="20"/>
      <c r="WDY54" s="20"/>
      <c r="WDZ54" s="20"/>
      <c r="WEA54" s="20"/>
      <c r="WEB54" s="20"/>
      <c r="WEC54" s="20"/>
      <c r="WED54" s="20"/>
      <c r="WEE54" s="20"/>
      <c r="WEF54" s="20"/>
      <c r="WEG54" s="20"/>
      <c r="WEH54" s="20"/>
      <c r="WEI54" s="20"/>
      <c r="WEJ54" s="20"/>
      <c r="WEK54" s="20"/>
      <c r="WEL54" s="20"/>
      <c r="WEM54" s="20"/>
      <c r="WEN54" s="20"/>
      <c r="WEO54" s="20"/>
      <c r="WEP54" s="20"/>
      <c r="WEQ54" s="20"/>
      <c r="WER54" s="20"/>
      <c r="WES54" s="20"/>
      <c r="WET54" s="20"/>
      <c r="WEU54" s="20"/>
      <c r="WEV54" s="20"/>
      <c r="WEW54" s="20"/>
      <c r="WEX54" s="20"/>
      <c r="WEY54" s="20"/>
      <c r="WEZ54" s="20"/>
      <c r="WFA54" s="20"/>
      <c r="WFB54" s="20"/>
      <c r="WFC54" s="20"/>
      <c r="WFD54" s="20"/>
      <c r="WFE54" s="20"/>
      <c r="WFF54" s="20"/>
      <c r="WFG54" s="20"/>
      <c r="WFH54" s="20"/>
      <c r="WFI54" s="20"/>
      <c r="WFJ54" s="20"/>
      <c r="WFK54" s="20"/>
      <c r="WFL54" s="20"/>
      <c r="WFM54" s="20"/>
      <c r="WFN54" s="20"/>
      <c r="WFO54" s="20"/>
      <c r="WFP54" s="20"/>
      <c r="WFQ54" s="20"/>
      <c r="WFR54" s="20"/>
      <c r="WFS54" s="20"/>
      <c r="WFT54" s="20"/>
      <c r="WFU54" s="20"/>
      <c r="WFV54" s="20"/>
      <c r="WFW54" s="20"/>
      <c r="WFX54" s="20"/>
      <c r="WFY54" s="20"/>
      <c r="WFZ54" s="20"/>
      <c r="WGA54" s="20"/>
      <c r="WGB54" s="20"/>
      <c r="WGC54" s="20"/>
      <c r="WGD54" s="20"/>
      <c r="WGE54" s="20"/>
      <c r="WGF54" s="20"/>
      <c r="WGG54" s="20"/>
      <c r="WGH54" s="20"/>
      <c r="WGI54" s="20"/>
      <c r="WGJ54" s="20"/>
      <c r="WGK54" s="20"/>
      <c r="WGL54" s="20"/>
      <c r="WGM54" s="20"/>
      <c r="WGN54" s="20"/>
      <c r="WGO54" s="20"/>
      <c r="WGP54" s="20"/>
      <c r="WGQ54" s="20"/>
      <c r="WGR54" s="20"/>
      <c r="WGS54" s="20"/>
      <c r="WGT54" s="20"/>
      <c r="WGU54" s="20"/>
      <c r="WGV54" s="20"/>
      <c r="WGW54" s="20"/>
      <c r="WGX54" s="20"/>
      <c r="WGY54" s="20"/>
      <c r="WGZ54" s="20"/>
      <c r="WHA54" s="20"/>
      <c r="WHB54" s="20"/>
      <c r="WHC54" s="20"/>
      <c r="WHD54" s="20"/>
      <c r="WHE54" s="20"/>
      <c r="WHF54" s="20"/>
      <c r="WHG54" s="20"/>
      <c r="WHH54" s="20"/>
      <c r="WHI54" s="20"/>
      <c r="WHJ54" s="20"/>
      <c r="WHK54" s="20"/>
      <c r="WHL54" s="20"/>
      <c r="WHM54" s="20"/>
      <c r="WHN54" s="20"/>
      <c r="WHO54" s="20"/>
      <c r="WHP54" s="20"/>
      <c r="WHQ54" s="20"/>
      <c r="WHR54" s="20"/>
      <c r="WHS54" s="20"/>
      <c r="WHT54" s="20"/>
      <c r="WHU54" s="20"/>
      <c r="WHV54" s="20"/>
      <c r="WHW54" s="20"/>
      <c r="WHX54" s="20"/>
      <c r="WHY54" s="20"/>
      <c r="WHZ54" s="20"/>
      <c r="WIA54" s="20"/>
      <c r="WIB54" s="20"/>
      <c r="WIC54" s="20"/>
      <c r="WID54" s="20"/>
      <c r="WIE54" s="20"/>
      <c r="WIF54" s="20"/>
      <c r="WIG54" s="20"/>
      <c r="WIH54" s="20"/>
      <c r="WII54" s="20"/>
      <c r="WIJ54" s="20"/>
      <c r="WIK54" s="20"/>
      <c r="WIL54" s="20"/>
      <c r="WIM54" s="20"/>
      <c r="WIN54" s="20"/>
      <c r="WIO54" s="20"/>
      <c r="WIP54" s="20"/>
      <c r="WIQ54" s="20"/>
      <c r="WIR54" s="20"/>
      <c r="WIS54" s="20"/>
      <c r="WIT54" s="20"/>
      <c r="WIU54" s="20"/>
      <c r="WIV54" s="20"/>
      <c r="WIW54" s="20"/>
      <c r="WIX54" s="20"/>
      <c r="WIY54" s="20"/>
      <c r="WIZ54" s="20"/>
      <c r="WJA54" s="20"/>
      <c r="WJB54" s="20"/>
      <c r="WJC54" s="20"/>
      <c r="WJD54" s="20"/>
      <c r="WJE54" s="20"/>
      <c r="WJF54" s="20"/>
      <c r="WJG54" s="20"/>
      <c r="WJH54" s="20"/>
      <c r="WJI54" s="20"/>
      <c r="WJJ54" s="20"/>
      <c r="WJK54" s="20"/>
      <c r="WJL54" s="20"/>
      <c r="WJM54" s="20"/>
      <c r="WJN54" s="20"/>
      <c r="WJO54" s="20"/>
      <c r="WJP54" s="20"/>
      <c r="WJQ54" s="20"/>
      <c r="WJR54" s="20"/>
      <c r="WJS54" s="20"/>
      <c r="WJT54" s="20"/>
      <c r="WJU54" s="20"/>
      <c r="WJV54" s="20"/>
      <c r="WJW54" s="20"/>
      <c r="WJX54" s="20"/>
      <c r="WJY54" s="20"/>
      <c r="WJZ54" s="20"/>
      <c r="WKA54" s="20"/>
      <c r="WKB54" s="20"/>
      <c r="WKC54" s="20"/>
      <c r="WKD54" s="20"/>
      <c r="WKE54" s="20"/>
      <c r="WKF54" s="20"/>
      <c r="WKG54" s="20"/>
      <c r="WKH54" s="20"/>
      <c r="WKI54" s="20"/>
      <c r="WKJ54" s="20"/>
      <c r="WKK54" s="20"/>
      <c r="WKL54" s="20"/>
      <c r="WKM54" s="20"/>
      <c r="WKN54" s="20"/>
      <c r="WKO54" s="20"/>
      <c r="WKP54" s="20"/>
      <c r="WKQ54" s="20"/>
      <c r="WKR54" s="20"/>
      <c r="WKS54" s="20"/>
      <c r="WKT54" s="20"/>
      <c r="WKU54" s="20"/>
      <c r="WKV54" s="20"/>
      <c r="WKW54" s="20"/>
      <c r="WKX54" s="20"/>
      <c r="WKY54" s="20"/>
      <c r="WKZ54" s="20"/>
      <c r="WLA54" s="20"/>
      <c r="WLB54" s="20"/>
      <c r="WLC54" s="20"/>
      <c r="WLD54" s="20"/>
      <c r="WLE54" s="20"/>
      <c r="WLF54" s="20"/>
      <c r="WLG54" s="20"/>
      <c r="WLH54" s="20"/>
      <c r="WLI54" s="20"/>
      <c r="WLJ54" s="20"/>
      <c r="WLK54" s="20"/>
      <c r="WLL54" s="20"/>
      <c r="WLM54" s="20"/>
      <c r="WLN54" s="20"/>
      <c r="WLO54" s="20"/>
      <c r="WLP54" s="20"/>
      <c r="WLQ54" s="20"/>
      <c r="WLR54" s="20"/>
      <c r="WLS54" s="20"/>
      <c r="WLT54" s="20"/>
      <c r="WLU54" s="20"/>
      <c r="WLV54" s="20"/>
      <c r="WLW54" s="20"/>
      <c r="WLX54" s="20"/>
      <c r="WLY54" s="20"/>
      <c r="WLZ54" s="20"/>
      <c r="WMA54" s="20"/>
      <c r="WMB54" s="20"/>
      <c r="WMC54" s="20"/>
      <c r="WMD54" s="20"/>
      <c r="WME54" s="20"/>
      <c r="WMF54" s="20"/>
      <c r="WMG54" s="20"/>
      <c r="WMH54" s="20"/>
      <c r="WMI54" s="20"/>
      <c r="WMJ54" s="20"/>
      <c r="WMK54" s="20"/>
      <c r="WML54" s="20"/>
      <c r="WMM54" s="20"/>
      <c r="WMN54" s="20"/>
      <c r="WMO54" s="20"/>
      <c r="WMP54" s="20"/>
      <c r="WMQ54" s="20"/>
      <c r="WMR54" s="20"/>
      <c r="WMS54" s="20"/>
      <c r="WMT54" s="20"/>
      <c r="WMU54" s="20"/>
      <c r="WMV54" s="20"/>
      <c r="WMW54" s="20"/>
      <c r="WMX54" s="20"/>
      <c r="WMY54" s="20"/>
      <c r="WMZ54" s="20"/>
      <c r="WNA54" s="20"/>
      <c r="WNB54" s="20"/>
      <c r="WNC54" s="20"/>
      <c r="WND54" s="20"/>
      <c r="WNE54" s="20"/>
      <c r="WNF54" s="20"/>
      <c r="WNG54" s="20"/>
      <c r="WNH54" s="20"/>
      <c r="WNI54" s="20"/>
      <c r="WNJ54" s="20"/>
      <c r="WNK54" s="20"/>
      <c r="WNL54" s="20"/>
      <c r="WNM54" s="20"/>
      <c r="WNN54" s="20"/>
      <c r="WNO54" s="20"/>
      <c r="WNP54" s="20"/>
      <c r="WNQ54" s="20"/>
      <c r="WNR54" s="20"/>
      <c r="WNS54" s="20"/>
      <c r="WNT54" s="20"/>
      <c r="WNU54" s="20"/>
      <c r="WNV54" s="20"/>
      <c r="WNW54" s="20"/>
      <c r="WNX54" s="20"/>
      <c r="WNY54" s="20"/>
      <c r="WNZ54" s="20"/>
      <c r="WOA54" s="20"/>
      <c r="WOB54" s="20"/>
      <c r="WOC54" s="20"/>
      <c r="WOD54" s="20"/>
      <c r="WOE54" s="20"/>
      <c r="WOF54" s="20"/>
      <c r="WOG54" s="20"/>
      <c r="WOH54" s="20"/>
      <c r="WOI54" s="20"/>
      <c r="WOJ54" s="20"/>
      <c r="WOK54" s="20"/>
      <c r="WOL54" s="20"/>
      <c r="WOM54" s="20"/>
      <c r="WON54" s="20"/>
      <c r="WOO54" s="20"/>
      <c r="WOP54" s="20"/>
      <c r="WOQ54" s="20"/>
      <c r="WOR54" s="20"/>
      <c r="WOS54" s="20"/>
      <c r="WOT54" s="20"/>
      <c r="WOU54" s="20"/>
      <c r="WOV54" s="20"/>
      <c r="WOW54" s="20"/>
      <c r="WOX54" s="20"/>
      <c r="WOY54" s="20"/>
      <c r="WOZ54" s="20"/>
      <c r="WPA54" s="20"/>
      <c r="WPB54" s="20"/>
      <c r="WPC54" s="20"/>
      <c r="WPD54" s="20"/>
      <c r="WPE54" s="20"/>
      <c r="WPF54" s="20"/>
      <c r="WPG54" s="20"/>
      <c r="WPH54" s="20"/>
      <c r="WPI54" s="20"/>
      <c r="WPJ54" s="20"/>
      <c r="WPK54" s="20"/>
      <c r="WPL54" s="20"/>
      <c r="WPM54" s="20"/>
      <c r="WPN54" s="20"/>
      <c r="WPO54" s="20"/>
      <c r="WPP54" s="20"/>
      <c r="WPQ54" s="20"/>
      <c r="WPR54" s="20"/>
      <c r="WPS54" s="20"/>
      <c r="WPT54" s="20"/>
      <c r="WPU54" s="20"/>
      <c r="WPV54" s="20"/>
      <c r="WPW54" s="20"/>
      <c r="WPX54" s="20"/>
      <c r="WPY54" s="20"/>
      <c r="WPZ54" s="20"/>
      <c r="WQA54" s="20"/>
      <c r="WQB54" s="20"/>
      <c r="WQC54" s="20"/>
      <c r="WQD54" s="20"/>
      <c r="WQE54" s="20"/>
      <c r="WQF54" s="20"/>
      <c r="WQG54" s="20"/>
      <c r="WQH54" s="20"/>
      <c r="WQI54" s="20"/>
      <c r="WQJ54" s="20"/>
      <c r="WQK54" s="20"/>
      <c r="WQL54" s="20"/>
      <c r="WQM54" s="20"/>
      <c r="WQN54" s="20"/>
      <c r="WQO54" s="20"/>
      <c r="WQP54" s="20"/>
      <c r="WQQ54" s="20"/>
      <c r="WQR54" s="20"/>
      <c r="WQS54" s="20"/>
      <c r="WQT54" s="20"/>
      <c r="WQU54" s="20"/>
      <c r="WQV54" s="20"/>
      <c r="WQW54" s="20"/>
      <c r="WQX54" s="20"/>
      <c r="WQY54" s="20"/>
      <c r="WQZ54" s="20"/>
      <c r="WRA54" s="20"/>
      <c r="WRB54" s="20"/>
      <c r="WRC54" s="20"/>
      <c r="WRD54" s="20"/>
      <c r="WRE54" s="20"/>
      <c r="WRF54" s="20"/>
      <c r="WRG54" s="20"/>
      <c r="WRH54" s="20"/>
      <c r="WRI54" s="20"/>
      <c r="WRJ54" s="20"/>
      <c r="WRK54" s="20"/>
      <c r="WRL54" s="20"/>
      <c r="WRM54" s="20"/>
      <c r="WRN54" s="20"/>
      <c r="WRO54" s="20"/>
      <c r="WRP54" s="20"/>
      <c r="WRQ54" s="20"/>
      <c r="WRR54" s="20"/>
      <c r="WRS54" s="20"/>
      <c r="WRT54" s="20"/>
      <c r="WRU54" s="20"/>
      <c r="WRV54" s="20"/>
      <c r="WRW54" s="20"/>
      <c r="WRX54" s="20"/>
      <c r="WRY54" s="20"/>
      <c r="WRZ54" s="20"/>
      <c r="WSA54" s="20"/>
      <c r="WSB54" s="20"/>
      <c r="WSC54" s="20"/>
      <c r="WSD54" s="20"/>
      <c r="WSE54" s="20"/>
      <c r="WSF54" s="20"/>
      <c r="WSG54" s="20"/>
      <c r="WSH54" s="20"/>
      <c r="WSI54" s="20"/>
      <c r="WSJ54" s="20"/>
      <c r="WSK54" s="20"/>
      <c r="WSL54" s="20"/>
      <c r="WSM54" s="20"/>
      <c r="WSN54" s="20"/>
      <c r="WSO54" s="20"/>
      <c r="WSP54" s="20"/>
      <c r="WSQ54" s="20"/>
      <c r="WSR54" s="20"/>
      <c r="WSS54" s="20"/>
      <c r="WST54" s="20"/>
      <c r="WSU54" s="20"/>
      <c r="WSV54" s="20"/>
      <c r="WSW54" s="20"/>
      <c r="WSX54" s="20"/>
      <c r="WSY54" s="20"/>
      <c r="WSZ54" s="20"/>
      <c r="WTA54" s="20"/>
      <c r="WTB54" s="20"/>
      <c r="WTC54" s="20"/>
      <c r="WTD54" s="20"/>
      <c r="WTE54" s="20"/>
      <c r="WTF54" s="20"/>
      <c r="WTG54" s="20"/>
      <c r="WTH54" s="20"/>
      <c r="WTI54" s="20"/>
      <c r="WTJ54" s="20"/>
      <c r="WTK54" s="20"/>
      <c r="WTL54" s="20"/>
      <c r="WTM54" s="20"/>
      <c r="WTN54" s="20"/>
      <c r="WTO54" s="20"/>
      <c r="WTP54" s="20"/>
      <c r="WTQ54" s="20"/>
      <c r="WTR54" s="20"/>
      <c r="WTS54" s="20"/>
      <c r="WTT54" s="20"/>
      <c r="WTU54" s="20"/>
      <c r="WTV54" s="20"/>
      <c r="WTW54" s="20"/>
      <c r="WTX54" s="20"/>
      <c r="WTY54" s="20"/>
      <c r="WTZ54" s="20"/>
      <c r="WUA54" s="20"/>
      <c r="WUB54" s="20"/>
      <c r="WUC54" s="20"/>
      <c r="WUD54" s="20"/>
      <c r="WUE54" s="20"/>
      <c r="WUF54" s="20"/>
      <c r="WUG54" s="20"/>
      <c r="WUH54" s="20"/>
      <c r="WUI54" s="20"/>
      <c r="WUJ54" s="20"/>
      <c r="WUK54" s="20"/>
      <c r="WUL54" s="20"/>
      <c r="WUM54" s="20"/>
      <c r="WUN54" s="20"/>
      <c r="WUO54" s="20"/>
      <c r="WUP54" s="20"/>
      <c r="WUQ54" s="20"/>
      <c r="WUR54" s="20"/>
      <c r="WUS54" s="20"/>
      <c r="WUT54" s="20"/>
      <c r="WUU54" s="20"/>
      <c r="WUV54" s="20"/>
      <c r="WUW54" s="20"/>
      <c r="WUX54" s="20"/>
      <c r="WUY54" s="20"/>
      <c r="WUZ54" s="20"/>
      <c r="WVA54" s="20"/>
      <c r="WVB54" s="20"/>
      <c r="WVC54" s="20"/>
      <c r="WVD54" s="20"/>
      <c r="WVE54" s="20"/>
      <c r="WVF54" s="20"/>
      <c r="WVG54" s="20"/>
      <c r="WVH54" s="20"/>
      <c r="WVI54" s="20"/>
      <c r="WVJ54" s="20"/>
      <c r="WVK54" s="20"/>
      <c r="WVL54" s="20"/>
      <c r="WVM54" s="20"/>
      <c r="WVN54" s="20"/>
      <c r="WVO54" s="20"/>
      <c r="WVP54" s="20"/>
      <c r="WVQ54" s="20"/>
      <c r="WVR54" s="20"/>
      <c r="WVS54" s="20"/>
      <c r="WVT54" s="20"/>
      <c r="WVU54" s="20"/>
      <c r="WVV54" s="20"/>
      <c r="WVW54" s="20"/>
      <c r="WVX54" s="20"/>
      <c r="WVY54" s="20"/>
      <c r="WVZ54" s="20"/>
      <c r="WWA54" s="20"/>
      <c r="WWB54" s="20"/>
      <c r="WWC54" s="20"/>
      <c r="WWD54" s="20"/>
      <c r="WWE54" s="20"/>
      <c r="WWF54" s="20"/>
      <c r="WWG54" s="20"/>
      <c r="WWH54" s="20"/>
      <c r="WWI54" s="20"/>
      <c r="WWJ54" s="20"/>
      <c r="WWK54" s="20"/>
      <c r="WWL54" s="20"/>
      <c r="WWM54" s="20"/>
      <c r="WWN54" s="20"/>
      <c r="WWO54" s="20"/>
      <c r="WWP54" s="20"/>
      <c r="WWQ54" s="20"/>
      <c r="WWR54" s="20"/>
      <c r="WWS54" s="20"/>
      <c r="WWT54" s="20"/>
      <c r="WWU54" s="20"/>
      <c r="WWV54" s="20"/>
      <c r="WWW54" s="20"/>
      <c r="WWX54" s="20"/>
      <c r="WWY54" s="20"/>
      <c r="WWZ54" s="20"/>
      <c r="WXA54" s="20"/>
      <c r="WXB54" s="20"/>
      <c r="WXC54" s="20"/>
      <c r="WXD54" s="20"/>
      <c r="WXE54" s="20"/>
      <c r="WXF54" s="20"/>
      <c r="WXG54" s="20"/>
      <c r="WXH54" s="20"/>
      <c r="WXI54" s="20"/>
      <c r="WXJ54" s="20"/>
      <c r="WXK54" s="20"/>
      <c r="WXL54" s="20"/>
      <c r="WXM54" s="20"/>
      <c r="WXN54" s="20"/>
      <c r="WXO54" s="20"/>
      <c r="WXP54" s="20"/>
      <c r="WXQ54" s="20"/>
      <c r="WXR54" s="20"/>
      <c r="WXS54" s="20"/>
      <c r="WXT54" s="20"/>
      <c r="WXU54" s="20"/>
      <c r="WXV54" s="20"/>
      <c r="WXW54" s="20"/>
      <c r="WXX54" s="20"/>
      <c r="WXY54" s="20"/>
      <c r="WXZ54" s="20"/>
      <c r="WYA54" s="20"/>
      <c r="WYB54" s="20"/>
      <c r="WYC54" s="20"/>
      <c r="WYD54" s="20"/>
      <c r="WYE54" s="20"/>
      <c r="WYF54" s="20"/>
      <c r="WYG54" s="20"/>
      <c r="WYH54" s="20"/>
      <c r="WYI54" s="20"/>
      <c r="WYJ54" s="20"/>
      <c r="WYK54" s="20"/>
      <c r="WYL54" s="20"/>
      <c r="WYM54" s="20"/>
      <c r="WYN54" s="20"/>
      <c r="WYO54" s="20"/>
      <c r="WYP54" s="20"/>
      <c r="WYQ54" s="20"/>
      <c r="WYR54" s="20"/>
      <c r="WYS54" s="20"/>
      <c r="WYT54" s="20"/>
      <c r="WYU54" s="20"/>
      <c r="WYV54" s="20"/>
      <c r="WYW54" s="20"/>
      <c r="WYX54" s="20"/>
      <c r="WYY54" s="20"/>
      <c r="WYZ54" s="20"/>
      <c r="WZA54" s="20"/>
      <c r="WZB54" s="20"/>
      <c r="WZC54" s="20"/>
      <c r="WZD54" s="20"/>
      <c r="WZE54" s="20"/>
      <c r="WZF54" s="20"/>
      <c r="WZG54" s="20"/>
      <c r="WZH54" s="20"/>
      <c r="WZI54" s="20"/>
      <c r="WZJ54" s="20"/>
      <c r="WZK54" s="20"/>
      <c r="WZL54" s="20"/>
      <c r="WZM54" s="20"/>
      <c r="WZN54" s="20"/>
      <c r="WZO54" s="20"/>
      <c r="WZP54" s="20"/>
      <c r="WZQ54" s="20"/>
      <c r="WZR54" s="20"/>
      <c r="WZS54" s="20"/>
      <c r="WZT54" s="20"/>
      <c r="WZU54" s="20"/>
      <c r="WZV54" s="20"/>
      <c r="WZW54" s="20"/>
      <c r="WZX54" s="20"/>
      <c r="WZY54" s="20"/>
      <c r="WZZ54" s="20"/>
      <c r="XAA54" s="20"/>
      <c r="XAB54" s="20"/>
      <c r="XAC54" s="20"/>
      <c r="XAD54" s="20"/>
      <c r="XAE54" s="20"/>
      <c r="XAF54" s="20"/>
      <c r="XAG54" s="20"/>
      <c r="XAH54" s="20"/>
      <c r="XAI54" s="20"/>
      <c r="XAJ54" s="20"/>
      <c r="XAK54" s="20"/>
      <c r="XAL54" s="20"/>
      <c r="XAM54" s="20"/>
      <c r="XAN54" s="20"/>
      <c r="XAO54" s="20"/>
      <c r="XAP54" s="20"/>
      <c r="XAQ54" s="20"/>
      <c r="XAR54" s="20"/>
      <c r="XAS54" s="20"/>
      <c r="XAT54" s="20"/>
      <c r="XAU54" s="20"/>
      <c r="XAV54" s="20"/>
      <c r="XAW54" s="20"/>
      <c r="XAX54" s="20"/>
      <c r="XAY54" s="20"/>
      <c r="XAZ54" s="20"/>
      <c r="XBA54" s="20"/>
      <c r="XBB54" s="20"/>
      <c r="XBC54" s="20"/>
      <c r="XBD54" s="20"/>
      <c r="XBE54" s="20"/>
      <c r="XBF54" s="20"/>
      <c r="XBG54" s="20"/>
      <c r="XBH54" s="20"/>
      <c r="XBI54" s="20"/>
      <c r="XBJ54" s="20"/>
      <c r="XBK54" s="20"/>
      <c r="XBL54" s="20"/>
      <c r="XBM54" s="20"/>
      <c r="XBN54" s="20"/>
      <c r="XBO54" s="20"/>
      <c r="XBP54" s="20"/>
      <c r="XBQ54" s="20"/>
      <c r="XBR54" s="20"/>
      <c r="XBS54" s="20"/>
      <c r="XBT54" s="20"/>
      <c r="XBU54" s="20"/>
      <c r="XBV54" s="20"/>
      <c r="XBW54" s="20"/>
      <c r="XBX54" s="20"/>
      <c r="XBY54" s="20"/>
      <c r="XBZ54" s="20"/>
      <c r="XCA54" s="20"/>
      <c r="XCB54" s="20"/>
      <c r="XCC54" s="20"/>
      <c r="XCD54" s="20"/>
      <c r="XCE54" s="20"/>
      <c r="XCF54" s="20"/>
      <c r="XCG54" s="20"/>
      <c r="XCH54" s="20"/>
      <c r="XCI54" s="20"/>
      <c r="XCJ54" s="20"/>
      <c r="XCK54" s="20"/>
      <c r="XCL54" s="20"/>
      <c r="XCM54" s="20"/>
      <c r="XCN54" s="20"/>
      <c r="XCO54" s="20"/>
      <c r="XCP54" s="20"/>
      <c r="XCQ54" s="20"/>
      <c r="XCR54" s="20"/>
      <c r="XCS54" s="20"/>
      <c r="XCT54" s="20"/>
      <c r="XCU54" s="20"/>
      <c r="XCV54" s="20"/>
      <c r="XCW54" s="20"/>
      <c r="XCX54" s="20"/>
      <c r="XCY54" s="20"/>
      <c r="XCZ54" s="20"/>
      <c r="XDA54" s="20"/>
      <c r="XDB54" s="20"/>
      <c r="XDC54" s="20"/>
      <c r="XDD54" s="20"/>
      <c r="XDE54" s="20"/>
      <c r="XDF54" s="20"/>
      <c r="XDG54" s="20"/>
      <c r="XDH54" s="20"/>
      <c r="XDI54" s="20"/>
      <c r="XDJ54" s="20"/>
      <c r="XDK54" s="20"/>
      <c r="XDL54" s="20"/>
      <c r="XDM54" s="20"/>
      <c r="XDN54" s="20"/>
      <c r="XDO54" s="20"/>
      <c r="XDP54" s="20"/>
      <c r="XDQ54" s="20"/>
      <c r="XDR54" s="20"/>
      <c r="XDS54" s="20"/>
      <c r="XDT54" s="20"/>
      <c r="XDU54" s="20"/>
      <c r="XDV54" s="20"/>
      <c r="XDW54" s="20"/>
      <c r="XDX54" s="20"/>
      <c r="XDY54" s="20"/>
      <c r="XDZ54" s="20"/>
      <c r="XEA54" s="20"/>
      <c r="XEB54" s="20"/>
      <c r="XEC54" s="20"/>
      <c r="XED54" s="20"/>
      <c r="XEE54" s="20"/>
      <c r="XEF54" s="20"/>
      <c r="XEG54" s="20"/>
      <c r="XEH54" s="20"/>
      <c r="XEI54" s="20"/>
      <c r="XEJ54" s="20"/>
      <c r="XEK54" s="20"/>
      <c r="XEL54" s="20"/>
      <c r="XEM54" s="20"/>
      <c r="XEN54" s="20"/>
      <c r="XEO54" s="20"/>
      <c r="XEP54" s="20"/>
      <c r="XEQ54" s="20"/>
      <c r="XER54" s="20"/>
      <c r="XES54" s="20"/>
      <c r="XET54" s="20"/>
      <c r="XEU54" s="20"/>
    </row>
    <row r="71" spans="1:16" x14ac:dyDescent="0.2">
      <c r="J71" s="11"/>
      <c r="K71" s="11"/>
      <c r="L71" s="11"/>
      <c r="M71" s="11"/>
      <c r="N71" s="11"/>
    </row>
    <row r="72" spans="1:16" x14ac:dyDescent="0.2">
      <c r="O72" s="11"/>
      <c r="P72" s="11"/>
    </row>
    <row r="73" spans="1:16" s="11" customFormat="1" x14ac:dyDescent="0.2">
      <c r="A73" s="2"/>
      <c r="B73" s="2"/>
      <c r="C73" s="2"/>
      <c r="D73" s="2"/>
      <c r="E73" s="2"/>
      <c r="F73" s="2"/>
      <c r="G73" s="2"/>
      <c r="H73" s="2"/>
      <c r="I73" s="2"/>
      <c r="J73" s="2"/>
      <c r="K73" s="2"/>
      <c r="L73" s="2"/>
      <c r="M73" s="2"/>
      <c r="N73" s="2"/>
      <c r="O73" s="2"/>
      <c r="P73" s="2"/>
    </row>
  </sheetData>
  <mergeCells count="5">
    <mergeCell ref="A31:I31"/>
    <mergeCell ref="A15:I15"/>
    <mergeCell ref="A16:I16"/>
    <mergeCell ref="A29:I29"/>
    <mergeCell ref="A30:I30"/>
  </mergeCells>
  <phoneticPr fontId="0" type="noConversion"/>
  <dataValidations disablePrompts="1" count="1">
    <dataValidation type="list" allowBlank="1" sqref="N28 N18:N20" xr:uid="{00000000-0002-0000-0A00-000000000000}">
      <formula1>TransChoice</formula1>
    </dataValidation>
  </dataValidations>
  <printOptions horizontalCentered="1"/>
  <pageMargins left="0.75" right="0.75" top="0.5" bottom="0.5" header="0.25" footer="0.5"/>
  <pageSetup scale="5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zoomScaleNormal="100"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20.85546875" style="114" customWidth="1"/>
    <col min="7" max="7" width="22.5703125" style="114" customWidth="1"/>
    <col min="8" max="8" width="28" style="30" customWidth="1"/>
    <col min="9" max="9" width="17" style="30" bestFit="1" customWidth="1"/>
    <col min="10" max="10" width="9.140625" style="30"/>
    <col min="11" max="11" width="10.140625" style="30" bestFit="1" customWidth="1"/>
    <col min="12" max="16384" width="9.140625" style="30"/>
  </cols>
  <sheetData>
    <row r="1" spans="1:12" ht="12.75" customHeight="1" x14ac:dyDescent="0.2">
      <c r="A1" s="109" t="s">
        <v>0</v>
      </c>
      <c r="B1" s="110"/>
      <c r="C1" s="110"/>
      <c r="D1" s="110"/>
      <c r="E1" s="110"/>
      <c r="F1" s="110"/>
      <c r="G1" s="110"/>
      <c r="H1" s="1"/>
      <c r="I1" s="1"/>
    </row>
    <row r="2" spans="1:12" ht="12.75" customHeight="1" x14ac:dyDescent="0.2">
      <c r="A2" s="109" t="s">
        <v>60</v>
      </c>
      <c r="B2" s="110"/>
      <c r="C2" s="110"/>
      <c r="D2" s="110"/>
      <c r="E2" s="110"/>
      <c r="F2" s="110"/>
      <c r="G2" s="110"/>
      <c r="H2" s="1"/>
      <c r="I2" s="1"/>
    </row>
    <row r="3" spans="1:12" ht="12.75" customHeight="1" x14ac:dyDescent="0.2">
      <c r="A3" s="109" t="s">
        <v>246</v>
      </c>
      <c r="B3" s="110"/>
      <c r="C3" s="110"/>
      <c r="D3" s="110"/>
      <c r="E3" s="110"/>
      <c r="F3" s="110"/>
      <c r="G3" s="110"/>
      <c r="H3" s="1"/>
      <c r="I3" s="1"/>
    </row>
    <row r="4" spans="1:12" ht="12.75" customHeight="1" x14ac:dyDescent="0.2">
      <c r="A4" s="109" t="s">
        <v>57</v>
      </c>
      <c r="B4" s="110"/>
      <c r="C4" s="110"/>
      <c r="D4" s="110"/>
      <c r="E4" s="110"/>
      <c r="F4" s="110"/>
      <c r="G4" s="110"/>
      <c r="H4" s="1"/>
      <c r="I4" s="1"/>
    </row>
    <row r="5" spans="1:12" ht="12.75" customHeight="1" x14ac:dyDescent="0.2">
      <c r="A5" s="109" t="s">
        <v>67</v>
      </c>
      <c r="B5" s="110"/>
      <c r="C5" s="110"/>
      <c r="D5" s="110"/>
      <c r="E5" s="110"/>
      <c r="F5" s="110"/>
      <c r="G5" s="110"/>
      <c r="H5" s="1"/>
      <c r="I5" s="1"/>
    </row>
    <row r="6" spans="1:12" ht="12.75" customHeight="1" x14ac:dyDescent="0.2">
      <c r="A6" s="109" t="s">
        <v>11</v>
      </c>
      <c r="B6" s="110"/>
      <c r="C6" s="110"/>
      <c r="D6" s="110"/>
      <c r="E6" s="110"/>
      <c r="F6" s="110"/>
      <c r="G6" s="110"/>
      <c r="H6" s="1"/>
      <c r="I6" s="1"/>
    </row>
    <row r="7" spans="1:12" ht="12.75" customHeight="1" x14ac:dyDescent="0.2">
      <c r="A7" s="110"/>
      <c r="B7" s="110"/>
      <c r="C7" s="110"/>
      <c r="D7" s="110"/>
      <c r="E7" s="110"/>
      <c r="F7" s="110"/>
      <c r="G7" s="110"/>
      <c r="H7" s="1"/>
      <c r="I7" s="1"/>
    </row>
    <row r="8" spans="1:12" ht="24" customHeight="1" x14ac:dyDescent="0.2">
      <c r="A8" s="125" t="s">
        <v>13</v>
      </c>
      <c r="B8" s="122"/>
      <c r="C8" s="122"/>
      <c r="D8" s="122"/>
      <c r="E8" s="122"/>
      <c r="F8" s="122"/>
      <c r="G8" s="122"/>
      <c r="H8" s="122"/>
      <c r="I8" s="122"/>
    </row>
    <row r="9" spans="1:12" ht="13.5" thickBot="1" x14ac:dyDescent="0.25">
      <c r="A9" s="111"/>
      <c r="B9" s="111"/>
      <c r="C9" s="111"/>
      <c r="D9" s="111"/>
      <c r="E9" s="111"/>
      <c r="F9" s="111"/>
      <c r="G9" s="111"/>
      <c r="H9" s="1"/>
      <c r="I9" s="95" t="s">
        <v>79</v>
      </c>
    </row>
    <row r="10" spans="1:12" ht="43.5" customHeight="1" thickBot="1" x14ac:dyDescent="0.25">
      <c r="A10" s="134" t="s">
        <v>20</v>
      </c>
      <c r="B10" s="135" t="s">
        <v>1</v>
      </c>
      <c r="C10" s="135" t="s">
        <v>2</v>
      </c>
      <c r="D10" s="135" t="s">
        <v>21</v>
      </c>
      <c r="E10" s="135" t="s">
        <v>22</v>
      </c>
      <c r="F10" s="135" t="s">
        <v>3</v>
      </c>
      <c r="G10" s="135" t="s">
        <v>23</v>
      </c>
      <c r="H10" s="135" t="s">
        <v>73</v>
      </c>
      <c r="I10" s="135" t="s">
        <v>32</v>
      </c>
    </row>
    <row r="11" spans="1:12" s="17" customFormat="1" ht="15.95" customHeight="1" x14ac:dyDescent="0.2">
      <c r="A11" s="83">
        <v>44197</v>
      </c>
      <c r="B11" s="25" t="s">
        <v>509</v>
      </c>
      <c r="C11" s="25" t="s">
        <v>496</v>
      </c>
      <c r="D11" s="25" t="s">
        <v>501</v>
      </c>
      <c r="E11" s="25" t="s">
        <v>6</v>
      </c>
      <c r="F11" s="26" t="s">
        <v>524</v>
      </c>
      <c r="G11" s="25" t="s">
        <v>497</v>
      </c>
      <c r="H11" s="28">
        <v>451246</v>
      </c>
      <c r="I11" s="98"/>
      <c r="K11" s="119"/>
      <c r="L11" s="119"/>
    </row>
    <row r="12" spans="1:12" s="17" customFormat="1" ht="15.95" customHeight="1" x14ac:dyDescent="0.2">
      <c r="A12" s="83">
        <v>44200</v>
      </c>
      <c r="B12" s="25" t="s">
        <v>309</v>
      </c>
      <c r="C12" s="25" t="s">
        <v>309</v>
      </c>
      <c r="D12" s="25" t="s">
        <v>546</v>
      </c>
      <c r="E12" s="25" t="s">
        <v>6</v>
      </c>
      <c r="F12" s="26" t="s">
        <v>195</v>
      </c>
      <c r="G12" s="25" t="s">
        <v>325</v>
      </c>
      <c r="H12" s="28">
        <v>1276345</v>
      </c>
      <c r="I12" s="98" t="s">
        <v>58</v>
      </c>
      <c r="K12" s="119"/>
      <c r="L12" s="119"/>
    </row>
    <row r="13" spans="1:12" s="17" customFormat="1" ht="15.95" customHeight="1" x14ac:dyDescent="0.2">
      <c r="A13" s="83">
        <v>44206</v>
      </c>
      <c r="B13" s="25" t="s">
        <v>309</v>
      </c>
      <c r="C13" s="25" t="s">
        <v>309</v>
      </c>
      <c r="D13" s="25" t="s">
        <v>546</v>
      </c>
      <c r="E13" s="25" t="s">
        <v>6</v>
      </c>
      <c r="F13" s="26" t="s">
        <v>544</v>
      </c>
      <c r="G13" s="25" t="s">
        <v>325</v>
      </c>
      <c r="H13" s="28">
        <v>763664</v>
      </c>
      <c r="I13" s="98" t="s">
        <v>58</v>
      </c>
      <c r="K13" s="119"/>
      <c r="L13" s="119"/>
    </row>
    <row r="14" spans="1:12" s="17" customFormat="1" ht="15.95" customHeight="1" x14ac:dyDescent="0.2">
      <c r="A14" s="83">
        <v>44206</v>
      </c>
      <c r="B14" s="25" t="s">
        <v>509</v>
      </c>
      <c r="C14" s="25" t="s">
        <v>496</v>
      </c>
      <c r="D14" s="25" t="s">
        <v>501</v>
      </c>
      <c r="E14" s="25" t="s">
        <v>6</v>
      </c>
      <c r="F14" s="26" t="s">
        <v>524</v>
      </c>
      <c r="G14" s="25" t="s">
        <v>497</v>
      </c>
      <c r="H14" s="28">
        <v>408515</v>
      </c>
      <c r="I14" s="98"/>
      <c r="K14" s="119"/>
      <c r="L14" s="119"/>
    </row>
    <row r="15" spans="1:12" s="17" customFormat="1" ht="15.95" customHeight="1" x14ac:dyDescent="0.2">
      <c r="A15" s="83">
        <v>44208</v>
      </c>
      <c r="B15" s="25" t="s">
        <v>509</v>
      </c>
      <c r="C15" s="25" t="s">
        <v>496</v>
      </c>
      <c r="D15" s="25" t="s">
        <v>501</v>
      </c>
      <c r="E15" s="25" t="s">
        <v>6</v>
      </c>
      <c r="F15" s="26" t="s">
        <v>524</v>
      </c>
      <c r="G15" s="25" t="s">
        <v>497</v>
      </c>
      <c r="H15" s="28">
        <v>190168</v>
      </c>
      <c r="I15" s="98"/>
      <c r="K15" s="119"/>
      <c r="L15" s="119"/>
    </row>
    <row r="16" spans="1:12" s="17" customFormat="1" ht="15.95" customHeight="1" x14ac:dyDescent="0.2">
      <c r="A16" s="83">
        <v>44213</v>
      </c>
      <c r="B16" s="25" t="s">
        <v>309</v>
      </c>
      <c r="C16" s="25" t="s">
        <v>309</v>
      </c>
      <c r="D16" s="25" t="s">
        <v>546</v>
      </c>
      <c r="E16" s="25" t="s">
        <v>6</v>
      </c>
      <c r="F16" s="26" t="s">
        <v>176</v>
      </c>
      <c r="G16" s="25" t="s">
        <v>325</v>
      </c>
      <c r="H16" s="28">
        <v>1197125</v>
      </c>
      <c r="I16" s="98" t="s">
        <v>58</v>
      </c>
      <c r="K16" s="119"/>
      <c r="L16" s="119"/>
    </row>
    <row r="17" spans="1:13" s="17" customFormat="1" ht="15.95" customHeight="1" x14ac:dyDescent="0.2">
      <c r="A17" s="83">
        <v>44215</v>
      </c>
      <c r="B17" s="25" t="s">
        <v>509</v>
      </c>
      <c r="C17" s="25" t="s">
        <v>496</v>
      </c>
      <c r="D17" s="25" t="s">
        <v>501</v>
      </c>
      <c r="E17" s="25" t="s">
        <v>6</v>
      </c>
      <c r="F17" s="26" t="s">
        <v>524</v>
      </c>
      <c r="G17" s="25" t="s">
        <v>497</v>
      </c>
      <c r="H17" s="28">
        <v>533298</v>
      </c>
      <c r="I17" s="98"/>
      <c r="K17" s="119"/>
      <c r="L17" s="119"/>
    </row>
    <row r="18" spans="1:13" s="17" customFormat="1" ht="15.95" customHeight="1" x14ac:dyDescent="0.2">
      <c r="A18" s="83">
        <v>44220</v>
      </c>
      <c r="B18" s="25" t="s">
        <v>309</v>
      </c>
      <c r="C18" s="25" t="s">
        <v>309</v>
      </c>
      <c r="D18" s="25" t="s">
        <v>546</v>
      </c>
      <c r="E18" s="25" t="s">
        <v>6</v>
      </c>
      <c r="F18" s="26" t="s">
        <v>176</v>
      </c>
      <c r="G18" s="25" t="s">
        <v>325</v>
      </c>
      <c r="H18" s="28">
        <v>798956</v>
      </c>
      <c r="I18" s="98" t="s">
        <v>58</v>
      </c>
      <c r="K18" s="119"/>
      <c r="L18" s="119"/>
    </row>
    <row r="19" spans="1:13" s="17" customFormat="1" ht="15.95" customHeight="1" x14ac:dyDescent="0.2">
      <c r="A19" s="83">
        <v>44223</v>
      </c>
      <c r="B19" s="25" t="s">
        <v>509</v>
      </c>
      <c r="C19" s="25" t="s">
        <v>496</v>
      </c>
      <c r="D19" s="25" t="s">
        <v>501</v>
      </c>
      <c r="E19" s="25" t="s">
        <v>6</v>
      </c>
      <c r="F19" s="26" t="s">
        <v>524</v>
      </c>
      <c r="G19" s="25" t="s">
        <v>497</v>
      </c>
      <c r="H19" s="28">
        <v>309438</v>
      </c>
      <c r="I19" s="98"/>
      <c r="K19" s="119"/>
      <c r="L19" s="119"/>
    </row>
    <row r="20" spans="1:13" s="17" customFormat="1" ht="15.95" customHeight="1" x14ac:dyDescent="0.2">
      <c r="A20" s="83">
        <v>44225</v>
      </c>
      <c r="B20" s="25" t="s">
        <v>309</v>
      </c>
      <c r="C20" s="25" t="s">
        <v>309</v>
      </c>
      <c r="D20" s="25" t="s">
        <v>546</v>
      </c>
      <c r="E20" s="25" t="s">
        <v>6</v>
      </c>
      <c r="F20" s="26" t="s">
        <v>227</v>
      </c>
      <c r="G20" s="25" t="s">
        <v>325</v>
      </c>
      <c r="H20" s="28">
        <v>542740</v>
      </c>
      <c r="I20" s="98" t="s">
        <v>58</v>
      </c>
      <c r="K20" s="119"/>
      <c r="L20" s="119"/>
    </row>
    <row r="21" spans="1:13" s="17" customFormat="1" ht="15.95" customHeight="1" x14ac:dyDescent="0.2">
      <c r="A21" s="83">
        <v>44232</v>
      </c>
      <c r="B21" s="25" t="s">
        <v>309</v>
      </c>
      <c r="C21" s="25" t="s">
        <v>309</v>
      </c>
      <c r="D21" s="25" t="s">
        <v>546</v>
      </c>
      <c r="E21" s="25" t="s">
        <v>6</v>
      </c>
      <c r="F21" s="26" t="s">
        <v>127</v>
      </c>
      <c r="G21" s="25" t="s">
        <v>325</v>
      </c>
      <c r="H21" s="28">
        <v>1405506</v>
      </c>
      <c r="I21" s="98" t="s">
        <v>58</v>
      </c>
      <c r="K21" s="119"/>
      <c r="L21" s="119"/>
    </row>
    <row r="22" spans="1:13" s="17" customFormat="1" ht="15.95" customHeight="1" x14ac:dyDescent="0.2">
      <c r="A22" s="83">
        <v>44233</v>
      </c>
      <c r="B22" s="25" t="s">
        <v>509</v>
      </c>
      <c r="C22" s="25" t="s">
        <v>496</v>
      </c>
      <c r="D22" s="25" t="s">
        <v>501</v>
      </c>
      <c r="E22" s="25" t="s">
        <v>6</v>
      </c>
      <c r="F22" s="26" t="s">
        <v>524</v>
      </c>
      <c r="G22" s="25" t="s">
        <v>497</v>
      </c>
      <c r="H22" s="28">
        <v>492347</v>
      </c>
      <c r="I22" s="98"/>
      <c r="K22" s="119"/>
      <c r="L22" s="119"/>
    </row>
    <row r="23" spans="1:13" s="17" customFormat="1" ht="15.95" customHeight="1" x14ac:dyDescent="0.2">
      <c r="A23" s="83">
        <v>44243</v>
      </c>
      <c r="B23" s="25" t="s">
        <v>309</v>
      </c>
      <c r="C23" s="25" t="s">
        <v>309</v>
      </c>
      <c r="D23" s="25" t="s">
        <v>546</v>
      </c>
      <c r="E23" s="25" t="s">
        <v>6</v>
      </c>
      <c r="F23" s="26" t="s">
        <v>93</v>
      </c>
      <c r="G23" s="25" t="s">
        <v>325</v>
      </c>
      <c r="H23" s="28">
        <v>1516921</v>
      </c>
      <c r="I23" s="98" t="s">
        <v>58</v>
      </c>
      <c r="K23" s="119"/>
      <c r="L23" s="119"/>
    </row>
    <row r="24" spans="1:13" s="17" customFormat="1" ht="15.95" customHeight="1" x14ac:dyDescent="0.2">
      <c r="A24" s="83">
        <v>44245</v>
      </c>
      <c r="B24" s="25" t="s">
        <v>509</v>
      </c>
      <c r="C24" s="25" t="s">
        <v>496</v>
      </c>
      <c r="D24" s="25" t="s">
        <v>501</v>
      </c>
      <c r="E24" s="25" t="s">
        <v>6</v>
      </c>
      <c r="F24" s="26" t="s">
        <v>524</v>
      </c>
      <c r="G24" s="25" t="s">
        <v>497</v>
      </c>
      <c r="H24" s="28">
        <v>605388</v>
      </c>
      <c r="I24" s="98"/>
      <c r="K24" s="119"/>
      <c r="L24" s="119"/>
    </row>
    <row r="25" spans="1:13" s="17" customFormat="1" ht="15.95" customHeight="1" thickBot="1" x14ac:dyDescent="0.25">
      <c r="A25" s="83">
        <v>44250</v>
      </c>
      <c r="B25" s="25" t="s">
        <v>309</v>
      </c>
      <c r="C25" s="25" t="s">
        <v>309</v>
      </c>
      <c r="D25" s="25" t="s">
        <v>546</v>
      </c>
      <c r="E25" s="25" t="s">
        <v>6</v>
      </c>
      <c r="F25" s="26" t="s">
        <v>461</v>
      </c>
      <c r="G25" s="25" t="s">
        <v>325</v>
      </c>
      <c r="H25" s="28">
        <v>1473258</v>
      </c>
      <c r="I25" s="98" t="s">
        <v>58</v>
      </c>
      <c r="K25" s="119"/>
      <c r="L25" s="119"/>
    </row>
    <row r="26" spans="1:13" ht="15.75" customHeight="1" thickBot="1" x14ac:dyDescent="0.25">
      <c r="A26" s="161" t="s">
        <v>444</v>
      </c>
      <c r="B26" s="62"/>
      <c r="C26" s="62"/>
      <c r="D26" s="143"/>
      <c r="E26" s="62"/>
      <c r="F26" s="62"/>
      <c r="G26" s="62"/>
      <c r="H26" s="142">
        <f>SUM(H11:H25)</f>
        <v>11964915</v>
      </c>
      <c r="I26" s="68"/>
    </row>
    <row r="32" spans="1:13" s="114" customFormat="1" x14ac:dyDescent="0.2">
      <c r="A32" s="114" t="s">
        <v>85</v>
      </c>
      <c r="H32" s="30"/>
      <c r="I32" s="30"/>
      <c r="J32" s="30"/>
      <c r="K32" s="30"/>
      <c r="L32" s="30"/>
      <c r="M32" s="30"/>
    </row>
  </sheetData>
  <sortState xmlns:xlrd2="http://schemas.microsoft.com/office/spreadsheetml/2017/richdata2" ref="A11:I25">
    <sortCondition ref="A11:A25"/>
    <sortCondition ref="D11:D25"/>
    <sortCondition ref="E11:E25"/>
  </sortState>
  <printOptions horizontalCentered="1"/>
  <pageMargins left="0" right="0.75" top="0.5" bottom="0" header="0.5" footer="0.5"/>
  <pageSetup scale="58" fitToHeight="10" orientation="landscape" r:id="rId1"/>
  <headerFooter alignWithMargins="0">
    <oddFooter>&amp;L&amp;G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430"/>
  <sheetViews>
    <sheetView zoomScaleNormal="100" workbookViewId="0"/>
  </sheetViews>
  <sheetFormatPr defaultColWidth="9.140625" defaultRowHeight="12.75" x14ac:dyDescent="0.2"/>
  <cols>
    <col min="1" max="1" width="19.140625" style="114" customWidth="1"/>
    <col min="2" max="2" width="34.7109375" style="114" customWidth="1"/>
    <col min="3" max="3" width="30.7109375" style="114" customWidth="1"/>
    <col min="4" max="4" width="17" style="114" customWidth="1"/>
    <col min="5" max="5" width="14.5703125" style="114" customWidth="1"/>
    <col min="6" max="6" width="23.140625" style="114" customWidth="1"/>
    <col min="7" max="7" width="28.5703125" style="114" bestFit="1" customWidth="1"/>
    <col min="8" max="8" width="22.5703125" style="114" bestFit="1" customWidth="1"/>
    <col min="9" max="9" width="27.42578125" style="30" customWidth="1"/>
    <col min="10" max="10" width="18.140625" style="30" customWidth="1"/>
    <col min="11" max="11" width="19.42578125" style="30" customWidth="1"/>
    <col min="12" max="12" width="11.140625" style="30" bestFit="1" customWidth="1"/>
    <col min="13" max="13" width="9.140625" style="30"/>
    <col min="14" max="14" width="10.140625" style="30" bestFit="1" customWidth="1"/>
    <col min="15" max="19" width="9.140625" style="30"/>
    <col min="20" max="20" width="19.5703125" style="30" bestFit="1" customWidth="1"/>
    <col min="21" max="21" width="28.5703125" style="30" bestFit="1" customWidth="1"/>
    <col min="22" max="16384" width="9.140625" style="30"/>
  </cols>
  <sheetData>
    <row r="1" spans="1:23" ht="12.75" customHeight="1" x14ac:dyDescent="0.2">
      <c r="A1" s="109" t="s">
        <v>0</v>
      </c>
      <c r="B1" s="110"/>
      <c r="C1" s="110"/>
      <c r="D1" s="110"/>
      <c r="E1" s="110"/>
      <c r="F1" s="110"/>
      <c r="G1" s="110"/>
      <c r="H1" s="110"/>
      <c r="I1" s="1"/>
      <c r="J1" s="1"/>
    </row>
    <row r="2" spans="1:23" ht="12.75" customHeight="1" x14ac:dyDescent="0.2">
      <c r="A2" s="109" t="s">
        <v>60</v>
      </c>
      <c r="B2" s="110"/>
      <c r="C2" s="110"/>
      <c r="D2" s="110"/>
      <c r="E2" s="110"/>
      <c r="F2" s="110"/>
      <c r="G2" s="110"/>
      <c r="H2" s="110"/>
      <c r="I2" s="1"/>
      <c r="J2" s="1"/>
    </row>
    <row r="3" spans="1:23" ht="12.75" customHeight="1" x14ac:dyDescent="0.2">
      <c r="A3" s="109" t="s">
        <v>246</v>
      </c>
      <c r="B3" s="110"/>
      <c r="C3" s="110"/>
      <c r="D3" s="110"/>
      <c r="E3" s="110"/>
      <c r="F3" s="110"/>
      <c r="G3" s="110"/>
      <c r="H3" s="110"/>
      <c r="I3" s="1"/>
      <c r="J3" s="1"/>
    </row>
    <row r="4" spans="1:23" ht="12.75" customHeight="1" x14ac:dyDescent="0.2">
      <c r="A4" s="109" t="s">
        <v>57</v>
      </c>
      <c r="B4" s="110"/>
      <c r="C4" s="110"/>
      <c r="D4" s="110"/>
      <c r="E4" s="110"/>
      <c r="F4" s="110"/>
      <c r="G4" s="110"/>
      <c r="H4" s="110"/>
      <c r="I4" s="1"/>
      <c r="J4" s="1"/>
    </row>
    <row r="5" spans="1:23" ht="12.75" customHeight="1" x14ac:dyDescent="0.2">
      <c r="A5" s="109" t="s">
        <v>67</v>
      </c>
      <c r="B5" s="110"/>
      <c r="C5" s="110"/>
      <c r="D5" s="110"/>
      <c r="E5" s="110"/>
      <c r="F5" s="110"/>
      <c r="G5" s="110"/>
      <c r="H5" s="110"/>
      <c r="I5" s="1"/>
      <c r="J5" s="1"/>
    </row>
    <row r="6" spans="1:23" ht="12.75" customHeight="1" x14ac:dyDescent="0.2">
      <c r="A6" s="109" t="s">
        <v>11</v>
      </c>
      <c r="B6" s="110"/>
      <c r="C6" s="110"/>
      <c r="D6" s="110"/>
      <c r="E6" s="110"/>
      <c r="F6" s="110"/>
      <c r="G6" s="110"/>
      <c r="H6" s="110"/>
      <c r="I6" s="1"/>
      <c r="J6" s="1"/>
    </row>
    <row r="7" spans="1:23" ht="12.75" customHeight="1" x14ac:dyDescent="0.2">
      <c r="A7" s="110"/>
      <c r="B7" s="110"/>
      <c r="C7" s="110"/>
      <c r="D7" s="110"/>
      <c r="E7" s="110"/>
      <c r="F7" s="110"/>
      <c r="G7" s="110"/>
      <c r="H7" s="110"/>
      <c r="I7" s="1"/>
      <c r="J7" s="1"/>
    </row>
    <row r="8" spans="1:23" ht="24" customHeight="1" x14ac:dyDescent="0.2">
      <c r="A8" s="125" t="s">
        <v>12</v>
      </c>
      <c r="B8" s="125"/>
      <c r="C8" s="125"/>
      <c r="D8" s="125"/>
      <c r="E8" s="125"/>
      <c r="F8" s="125"/>
      <c r="G8" s="125"/>
      <c r="H8" s="125"/>
      <c r="I8" s="125"/>
      <c r="J8" s="125"/>
      <c r="K8" s="125"/>
      <c r="L8" s="125"/>
    </row>
    <row r="9" spans="1:23" ht="13.5" thickBot="1" x14ac:dyDescent="0.25">
      <c r="A9" s="111"/>
      <c r="B9" s="111"/>
      <c r="C9" s="111"/>
      <c r="D9" s="111"/>
      <c r="E9" s="111"/>
      <c r="F9" s="111"/>
      <c r="G9" s="111"/>
      <c r="H9" s="111"/>
      <c r="I9" s="1"/>
      <c r="J9" s="1"/>
      <c r="K9" s="1"/>
      <c r="L9" s="95" t="s">
        <v>366</v>
      </c>
    </row>
    <row r="10" spans="1:23" ht="43.5" customHeight="1" thickBot="1" x14ac:dyDescent="0.25">
      <c r="A10" s="147" t="s">
        <v>25</v>
      </c>
      <c r="B10" s="147" t="s">
        <v>4</v>
      </c>
      <c r="C10" s="147" t="s">
        <v>52</v>
      </c>
      <c r="D10" s="147" t="s">
        <v>21</v>
      </c>
      <c r="E10" s="147" t="s">
        <v>107</v>
      </c>
      <c r="F10" s="147" t="s">
        <v>26</v>
      </c>
      <c r="G10" s="147" t="s">
        <v>396</v>
      </c>
      <c r="H10" s="147" t="s">
        <v>3</v>
      </c>
      <c r="I10" s="147" t="s">
        <v>27</v>
      </c>
      <c r="J10" s="147" t="s">
        <v>73</v>
      </c>
      <c r="K10" s="147" t="s">
        <v>296</v>
      </c>
      <c r="L10" s="147" t="s">
        <v>32</v>
      </c>
      <c r="T10" s="135" t="s">
        <v>26</v>
      </c>
      <c r="U10" s="135" t="s">
        <v>397</v>
      </c>
      <c r="V10" s="17"/>
      <c r="W10" s="17"/>
    </row>
    <row r="11" spans="1:23" s="17" customFormat="1" ht="15.75" customHeight="1" x14ac:dyDescent="0.2">
      <c r="A11" s="145">
        <v>42424</v>
      </c>
      <c r="B11" s="27" t="s">
        <v>61</v>
      </c>
      <c r="C11" s="27" t="s">
        <v>61</v>
      </c>
      <c r="D11" s="25" t="s">
        <v>326</v>
      </c>
      <c r="E11" s="25" t="s">
        <v>194</v>
      </c>
      <c r="F11" s="25" t="s">
        <v>177</v>
      </c>
      <c r="G11" s="25" t="str">
        <f>VLOOKUP(Repository_table[[#This Row],[Country of Destination]],$T$11:$U$46,2,)</f>
        <v>Latin America and the Caribbean</v>
      </c>
      <c r="H11" s="25" t="s">
        <v>330</v>
      </c>
      <c r="I11" s="25" t="s">
        <v>269</v>
      </c>
      <c r="J11" s="28">
        <v>1993109</v>
      </c>
      <c r="K11" s="39">
        <v>3.35</v>
      </c>
      <c r="L11" s="146"/>
      <c r="N11" s="119"/>
      <c r="T11" s="144" t="s">
        <v>178</v>
      </c>
      <c r="U11" s="144" t="s">
        <v>399</v>
      </c>
      <c r="V11" s="25"/>
      <c r="W11" s="25"/>
    </row>
    <row r="12" spans="1:23" s="17" customFormat="1" ht="15.75" customHeight="1" x14ac:dyDescent="0.2">
      <c r="A12" s="145">
        <v>42444</v>
      </c>
      <c r="B12" s="27" t="s">
        <v>61</v>
      </c>
      <c r="C12" s="27" t="s">
        <v>61</v>
      </c>
      <c r="D12" s="25" t="s">
        <v>326</v>
      </c>
      <c r="E12" s="25" t="s">
        <v>194</v>
      </c>
      <c r="F12" s="25" t="s">
        <v>68</v>
      </c>
      <c r="G12" s="25" t="str">
        <f>VLOOKUP(Repository_table[[#This Row],[Country of Destination]],$T$11:$U$46,2,)</f>
        <v>South Asia</v>
      </c>
      <c r="H12" s="25" t="s">
        <v>203</v>
      </c>
      <c r="I12" s="25" t="s">
        <v>269</v>
      </c>
      <c r="J12" s="28">
        <v>2843575</v>
      </c>
      <c r="K12" s="39">
        <v>3.77</v>
      </c>
      <c r="L12" s="146"/>
      <c r="N12" s="119"/>
      <c r="T12" s="30" t="s">
        <v>458</v>
      </c>
      <c r="U12" s="144" t="s">
        <v>400</v>
      </c>
      <c r="V12" s="25"/>
      <c r="W12" s="25"/>
    </row>
    <row r="13" spans="1:23" s="17" customFormat="1" ht="15.75" customHeight="1" x14ac:dyDescent="0.2">
      <c r="A13" s="145">
        <v>42455</v>
      </c>
      <c r="B13" s="27" t="s">
        <v>61</v>
      </c>
      <c r="C13" s="27" t="s">
        <v>61</v>
      </c>
      <c r="D13" s="25" t="s">
        <v>326</v>
      </c>
      <c r="E13" s="25" t="s">
        <v>194</v>
      </c>
      <c r="F13" s="25" t="s">
        <v>177</v>
      </c>
      <c r="G13" s="25" t="str">
        <f>VLOOKUP(Repository_table[[#This Row],[Country of Destination]],$T$11:$U$46,2,)</f>
        <v>Latin America and the Caribbean</v>
      </c>
      <c r="H13" s="25" t="s">
        <v>336</v>
      </c>
      <c r="I13" s="25" t="s">
        <v>269</v>
      </c>
      <c r="J13" s="28">
        <v>3270357</v>
      </c>
      <c r="K13" s="39">
        <v>3.62</v>
      </c>
      <c r="L13" s="146"/>
      <c r="N13" s="119"/>
      <c r="T13" s="144" t="s">
        <v>370</v>
      </c>
      <c r="U13" s="144" t="s">
        <v>402</v>
      </c>
      <c r="V13" s="25"/>
      <c r="W13" s="25"/>
    </row>
    <row r="14" spans="1:23" s="17" customFormat="1" ht="15.75" customHeight="1" x14ac:dyDescent="0.2">
      <c r="A14" s="145">
        <v>42457</v>
      </c>
      <c r="B14" s="27" t="s">
        <v>61</v>
      </c>
      <c r="C14" s="27" t="s">
        <v>61</v>
      </c>
      <c r="D14" s="25" t="s">
        <v>326</v>
      </c>
      <c r="E14" s="25" t="s">
        <v>194</v>
      </c>
      <c r="F14" s="25" t="s">
        <v>327</v>
      </c>
      <c r="G14" s="25" t="str">
        <f>VLOOKUP(Repository_table[[#This Row],[Country of Destination]],$T$11:$U$46,2,)</f>
        <v>Middle East and North Africa</v>
      </c>
      <c r="H14" s="25" t="s">
        <v>161</v>
      </c>
      <c r="I14" s="25" t="s">
        <v>269</v>
      </c>
      <c r="J14" s="28">
        <v>3391066</v>
      </c>
      <c r="K14" s="39">
        <v>3.95</v>
      </c>
      <c r="L14" s="146"/>
      <c r="N14" s="119"/>
      <c r="T14" s="144" t="s">
        <v>177</v>
      </c>
      <c r="U14" s="144" t="s">
        <v>399</v>
      </c>
      <c r="V14" s="25"/>
      <c r="W14" s="25"/>
    </row>
    <row r="15" spans="1:23" s="17" customFormat="1" ht="15.75" customHeight="1" x14ac:dyDescent="0.2">
      <c r="A15" s="145">
        <v>42468</v>
      </c>
      <c r="B15" s="27" t="s">
        <v>61</v>
      </c>
      <c r="C15" s="27" t="s">
        <v>61</v>
      </c>
      <c r="D15" s="25" t="s">
        <v>326</v>
      </c>
      <c r="E15" s="25" t="s">
        <v>194</v>
      </c>
      <c r="F15" s="25" t="s">
        <v>178</v>
      </c>
      <c r="G15" s="25" t="str">
        <f>VLOOKUP(Repository_table[[#This Row],[Country of Destination]],$T$11:$U$46,2,)</f>
        <v>Latin America and the Caribbean</v>
      </c>
      <c r="H15" s="25" t="s">
        <v>111</v>
      </c>
      <c r="I15" s="25" t="s">
        <v>269</v>
      </c>
      <c r="J15" s="28">
        <v>3128032</v>
      </c>
      <c r="K15" s="39">
        <v>4.0999999999999996</v>
      </c>
      <c r="L15" s="146"/>
      <c r="N15" s="119"/>
      <c r="T15" s="144" t="s">
        <v>112</v>
      </c>
      <c r="U15" s="144" t="s">
        <v>399</v>
      </c>
      <c r="V15" s="25"/>
      <c r="W15" s="25"/>
    </row>
    <row r="16" spans="1:23" s="17" customFormat="1" ht="15.75" customHeight="1" x14ac:dyDescent="0.2">
      <c r="A16" s="145">
        <v>42475</v>
      </c>
      <c r="B16" s="27" t="s">
        <v>61</v>
      </c>
      <c r="C16" s="27" t="s">
        <v>61</v>
      </c>
      <c r="D16" s="25" t="s">
        <v>326</v>
      </c>
      <c r="E16" s="25" t="s">
        <v>194</v>
      </c>
      <c r="F16" s="25" t="s">
        <v>69</v>
      </c>
      <c r="G16" s="25" t="str">
        <f>VLOOKUP(Repository_table[[#This Row],[Country of Destination]],$T$11:$U$46,2,)</f>
        <v>Europe and Central Asia</v>
      </c>
      <c r="H16" s="25" t="s">
        <v>173</v>
      </c>
      <c r="I16" s="25" t="s">
        <v>269</v>
      </c>
      <c r="J16" s="28">
        <v>3700091</v>
      </c>
      <c r="K16" s="39">
        <v>3.41</v>
      </c>
      <c r="L16" s="146"/>
      <c r="N16" s="119"/>
      <c r="T16" s="144" t="s">
        <v>72</v>
      </c>
      <c r="U16" s="144" t="s">
        <v>398</v>
      </c>
      <c r="V16" s="25"/>
      <c r="W16" s="25"/>
    </row>
    <row r="17" spans="1:23" s="17" customFormat="1" ht="15.75" customHeight="1" x14ac:dyDescent="0.2">
      <c r="A17" s="145">
        <v>42485</v>
      </c>
      <c r="B17" s="27" t="s">
        <v>61</v>
      </c>
      <c r="C17" s="27" t="s">
        <v>61</v>
      </c>
      <c r="D17" s="25" t="s">
        <v>326</v>
      </c>
      <c r="E17" s="25" t="s">
        <v>194</v>
      </c>
      <c r="F17" s="25" t="s">
        <v>178</v>
      </c>
      <c r="G17" s="25" t="str">
        <f>VLOOKUP(Repository_table[[#This Row],[Country of Destination]],$T$11:$U$46,2,)</f>
        <v>Latin America and the Caribbean</v>
      </c>
      <c r="H17" s="25" t="s">
        <v>336</v>
      </c>
      <c r="I17" s="25" t="s">
        <v>269</v>
      </c>
      <c r="J17" s="28">
        <v>3181993</v>
      </c>
      <c r="K17" s="39">
        <v>3.87</v>
      </c>
      <c r="L17" s="146"/>
      <c r="N17" s="119"/>
      <c r="T17" s="144" t="s">
        <v>201</v>
      </c>
      <c r="U17" s="144" t="s">
        <v>399</v>
      </c>
      <c r="V17" s="25"/>
      <c r="W17" s="25"/>
    </row>
    <row r="18" spans="1:23" s="17" customFormat="1" ht="15.75" customHeight="1" x14ac:dyDescent="0.2">
      <c r="A18" s="145">
        <v>42500</v>
      </c>
      <c r="B18" s="27" t="s">
        <v>61</v>
      </c>
      <c r="C18" s="27" t="s">
        <v>61</v>
      </c>
      <c r="D18" s="25" t="s">
        <v>326</v>
      </c>
      <c r="E18" s="25" t="s">
        <v>194</v>
      </c>
      <c r="F18" s="25" t="s">
        <v>225</v>
      </c>
      <c r="G18" s="25" t="str">
        <f>VLOOKUP(Repository_table[[#This Row],[Country of Destination]],$T$11:$U$46,2,)</f>
        <v>Middle East and North Africa</v>
      </c>
      <c r="H18" s="25" t="s">
        <v>173</v>
      </c>
      <c r="I18" s="25" t="s">
        <v>269</v>
      </c>
      <c r="J18" s="28">
        <v>3609595</v>
      </c>
      <c r="K18" s="39">
        <v>3.12</v>
      </c>
      <c r="L18" s="146"/>
      <c r="N18" s="119"/>
      <c r="T18" s="144" t="s">
        <v>541</v>
      </c>
      <c r="U18" s="144" t="s">
        <v>402</v>
      </c>
      <c r="V18" s="25"/>
      <c r="W18" s="25"/>
    </row>
    <row r="19" spans="1:23" s="17" customFormat="1" ht="15.75" customHeight="1" x14ac:dyDescent="0.2">
      <c r="A19" s="145">
        <v>42506</v>
      </c>
      <c r="B19" s="27" t="s">
        <v>61</v>
      </c>
      <c r="C19" s="27" t="s">
        <v>61</v>
      </c>
      <c r="D19" s="25" t="s">
        <v>250</v>
      </c>
      <c r="E19" s="25" t="s">
        <v>108</v>
      </c>
      <c r="F19" s="25" t="s">
        <v>112</v>
      </c>
      <c r="G19" s="25" t="str">
        <f>VLOOKUP(Repository_table[[#This Row],[Country of Destination]],$T$11:$U$46,2,)</f>
        <v>Latin America and the Caribbean</v>
      </c>
      <c r="H19" s="25" t="s">
        <v>189</v>
      </c>
      <c r="I19" s="25" t="s">
        <v>269</v>
      </c>
      <c r="J19" s="28">
        <v>3107118</v>
      </c>
      <c r="K19" s="39">
        <v>4.54</v>
      </c>
      <c r="L19" s="146"/>
      <c r="N19" s="119"/>
      <c r="T19" s="144" t="s">
        <v>185</v>
      </c>
      <c r="U19" s="144" t="s">
        <v>399</v>
      </c>
      <c r="V19" s="25"/>
      <c r="W19" s="25"/>
    </row>
    <row r="20" spans="1:23" s="17" customFormat="1" ht="15.75" customHeight="1" x14ac:dyDescent="0.2">
      <c r="A20" s="145">
        <v>42516</v>
      </c>
      <c r="B20" s="27" t="s">
        <v>61</v>
      </c>
      <c r="C20" s="27" t="s">
        <v>61</v>
      </c>
      <c r="D20" s="25" t="s">
        <v>250</v>
      </c>
      <c r="E20" s="25" t="s">
        <v>108</v>
      </c>
      <c r="F20" s="25" t="s">
        <v>112</v>
      </c>
      <c r="G20" s="25" t="str">
        <f>VLOOKUP(Repository_table[[#This Row],[Country of Destination]],$T$11:$U$46,2,)</f>
        <v>Latin America and the Caribbean</v>
      </c>
      <c r="H20" s="25" t="s">
        <v>333</v>
      </c>
      <c r="I20" s="25" t="s">
        <v>269</v>
      </c>
      <c r="J20" s="28">
        <v>3123106</v>
      </c>
      <c r="K20" s="39">
        <v>4.54</v>
      </c>
      <c r="L20" s="146"/>
      <c r="N20" s="119"/>
      <c r="T20" s="144" t="s">
        <v>35</v>
      </c>
      <c r="U20" s="144" t="s">
        <v>401</v>
      </c>
      <c r="V20" s="25"/>
      <c r="W20" s="25"/>
    </row>
    <row r="21" spans="1:23" s="17" customFormat="1" ht="15.75" customHeight="1" x14ac:dyDescent="0.2">
      <c r="A21" s="145">
        <v>42524</v>
      </c>
      <c r="B21" s="27" t="s">
        <v>61</v>
      </c>
      <c r="C21" s="27" t="s">
        <v>61</v>
      </c>
      <c r="D21" s="25" t="s">
        <v>251</v>
      </c>
      <c r="E21" s="25" t="s">
        <v>108</v>
      </c>
      <c r="F21" s="25" t="s">
        <v>178</v>
      </c>
      <c r="G21" s="25" t="str">
        <f>VLOOKUP(Repository_table[[#This Row],[Country of Destination]],$T$11:$U$46,2,)</f>
        <v>Latin America and the Caribbean</v>
      </c>
      <c r="H21" s="25" t="s">
        <v>123</v>
      </c>
      <c r="I21" s="25" t="s">
        <v>269</v>
      </c>
      <c r="J21" s="28">
        <v>3134927</v>
      </c>
      <c r="K21" s="39">
        <v>4.51</v>
      </c>
      <c r="L21" s="146"/>
      <c r="N21" s="119"/>
      <c r="T21" s="144" t="s">
        <v>197</v>
      </c>
      <c r="U21" s="144" t="s">
        <v>402</v>
      </c>
      <c r="V21" s="25"/>
      <c r="W21" s="25"/>
    </row>
    <row r="22" spans="1:23" s="17" customFormat="1" ht="15.75" customHeight="1" x14ac:dyDescent="0.2">
      <c r="A22" s="145">
        <v>42531</v>
      </c>
      <c r="B22" s="27" t="s">
        <v>61</v>
      </c>
      <c r="C22" s="27" t="s">
        <v>61</v>
      </c>
      <c r="D22" s="25" t="s">
        <v>251</v>
      </c>
      <c r="E22" s="25" t="s">
        <v>108</v>
      </c>
      <c r="F22" s="25" t="s">
        <v>178</v>
      </c>
      <c r="G22" s="25" t="str">
        <f>VLOOKUP(Repository_table[[#This Row],[Country of Destination]],$T$11:$U$46,2,)</f>
        <v>Latin America and the Caribbean</v>
      </c>
      <c r="H22" s="25" t="s">
        <v>170</v>
      </c>
      <c r="I22" s="25" t="s">
        <v>269</v>
      </c>
      <c r="J22" s="28">
        <v>1890696</v>
      </c>
      <c r="K22" s="39">
        <v>4.51</v>
      </c>
      <c r="L22" s="146"/>
      <c r="N22" s="119"/>
      <c r="T22" s="144" t="s">
        <v>302</v>
      </c>
      <c r="U22" s="144" t="s">
        <v>402</v>
      </c>
      <c r="V22" s="25"/>
      <c r="W22" s="25"/>
    </row>
    <row r="23" spans="1:23" s="17" customFormat="1" ht="15.75" customHeight="1" x14ac:dyDescent="0.2">
      <c r="A23" s="145">
        <v>42531</v>
      </c>
      <c r="B23" s="27" t="s">
        <v>61</v>
      </c>
      <c r="C23" s="27" t="s">
        <v>61</v>
      </c>
      <c r="D23" s="25" t="s">
        <v>250</v>
      </c>
      <c r="E23" s="25" t="s">
        <v>108</v>
      </c>
      <c r="F23" s="25" t="s">
        <v>112</v>
      </c>
      <c r="G23" s="25" t="str">
        <f>VLOOKUP(Repository_table[[#This Row],[Country of Destination]],$T$11:$U$46,2,)</f>
        <v>Latin America and the Caribbean</v>
      </c>
      <c r="H23" s="25" t="s">
        <v>170</v>
      </c>
      <c r="I23" s="25" t="s">
        <v>269</v>
      </c>
      <c r="J23" s="28">
        <v>1509551</v>
      </c>
      <c r="K23" s="39">
        <v>4.51</v>
      </c>
      <c r="L23" s="146"/>
      <c r="N23" s="119"/>
      <c r="T23" s="144" t="s">
        <v>68</v>
      </c>
      <c r="U23" s="144" t="s">
        <v>400</v>
      </c>
      <c r="V23" s="25"/>
      <c r="W23" s="25"/>
    </row>
    <row r="24" spans="1:23" s="17" customFormat="1" ht="15.75" customHeight="1" x14ac:dyDescent="0.2">
      <c r="A24" s="145">
        <v>42534</v>
      </c>
      <c r="B24" s="27" t="s">
        <v>61</v>
      </c>
      <c r="C24" s="27" t="s">
        <v>61</v>
      </c>
      <c r="D24" s="25" t="s">
        <v>251</v>
      </c>
      <c r="E24" s="25" t="s">
        <v>108</v>
      </c>
      <c r="F24" s="25" t="s">
        <v>178</v>
      </c>
      <c r="G24" s="25" t="str">
        <f>VLOOKUP(Repository_table[[#This Row],[Country of Destination]],$T$11:$U$46,2,)</f>
        <v>Latin America and the Caribbean</v>
      </c>
      <c r="H24" s="25" t="s">
        <v>232</v>
      </c>
      <c r="I24" s="25" t="s">
        <v>269</v>
      </c>
      <c r="J24" s="28">
        <v>3134966</v>
      </c>
      <c r="K24" s="39">
        <v>4.51</v>
      </c>
      <c r="L24" s="146"/>
      <c r="N24" s="119"/>
      <c r="T24" s="144" t="s">
        <v>221</v>
      </c>
      <c r="U24" s="144" t="s">
        <v>401</v>
      </c>
      <c r="V24" s="25"/>
      <c r="W24" s="25"/>
    </row>
    <row r="25" spans="1:23" s="17" customFormat="1" ht="15.75" customHeight="1" x14ac:dyDescent="0.2">
      <c r="A25" s="145">
        <v>42541</v>
      </c>
      <c r="B25" s="27" t="s">
        <v>61</v>
      </c>
      <c r="C25" s="27" t="s">
        <v>61</v>
      </c>
      <c r="D25" s="25" t="s">
        <v>250</v>
      </c>
      <c r="E25" s="25" t="s">
        <v>108</v>
      </c>
      <c r="F25" s="25" t="s">
        <v>112</v>
      </c>
      <c r="G25" s="25" t="str">
        <f>VLOOKUP(Repository_table[[#This Row],[Country of Destination]],$T$11:$U$46,2,)</f>
        <v>Latin America and the Caribbean</v>
      </c>
      <c r="H25" s="25" t="s">
        <v>334</v>
      </c>
      <c r="I25" s="25" t="s">
        <v>269</v>
      </c>
      <c r="J25" s="28">
        <v>3133578</v>
      </c>
      <c r="K25" s="39">
        <v>4.51</v>
      </c>
      <c r="L25" s="146"/>
      <c r="N25" s="119"/>
      <c r="T25" s="144" t="s">
        <v>252</v>
      </c>
      <c r="U25" s="144" t="s">
        <v>402</v>
      </c>
      <c r="V25" s="25"/>
      <c r="W25" s="25"/>
    </row>
    <row r="26" spans="1:23" s="17" customFormat="1" ht="15.75" customHeight="1" x14ac:dyDescent="0.2">
      <c r="A26" s="145">
        <v>42544</v>
      </c>
      <c r="B26" s="27" t="s">
        <v>61</v>
      </c>
      <c r="C26" s="27" t="s">
        <v>61</v>
      </c>
      <c r="D26" s="25" t="s">
        <v>251</v>
      </c>
      <c r="E26" s="25" t="s">
        <v>108</v>
      </c>
      <c r="F26" s="25" t="s">
        <v>68</v>
      </c>
      <c r="G26" s="25" t="str">
        <f>VLOOKUP(Repository_table[[#This Row],[Country of Destination]],$T$11:$U$46,2,)</f>
        <v>South Asia</v>
      </c>
      <c r="H26" s="25" t="s">
        <v>232</v>
      </c>
      <c r="I26" s="25" t="s">
        <v>269</v>
      </c>
      <c r="J26" s="28">
        <v>3617006</v>
      </c>
      <c r="K26" s="39">
        <v>4.51</v>
      </c>
      <c r="L26" s="146"/>
      <c r="N26" s="119"/>
      <c r="T26" s="144" t="s">
        <v>275</v>
      </c>
      <c r="U26" s="144" t="s">
        <v>399</v>
      </c>
      <c r="V26" s="25"/>
      <c r="W26" s="25"/>
    </row>
    <row r="27" spans="1:23" s="17" customFormat="1" ht="15.75" customHeight="1" x14ac:dyDescent="0.2">
      <c r="A27" s="145">
        <v>42552</v>
      </c>
      <c r="B27" s="27" t="s">
        <v>61</v>
      </c>
      <c r="C27" s="27" t="s">
        <v>61</v>
      </c>
      <c r="D27" s="25" t="s">
        <v>251</v>
      </c>
      <c r="E27" s="25" t="s">
        <v>108</v>
      </c>
      <c r="F27" s="25" t="s">
        <v>240</v>
      </c>
      <c r="G27" s="25" t="str">
        <f>VLOOKUP(Repository_table[[#This Row],[Country of Destination]],$T$11:$U$46,2,)</f>
        <v>Europe and Central Asia</v>
      </c>
      <c r="H27" s="25" t="s">
        <v>331</v>
      </c>
      <c r="I27" s="25" t="s">
        <v>269</v>
      </c>
      <c r="J27" s="28">
        <v>2930435</v>
      </c>
      <c r="K27" s="39">
        <v>4.51</v>
      </c>
      <c r="L27" s="146"/>
      <c r="N27" s="119"/>
      <c r="T27" s="144" t="s">
        <v>81</v>
      </c>
      <c r="U27" s="144" t="s">
        <v>398</v>
      </c>
      <c r="V27" s="25"/>
      <c r="W27" s="25"/>
    </row>
    <row r="28" spans="1:23" s="17" customFormat="1" ht="15.75" customHeight="1" x14ac:dyDescent="0.2">
      <c r="A28" s="145">
        <v>42565</v>
      </c>
      <c r="B28" s="27" t="s">
        <v>61</v>
      </c>
      <c r="C28" s="27" t="s">
        <v>61</v>
      </c>
      <c r="D28" s="25" t="s">
        <v>250</v>
      </c>
      <c r="E28" s="25" t="s">
        <v>108</v>
      </c>
      <c r="F28" s="25" t="s">
        <v>112</v>
      </c>
      <c r="G28" s="25" t="str">
        <f>VLOOKUP(Repository_table[[#This Row],[Country of Destination]],$T$11:$U$46,2,)</f>
        <v>Latin America and the Caribbean</v>
      </c>
      <c r="H28" s="25" t="s">
        <v>175</v>
      </c>
      <c r="I28" s="25" t="s">
        <v>269</v>
      </c>
      <c r="J28" s="28">
        <v>2996099</v>
      </c>
      <c r="K28" s="39">
        <v>5.6</v>
      </c>
      <c r="L28" s="146"/>
      <c r="N28" s="119"/>
      <c r="T28" s="144" t="s">
        <v>157</v>
      </c>
      <c r="U28" s="144" t="s">
        <v>401</v>
      </c>
      <c r="V28" s="25"/>
      <c r="W28" s="25"/>
    </row>
    <row r="29" spans="1:23" s="17" customFormat="1" ht="15.75" customHeight="1" x14ac:dyDescent="0.2">
      <c r="A29" s="145">
        <v>42569</v>
      </c>
      <c r="B29" s="27" t="s">
        <v>61</v>
      </c>
      <c r="C29" s="27" t="s">
        <v>61</v>
      </c>
      <c r="D29" s="25" t="s">
        <v>250</v>
      </c>
      <c r="E29" s="25" t="s">
        <v>108</v>
      </c>
      <c r="F29" s="25" t="s">
        <v>157</v>
      </c>
      <c r="G29" s="25" t="str">
        <f>VLOOKUP(Repository_table[[#This Row],[Country of Destination]],$T$11:$U$46,2,)</f>
        <v>Middle East and North Africa</v>
      </c>
      <c r="H29" s="25" t="s">
        <v>230</v>
      </c>
      <c r="I29" s="25" t="s">
        <v>269</v>
      </c>
      <c r="J29" s="28">
        <v>3566496</v>
      </c>
      <c r="K29" s="39">
        <v>5.6</v>
      </c>
      <c r="L29" s="146"/>
      <c r="N29" s="119"/>
      <c r="T29" s="144" t="s">
        <v>225</v>
      </c>
      <c r="U29" s="144" t="s">
        <v>401</v>
      </c>
      <c r="V29" s="25"/>
      <c r="W29" s="25"/>
    </row>
    <row r="30" spans="1:23" s="17" customFormat="1" ht="15.75" customHeight="1" x14ac:dyDescent="0.2">
      <c r="A30" s="145">
        <v>42571</v>
      </c>
      <c r="B30" s="27" t="s">
        <v>61</v>
      </c>
      <c r="C30" s="27" t="s">
        <v>61</v>
      </c>
      <c r="D30" s="25" t="s">
        <v>251</v>
      </c>
      <c r="E30" s="25" t="s">
        <v>108</v>
      </c>
      <c r="F30" s="25" t="s">
        <v>72</v>
      </c>
      <c r="G30" s="25" t="str">
        <f>VLOOKUP(Repository_table[[#This Row],[Country of Destination]],$T$11:$U$46,2,)</f>
        <v>East Asia and Pacific</v>
      </c>
      <c r="H30" s="25" t="s">
        <v>232</v>
      </c>
      <c r="I30" s="25" t="s">
        <v>269</v>
      </c>
      <c r="J30" s="28">
        <v>3132116</v>
      </c>
      <c r="K30" s="39">
        <v>5.6</v>
      </c>
      <c r="L30" s="146"/>
      <c r="N30" s="119"/>
      <c r="T30" s="144" t="s">
        <v>328</v>
      </c>
      <c r="U30" s="144" t="s">
        <v>402</v>
      </c>
      <c r="V30" s="25"/>
      <c r="W30" s="25"/>
    </row>
    <row r="31" spans="1:23" s="17" customFormat="1" ht="15.75" customHeight="1" x14ac:dyDescent="0.2">
      <c r="A31" s="145">
        <v>42580</v>
      </c>
      <c r="B31" s="27" t="s">
        <v>61</v>
      </c>
      <c r="C31" s="27" t="s">
        <v>61</v>
      </c>
      <c r="D31" s="25" t="s">
        <v>250</v>
      </c>
      <c r="E31" s="25" t="s">
        <v>108</v>
      </c>
      <c r="F31" s="25" t="s">
        <v>112</v>
      </c>
      <c r="G31" s="25" t="str">
        <f>VLOOKUP(Repository_table[[#This Row],[Country of Destination]],$T$11:$U$46,2,)</f>
        <v>Latin America and the Caribbean</v>
      </c>
      <c r="H31" s="25" t="s">
        <v>170</v>
      </c>
      <c r="I31" s="25" t="s">
        <v>269</v>
      </c>
      <c r="J31" s="28">
        <v>3077733</v>
      </c>
      <c r="K31" s="39">
        <v>5.6</v>
      </c>
      <c r="L31" s="146"/>
      <c r="N31" s="119"/>
      <c r="T31" s="144" t="s">
        <v>454</v>
      </c>
      <c r="U31" s="144" t="s">
        <v>398</v>
      </c>
      <c r="V31" s="25"/>
      <c r="W31" s="25"/>
    </row>
    <row r="32" spans="1:23" s="17" customFormat="1" ht="15.75" customHeight="1" x14ac:dyDescent="0.2">
      <c r="A32" s="145">
        <v>42586</v>
      </c>
      <c r="B32" s="27" t="s">
        <v>61</v>
      </c>
      <c r="C32" s="27" t="s">
        <v>61</v>
      </c>
      <c r="D32" s="25" t="s">
        <v>250</v>
      </c>
      <c r="E32" s="25" t="s">
        <v>108</v>
      </c>
      <c r="F32" s="25" t="s">
        <v>112</v>
      </c>
      <c r="G32" s="25" t="str">
        <f>VLOOKUP(Repository_table[[#This Row],[Country of Destination]],$T$11:$U$46,2,)</f>
        <v>Latin America and the Caribbean</v>
      </c>
      <c r="H32" s="25" t="s">
        <v>331</v>
      </c>
      <c r="I32" s="25" t="s">
        <v>269</v>
      </c>
      <c r="J32" s="28">
        <v>2942986</v>
      </c>
      <c r="K32" s="39">
        <v>5.32</v>
      </c>
      <c r="L32" s="146"/>
      <c r="N32" s="119"/>
      <c r="T32" s="144" t="s">
        <v>239</v>
      </c>
      <c r="U32" s="144" t="s">
        <v>402</v>
      </c>
      <c r="V32" s="25"/>
      <c r="W32" s="25"/>
    </row>
    <row r="33" spans="1:23" s="17" customFormat="1" ht="15.75" customHeight="1" x14ac:dyDescent="0.2">
      <c r="A33" s="145">
        <v>42588</v>
      </c>
      <c r="B33" s="27" t="s">
        <v>61</v>
      </c>
      <c r="C33" s="27" t="s">
        <v>61</v>
      </c>
      <c r="D33" s="25" t="s">
        <v>326</v>
      </c>
      <c r="E33" s="25" t="s">
        <v>194</v>
      </c>
      <c r="F33" s="25" t="s">
        <v>178</v>
      </c>
      <c r="G33" s="25" t="str">
        <f>VLOOKUP(Repository_table[[#This Row],[Country of Destination]],$T$11:$U$46,2,)</f>
        <v>Latin America and the Caribbean</v>
      </c>
      <c r="H33" s="25" t="s">
        <v>203</v>
      </c>
      <c r="I33" s="25" t="s">
        <v>269</v>
      </c>
      <c r="J33" s="28">
        <v>2190415</v>
      </c>
      <c r="K33" s="39">
        <v>4.32</v>
      </c>
      <c r="L33" s="146"/>
      <c r="N33" s="119"/>
      <c r="T33" s="144" t="s">
        <v>76</v>
      </c>
      <c r="U33" s="144" t="s">
        <v>399</v>
      </c>
      <c r="V33" s="25"/>
      <c r="W33" s="25"/>
    </row>
    <row r="34" spans="1:23" s="17" customFormat="1" ht="15.75" customHeight="1" x14ac:dyDescent="0.2">
      <c r="A34" s="145">
        <v>42588</v>
      </c>
      <c r="B34" s="27" t="s">
        <v>61</v>
      </c>
      <c r="C34" s="27" t="s">
        <v>61</v>
      </c>
      <c r="D34" s="25" t="s">
        <v>326</v>
      </c>
      <c r="E34" s="25" t="s">
        <v>194</v>
      </c>
      <c r="F34" s="25" t="s">
        <v>177</v>
      </c>
      <c r="G34" s="25" t="str">
        <f>VLOOKUP(Repository_table[[#This Row],[Country of Destination]],$T$11:$U$46,2,)</f>
        <v>Latin America and the Caribbean</v>
      </c>
      <c r="H34" s="25" t="s">
        <v>203</v>
      </c>
      <c r="I34" s="25" t="s">
        <v>269</v>
      </c>
      <c r="J34" s="28">
        <v>508891</v>
      </c>
      <c r="K34" s="39">
        <v>4.32</v>
      </c>
      <c r="L34" s="146"/>
      <c r="N34" s="119"/>
      <c r="T34" s="144" t="s">
        <v>204</v>
      </c>
      <c r="U34" s="144" t="s">
        <v>402</v>
      </c>
      <c r="V34" s="25"/>
      <c r="W34" s="25"/>
    </row>
    <row r="35" spans="1:23" s="17" customFormat="1" ht="15.75" customHeight="1" x14ac:dyDescent="0.2">
      <c r="A35" s="145">
        <v>42592</v>
      </c>
      <c r="B35" s="27" t="s">
        <v>61</v>
      </c>
      <c r="C35" s="27" t="s">
        <v>61</v>
      </c>
      <c r="D35" s="25" t="s">
        <v>250</v>
      </c>
      <c r="E35" s="25" t="s">
        <v>108</v>
      </c>
      <c r="F35" s="25" t="s">
        <v>112</v>
      </c>
      <c r="G35" s="25" t="str">
        <f>VLOOKUP(Repository_table[[#This Row],[Country of Destination]],$T$11:$U$46,2,)</f>
        <v>Latin America and the Caribbean</v>
      </c>
      <c r="H35" s="25" t="s">
        <v>123</v>
      </c>
      <c r="I35" s="25" t="s">
        <v>269</v>
      </c>
      <c r="J35" s="28">
        <v>3444900</v>
      </c>
      <c r="K35" s="39">
        <v>5.32</v>
      </c>
      <c r="L35" s="146"/>
      <c r="N35" s="119"/>
      <c r="T35" s="144" t="s">
        <v>116</v>
      </c>
      <c r="U35" s="144" t="s">
        <v>400</v>
      </c>
      <c r="V35" s="25"/>
      <c r="W35" s="25"/>
    </row>
    <row r="36" spans="1:23" s="17" customFormat="1" ht="15.75" customHeight="1" x14ac:dyDescent="0.2">
      <c r="A36" s="145">
        <v>42596</v>
      </c>
      <c r="B36" s="27" t="s">
        <v>61</v>
      </c>
      <c r="C36" s="27" t="s">
        <v>61</v>
      </c>
      <c r="D36" s="25" t="s">
        <v>326</v>
      </c>
      <c r="E36" s="25" t="s">
        <v>194</v>
      </c>
      <c r="F36" s="25" t="s">
        <v>177</v>
      </c>
      <c r="G36" s="25" t="str">
        <f>VLOOKUP(Repository_table[[#This Row],[Country of Destination]],$T$11:$U$46,2,)</f>
        <v>Latin America and the Caribbean</v>
      </c>
      <c r="H36" s="25" t="s">
        <v>332</v>
      </c>
      <c r="I36" s="25" t="s">
        <v>269</v>
      </c>
      <c r="J36" s="28">
        <v>3424023</v>
      </c>
      <c r="K36" s="39">
        <v>5.1100000000000003</v>
      </c>
      <c r="L36" s="146"/>
      <c r="N36" s="119"/>
      <c r="T36" s="144" t="s">
        <v>186</v>
      </c>
      <c r="U36" s="144" t="s">
        <v>399</v>
      </c>
      <c r="V36" s="25"/>
      <c r="W36" s="25"/>
    </row>
    <row r="37" spans="1:23" s="17" customFormat="1" ht="15.75" customHeight="1" x14ac:dyDescent="0.2">
      <c r="A37" s="145">
        <v>42600</v>
      </c>
      <c r="B37" s="27" t="s">
        <v>61</v>
      </c>
      <c r="C37" s="27" t="s">
        <v>61</v>
      </c>
      <c r="D37" s="25" t="s">
        <v>326</v>
      </c>
      <c r="E37" s="25" t="s">
        <v>194</v>
      </c>
      <c r="F37" s="25" t="s">
        <v>185</v>
      </c>
      <c r="G37" s="25" t="str">
        <f>VLOOKUP(Repository_table[[#This Row],[Country of Destination]],$T$11:$U$46,2,)</f>
        <v>Latin America and the Caribbean</v>
      </c>
      <c r="H37" s="25" t="s">
        <v>323</v>
      </c>
      <c r="I37" s="25" t="s">
        <v>269</v>
      </c>
      <c r="J37" s="28">
        <v>2944980</v>
      </c>
      <c r="K37" s="39">
        <v>5.2</v>
      </c>
      <c r="L37" s="146"/>
      <c r="N37" s="119"/>
      <c r="T37" s="144" t="s">
        <v>285</v>
      </c>
      <c r="U37" s="144" t="s">
        <v>402</v>
      </c>
      <c r="V37" s="25"/>
      <c r="W37" s="25"/>
    </row>
    <row r="38" spans="1:23" s="17" customFormat="1" ht="15.75" customHeight="1" x14ac:dyDescent="0.2">
      <c r="A38" s="145">
        <v>42602</v>
      </c>
      <c r="B38" s="27" t="s">
        <v>61</v>
      </c>
      <c r="C38" s="27" t="s">
        <v>61</v>
      </c>
      <c r="D38" s="25" t="s">
        <v>250</v>
      </c>
      <c r="E38" s="25" t="s">
        <v>108</v>
      </c>
      <c r="F38" s="25" t="s">
        <v>112</v>
      </c>
      <c r="G38" s="25" t="str">
        <f>VLOOKUP(Repository_table[[#This Row],[Country of Destination]],$T$11:$U$46,2,)</f>
        <v>Latin America and the Caribbean</v>
      </c>
      <c r="H38" s="25" t="s">
        <v>142</v>
      </c>
      <c r="I38" s="25" t="s">
        <v>269</v>
      </c>
      <c r="J38" s="28">
        <v>3129689</v>
      </c>
      <c r="K38" s="39">
        <v>5.32</v>
      </c>
      <c r="L38" s="146"/>
      <c r="N38" s="119"/>
      <c r="T38" s="144" t="s">
        <v>69</v>
      </c>
      <c r="U38" s="144" t="s">
        <v>402</v>
      </c>
      <c r="V38" s="25"/>
      <c r="W38" s="25"/>
    </row>
    <row r="39" spans="1:23" s="17" customFormat="1" ht="15.75" customHeight="1" x14ac:dyDescent="0.2">
      <c r="A39" s="145">
        <v>42605</v>
      </c>
      <c r="B39" s="27" t="s">
        <v>61</v>
      </c>
      <c r="C39" s="27" t="s">
        <v>61</v>
      </c>
      <c r="D39" s="25" t="s">
        <v>326</v>
      </c>
      <c r="E39" s="25" t="s">
        <v>194</v>
      </c>
      <c r="F39" s="25" t="s">
        <v>76</v>
      </c>
      <c r="G39" s="25" t="str">
        <f>VLOOKUP(Repository_table[[#This Row],[Country of Destination]],$T$11:$U$46,2,)</f>
        <v>Latin America and the Caribbean</v>
      </c>
      <c r="H39" s="25" t="s">
        <v>111</v>
      </c>
      <c r="I39" s="25" t="s">
        <v>269</v>
      </c>
      <c r="J39" s="28">
        <v>3686274</v>
      </c>
      <c r="K39" s="39">
        <v>4.2300000000000004</v>
      </c>
      <c r="L39" s="146"/>
      <c r="N39" s="119"/>
      <c r="T39" s="144" t="s">
        <v>291</v>
      </c>
      <c r="U39" s="144" t="s">
        <v>398</v>
      </c>
      <c r="V39" s="25"/>
      <c r="W39" s="25"/>
    </row>
    <row r="40" spans="1:23" s="17" customFormat="1" ht="15.75" customHeight="1" x14ac:dyDescent="0.2">
      <c r="A40" s="145">
        <v>42612</v>
      </c>
      <c r="B40" s="27" t="s">
        <v>61</v>
      </c>
      <c r="C40" s="27" t="s">
        <v>61</v>
      </c>
      <c r="D40" s="25" t="s">
        <v>326</v>
      </c>
      <c r="E40" s="25" t="s">
        <v>194</v>
      </c>
      <c r="F40" s="25" t="s">
        <v>68</v>
      </c>
      <c r="G40" s="25" t="str">
        <f>VLOOKUP(Repository_table[[#This Row],[Country of Destination]],$T$11:$U$46,2,)</f>
        <v>South Asia</v>
      </c>
      <c r="H40" s="25" t="s">
        <v>110</v>
      </c>
      <c r="I40" s="25" t="s">
        <v>269</v>
      </c>
      <c r="J40" s="28">
        <v>3701179</v>
      </c>
      <c r="K40" s="39">
        <v>4.74</v>
      </c>
      <c r="L40" s="146"/>
      <c r="N40" s="119"/>
      <c r="T40" s="144" t="s">
        <v>113</v>
      </c>
      <c r="U40" s="144" t="s">
        <v>398</v>
      </c>
      <c r="V40" s="25"/>
      <c r="W40" s="25"/>
    </row>
    <row r="41" spans="1:23" s="17" customFormat="1" ht="15.75" customHeight="1" x14ac:dyDescent="0.2">
      <c r="A41" s="145">
        <v>42614</v>
      </c>
      <c r="B41" s="27" t="s">
        <v>61</v>
      </c>
      <c r="C41" s="27" t="s">
        <v>61</v>
      </c>
      <c r="D41" s="25" t="s">
        <v>251</v>
      </c>
      <c r="E41" s="25" t="s">
        <v>108</v>
      </c>
      <c r="F41" s="25" t="s">
        <v>225</v>
      </c>
      <c r="G41" s="25" t="str">
        <f>VLOOKUP(Repository_table[[#This Row],[Country of Destination]],$T$11:$U$46,2,)</f>
        <v>Middle East and North Africa</v>
      </c>
      <c r="H41" s="25" t="s">
        <v>343</v>
      </c>
      <c r="I41" s="25" t="s">
        <v>269</v>
      </c>
      <c r="J41" s="28">
        <v>3458203</v>
      </c>
      <c r="K41" s="39">
        <v>5.32</v>
      </c>
      <c r="L41" s="146"/>
      <c r="N41" s="119"/>
      <c r="T41" s="144" t="s">
        <v>240</v>
      </c>
      <c r="U41" s="144" t="s">
        <v>402</v>
      </c>
      <c r="V41" s="25"/>
      <c r="W41" s="25"/>
    </row>
    <row r="42" spans="1:23" s="17" customFormat="1" ht="15.75" customHeight="1" x14ac:dyDescent="0.2">
      <c r="A42" s="145">
        <v>42617</v>
      </c>
      <c r="B42" s="27" t="s">
        <v>61</v>
      </c>
      <c r="C42" s="27" t="s">
        <v>61</v>
      </c>
      <c r="D42" s="25" t="s">
        <v>326</v>
      </c>
      <c r="E42" s="25" t="s">
        <v>194</v>
      </c>
      <c r="F42" s="25" t="s">
        <v>68</v>
      </c>
      <c r="G42" s="25" t="str">
        <f>VLOOKUP(Repository_table[[#This Row],[Country of Destination]],$T$11:$U$46,2,)</f>
        <v>South Asia</v>
      </c>
      <c r="H42" s="25" t="s">
        <v>187</v>
      </c>
      <c r="I42" s="25" t="s">
        <v>269</v>
      </c>
      <c r="J42" s="28">
        <v>3638872</v>
      </c>
      <c r="K42" s="39">
        <v>4.7300000000000004</v>
      </c>
      <c r="L42" s="146"/>
      <c r="N42" s="119"/>
      <c r="T42" s="144" t="s">
        <v>365</v>
      </c>
      <c r="U42" s="144" t="s">
        <v>398</v>
      </c>
      <c r="V42" s="25"/>
      <c r="W42" s="25"/>
    </row>
    <row r="43" spans="1:23" s="17" customFormat="1" ht="15.75" customHeight="1" x14ac:dyDescent="0.2">
      <c r="A43" s="145">
        <v>42622</v>
      </c>
      <c r="B43" s="27" t="s">
        <v>61</v>
      </c>
      <c r="C43" s="27" t="s">
        <v>61</v>
      </c>
      <c r="D43" s="25" t="s">
        <v>251</v>
      </c>
      <c r="E43" s="25" t="s">
        <v>108</v>
      </c>
      <c r="F43" s="25" t="s">
        <v>109</v>
      </c>
      <c r="G43" s="25" t="str">
        <f>VLOOKUP(Repository_table[[#This Row],[Country of Destination]],$T$11:$U$46,2,)</f>
        <v>Europe and Central Asia</v>
      </c>
      <c r="H43" s="25" t="s">
        <v>331</v>
      </c>
      <c r="I43" s="25" t="s">
        <v>269</v>
      </c>
      <c r="J43" s="28">
        <v>2941284</v>
      </c>
      <c r="K43" s="39">
        <v>3.28</v>
      </c>
      <c r="L43" s="146"/>
      <c r="N43" s="119"/>
      <c r="T43" s="144" t="s">
        <v>329</v>
      </c>
      <c r="U43" s="144" t="s">
        <v>398</v>
      </c>
      <c r="V43" s="25"/>
      <c r="W43" s="25"/>
    </row>
    <row r="44" spans="1:23" s="17" customFormat="1" ht="15.75" customHeight="1" x14ac:dyDescent="0.2">
      <c r="A44" s="145">
        <v>42624</v>
      </c>
      <c r="B44" s="27" t="s">
        <v>61</v>
      </c>
      <c r="C44" s="27" t="s">
        <v>61</v>
      </c>
      <c r="D44" s="25" t="s">
        <v>250</v>
      </c>
      <c r="E44" s="25" t="s">
        <v>108</v>
      </c>
      <c r="F44" s="25" t="s">
        <v>157</v>
      </c>
      <c r="G44" s="25" t="str">
        <f>VLOOKUP(Repository_table[[#This Row],[Country of Destination]],$T$11:$U$46,2,)</f>
        <v>Middle East and North Africa</v>
      </c>
      <c r="H44" s="25" t="s">
        <v>170</v>
      </c>
      <c r="I44" s="25" t="s">
        <v>269</v>
      </c>
      <c r="J44" s="28">
        <v>3361693</v>
      </c>
      <c r="K44" s="39">
        <v>5.53</v>
      </c>
      <c r="L44" s="146"/>
      <c r="N44" s="119"/>
      <c r="T44" s="144" t="s">
        <v>109</v>
      </c>
      <c r="U44" s="144" t="s">
        <v>402</v>
      </c>
      <c r="V44" s="25"/>
    </row>
    <row r="45" spans="1:23" s="17" customFormat="1" ht="15.75" customHeight="1" x14ac:dyDescent="0.2">
      <c r="A45" s="145">
        <v>42638</v>
      </c>
      <c r="B45" s="27" t="s">
        <v>61</v>
      </c>
      <c r="C45" s="27" t="s">
        <v>61</v>
      </c>
      <c r="D45" s="25" t="s">
        <v>250</v>
      </c>
      <c r="E45" s="25" t="s">
        <v>108</v>
      </c>
      <c r="F45" s="25" t="s">
        <v>76</v>
      </c>
      <c r="G45" s="25" t="str">
        <f>VLOOKUP(Repository_table[[#This Row],[Country of Destination]],$T$11:$U$46,2,)</f>
        <v>Latin America and the Caribbean</v>
      </c>
      <c r="H45" s="25" t="s">
        <v>123</v>
      </c>
      <c r="I45" s="25" t="s">
        <v>269</v>
      </c>
      <c r="J45" s="28">
        <v>3315009</v>
      </c>
      <c r="K45" s="39">
        <v>5.53</v>
      </c>
      <c r="L45" s="146"/>
      <c r="N45" s="119"/>
      <c r="T45" s="144" t="s">
        <v>327</v>
      </c>
      <c r="U45" s="144" t="s">
        <v>401</v>
      </c>
      <c r="V45" s="25"/>
    </row>
    <row r="46" spans="1:23" s="17" customFormat="1" ht="15.75" customHeight="1" x14ac:dyDescent="0.2">
      <c r="A46" s="145">
        <v>42652</v>
      </c>
      <c r="B46" s="27" t="s">
        <v>61</v>
      </c>
      <c r="C46" s="27" t="s">
        <v>61</v>
      </c>
      <c r="D46" s="25" t="s">
        <v>250</v>
      </c>
      <c r="E46" s="25" t="s">
        <v>108</v>
      </c>
      <c r="F46" s="25" t="s">
        <v>157</v>
      </c>
      <c r="G46" s="25" t="str">
        <f>VLOOKUP(Repository_table[[#This Row],[Country of Destination]],$T$11:$U$46,2,)</f>
        <v>Middle East and North Africa</v>
      </c>
      <c r="H46" s="25" t="s">
        <v>141</v>
      </c>
      <c r="I46" s="25" t="s">
        <v>269</v>
      </c>
      <c r="J46" s="28">
        <v>2941921</v>
      </c>
      <c r="K46" s="39">
        <v>3.4</v>
      </c>
      <c r="L46" s="146"/>
      <c r="N46" s="119"/>
      <c r="T46" s="144" t="s">
        <v>124</v>
      </c>
      <c r="U46" s="144" t="s">
        <v>402</v>
      </c>
    </row>
    <row r="47" spans="1:23" s="17" customFormat="1" ht="15.75" customHeight="1" x14ac:dyDescent="0.2">
      <c r="A47" s="145">
        <v>42675</v>
      </c>
      <c r="B47" s="27" t="s">
        <v>61</v>
      </c>
      <c r="C47" s="27" t="s">
        <v>61</v>
      </c>
      <c r="D47" s="25" t="s">
        <v>326</v>
      </c>
      <c r="E47" s="25" t="s">
        <v>194</v>
      </c>
      <c r="F47" s="25" t="s">
        <v>76</v>
      </c>
      <c r="G47" s="25" t="str">
        <f>VLOOKUP(Repository_table[[#This Row],[Country of Destination]],$T$11:$U$46,2,)</f>
        <v>Latin America and the Caribbean</v>
      </c>
      <c r="H47" s="25" t="s">
        <v>203</v>
      </c>
      <c r="I47" s="25" t="s">
        <v>269</v>
      </c>
      <c r="J47" s="28">
        <v>3430079</v>
      </c>
      <c r="K47" s="39">
        <v>4.8899999999999997</v>
      </c>
      <c r="L47" s="146"/>
      <c r="N47" s="119"/>
    </row>
    <row r="48" spans="1:23" s="17" customFormat="1" ht="15.75" customHeight="1" x14ac:dyDescent="0.2">
      <c r="A48" s="145">
        <v>42677</v>
      </c>
      <c r="B48" s="27" t="s">
        <v>61</v>
      </c>
      <c r="C48" s="27" t="s">
        <v>61</v>
      </c>
      <c r="D48" s="25" t="s">
        <v>251</v>
      </c>
      <c r="E48" s="25" t="s">
        <v>108</v>
      </c>
      <c r="F48" s="25" t="s">
        <v>68</v>
      </c>
      <c r="G48" s="25" t="str">
        <f>VLOOKUP(Repository_table[[#This Row],[Country of Destination]],$T$11:$U$46,2,)</f>
        <v>South Asia</v>
      </c>
      <c r="H48" s="25" t="s">
        <v>293</v>
      </c>
      <c r="I48" s="25" t="s">
        <v>269</v>
      </c>
      <c r="J48" s="28">
        <v>3114776</v>
      </c>
      <c r="K48" s="39">
        <v>5.43</v>
      </c>
      <c r="L48" s="146"/>
      <c r="N48" s="119"/>
    </row>
    <row r="49" spans="1:14" s="17" customFormat="1" ht="15.75" customHeight="1" x14ac:dyDescent="0.2">
      <c r="A49" s="145">
        <v>42683</v>
      </c>
      <c r="B49" s="27" t="s">
        <v>61</v>
      </c>
      <c r="C49" s="27" t="s">
        <v>61</v>
      </c>
      <c r="D49" s="25" t="s">
        <v>250</v>
      </c>
      <c r="E49" s="25" t="s">
        <v>108</v>
      </c>
      <c r="F49" s="25" t="s">
        <v>112</v>
      </c>
      <c r="G49" s="25" t="str">
        <f>VLOOKUP(Repository_table[[#This Row],[Country of Destination]],$T$11:$U$46,2,)</f>
        <v>Latin America and the Caribbean</v>
      </c>
      <c r="H49" s="25" t="s">
        <v>247</v>
      </c>
      <c r="I49" s="25" t="s">
        <v>269</v>
      </c>
      <c r="J49" s="28">
        <v>2940473</v>
      </c>
      <c r="K49" s="39">
        <v>5.43</v>
      </c>
      <c r="L49" s="146"/>
      <c r="N49" s="119"/>
    </row>
    <row r="50" spans="1:14" s="17" customFormat="1" ht="15.75" customHeight="1" x14ac:dyDescent="0.2">
      <c r="A50" s="145">
        <v>42685</v>
      </c>
      <c r="B50" s="27" t="s">
        <v>61</v>
      </c>
      <c r="C50" s="27" t="s">
        <v>61</v>
      </c>
      <c r="D50" s="25" t="s">
        <v>326</v>
      </c>
      <c r="E50" s="25" t="s">
        <v>194</v>
      </c>
      <c r="F50" s="25" t="s">
        <v>76</v>
      </c>
      <c r="G50" s="25" t="str">
        <f>VLOOKUP(Repository_table[[#This Row],[Country of Destination]],$T$11:$U$46,2,)</f>
        <v>Latin America and the Caribbean</v>
      </c>
      <c r="H50" s="25" t="s">
        <v>173</v>
      </c>
      <c r="I50" s="25" t="s">
        <v>269</v>
      </c>
      <c r="J50" s="28">
        <v>3628454</v>
      </c>
      <c r="K50" s="39">
        <v>4.87</v>
      </c>
      <c r="L50" s="146"/>
      <c r="N50" s="119"/>
    </row>
    <row r="51" spans="1:14" s="17" customFormat="1" ht="15.75" customHeight="1" x14ac:dyDescent="0.2">
      <c r="A51" s="145">
        <v>42686</v>
      </c>
      <c r="B51" s="27" t="s">
        <v>61</v>
      </c>
      <c r="C51" s="27" t="s">
        <v>61</v>
      </c>
      <c r="D51" s="25" t="s">
        <v>250</v>
      </c>
      <c r="E51" s="25" t="s">
        <v>108</v>
      </c>
      <c r="F51" s="25" t="s">
        <v>76</v>
      </c>
      <c r="G51" s="25" t="str">
        <f>VLOOKUP(Repository_table[[#This Row],[Country of Destination]],$T$11:$U$46,2,)</f>
        <v>Latin America and the Caribbean</v>
      </c>
      <c r="H51" s="25" t="s">
        <v>118</v>
      </c>
      <c r="I51" s="25" t="s">
        <v>269</v>
      </c>
      <c r="J51" s="28">
        <v>3304396</v>
      </c>
      <c r="K51" s="39">
        <v>5.43</v>
      </c>
      <c r="L51" s="146"/>
      <c r="N51" s="119"/>
    </row>
    <row r="52" spans="1:14" s="17" customFormat="1" ht="15.75" customHeight="1" x14ac:dyDescent="0.2">
      <c r="A52" s="145">
        <v>42690</v>
      </c>
      <c r="B52" s="27" t="s">
        <v>61</v>
      </c>
      <c r="C52" s="27" t="s">
        <v>61</v>
      </c>
      <c r="D52" s="25" t="s">
        <v>251</v>
      </c>
      <c r="E52" s="25" t="s">
        <v>108</v>
      </c>
      <c r="F52" s="25" t="s">
        <v>72</v>
      </c>
      <c r="G52" s="25" t="str">
        <f>VLOOKUP(Repository_table[[#This Row],[Country of Destination]],$T$11:$U$46,2,)</f>
        <v>East Asia and Pacific</v>
      </c>
      <c r="H52" s="25" t="s">
        <v>313</v>
      </c>
      <c r="I52" s="25" t="s">
        <v>269</v>
      </c>
      <c r="J52" s="28">
        <v>3634281</v>
      </c>
      <c r="K52" s="39">
        <v>3.18</v>
      </c>
      <c r="L52" s="146"/>
      <c r="N52" s="119"/>
    </row>
    <row r="53" spans="1:14" s="17" customFormat="1" ht="15.75" customHeight="1" x14ac:dyDescent="0.2">
      <c r="A53" s="145">
        <v>42692</v>
      </c>
      <c r="B53" s="27" t="s">
        <v>61</v>
      </c>
      <c r="C53" s="27" t="s">
        <v>61</v>
      </c>
      <c r="D53" s="25" t="s">
        <v>326</v>
      </c>
      <c r="E53" s="25" t="s">
        <v>194</v>
      </c>
      <c r="F53" s="25" t="s">
        <v>252</v>
      </c>
      <c r="G53" s="25" t="str">
        <f>VLOOKUP(Repository_table[[#This Row],[Country of Destination]],$T$11:$U$46,2,)</f>
        <v>Europe and Central Asia</v>
      </c>
      <c r="H53" s="25" t="s">
        <v>342</v>
      </c>
      <c r="I53" s="25" t="s">
        <v>269</v>
      </c>
      <c r="J53" s="28">
        <v>3328199</v>
      </c>
      <c r="K53" s="39">
        <v>6.07</v>
      </c>
      <c r="L53" s="146"/>
      <c r="N53" s="119"/>
    </row>
    <row r="54" spans="1:14" s="17" customFormat="1" ht="15.75" customHeight="1" x14ac:dyDescent="0.2">
      <c r="A54" s="145">
        <v>42696</v>
      </c>
      <c r="B54" s="27" t="s">
        <v>61</v>
      </c>
      <c r="C54" s="27" t="s">
        <v>61</v>
      </c>
      <c r="D54" s="25" t="s">
        <v>250</v>
      </c>
      <c r="E54" s="25" t="s">
        <v>108</v>
      </c>
      <c r="F54" s="25" t="s">
        <v>76</v>
      </c>
      <c r="G54" s="25" t="str">
        <f>VLOOKUP(Repository_table[[#This Row],[Country of Destination]],$T$11:$U$46,2,)</f>
        <v>Latin America and the Caribbean</v>
      </c>
      <c r="H54" s="25" t="s">
        <v>141</v>
      </c>
      <c r="I54" s="25" t="s">
        <v>269</v>
      </c>
      <c r="J54" s="28">
        <v>2936834</v>
      </c>
      <c r="K54" s="39">
        <v>3.18</v>
      </c>
      <c r="L54" s="146"/>
      <c r="N54" s="119"/>
    </row>
    <row r="55" spans="1:14" s="17" customFormat="1" ht="15.75" customHeight="1" x14ac:dyDescent="0.2">
      <c r="A55" s="145">
        <v>42699</v>
      </c>
      <c r="B55" s="27" t="s">
        <v>61</v>
      </c>
      <c r="C55" s="27" t="s">
        <v>61</v>
      </c>
      <c r="D55" s="25" t="s">
        <v>251</v>
      </c>
      <c r="E55" s="25" t="s">
        <v>108</v>
      </c>
      <c r="F55" s="25" t="s">
        <v>72</v>
      </c>
      <c r="G55" s="25" t="str">
        <f>VLOOKUP(Repository_table[[#This Row],[Country of Destination]],$T$11:$U$46,2,)</f>
        <v>East Asia and Pacific</v>
      </c>
      <c r="H55" s="25" t="s">
        <v>80</v>
      </c>
      <c r="I55" s="25" t="s">
        <v>269</v>
      </c>
      <c r="J55" s="28">
        <v>3706885</v>
      </c>
      <c r="K55" s="39">
        <v>3.18</v>
      </c>
      <c r="L55" s="146"/>
      <c r="N55" s="119"/>
    </row>
    <row r="56" spans="1:14" s="17" customFormat="1" ht="15.75" customHeight="1" x14ac:dyDescent="0.2">
      <c r="A56" s="145">
        <v>42700</v>
      </c>
      <c r="B56" s="27" t="s">
        <v>61</v>
      </c>
      <c r="C56" s="27" t="s">
        <v>61</v>
      </c>
      <c r="D56" s="25" t="s">
        <v>251</v>
      </c>
      <c r="E56" s="25" t="s">
        <v>108</v>
      </c>
      <c r="F56" s="25" t="s">
        <v>109</v>
      </c>
      <c r="G56" s="25" t="str">
        <f>VLOOKUP(Repository_table[[#This Row],[Country of Destination]],$T$11:$U$46,2,)</f>
        <v>Europe and Central Asia</v>
      </c>
      <c r="H56" s="25" t="s">
        <v>361</v>
      </c>
      <c r="I56" s="25" t="s">
        <v>269</v>
      </c>
      <c r="J56" s="28">
        <v>2885559</v>
      </c>
      <c r="K56" s="39">
        <v>3.18</v>
      </c>
      <c r="L56" s="146"/>
      <c r="N56" s="119"/>
    </row>
    <row r="57" spans="1:14" s="17" customFormat="1" ht="15.75" customHeight="1" x14ac:dyDescent="0.2">
      <c r="A57" s="145">
        <v>42705</v>
      </c>
      <c r="B57" s="27" t="s">
        <v>61</v>
      </c>
      <c r="C57" s="27" t="s">
        <v>61</v>
      </c>
      <c r="D57" s="25" t="s">
        <v>326</v>
      </c>
      <c r="E57" s="25" t="s">
        <v>194</v>
      </c>
      <c r="F57" s="25" t="s">
        <v>76</v>
      </c>
      <c r="G57" s="25" t="str">
        <f>VLOOKUP(Repository_table[[#This Row],[Country of Destination]],$T$11:$U$46,2,)</f>
        <v>Latin America and the Caribbean</v>
      </c>
      <c r="H57" s="25" t="s">
        <v>203</v>
      </c>
      <c r="I57" s="25" t="s">
        <v>269</v>
      </c>
      <c r="J57" s="28">
        <v>3457558</v>
      </c>
      <c r="K57" s="39">
        <v>4.41</v>
      </c>
      <c r="L57" s="146"/>
      <c r="N57" s="119"/>
    </row>
    <row r="58" spans="1:14" s="17" customFormat="1" ht="15.75" customHeight="1" x14ac:dyDescent="0.2">
      <c r="A58" s="145">
        <v>42706</v>
      </c>
      <c r="B58" s="27" t="s">
        <v>61</v>
      </c>
      <c r="C58" s="27" t="s">
        <v>61</v>
      </c>
      <c r="D58" s="25" t="s">
        <v>326</v>
      </c>
      <c r="E58" s="25" t="s">
        <v>194</v>
      </c>
      <c r="F58" s="25" t="s">
        <v>113</v>
      </c>
      <c r="G58" s="25" t="str">
        <f>VLOOKUP(Repository_table[[#This Row],[Country of Destination]],$T$11:$U$46,2,)</f>
        <v>East Asia and Pacific</v>
      </c>
      <c r="H58" s="25" t="s">
        <v>226</v>
      </c>
      <c r="I58" s="25" t="s">
        <v>269</v>
      </c>
      <c r="J58" s="28">
        <v>3453272</v>
      </c>
      <c r="K58" s="39">
        <v>6.17</v>
      </c>
      <c r="L58" s="146"/>
      <c r="N58" s="119"/>
    </row>
    <row r="59" spans="1:14" s="17" customFormat="1" ht="15.75" customHeight="1" x14ac:dyDescent="0.2">
      <c r="A59" s="145">
        <v>42709</v>
      </c>
      <c r="B59" s="27" t="s">
        <v>61</v>
      </c>
      <c r="C59" s="27" t="s">
        <v>61</v>
      </c>
      <c r="D59" s="25" t="s">
        <v>251</v>
      </c>
      <c r="E59" s="25" t="s">
        <v>108</v>
      </c>
      <c r="F59" s="25" t="s">
        <v>72</v>
      </c>
      <c r="G59" s="25" t="str">
        <f>VLOOKUP(Repository_table[[#This Row],[Country of Destination]],$T$11:$U$46,2,)</f>
        <v>East Asia and Pacific</v>
      </c>
      <c r="H59" s="25" t="s">
        <v>118</v>
      </c>
      <c r="I59" s="25" t="s">
        <v>269</v>
      </c>
      <c r="J59" s="28">
        <v>3343242</v>
      </c>
      <c r="K59" s="39">
        <v>3.72</v>
      </c>
      <c r="L59" s="146"/>
      <c r="N59" s="119"/>
    </row>
    <row r="60" spans="1:14" s="17" customFormat="1" ht="15.75" customHeight="1" x14ac:dyDescent="0.2">
      <c r="A60" s="145">
        <v>42709</v>
      </c>
      <c r="B60" s="27" t="s">
        <v>61</v>
      </c>
      <c r="C60" s="27" t="s">
        <v>61</v>
      </c>
      <c r="D60" s="25" t="s">
        <v>326</v>
      </c>
      <c r="E60" s="25" t="s">
        <v>194</v>
      </c>
      <c r="F60" s="25" t="s">
        <v>72</v>
      </c>
      <c r="G60" s="25" t="str">
        <f>VLOOKUP(Repository_table[[#This Row],[Country of Destination]],$T$11:$U$46,2,)</f>
        <v>East Asia and Pacific</v>
      </c>
      <c r="H60" s="25" t="s">
        <v>118</v>
      </c>
      <c r="I60" s="25" t="s">
        <v>269</v>
      </c>
      <c r="J60" s="28">
        <v>93386</v>
      </c>
      <c r="K60" s="39">
        <v>5.82</v>
      </c>
      <c r="L60" s="146"/>
      <c r="N60" s="119"/>
    </row>
    <row r="61" spans="1:14" s="17" customFormat="1" ht="15.75" customHeight="1" x14ac:dyDescent="0.2">
      <c r="A61" s="145">
        <v>42711</v>
      </c>
      <c r="B61" s="27" t="s">
        <v>61</v>
      </c>
      <c r="C61" s="27" t="s">
        <v>61</v>
      </c>
      <c r="D61" s="25" t="s">
        <v>251</v>
      </c>
      <c r="E61" s="25" t="s">
        <v>108</v>
      </c>
      <c r="F61" s="25" t="s">
        <v>81</v>
      </c>
      <c r="G61" s="25" t="str">
        <f>VLOOKUP(Repository_table[[#This Row],[Country of Destination]],$T$11:$U$46,2,)</f>
        <v>East Asia and Pacific</v>
      </c>
      <c r="H61" s="25" t="s">
        <v>110</v>
      </c>
      <c r="I61" s="25" t="s">
        <v>269</v>
      </c>
      <c r="J61" s="28">
        <v>3702981</v>
      </c>
      <c r="K61" s="39">
        <v>3.72</v>
      </c>
      <c r="L61" s="146"/>
      <c r="N61" s="119"/>
    </row>
    <row r="62" spans="1:14" s="17" customFormat="1" ht="15.75" customHeight="1" x14ac:dyDescent="0.2">
      <c r="A62" s="145">
        <v>42713</v>
      </c>
      <c r="B62" s="27" t="s">
        <v>61</v>
      </c>
      <c r="C62" s="27" t="s">
        <v>61</v>
      </c>
      <c r="D62" s="25" t="s">
        <v>326</v>
      </c>
      <c r="E62" s="25" t="s">
        <v>194</v>
      </c>
      <c r="F62" s="25" t="s">
        <v>72</v>
      </c>
      <c r="G62" s="25" t="str">
        <f>VLOOKUP(Repository_table[[#This Row],[Country of Destination]],$T$11:$U$46,2,)</f>
        <v>East Asia and Pacific</v>
      </c>
      <c r="H62" s="25" t="s">
        <v>336</v>
      </c>
      <c r="I62" s="25" t="s">
        <v>269</v>
      </c>
      <c r="J62" s="28">
        <v>3310723</v>
      </c>
      <c r="K62" s="39">
        <v>5.17</v>
      </c>
      <c r="L62" s="146"/>
      <c r="N62" s="119"/>
    </row>
    <row r="63" spans="1:14" s="17" customFormat="1" ht="15.75" customHeight="1" x14ac:dyDescent="0.2">
      <c r="A63" s="145">
        <v>42715</v>
      </c>
      <c r="B63" s="27" t="s">
        <v>61</v>
      </c>
      <c r="C63" s="27" t="s">
        <v>61</v>
      </c>
      <c r="D63" s="25" t="s">
        <v>251</v>
      </c>
      <c r="E63" s="25" t="s">
        <v>108</v>
      </c>
      <c r="F63" s="25" t="s">
        <v>81</v>
      </c>
      <c r="G63" s="25" t="str">
        <f>VLOOKUP(Repository_table[[#This Row],[Country of Destination]],$T$11:$U$46,2,)</f>
        <v>East Asia and Pacific</v>
      </c>
      <c r="H63" s="25" t="s">
        <v>111</v>
      </c>
      <c r="I63" s="25" t="s">
        <v>269</v>
      </c>
      <c r="J63" s="28">
        <v>3704325</v>
      </c>
      <c r="K63" s="39">
        <v>3.72</v>
      </c>
      <c r="L63" s="146"/>
      <c r="N63" s="119"/>
    </row>
    <row r="64" spans="1:14" s="17" customFormat="1" ht="15.75" customHeight="1" x14ac:dyDescent="0.2">
      <c r="A64" s="145">
        <v>42718</v>
      </c>
      <c r="B64" s="27" t="s">
        <v>61</v>
      </c>
      <c r="C64" s="27" t="s">
        <v>61</v>
      </c>
      <c r="D64" s="25" t="s">
        <v>251</v>
      </c>
      <c r="E64" s="25" t="s">
        <v>108</v>
      </c>
      <c r="F64" s="25" t="s">
        <v>35</v>
      </c>
      <c r="G64" s="25" t="str">
        <f>VLOOKUP(Repository_table[[#This Row],[Country of Destination]],$T$11:$U$46,2,)</f>
        <v>Middle East and North Africa</v>
      </c>
      <c r="H64" s="25" t="s">
        <v>117</v>
      </c>
      <c r="I64" s="25" t="s">
        <v>269</v>
      </c>
      <c r="J64" s="28">
        <v>3606162</v>
      </c>
      <c r="K64" s="39">
        <v>6.21</v>
      </c>
      <c r="L64" s="146"/>
      <c r="N64" s="119"/>
    </row>
    <row r="65" spans="1:14" s="17" customFormat="1" ht="15.75" customHeight="1" x14ac:dyDescent="0.2">
      <c r="A65" s="145">
        <v>42720</v>
      </c>
      <c r="B65" s="27" t="s">
        <v>61</v>
      </c>
      <c r="C65" s="27" t="s">
        <v>61</v>
      </c>
      <c r="D65" s="25" t="s">
        <v>250</v>
      </c>
      <c r="E65" s="25" t="s">
        <v>108</v>
      </c>
      <c r="F65" s="25" t="s">
        <v>113</v>
      </c>
      <c r="G65" s="25" t="str">
        <f>VLOOKUP(Repository_table[[#This Row],[Country of Destination]],$T$11:$U$46,2,)</f>
        <v>East Asia and Pacific</v>
      </c>
      <c r="H65" s="25" t="s">
        <v>271</v>
      </c>
      <c r="I65" s="25" t="s">
        <v>269</v>
      </c>
      <c r="J65" s="28">
        <v>3033309</v>
      </c>
      <c r="K65" s="39">
        <v>3.72</v>
      </c>
      <c r="L65" s="146"/>
      <c r="N65" s="119"/>
    </row>
    <row r="66" spans="1:14" s="17" customFormat="1" ht="15.75" customHeight="1" x14ac:dyDescent="0.2">
      <c r="A66" s="145">
        <v>42720</v>
      </c>
      <c r="B66" s="27" t="s">
        <v>61</v>
      </c>
      <c r="C66" s="27" t="s">
        <v>61</v>
      </c>
      <c r="D66" s="25" t="s">
        <v>326</v>
      </c>
      <c r="E66" s="25" t="s">
        <v>194</v>
      </c>
      <c r="F66" s="25" t="s">
        <v>113</v>
      </c>
      <c r="G66" s="25" t="str">
        <f>VLOOKUP(Repository_table[[#This Row],[Country of Destination]],$T$11:$U$46,2,)</f>
        <v>East Asia and Pacific</v>
      </c>
      <c r="H66" s="25" t="s">
        <v>271</v>
      </c>
      <c r="I66" s="25" t="s">
        <v>269</v>
      </c>
      <c r="J66" s="28">
        <v>371190</v>
      </c>
      <c r="K66" s="39">
        <v>5.82</v>
      </c>
      <c r="L66" s="146"/>
      <c r="N66" s="119"/>
    </row>
    <row r="67" spans="1:14" s="17" customFormat="1" ht="15.75" customHeight="1" x14ac:dyDescent="0.2">
      <c r="A67" s="145">
        <v>42721</v>
      </c>
      <c r="B67" s="27" t="s">
        <v>61</v>
      </c>
      <c r="C67" s="27" t="s">
        <v>61</v>
      </c>
      <c r="D67" s="25" t="s">
        <v>251</v>
      </c>
      <c r="E67" s="25" t="s">
        <v>108</v>
      </c>
      <c r="F67" s="25" t="s">
        <v>81</v>
      </c>
      <c r="G67" s="25" t="str">
        <f>VLOOKUP(Repository_table[[#This Row],[Country of Destination]],$T$11:$U$46,2,)</f>
        <v>East Asia and Pacific</v>
      </c>
      <c r="H67" s="25" t="s">
        <v>360</v>
      </c>
      <c r="I67" s="25" t="s">
        <v>269</v>
      </c>
      <c r="J67" s="28">
        <v>3729955</v>
      </c>
      <c r="K67" s="39">
        <v>3.72</v>
      </c>
      <c r="L67" s="146"/>
      <c r="N67" s="119"/>
    </row>
    <row r="68" spans="1:14" s="17" customFormat="1" ht="15.75" customHeight="1" x14ac:dyDescent="0.2">
      <c r="A68" s="145">
        <v>42725</v>
      </c>
      <c r="B68" s="27" t="s">
        <v>61</v>
      </c>
      <c r="C68" s="27" t="s">
        <v>61</v>
      </c>
      <c r="D68" s="25" t="s">
        <v>250</v>
      </c>
      <c r="E68" s="25" t="s">
        <v>108</v>
      </c>
      <c r="F68" s="25" t="s">
        <v>76</v>
      </c>
      <c r="G68" s="25" t="str">
        <f>VLOOKUP(Repository_table[[#This Row],[Country of Destination]],$T$11:$U$46,2,)</f>
        <v>Latin America and the Caribbean</v>
      </c>
      <c r="H68" s="25" t="s">
        <v>347</v>
      </c>
      <c r="I68" s="25" t="s">
        <v>269</v>
      </c>
      <c r="J68" s="28">
        <v>3422149</v>
      </c>
      <c r="K68" s="39">
        <v>3.72</v>
      </c>
      <c r="L68" s="146"/>
      <c r="N68" s="119"/>
    </row>
    <row r="69" spans="1:14" s="17" customFormat="1" ht="15.75" customHeight="1" x14ac:dyDescent="0.2">
      <c r="A69" s="145">
        <v>42725</v>
      </c>
      <c r="B69" s="27" t="s">
        <v>61</v>
      </c>
      <c r="C69" s="27" t="s">
        <v>61</v>
      </c>
      <c r="D69" s="25" t="s">
        <v>326</v>
      </c>
      <c r="E69" s="25" t="s">
        <v>194</v>
      </c>
      <c r="F69" s="25" t="s">
        <v>76</v>
      </c>
      <c r="G69" s="25" t="str">
        <f>VLOOKUP(Repository_table[[#This Row],[Country of Destination]],$T$11:$U$46,2,)</f>
        <v>Latin America and the Caribbean</v>
      </c>
      <c r="H69" s="25" t="s">
        <v>347</v>
      </c>
      <c r="I69" s="25" t="s">
        <v>269</v>
      </c>
      <c r="J69" s="28">
        <v>289070</v>
      </c>
      <c r="K69" s="39">
        <v>5.82</v>
      </c>
      <c r="L69" s="146"/>
      <c r="N69" s="119"/>
    </row>
    <row r="70" spans="1:14" s="17" customFormat="1" ht="15.75" customHeight="1" x14ac:dyDescent="0.2">
      <c r="A70" s="145">
        <v>42727</v>
      </c>
      <c r="B70" s="27" t="s">
        <v>61</v>
      </c>
      <c r="C70" s="27" t="s">
        <v>61</v>
      </c>
      <c r="D70" s="25" t="s">
        <v>250</v>
      </c>
      <c r="E70" s="25" t="s">
        <v>108</v>
      </c>
      <c r="F70" s="25" t="s">
        <v>113</v>
      </c>
      <c r="G70" s="25" t="str">
        <f>VLOOKUP(Repository_table[[#This Row],[Country of Destination]],$T$11:$U$46,2,)</f>
        <v>East Asia and Pacific</v>
      </c>
      <c r="H70" s="25" t="s">
        <v>359</v>
      </c>
      <c r="I70" s="25" t="s">
        <v>269</v>
      </c>
      <c r="J70" s="28">
        <v>3308329</v>
      </c>
      <c r="K70" s="39">
        <v>6.21</v>
      </c>
      <c r="L70" s="146"/>
      <c r="N70" s="119"/>
    </row>
    <row r="71" spans="1:14" s="17" customFormat="1" ht="15.75" customHeight="1" x14ac:dyDescent="0.2">
      <c r="A71" s="145">
        <v>42734</v>
      </c>
      <c r="B71" s="27" t="s">
        <v>61</v>
      </c>
      <c r="C71" s="27" t="s">
        <v>61</v>
      </c>
      <c r="D71" s="25" t="s">
        <v>251</v>
      </c>
      <c r="E71" s="25" t="s">
        <v>108</v>
      </c>
      <c r="F71" s="25" t="s">
        <v>109</v>
      </c>
      <c r="G71" s="25" t="str">
        <f>VLOOKUP(Repository_table[[#This Row],[Country of Destination]],$T$11:$U$46,2,)</f>
        <v>Europe and Central Asia</v>
      </c>
      <c r="H71" s="25" t="s">
        <v>175</v>
      </c>
      <c r="I71" s="25" t="s">
        <v>269</v>
      </c>
      <c r="J71" s="28">
        <v>2935638</v>
      </c>
      <c r="K71" s="39">
        <v>3.72</v>
      </c>
      <c r="L71" s="146"/>
      <c r="N71" s="119"/>
    </row>
    <row r="72" spans="1:14" s="17" customFormat="1" ht="15.75" customHeight="1" x14ac:dyDescent="0.2">
      <c r="A72" s="145">
        <v>42736</v>
      </c>
      <c r="B72" s="27" t="s">
        <v>61</v>
      </c>
      <c r="C72" s="27" t="s">
        <v>61</v>
      </c>
      <c r="D72" s="25" t="s">
        <v>251</v>
      </c>
      <c r="E72" s="25" t="s">
        <v>108</v>
      </c>
      <c r="F72" s="25" t="s">
        <v>81</v>
      </c>
      <c r="G72" s="25" t="str">
        <f>VLOOKUP(Repository_table[[#This Row],[Country of Destination]],$T$11:$U$46,2,)</f>
        <v>East Asia and Pacific</v>
      </c>
      <c r="H72" s="25" t="s">
        <v>358</v>
      </c>
      <c r="I72" s="25" t="s">
        <v>269</v>
      </c>
      <c r="J72" s="28">
        <v>3111137</v>
      </c>
      <c r="K72" s="39">
        <v>3.72</v>
      </c>
      <c r="L72" s="146" t="s">
        <v>106</v>
      </c>
      <c r="N72" s="119"/>
    </row>
    <row r="73" spans="1:14" s="17" customFormat="1" ht="15.75" customHeight="1" x14ac:dyDescent="0.2">
      <c r="A73" s="145">
        <v>42737</v>
      </c>
      <c r="B73" s="27" t="s">
        <v>61</v>
      </c>
      <c r="C73" s="27" t="s">
        <v>61</v>
      </c>
      <c r="D73" s="25" t="s">
        <v>251</v>
      </c>
      <c r="E73" s="25" t="s">
        <v>108</v>
      </c>
      <c r="F73" s="25" t="s">
        <v>240</v>
      </c>
      <c r="G73" s="25" t="str">
        <f>VLOOKUP(Repository_table[[#This Row],[Country of Destination]],$T$11:$U$46,2,)</f>
        <v>Europe and Central Asia</v>
      </c>
      <c r="H73" s="25" t="s">
        <v>331</v>
      </c>
      <c r="I73" s="25" t="s">
        <v>269</v>
      </c>
      <c r="J73" s="28">
        <v>2946374</v>
      </c>
      <c r="K73" s="39">
        <v>3.72</v>
      </c>
      <c r="L73" s="146" t="s">
        <v>106</v>
      </c>
      <c r="N73" s="119"/>
    </row>
    <row r="74" spans="1:14" s="17" customFormat="1" ht="15.75" customHeight="1" x14ac:dyDescent="0.2">
      <c r="A74" s="145">
        <v>42739</v>
      </c>
      <c r="B74" s="27" t="s">
        <v>61</v>
      </c>
      <c r="C74" s="27" t="s">
        <v>61</v>
      </c>
      <c r="D74" s="25" t="s">
        <v>250</v>
      </c>
      <c r="E74" s="25" t="s">
        <v>108</v>
      </c>
      <c r="F74" s="25" t="s">
        <v>76</v>
      </c>
      <c r="G74" s="25" t="str">
        <f>VLOOKUP(Repository_table[[#This Row],[Country of Destination]],$T$11:$U$46,2,)</f>
        <v>Latin America and the Caribbean</v>
      </c>
      <c r="H74" s="25" t="s">
        <v>203</v>
      </c>
      <c r="I74" s="25" t="s">
        <v>269</v>
      </c>
      <c r="J74" s="28">
        <v>3455279</v>
      </c>
      <c r="K74" s="39">
        <v>7.52</v>
      </c>
      <c r="L74" s="146" t="s">
        <v>106</v>
      </c>
      <c r="N74" s="119"/>
    </row>
    <row r="75" spans="1:14" s="17" customFormat="1" ht="15.75" customHeight="1" x14ac:dyDescent="0.2">
      <c r="A75" s="145">
        <v>42740</v>
      </c>
      <c r="B75" s="27" t="s">
        <v>61</v>
      </c>
      <c r="C75" s="27" t="s">
        <v>61</v>
      </c>
      <c r="D75" s="25" t="s">
        <v>251</v>
      </c>
      <c r="E75" s="25" t="s">
        <v>108</v>
      </c>
      <c r="F75" s="25" t="s">
        <v>239</v>
      </c>
      <c r="G75" s="25" t="str">
        <f>VLOOKUP(Repository_table[[#This Row],[Country of Destination]],$T$11:$U$46,2,)</f>
        <v>Europe and Central Asia</v>
      </c>
      <c r="H75" s="25" t="s">
        <v>263</v>
      </c>
      <c r="I75" s="25" t="s">
        <v>269</v>
      </c>
      <c r="J75" s="28">
        <v>867346</v>
      </c>
      <c r="K75" s="39">
        <v>4.5199999999999996</v>
      </c>
      <c r="L75" s="146" t="s">
        <v>58</v>
      </c>
      <c r="N75" s="119"/>
    </row>
    <row r="76" spans="1:14" s="17" customFormat="1" ht="15.75" customHeight="1" x14ac:dyDescent="0.2">
      <c r="A76" s="145">
        <v>42740</v>
      </c>
      <c r="B76" s="27" t="s">
        <v>61</v>
      </c>
      <c r="C76" s="27" t="s">
        <v>61</v>
      </c>
      <c r="D76" s="25" t="s">
        <v>250</v>
      </c>
      <c r="E76" s="25" t="s">
        <v>108</v>
      </c>
      <c r="F76" s="25" t="s">
        <v>157</v>
      </c>
      <c r="G76" s="25" t="str">
        <f>VLOOKUP(Repository_table[[#This Row],[Country of Destination]],$T$11:$U$46,2,)</f>
        <v>Middle East and North Africa</v>
      </c>
      <c r="H76" s="25" t="s">
        <v>263</v>
      </c>
      <c r="I76" s="25" t="s">
        <v>269</v>
      </c>
      <c r="J76" s="28">
        <v>2428613</v>
      </c>
      <c r="K76" s="39">
        <v>4.5199999999999996</v>
      </c>
      <c r="L76" s="146" t="s">
        <v>58</v>
      </c>
      <c r="N76" s="119"/>
    </row>
    <row r="77" spans="1:14" s="17" customFormat="1" ht="15.75" customHeight="1" x14ac:dyDescent="0.2">
      <c r="A77" s="145">
        <v>42742</v>
      </c>
      <c r="B77" s="27" t="s">
        <v>61</v>
      </c>
      <c r="C77" s="27" t="s">
        <v>61</v>
      </c>
      <c r="D77" s="25" t="s">
        <v>250</v>
      </c>
      <c r="E77" s="25" t="s">
        <v>108</v>
      </c>
      <c r="F77" s="25" t="s">
        <v>76</v>
      </c>
      <c r="G77" s="25" t="str">
        <f>VLOOKUP(Repository_table[[#This Row],[Country of Destination]],$T$11:$U$46,2,)</f>
        <v>Latin America and the Caribbean</v>
      </c>
      <c r="H77" s="25" t="s">
        <v>162</v>
      </c>
      <c r="I77" s="25" t="s">
        <v>269</v>
      </c>
      <c r="J77" s="28">
        <v>3428332</v>
      </c>
      <c r="K77" s="39">
        <v>7.52</v>
      </c>
      <c r="L77" s="146" t="s">
        <v>106</v>
      </c>
      <c r="N77" s="119"/>
    </row>
    <row r="78" spans="1:14" s="17" customFormat="1" ht="15.75" customHeight="1" x14ac:dyDescent="0.2">
      <c r="A78" s="145">
        <v>42746</v>
      </c>
      <c r="B78" s="27" t="s">
        <v>61</v>
      </c>
      <c r="C78" s="27" t="s">
        <v>61</v>
      </c>
      <c r="D78" s="25" t="s">
        <v>251</v>
      </c>
      <c r="E78" s="25" t="s">
        <v>108</v>
      </c>
      <c r="F78" s="25" t="s">
        <v>68</v>
      </c>
      <c r="G78" s="25" t="str">
        <f>VLOOKUP(Repository_table[[#This Row],[Country of Destination]],$T$11:$U$46,2,)</f>
        <v>South Asia</v>
      </c>
      <c r="H78" s="25" t="s">
        <v>71</v>
      </c>
      <c r="I78" s="25" t="s">
        <v>269</v>
      </c>
      <c r="J78" s="28">
        <v>3622568</v>
      </c>
      <c r="K78" s="39">
        <v>4.5199999999999996</v>
      </c>
      <c r="L78" s="146" t="s">
        <v>106</v>
      </c>
      <c r="N78" s="119"/>
    </row>
    <row r="79" spans="1:14" s="17" customFormat="1" ht="15.75" customHeight="1" x14ac:dyDescent="0.2">
      <c r="A79" s="145">
        <v>42750</v>
      </c>
      <c r="B79" s="27" t="s">
        <v>61</v>
      </c>
      <c r="C79" s="27" t="s">
        <v>61</v>
      </c>
      <c r="D79" s="25" t="s">
        <v>251</v>
      </c>
      <c r="E79" s="25" t="s">
        <v>108</v>
      </c>
      <c r="F79" s="25" t="s">
        <v>240</v>
      </c>
      <c r="G79" s="25" t="str">
        <f>VLOOKUP(Repository_table[[#This Row],[Country of Destination]],$T$11:$U$46,2,)</f>
        <v>Europe and Central Asia</v>
      </c>
      <c r="H79" s="25" t="s">
        <v>86</v>
      </c>
      <c r="I79" s="25" t="s">
        <v>269</v>
      </c>
      <c r="J79" s="28">
        <v>3644042</v>
      </c>
      <c r="K79" s="39">
        <v>7.01</v>
      </c>
      <c r="L79" s="146" t="s">
        <v>106</v>
      </c>
      <c r="N79" s="119"/>
    </row>
    <row r="80" spans="1:14" s="17" customFormat="1" ht="15.75" customHeight="1" x14ac:dyDescent="0.2">
      <c r="A80" s="145">
        <v>42752</v>
      </c>
      <c r="B80" s="27" t="s">
        <v>61</v>
      </c>
      <c r="C80" s="27" t="s">
        <v>61</v>
      </c>
      <c r="D80" s="25" t="s">
        <v>251</v>
      </c>
      <c r="E80" s="25" t="s">
        <v>108</v>
      </c>
      <c r="F80" s="25" t="s">
        <v>81</v>
      </c>
      <c r="G80" s="25" t="str">
        <f>VLOOKUP(Repository_table[[#This Row],[Country of Destination]],$T$11:$U$46,2,)</f>
        <v>East Asia and Pacific</v>
      </c>
      <c r="H80" s="25" t="s">
        <v>173</v>
      </c>
      <c r="I80" s="25" t="s">
        <v>269</v>
      </c>
      <c r="J80" s="28">
        <v>3703484</v>
      </c>
      <c r="K80" s="39">
        <v>7.52</v>
      </c>
      <c r="L80" s="146" t="s">
        <v>106</v>
      </c>
      <c r="N80" s="119"/>
    </row>
    <row r="81" spans="1:14" s="17" customFormat="1" ht="15.75" customHeight="1" x14ac:dyDescent="0.2">
      <c r="A81" s="145">
        <v>42753</v>
      </c>
      <c r="B81" s="27" t="s">
        <v>61</v>
      </c>
      <c r="C81" s="27" t="s">
        <v>61</v>
      </c>
      <c r="D81" s="25" t="s">
        <v>250</v>
      </c>
      <c r="E81" s="25" t="s">
        <v>108</v>
      </c>
      <c r="F81" s="25" t="s">
        <v>76</v>
      </c>
      <c r="G81" s="25" t="str">
        <f>VLOOKUP(Repository_table[[#This Row],[Country of Destination]],$T$11:$U$46,2,)</f>
        <v>Latin America and the Caribbean</v>
      </c>
      <c r="H81" s="25" t="s">
        <v>96</v>
      </c>
      <c r="I81" s="25" t="s">
        <v>269</v>
      </c>
      <c r="J81" s="28">
        <v>3025173</v>
      </c>
      <c r="K81" s="39">
        <v>4.5199999999999996</v>
      </c>
      <c r="L81" s="146" t="s">
        <v>58</v>
      </c>
      <c r="N81" s="119"/>
    </row>
    <row r="82" spans="1:14" s="17" customFormat="1" ht="15.75" customHeight="1" x14ac:dyDescent="0.2">
      <c r="A82" s="145">
        <v>42753</v>
      </c>
      <c r="B82" s="27" t="s">
        <v>61</v>
      </c>
      <c r="C82" s="27" t="s">
        <v>61</v>
      </c>
      <c r="D82" s="25" t="s">
        <v>250</v>
      </c>
      <c r="E82" s="25" t="s">
        <v>108</v>
      </c>
      <c r="F82" s="25" t="s">
        <v>76</v>
      </c>
      <c r="G82" s="25" t="str">
        <f>VLOOKUP(Repository_table[[#This Row],[Country of Destination]],$T$11:$U$46,2,)</f>
        <v>Latin America and the Caribbean</v>
      </c>
      <c r="H82" s="25" t="s">
        <v>96</v>
      </c>
      <c r="I82" s="25" t="s">
        <v>269</v>
      </c>
      <c r="J82" s="28">
        <v>394212</v>
      </c>
      <c r="K82" s="39">
        <v>7.52</v>
      </c>
      <c r="L82" s="146" t="s">
        <v>220</v>
      </c>
      <c r="N82" s="119"/>
    </row>
    <row r="83" spans="1:14" s="17" customFormat="1" ht="15.75" customHeight="1" x14ac:dyDescent="0.2">
      <c r="A83" s="145">
        <v>42759</v>
      </c>
      <c r="B83" s="27" t="s">
        <v>61</v>
      </c>
      <c r="C83" s="27" t="s">
        <v>61</v>
      </c>
      <c r="D83" s="25" t="s">
        <v>251</v>
      </c>
      <c r="E83" s="25" t="s">
        <v>108</v>
      </c>
      <c r="F83" s="25" t="s">
        <v>72</v>
      </c>
      <c r="G83" s="25" t="str">
        <f>VLOOKUP(Repository_table[[#This Row],[Country of Destination]],$T$11:$U$46,2,)</f>
        <v>East Asia and Pacific</v>
      </c>
      <c r="H83" s="25" t="s">
        <v>347</v>
      </c>
      <c r="I83" s="25" t="s">
        <v>269</v>
      </c>
      <c r="J83" s="28">
        <v>3391087</v>
      </c>
      <c r="K83" s="39">
        <v>4.5199999999999996</v>
      </c>
      <c r="L83" s="146" t="s">
        <v>106</v>
      </c>
      <c r="N83" s="119"/>
    </row>
    <row r="84" spans="1:14" s="17" customFormat="1" ht="15.75" customHeight="1" x14ac:dyDescent="0.2">
      <c r="A84" s="145">
        <v>42760</v>
      </c>
      <c r="B84" s="27" t="s">
        <v>61</v>
      </c>
      <c r="C84" s="27" t="s">
        <v>61</v>
      </c>
      <c r="D84" s="25" t="s">
        <v>251</v>
      </c>
      <c r="E84" s="25" t="s">
        <v>108</v>
      </c>
      <c r="F84" s="25" t="s">
        <v>69</v>
      </c>
      <c r="G84" s="25" t="str">
        <f>VLOOKUP(Repository_table[[#This Row],[Country of Destination]],$T$11:$U$46,2,)</f>
        <v>Europe and Central Asia</v>
      </c>
      <c r="H84" s="25" t="s">
        <v>216</v>
      </c>
      <c r="I84" s="25" t="s">
        <v>269</v>
      </c>
      <c r="J84" s="28">
        <v>3442365</v>
      </c>
      <c r="K84" s="39">
        <v>7.01</v>
      </c>
      <c r="L84" s="146" t="s">
        <v>106</v>
      </c>
      <c r="N84" s="119"/>
    </row>
    <row r="85" spans="1:14" s="17" customFormat="1" ht="15.75" customHeight="1" x14ac:dyDescent="0.2">
      <c r="A85" s="145">
        <v>42761</v>
      </c>
      <c r="B85" s="27" t="s">
        <v>61</v>
      </c>
      <c r="C85" s="27" t="s">
        <v>61</v>
      </c>
      <c r="D85" s="25" t="s">
        <v>250</v>
      </c>
      <c r="E85" s="25" t="s">
        <v>108</v>
      </c>
      <c r="F85" s="25" t="s">
        <v>76</v>
      </c>
      <c r="G85" s="25" t="str">
        <f>VLOOKUP(Repository_table[[#This Row],[Country of Destination]],$T$11:$U$46,2,)</f>
        <v>Latin America and the Caribbean</v>
      </c>
      <c r="H85" s="25" t="s">
        <v>158</v>
      </c>
      <c r="I85" s="25" t="s">
        <v>269</v>
      </c>
      <c r="J85" s="28">
        <v>3706516</v>
      </c>
      <c r="K85" s="39">
        <v>7.52</v>
      </c>
      <c r="L85" s="146" t="s">
        <v>106</v>
      </c>
      <c r="N85" s="119"/>
    </row>
    <row r="86" spans="1:14" s="17" customFormat="1" ht="15.75" customHeight="1" x14ac:dyDescent="0.2">
      <c r="A86" s="145">
        <v>42763</v>
      </c>
      <c r="B86" s="27" t="s">
        <v>61</v>
      </c>
      <c r="C86" s="27" t="s">
        <v>61</v>
      </c>
      <c r="D86" s="25" t="s">
        <v>326</v>
      </c>
      <c r="E86" s="25" t="s">
        <v>194</v>
      </c>
      <c r="F86" s="25" t="s">
        <v>240</v>
      </c>
      <c r="G86" s="25" t="str">
        <f>VLOOKUP(Repository_table[[#This Row],[Country of Destination]],$T$11:$U$46,2,)</f>
        <v>Europe and Central Asia</v>
      </c>
      <c r="H86" s="25" t="s">
        <v>354</v>
      </c>
      <c r="I86" s="25" t="s">
        <v>269</v>
      </c>
      <c r="J86" s="28">
        <v>3411662</v>
      </c>
      <c r="K86" s="39">
        <v>7</v>
      </c>
      <c r="L86" s="146" t="s">
        <v>364</v>
      </c>
      <c r="N86" s="119"/>
    </row>
    <row r="87" spans="1:14" s="17" customFormat="1" ht="15.75" customHeight="1" x14ac:dyDescent="0.2">
      <c r="A87" s="145">
        <v>42764</v>
      </c>
      <c r="B87" s="27" t="s">
        <v>61</v>
      </c>
      <c r="C87" s="27" t="s">
        <v>61</v>
      </c>
      <c r="D87" s="25" t="s">
        <v>251</v>
      </c>
      <c r="E87" s="25" t="s">
        <v>108</v>
      </c>
      <c r="F87" s="25" t="s">
        <v>81</v>
      </c>
      <c r="G87" s="25" t="str">
        <f>VLOOKUP(Repository_table[[#This Row],[Country of Destination]],$T$11:$U$46,2,)</f>
        <v>East Asia and Pacific</v>
      </c>
      <c r="H87" s="25" t="s">
        <v>80</v>
      </c>
      <c r="I87" s="25" t="s">
        <v>269</v>
      </c>
      <c r="J87" s="28">
        <v>3718018</v>
      </c>
      <c r="K87" s="39">
        <v>7.52</v>
      </c>
      <c r="L87" s="146" t="s">
        <v>106</v>
      </c>
      <c r="N87" s="119"/>
    </row>
    <row r="88" spans="1:14" s="17" customFormat="1" ht="15.75" customHeight="1" x14ac:dyDescent="0.2">
      <c r="A88" s="145">
        <v>42766</v>
      </c>
      <c r="B88" s="27" t="s">
        <v>61</v>
      </c>
      <c r="C88" s="27" t="s">
        <v>61</v>
      </c>
      <c r="D88" s="25" t="s">
        <v>250</v>
      </c>
      <c r="E88" s="25" t="s">
        <v>108</v>
      </c>
      <c r="F88" s="25" t="s">
        <v>157</v>
      </c>
      <c r="G88" s="25" t="str">
        <f>VLOOKUP(Repository_table[[#This Row],[Country of Destination]],$T$11:$U$46,2,)</f>
        <v>Middle East and North Africa</v>
      </c>
      <c r="H88" s="25" t="s">
        <v>247</v>
      </c>
      <c r="I88" s="25" t="s">
        <v>269</v>
      </c>
      <c r="J88" s="28">
        <v>2939021</v>
      </c>
      <c r="K88" s="39">
        <v>7.52</v>
      </c>
      <c r="L88" s="146" t="s">
        <v>106</v>
      </c>
      <c r="N88" s="119"/>
    </row>
    <row r="89" spans="1:14" s="17" customFormat="1" ht="15.75" customHeight="1" x14ac:dyDescent="0.2">
      <c r="A89" s="145">
        <v>42768</v>
      </c>
      <c r="B89" s="27" t="s">
        <v>61</v>
      </c>
      <c r="C89" s="27" t="s">
        <v>61</v>
      </c>
      <c r="D89" s="25" t="s">
        <v>251</v>
      </c>
      <c r="E89" s="25" t="s">
        <v>108</v>
      </c>
      <c r="F89" s="25" t="s">
        <v>69</v>
      </c>
      <c r="G89" s="25" t="str">
        <f>VLOOKUP(Repository_table[[#This Row],[Country of Destination]],$T$11:$U$46,2,)</f>
        <v>Europe and Central Asia</v>
      </c>
      <c r="H89" s="25" t="s">
        <v>203</v>
      </c>
      <c r="I89" s="25" t="s">
        <v>269</v>
      </c>
      <c r="J89" s="28">
        <v>1691600</v>
      </c>
      <c r="K89" s="39">
        <v>6.9</v>
      </c>
      <c r="L89" s="146" t="s">
        <v>220</v>
      </c>
      <c r="N89" s="119"/>
    </row>
    <row r="90" spans="1:14" s="17" customFormat="1" ht="15.75" customHeight="1" x14ac:dyDescent="0.2">
      <c r="A90" s="145">
        <v>42768</v>
      </c>
      <c r="B90" s="27" t="s">
        <v>61</v>
      </c>
      <c r="C90" s="27" t="s">
        <v>61</v>
      </c>
      <c r="D90" s="25" t="s">
        <v>251</v>
      </c>
      <c r="E90" s="25" t="s">
        <v>108</v>
      </c>
      <c r="F90" s="25" t="s">
        <v>240</v>
      </c>
      <c r="G90" s="25" t="str">
        <f>VLOOKUP(Repository_table[[#This Row],[Country of Destination]],$T$11:$U$46,2,)</f>
        <v>Europe and Central Asia</v>
      </c>
      <c r="H90" s="25" t="s">
        <v>203</v>
      </c>
      <c r="I90" s="25" t="s">
        <v>269</v>
      </c>
      <c r="J90" s="28">
        <v>1765661</v>
      </c>
      <c r="K90" s="39">
        <v>6.9</v>
      </c>
      <c r="L90" s="146" t="s">
        <v>220</v>
      </c>
      <c r="N90" s="119"/>
    </row>
    <row r="91" spans="1:14" s="17" customFormat="1" ht="15.75" customHeight="1" x14ac:dyDescent="0.2">
      <c r="A91" s="145">
        <v>42769</v>
      </c>
      <c r="B91" s="27" t="s">
        <v>61</v>
      </c>
      <c r="C91" s="27" t="s">
        <v>61</v>
      </c>
      <c r="D91" s="25" t="s">
        <v>251</v>
      </c>
      <c r="E91" s="25" t="s">
        <v>108</v>
      </c>
      <c r="F91" s="25" t="s">
        <v>109</v>
      </c>
      <c r="G91" s="25" t="str">
        <f>VLOOKUP(Repository_table[[#This Row],[Country of Destination]],$T$11:$U$46,2,)</f>
        <v>Europe and Central Asia</v>
      </c>
      <c r="H91" s="25" t="s">
        <v>117</v>
      </c>
      <c r="I91" s="25" t="s">
        <v>269</v>
      </c>
      <c r="J91" s="28">
        <v>3705488</v>
      </c>
      <c r="K91" s="39">
        <v>6.39</v>
      </c>
      <c r="L91" s="146" t="s">
        <v>106</v>
      </c>
      <c r="N91" s="119"/>
    </row>
    <row r="92" spans="1:14" s="17" customFormat="1" ht="15.75" customHeight="1" x14ac:dyDescent="0.2">
      <c r="A92" s="145">
        <v>42771</v>
      </c>
      <c r="B92" s="27" t="s">
        <v>61</v>
      </c>
      <c r="C92" s="27" t="s">
        <v>61</v>
      </c>
      <c r="D92" s="25" t="s">
        <v>251</v>
      </c>
      <c r="E92" s="25" t="s">
        <v>108</v>
      </c>
      <c r="F92" s="25" t="s">
        <v>68</v>
      </c>
      <c r="G92" s="25" t="str">
        <f>VLOOKUP(Repository_table[[#This Row],[Country of Destination]],$T$11:$U$46,2,)</f>
        <v>South Asia</v>
      </c>
      <c r="H92" s="25" t="s">
        <v>279</v>
      </c>
      <c r="I92" s="25" t="s">
        <v>269</v>
      </c>
      <c r="J92" s="28">
        <v>3399239</v>
      </c>
      <c r="K92" s="39">
        <v>3.9</v>
      </c>
      <c r="L92" s="146" t="s">
        <v>106</v>
      </c>
      <c r="N92" s="119"/>
    </row>
    <row r="93" spans="1:14" s="17" customFormat="1" ht="15.75" customHeight="1" x14ac:dyDescent="0.2">
      <c r="A93" s="145">
        <v>42775</v>
      </c>
      <c r="B93" s="27" t="s">
        <v>61</v>
      </c>
      <c r="C93" s="27" t="s">
        <v>61</v>
      </c>
      <c r="D93" s="25" t="s">
        <v>326</v>
      </c>
      <c r="E93" s="25" t="s">
        <v>194</v>
      </c>
      <c r="F93" s="25" t="s">
        <v>76</v>
      </c>
      <c r="G93" s="25" t="str">
        <f>VLOOKUP(Repository_table[[#This Row],[Country of Destination]],$T$11:$U$46,2,)</f>
        <v>Latin America and the Caribbean</v>
      </c>
      <c r="H93" s="25" t="s">
        <v>162</v>
      </c>
      <c r="I93" s="25" t="s">
        <v>269</v>
      </c>
      <c r="J93" s="28">
        <v>3427486</v>
      </c>
      <c r="K93" s="39">
        <v>7.07</v>
      </c>
      <c r="L93" s="146" t="s">
        <v>196</v>
      </c>
      <c r="N93" s="119"/>
    </row>
    <row r="94" spans="1:14" s="17" customFormat="1" ht="15.75" customHeight="1" x14ac:dyDescent="0.2">
      <c r="A94" s="145">
        <v>42777</v>
      </c>
      <c r="B94" s="27" t="s">
        <v>61</v>
      </c>
      <c r="C94" s="27" t="s">
        <v>61</v>
      </c>
      <c r="D94" s="25" t="s">
        <v>251</v>
      </c>
      <c r="E94" s="25" t="s">
        <v>108</v>
      </c>
      <c r="F94" s="25" t="s">
        <v>109</v>
      </c>
      <c r="G94" s="25" t="str">
        <f>VLOOKUP(Repository_table[[#This Row],[Country of Destination]],$T$11:$U$46,2,)</f>
        <v>Europe and Central Asia</v>
      </c>
      <c r="H94" s="25" t="s">
        <v>110</v>
      </c>
      <c r="I94" s="25" t="s">
        <v>269</v>
      </c>
      <c r="J94" s="28">
        <v>3696872</v>
      </c>
      <c r="K94" s="39">
        <v>6.9</v>
      </c>
      <c r="L94" s="146" t="s">
        <v>106</v>
      </c>
      <c r="N94" s="119"/>
    </row>
    <row r="95" spans="1:14" s="17" customFormat="1" ht="15.75" customHeight="1" x14ac:dyDescent="0.2">
      <c r="A95" s="145">
        <v>42778</v>
      </c>
      <c r="B95" s="27" t="s">
        <v>61</v>
      </c>
      <c r="C95" s="27" t="s">
        <v>61</v>
      </c>
      <c r="D95" s="25" t="s">
        <v>251</v>
      </c>
      <c r="E95" s="25" t="s">
        <v>108</v>
      </c>
      <c r="F95" s="25" t="s">
        <v>72</v>
      </c>
      <c r="G95" s="25" t="str">
        <f>VLOOKUP(Repository_table[[#This Row],[Country of Destination]],$T$11:$U$46,2,)</f>
        <v>East Asia and Pacific</v>
      </c>
      <c r="H95" s="25" t="s">
        <v>311</v>
      </c>
      <c r="I95" s="25" t="s">
        <v>269</v>
      </c>
      <c r="J95" s="28">
        <v>3464863</v>
      </c>
      <c r="K95" s="39">
        <v>3.9</v>
      </c>
      <c r="L95" s="146" t="s">
        <v>106</v>
      </c>
      <c r="N95" s="119"/>
    </row>
    <row r="96" spans="1:14" s="17" customFormat="1" ht="15.75" customHeight="1" x14ac:dyDescent="0.2">
      <c r="A96" s="145">
        <v>42780</v>
      </c>
      <c r="B96" s="27" t="s">
        <v>61</v>
      </c>
      <c r="C96" s="27" t="s">
        <v>61</v>
      </c>
      <c r="D96" s="25" t="s">
        <v>250</v>
      </c>
      <c r="E96" s="25" t="s">
        <v>108</v>
      </c>
      <c r="F96" s="25" t="s">
        <v>76</v>
      </c>
      <c r="G96" s="25" t="str">
        <f>VLOOKUP(Repository_table[[#This Row],[Country of Destination]],$T$11:$U$46,2,)</f>
        <v>Latin America and the Caribbean</v>
      </c>
      <c r="H96" s="25" t="s">
        <v>86</v>
      </c>
      <c r="I96" s="25" t="s">
        <v>269</v>
      </c>
      <c r="J96" s="28">
        <v>3606218</v>
      </c>
      <c r="K96" s="39">
        <v>6.39</v>
      </c>
      <c r="L96" s="146" t="s">
        <v>106</v>
      </c>
      <c r="N96" s="119"/>
    </row>
    <row r="97" spans="1:14" s="17" customFormat="1" ht="15.75" customHeight="1" x14ac:dyDescent="0.2">
      <c r="A97" s="145">
        <v>42781</v>
      </c>
      <c r="B97" s="27" t="s">
        <v>61</v>
      </c>
      <c r="C97" s="27" t="s">
        <v>61</v>
      </c>
      <c r="D97" s="25" t="s">
        <v>250</v>
      </c>
      <c r="E97" s="25" t="s">
        <v>108</v>
      </c>
      <c r="F97" s="25" t="s">
        <v>112</v>
      </c>
      <c r="G97" s="25" t="str">
        <f>VLOOKUP(Repository_table[[#This Row],[Country of Destination]],$T$11:$U$46,2,)</f>
        <v>Latin America and the Caribbean</v>
      </c>
      <c r="H97" s="25" t="s">
        <v>195</v>
      </c>
      <c r="I97" s="25" t="s">
        <v>269</v>
      </c>
      <c r="J97" s="28">
        <v>2950188</v>
      </c>
      <c r="K97" s="39">
        <v>6.9</v>
      </c>
      <c r="L97" s="146" t="s">
        <v>106</v>
      </c>
      <c r="N97" s="119"/>
    </row>
    <row r="98" spans="1:14" s="17" customFormat="1" ht="15.75" customHeight="1" x14ac:dyDescent="0.2">
      <c r="A98" s="145">
        <v>42783</v>
      </c>
      <c r="B98" s="27" t="s">
        <v>61</v>
      </c>
      <c r="C98" s="27" t="s">
        <v>61</v>
      </c>
      <c r="D98" s="25" t="s">
        <v>251</v>
      </c>
      <c r="E98" s="25" t="s">
        <v>108</v>
      </c>
      <c r="F98" s="25" t="s">
        <v>72</v>
      </c>
      <c r="G98" s="25" t="str">
        <f>VLOOKUP(Repository_table[[#This Row],[Country of Destination]],$T$11:$U$46,2,)</f>
        <v>East Asia and Pacific</v>
      </c>
      <c r="H98" s="25" t="s">
        <v>96</v>
      </c>
      <c r="I98" s="25" t="s">
        <v>269</v>
      </c>
      <c r="J98" s="28">
        <v>3444825</v>
      </c>
      <c r="K98" s="39">
        <v>3.9</v>
      </c>
      <c r="L98" s="146" t="s">
        <v>106</v>
      </c>
      <c r="N98" s="119"/>
    </row>
    <row r="99" spans="1:14" s="17" customFormat="1" ht="15.75" customHeight="1" x14ac:dyDescent="0.2">
      <c r="A99" s="145">
        <v>42786</v>
      </c>
      <c r="B99" s="27" t="s">
        <v>61</v>
      </c>
      <c r="C99" s="27" t="s">
        <v>61</v>
      </c>
      <c r="D99" s="25" t="s">
        <v>326</v>
      </c>
      <c r="E99" s="25" t="s">
        <v>194</v>
      </c>
      <c r="F99" s="25" t="s">
        <v>76</v>
      </c>
      <c r="G99" s="25" t="str">
        <f>VLOOKUP(Repository_table[[#This Row],[Country of Destination]],$T$11:$U$46,2,)</f>
        <v>Latin America and the Caribbean</v>
      </c>
      <c r="H99" s="25" t="s">
        <v>187</v>
      </c>
      <c r="I99" s="25" t="s">
        <v>269</v>
      </c>
      <c r="J99" s="28">
        <v>3667863</v>
      </c>
      <c r="K99" s="39">
        <v>5.33</v>
      </c>
      <c r="L99" s="146" t="s">
        <v>196</v>
      </c>
      <c r="N99" s="119"/>
    </row>
    <row r="100" spans="1:14" s="17" customFormat="1" ht="15.75" customHeight="1" x14ac:dyDescent="0.2">
      <c r="A100" s="145">
        <v>42786</v>
      </c>
      <c r="B100" s="27" t="s">
        <v>61</v>
      </c>
      <c r="C100" s="27" t="s">
        <v>61</v>
      </c>
      <c r="D100" s="25" t="s">
        <v>326</v>
      </c>
      <c r="E100" s="25" t="s">
        <v>194</v>
      </c>
      <c r="F100" s="25" t="s">
        <v>225</v>
      </c>
      <c r="G100" s="25" t="str">
        <f>VLOOKUP(Repository_table[[#This Row],[Country of Destination]],$T$11:$U$46,2,)</f>
        <v>Middle East and North Africa</v>
      </c>
      <c r="H100" s="25" t="s">
        <v>209</v>
      </c>
      <c r="I100" s="25" t="s">
        <v>269</v>
      </c>
      <c r="J100" s="28">
        <v>3378113</v>
      </c>
      <c r="K100" s="39">
        <v>5.29</v>
      </c>
      <c r="L100" s="146" t="s">
        <v>70</v>
      </c>
      <c r="N100" s="119"/>
    </row>
    <row r="101" spans="1:14" s="17" customFormat="1" ht="15.75" customHeight="1" x14ac:dyDescent="0.2">
      <c r="A101" s="145">
        <v>42789</v>
      </c>
      <c r="B101" s="27" t="s">
        <v>61</v>
      </c>
      <c r="C101" s="27" t="s">
        <v>61</v>
      </c>
      <c r="D101" s="25" t="s">
        <v>250</v>
      </c>
      <c r="E101" s="25" t="s">
        <v>108</v>
      </c>
      <c r="F101" s="25" t="s">
        <v>157</v>
      </c>
      <c r="G101" s="25" t="str">
        <f>VLOOKUP(Repository_table[[#This Row],[Country of Destination]],$T$11:$U$46,2,)</f>
        <v>Middle East and North Africa</v>
      </c>
      <c r="H101" s="25" t="s">
        <v>90</v>
      </c>
      <c r="I101" s="25" t="s">
        <v>269</v>
      </c>
      <c r="J101" s="28">
        <v>2944820</v>
      </c>
      <c r="K101" s="39">
        <v>3.9</v>
      </c>
      <c r="L101" s="146" t="s">
        <v>106</v>
      </c>
      <c r="N101" s="119"/>
    </row>
    <row r="102" spans="1:14" s="17" customFormat="1" ht="15.75" customHeight="1" x14ac:dyDescent="0.2">
      <c r="A102" s="145">
        <v>42790</v>
      </c>
      <c r="B102" s="27" t="s">
        <v>61</v>
      </c>
      <c r="C102" s="27" t="s">
        <v>61</v>
      </c>
      <c r="D102" s="25" t="s">
        <v>326</v>
      </c>
      <c r="E102" s="25" t="s">
        <v>194</v>
      </c>
      <c r="F102" s="25" t="s">
        <v>76</v>
      </c>
      <c r="G102" s="25" t="str">
        <f>VLOOKUP(Repository_table[[#This Row],[Country of Destination]],$T$11:$U$46,2,)</f>
        <v>Latin America and the Caribbean</v>
      </c>
      <c r="H102" s="25" t="s">
        <v>158</v>
      </c>
      <c r="I102" s="25" t="s">
        <v>269</v>
      </c>
      <c r="J102" s="28">
        <v>3705611</v>
      </c>
      <c r="K102" s="39">
        <v>5.89</v>
      </c>
      <c r="L102" s="146" t="s">
        <v>196</v>
      </c>
      <c r="N102" s="119"/>
    </row>
    <row r="103" spans="1:14" s="17" customFormat="1" ht="15.75" customHeight="1" x14ac:dyDescent="0.2">
      <c r="A103" s="145">
        <v>42792</v>
      </c>
      <c r="B103" s="27" t="s">
        <v>61</v>
      </c>
      <c r="C103" s="27" t="s">
        <v>61</v>
      </c>
      <c r="D103" s="25" t="s">
        <v>251</v>
      </c>
      <c r="E103" s="25" t="s">
        <v>108</v>
      </c>
      <c r="F103" s="25" t="s">
        <v>81</v>
      </c>
      <c r="G103" s="25" t="str">
        <f>VLOOKUP(Repository_table[[#This Row],[Country of Destination]],$T$11:$U$46,2,)</f>
        <v>East Asia and Pacific</v>
      </c>
      <c r="H103" s="25" t="s">
        <v>111</v>
      </c>
      <c r="I103" s="25" t="s">
        <v>269</v>
      </c>
      <c r="J103" s="28">
        <v>3705039</v>
      </c>
      <c r="K103" s="39">
        <v>6.9</v>
      </c>
      <c r="L103" s="146" t="s">
        <v>106</v>
      </c>
      <c r="N103" s="119"/>
    </row>
    <row r="104" spans="1:14" s="17" customFormat="1" ht="15.75" customHeight="1" x14ac:dyDescent="0.2">
      <c r="A104" s="145">
        <v>42794</v>
      </c>
      <c r="B104" s="27" t="s">
        <v>61</v>
      </c>
      <c r="C104" s="27" t="s">
        <v>61</v>
      </c>
      <c r="D104" s="25" t="s">
        <v>251</v>
      </c>
      <c r="E104" s="25" t="s">
        <v>108</v>
      </c>
      <c r="F104" s="25" t="s">
        <v>72</v>
      </c>
      <c r="G104" s="25" t="str">
        <f>VLOOKUP(Repository_table[[#This Row],[Country of Destination]],$T$11:$U$46,2,)</f>
        <v>East Asia and Pacific</v>
      </c>
      <c r="H104" s="25" t="s">
        <v>210</v>
      </c>
      <c r="I104" s="25" t="s">
        <v>269</v>
      </c>
      <c r="J104" s="28">
        <v>3428365</v>
      </c>
      <c r="K104" s="39">
        <v>6.39</v>
      </c>
      <c r="L104" s="146" t="s">
        <v>106</v>
      </c>
      <c r="N104" s="119"/>
    </row>
    <row r="105" spans="1:14" s="17" customFormat="1" ht="15.75" customHeight="1" x14ac:dyDescent="0.2">
      <c r="A105" s="145">
        <v>42796</v>
      </c>
      <c r="B105" s="27" t="s">
        <v>61</v>
      </c>
      <c r="C105" s="27" t="s">
        <v>61</v>
      </c>
      <c r="D105" s="25" t="s">
        <v>250</v>
      </c>
      <c r="E105" s="25" t="s">
        <v>108</v>
      </c>
      <c r="F105" s="25" t="s">
        <v>113</v>
      </c>
      <c r="G105" s="25" t="str">
        <f>VLOOKUP(Repository_table[[#This Row],[Country of Destination]],$T$11:$U$46,2,)</f>
        <v>East Asia and Pacific</v>
      </c>
      <c r="H105" s="25" t="s">
        <v>114</v>
      </c>
      <c r="I105" s="25" t="s">
        <v>269</v>
      </c>
      <c r="J105" s="28">
        <v>3583966</v>
      </c>
      <c r="K105" s="39">
        <v>3.02</v>
      </c>
      <c r="L105" s="146" t="s">
        <v>106</v>
      </c>
      <c r="N105" s="119"/>
    </row>
    <row r="106" spans="1:14" s="17" customFormat="1" ht="15.75" customHeight="1" x14ac:dyDescent="0.2">
      <c r="A106" s="145">
        <v>42802</v>
      </c>
      <c r="B106" s="27" t="s">
        <v>61</v>
      </c>
      <c r="C106" s="27" t="s">
        <v>61</v>
      </c>
      <c r="D106" s="25" t="s">
        <v>326</v>
      </c>
      <c r="E106" s="25" t="s">
        <v>194</v>
      </c>
      <c r="F106" s="25" t="s">
        <v>76</v>
      </c>
      <c r="G106" s="25" t="str">
        <f>VLOOKUP(Repository_table[[#This Row],[Country of Destination]],$T$11:$U$46,2,)</f>
        <v>Latin America and the Caribbean</v>
      </c>
      <c r="H106" s="25" t="s">
        <v>162</v>
      </c>
      <c r="I106" s="25" t="s">
        <v>269</v>
      </c>
      <c r="J106" s="28">
        <v>3404694</v>
      </c>
      <c r="K106" s="39">
        <v>5.0999999999999996</v>
      </c>
      <c r="L106" s="146" t="s">
        <v>196</v>
      </c>
      <c r="N106" s="119"/>
    </row>
    <row r="107" spans="1:14" s="17" customFormat="1" ht="15.75" customHeight="1" x14ac:dyDescent="0.2">
      <c r="A107" s="145">
        <v>42803</v>
      </c>
      <c r="B107" s="27" t="s">
        <v>61</v>
      </c>
      <c r="C107" s="27" t="s">
        <v>61</v>
      </c>
      <c r="D107" s="25" t="s">
        <v>250</v>
      </c>
      <c r="E107" s="25" t="s">
        <v>108</v>
      </c>
      <c r="F107" s="25" t="s">
        <v>157</v>
      </c>
      <c r="G107" s="25" t="str">
        <f>VLOOKUP(Repository_table[[#This Row],[Country of Destination]],$T$11:$U$46,2,)</f>
        <v>Middle East and North Africa</v>
      </c>
      <c r="H107" s="25" t="s">
        <v>232</v>
      </c>
      <c r="I107" s="25" t="s">
        <v>269</v>
      </c>
      <c r="J107" s="28">
        <v>3358596</v>
      </c>
      <c r="K107" s="39">
        <v>3.02</v>
      </c>
      <c r="L107" s="146" t="s">
        <v>106</v>
      </c>
      <c r="N107" s="119"/>
    </row>
    <row r="108" spans="1:14" s="17" customFormat="1" ht="15.75" customHeight="1" x14ac:dyDescent="0.2">
      <c r="A108" s="145">
        <v>42806</v>
      </c>
      <c r="B108" s="27" t="s">
        <v>61</v>
      </c>
      <c r="C108" s="27" t="s">
        <v>61</v>
      </c>
      <c r="D108" s="25" t="s">
        <v>250</v>
      </c>
      <c r="E108" s="25" t="s">
        <v>108</v>
      </c>
      <c r="F108" s="25" t="s">
        <v>157</v>
      </c>
      <c r="G108" s="25" t="str">
        <f>VLOOKUP(Repository_table[[#This Row],[Country of Destination]],$T$11:$U$46,2,)</f>
        <v>Middle East and North Africa</v>
      </c>
      <c r="H108" s="25" t="s">
        <v>216</v>
      </c>
      <c r="I108" s="25" t="s">
        <v>269</v>
      </c>
      <c r="J108" s="28">
        <v>3296471</v>
      </c>
      <c r="K108" s="39">
        <v>5.51</v>
      </c>
      <c r="L108" s="146" t="s">
        <v>106</v>
      </c>
      <c r="N108" s="119"/>
    </row>
    <row r="109" spans="1:14" s="17" customFormat="1" ht="15.75" customHeight="1" x14ac:dyDescent="0.2">
      <c r="A109" s="145">
        <v>42809</v>
      </c>
      <c r="B109" s="27" t="s">
        <v>61</v>
      </c>
      <c r="C109" s="27" t="s">
        <v>61</v>
      </c>
      <c r="D109" s="25" t="s">
        <v>251</v>
      </c>
      <c r="E109" s="25" t="s">
        <v>108</v>
      </c>
      <c r="F109" s="25" t="s">
        <v>116</v>
      </c>
      <c r="G109" s="25" t="str">
        <f>VLOOKUP(Repository_table[[#This Row],[Country of Destination]],$T$11:$U$46,2,)</f>
        <v>South Asia</v>
      </c>
      <c r="H109" s="25" t="s">
        <v>223</v>
      </c>
      <c r="I109" s="25" t="s">
        <v>269</v>
      </c>
      <c r="J109" s="28">
        <v>3165927</v>
      </c>
      <c r="K109" s="39">
        <v>3.02</v>
      </c>
      <c r="L109" s="146" t="s">
        <v>106</v>
      </c>
      <c r="N109" s="119"/>
    </row>
    <row r="110" spans="1:14" s="17" customFormat="1" ht="15.75" customHeight="1" x14ac:dyDescent="0.2">
      <c r="A110" s="145">
        <v>42811</v>
      </c>
      <c r="B110" s="27" t="s">
        <v>61</v>
      </c>
      <c r="C110" s="27" t="s">
        <v>61</v>
      </c>
      <c r="D110" s="25" t="s">
        <v>326</v>
      </c>
      <c r="E110" s="25" t="s">
        <v>194</v>
      </c>
      <c r="F110" s="25" t="s">
        <v>113</v>
      </c>
      <c r="G110" s="25" t="str">
        <f>VLOOKUP(Repository_table[[#This Row],[Country of Destination]],$T$11:$U$46,2,)</f>
        <v>East Asia and Pacific</v>
      </c>
      <c r="H110" s="25" t="s">
        <v>203</v>
      </c>
      <c r="I110" s="25" t="s">
        <v>269</v>
      </c>
      <c r="J110" s="28">
        <v>3457554</v>
      </c>
      <c r="K110" s="39">
        <v>4.34</v>
      </c>
      <c r="L110" s="146" t="s">
        <v>196</v>
      </c>
      <c r="N110" s="119"/>
    </row>
    <row r="111" spans="1:14" s="17" customFormat="1" ht="15.75" customHeight="1" x14ac:dyDescent="0.2">
      <c r="A111" s="145">
        <v>42813</v>
      </c>
      <c r="B111" s="27" t="s">
        <v>61</v>
      </c>
      <c r="C111" s="27" t="s">
        <v>61</v>
      </c>
      <c r="D111" s="25" t="s">
        <v>326</v>
      </c>
      <c r="E111" s="25" t="s">
        <v>194</v>
      </c>
      <c r="F111" s="25" t="s">
        <v>109</v>
      </c>
      <c r="G111" s="25" t="str">
        <f>VLOOKUP(Repository_table[[#This Row],[Country of Destination]],$T$11:$U$46,2,)</f>
        <v>Europe and Central Asia</v>
      </c>
      <c r="H111" s="25" t="s">
        <v>110</v>
      </c>
      <c r="I111" s="25" t="s">
        <v>269</v>
      </c>
      <c r="J111" s="28">
        <v>3520905</v>
      </c>
      <c r="K111" s="39">
        <v>4.42</v>
      </c>
      <c r="L111" s="146" t="s">
        <v>70</v>
      </c>
      <c r="N111" s="119"/>
    </row>
    <row r="112" spans="1:14" s="17" customFormat="1" ht="15.75" customHeight="1" x14ac:dyDescent="0.2">
      <c r="A112" s="145">
        <v>42814</v>
      </c>
      <c r="B112" s="27" t="s">
        <v>61</v>
      </c>
      <c r="C112" s="27" t="s">
        <v>61</v>
      </c>
      <c r="D112" s="25" t="s">
        <v>326</v>
      </c>
      <c r="E112" s="25" t="s">
        <v>194</v>
      </c>
      <c r="F112" s="25" t="s">
        <v>185</v>
      </c>
      <c r="G112" s="25" t="str">
        <f>VLOOKUP(Repository_table[[#This Row],[Country of Destination]],$T$11:$U$46,2,)</f>
        <v>Latin America and the Caribbean</v>
      </c>
      <c r="H112" s="25" t="s">
        <v>357</v>
      </c>
      <c r="I112" s="25" t="s">
        <v>269</v>
      </c>
      <c r="J112" s="28">
        <v>2933786</v>
      </c>
      <c r="K112" s="39">
        <v>5.37</v>
      </c>
      <c r="L112" s="146" t="s">
        <v>70</v>
      </c>
      <c r="N112" s="119"/>
    </row>
    <row r="113" spans="1:14" s="17" customFormat="1" ht="15.75" customHeight="1" x14ac:dyDescent="0.2">
      <c r="A113" s="145">
        <v>42816</v>
      </c>
      <c r="B113" s="27" t="s">
        <v>61</v>
      </c>
      <c r="C113" s="27" t="s">
        <v>61</v>
      </c>
      <c r="D113" s="25" t="s">
        <v>251</v>
      </c>
      <c r="E113" s="25" t="s">
        <v>108</v>
      </c>
      <c r="F113" s="25" t="s">
        <v>329</v>
      </c>
      <c r="G113" s="25" t="str">
        <f>VLOOKUP(Repository_table[[#This Row],[Country of Destination]],$T$11:$U$46,2,)</f>
        <v>East Asia and Pacific</v>
      </c>
      <c r="H113" s="25" t="s">
        <v>293</v>
      </c>
      <c r="I113" s="25" t="s">
        <v>269</v>
      </c>
      <c r="J113" s="28">
        <v>3112643</v>
      </c>
      <c r="K113" s="39">
        <v>3.02</v>
      </c>
      <c r="L113" s="146" t="s">
        <v>106</v>
      </c>
      <c r="N113" s="119"/>
    </row>
    <row r="114" spans="1:14" s="17" customFormat="1" ht="15.75" customHeight="1" x14ac:dyDescent="0.2">
      <c r="A114" s="145">
        <v>42818</v>
      </c>
      <c r="B114" s="27" t="s">
        <v>61</v>
      </c>
      <c r="C114" s="27" t="s">
        <v>61</v>
      </c>
      <c r="D114" s="25" t="s">
        <v>326</v>
      </c>
      <c r="E114" s="25" t="s">
        <v>194</v>
      </c>
      <c r="F114" s="25" t="s">
        <v>76</v>
      </c>
      <c r="G114" s="25" t="str">
        <f>VLOOKUP(Repository_table[[#This Row],[Country of Destination]],$T$11:$U$46,2,)</f>
        <v>Latin America and the Caribbean</v>
      </c>
      <c r="H114" s="25" t="s">
        <v>173</v>
      </c>
      <c r="I114" s="25" t="s">
        <v>269</v>
      </c>
      <c r="J114" s="28">
        <v>3707229</v>
      </c>
      <c r="K114" s="39">
        <v>4.54</v>
      </c>
      <c r="L114" s="146" t="s">
        <v>196</v>
      </c>
      <c r="N114" s="119"/>
    </row>
    <row r="115" spans="1:14" s="17" customFormat="1" ht="15.75" customHeight="1" x14ac:dyDescent="0.2">
      <c r="A115" s="145">
        <v>42820</v>
      </c>
      <c r="B115" s="27" t="s">
        <v>61</v>
      </c>
      <c r="C115" s="27" t="s">
        <v>61</v>
      </c>
      <c r="D115" s="25" t="s">
        <v>250</v>
      </c>
      <c r="E115" s="25" t="s">
        <v>108</v>
      </c>
      <c r="F115" s="25" t="s">
        <v>76</v>
      </c>
      <c r="G115" s="25" t="str">
        <f>VLOOKUP(Repository_table[[#This Row],[Country of Destination]],$T$11:$U$46,2,)</f>
        <v>Latin America and the Caribbean</v>
      </c>
      <c r="H115" s="25" t="s">
        <v>86</v>
      </c>
      <c r="I115" s="25" t="s">
        <v>269</v>
      </c>
      <c r="J115" s="28">
        <v>3615896</v>
      </c>
      <c r="K115" s="39">
        <v>5.51</v>
      </c>
      <c r="L115" s="146" t="s">
        <v>106</v>
      </c>
      <c r="N115" s="119"/>
    </row>
    <row r="116" spans="1:14" s="17" customFormat="1" ht="15.75" customHeight="1" x14ac:dyDescent="0.2">
      <c r="A116" s="145">
        <v>42824</v>
      </c>
      <c r="B116" s="27" t="s">
        <v>61</v>
      </c>
      <c r="C116" s="27" t="s">
        <v>61</v>
      </c>
      <c r="D116" s="25" t="s">
        <v>251</v>
      </c>
      <c r="E116" s="25" t="s">
        <v>108</v>
      </c>
      <c r="F116" s="25" t="s">
        <v>225</v>
      </c>
      <c r="G116" s="25" t="str">
        <f>VLOOKUP(Repository_table[[#This Row],[Country of Destination]],$T$11:$U$46,2,)</f>
        <v>Middle East and North Africa</v>
      </c>
      <c r="H116" s="25" t="s">
        <v>333</v>
      </c>
      <c r="I116" s="25" t="s">
        <v>269</v>
      </c>
      <c r="J116" s="28">
        <v>3360169</v>
      </c>
      <c r="K116" s="39">
        <v>3.02</v>
      </c>
      <c r="L116" s="146" t="s">
        <v>106</v>
      </c>
      <c r="N116" s="119"/>
    </row>
    <row r="117" spans="1:14" s="17" customFormat="1" ht="15.75" customHeight="1" x14ac:dyDescent="0.2">
      <c r="A117" s="145">
        <v>42824</v>
      </c>
      <c r="B117" s="27" t="s">
        <v>61</v>
      </c>
      <c r="C117" s="27" t="s">
        <v>61</v>
      </c>
      <c r="D117" s="25" t="s">
        <v>250</v>
      </c>
      <c r="E117" s="25" t="s">
        <v>108</v>
      </c>
      <c r="F117" s="25" t="s">
        <v>112</v>
      </c>
      <c r="G117" s="25" t="str">
        <f>VLOOKUP(Repository_table[[#This Row],[Country of Destination]],$T$11:$U$46,2,)</f>
        <v>Latin America and the Caribbean</v>
      </c>
      <c r="H117" s="25" t="s">
        <v>115</v>
      </c>
      <c r="I117" s="25" t="s">
        <v>269</v>
      </c>
      <c r="J117" s="28">
        <v>2951103</v>
      </c>
      <c r="K117" s="39">
        <v>6.02</v>
      </c>
      <c r="L117" s="146" t="s">
        <v>106</v>
      </c>
      <c r="N117" s="119"/>
    </row>
    <row r="118" spans="1:14" s="17" customFormat="1" ht="15.75" customHeight="1" x14ac:dyDescent="0.2">
      <c r="A118" s="145">
        <v>42826</v>
      </c>
      <c r="B118" s="27" t="s">
        <v>61</v>
      </c>
      <c r="C118" s="27" t="s">
        <v>61</v>
      </c>
      <c r="D118" s="25" t="s">
        <v>326</v>
      </c>
      <c r="E118" s="25" t="s">
        <v>194</v>
      </c>
      <c r="F118" s="25" t="s">
        <v>178</v>
      </c>
      <c r="G118" s="25" t="str">
        <f>VLOOKUP(Repository_table[[#This Row],[Country of Destination]],$T$11:$U$46,2,)</f>
        <v>Latin America and the Caribbean</v>
      </c>
      <c r="H118" s="25" t="s">
        <v>118</v>
      </c>
      <c r="I118" s="25" t="s">
        <v>269</v>
      </c>
      <c r="J118" s="28">
        <v>3458399</v>
      </c>
      <c r="K118" s="39">
        <v>4.59</v>
      </c>
      <c r="L118" s="146" t="s">
        <v>70</v>
      </c>
      <c r="N118" s="119"/>
    </row>
    <row r="119" spans="1:14" s="17" customFormat="1" ht="15.75" customHeight="1" x14ac:dyDescent="0.2">
      <c r="A119" s="145">
        <v>42828</v>
      </c>
      <c r="B119" s="27" t="s">
        <v>61</v>
      </c>
      <c r="C119" s="27" t="s">
        <v>61</v>
      </c>
      <c r="D119" s="25" t="s">
        <v>326</v>
      </c>
      <c r="E119" s="25" t="s">
        <v>194</v>
      </c>
      <c r="F119" s="25" t="s">
        <v>225</v>
      </c>
      <c r="G119" s="25" t="str">
        <f>VLOOKUP(Repository_table[[#This Row],[Country of Destination]],$T$11:$U$46,2,)</f>
        <v>Middle East and North Africa</v>
      </c>
      <c r="H119" s="25" t="s">
        <v>292</v>
      </c>
      <c r="I119" s="25" t="s">
        <v>269</v>
      </c>
      <c r="J119" s="28">
        <v>3429143</v>
      </c>
      <c r="K119" s="39">
        <v>4.41</v>
      </c>
      <c r="L119" s="146" t="s">
        <v>70</v>
      </c>
      <c r="N119" s="119"/>
    </row>
    <row r="120" spans="1:14" s="17" customFormat="1" ht="15.75" customHeight="1" x14ac:dyDescent="0.2">
      <c r="A120" s="145">
        <v>42830</v>
      </c>
      <c r="B120" s="27" t="s">
        <v>61</v>
      </c>
      <c r="C120" s="27" t="s">
        <v>61</v>
      </c>
      <c r="D120" s="25" t="s">
        <v>251</v>
      </c>
      <c r="E120" s="25" t="s">
        <v>108</v>
      </c>
      <c r="F120" s="25" t="s">
        <v>327</v>
      </c>
      <c r="G120" s="25" t="str">
        <f>VLOOKUP(Repository_table[[#This Row],[Country of Destination]],$T$11:$U$46,2,)</f>
        <v>Middle East and North Africa</v>
      </c>
      <c r="H120" s="25" t="s">
        <v>313</v>
      </c>
      <c r="I120" s="25" t="s">
        <v>269</v>
      </c>
      <c r="J120" s="28">
        <v>3346529</v>
      </c>
      <c r="K120" s="39">
        <v>3.65</v>
      </c>
      <c r="L120" s="146"/>
      <c r="N120" s="119"/>
    </row>
    <row r="121" spans="1:14" s="17" customFormat="1" ht="15.75" customHeight="1" x14ac:dyDescent="0.2">
      <c r="A121" s="145">
        <v>42832</v>
      </c>
      <c r="B121" s="27" t="s">
        <v>61</v>
      </c>
      <c r="C121" s="27" t="s">
        <v>61</v>
      </c>
      <c r="D121" s="25" t="s">
        <v>326</v>
      </c>
      <c r="E121" s="25" t="s">
        <v>194</v>
      </c>
      <c r="F121" s="25" t="s">
        <v>76</v>
      </c>
      <c r="G121" s="25" t="str">
        <f>VLOOKUP(Repository_table[[#This Row],[Country of Destination]],$T$11:$U$46,2,)</f>
        <v>Latin America and the Caribbean</v>
      </c>
      <c r="H121" s="25" t="s">
        <v>169</v>
      </c>
      <c r="I121" s="25" t="s">
        <v>269</v>
      </c>
      <c r="J121" s="28">
        <v>3536643</v>
      </c>
      <c r="K121" s="39">
        <v>4.4000000000000004</v>
      </c>
      <c r="L121" s="146" t="s">
        <v>70</v>
      </c>
      <c r="N121" s="119"/>
    </row>
    <row r="122" spans="1:14" s="17" customFormat="1" ht="15.75" customHeight="1" x14ac:dyDescent="0.2">
      <c r="A122" s="145">
        <v>42833</v>
      </c>
      <c r="B122" s="27" t="s">
        <v>61</v>
      </c>
      <c r="C122" s="27" t="s">
        <v>61</v>
      </c>
      <c r="D122" s="25" t="s">
        <v>326</v>
      </c>
      <c r="E122" s="25" t="s">
        <v>194</v>
      </c>
      <c r="F122" s="25" t="s">
        <v>76</v>
      </c>
      <c r="G122" s="25" t="str">
        <f>VLOOKUP(Repository_table[[#This Row],[Country of Destination]],$T$11:$U$46,2,)</f>
        <v>Latin America and the Caribbean</v>
      </c>
      <c r="H122" s="25" t="s">
        <v>158</v>
      </c>
      <c r="I122" s="25" t="s">
        <v>269</v>
      </c>
      <c r="J122" s="28">
        <v>3688816</v>
      </c>
      <c r="K122" s="39">
        <v>4.78</v>
      </c>
      <c r="L122" s="146" t="s">
        <v>70</v>
      </c>
      <c r="N122" s="119"/>
    </row>
    <row r="123" spans="1:14" s="17" customFormat="1" ht="15.75" customHeight="1" x14ac:dyDescent="0.2">
      <c r="A123" s="145">
        <v>42835</v>
      </c>
      <c r="B123" s="27" t="s">
        <v>61</v>
      </c>
      <c r="C123" s="27" t="s">
        <v>61</v>
      </c>
      <c r="D123" s="25" t="s">
        <v>250</v>
      </c>
      <c r="E123" s="25" t="s">
        <v>108</v>
      </c>
      <c r="F123" s="25" t="s">
        <v>112</v>
      </c>
      <c r="G123" s="25" t="str">
        <f>VLOOKUP(Repository_table[[#This Row],[Country of Destination]],$T$11:$U$46,2,)</f>
        <v>Latin America and the Caribbean</v>
      </c>
      <c r="H123" s="25" t="s">
        <v>187</v>
      </c>
      <c r="I123" s="25" t="s">
        <v>269</v>
      </c>
      <c r="J123" s="28">
        <v>2951959</v>
      </c>
      <c r="K123" s="39">
        <v>6.14</v>
      </c>
      <c r="L123" s="146" t="s">
        <v>106</v>
      </c>
      <c r="N123" s="119"/>
    </row>
    <row r="124" spans="1:14" s="17" customFormat="1" ht="15.75" customHeight="1" x14ac:dyDescent="0.2">
      <c r="A124" s="145">
        <v>42837</v>
      </c>
      <c r="B124" s="27" t="s">
        <v>61</v>
      </c>
      <c r="C124" s="27" t="s">
        <v>61</v>
      </c>
      <c r="D124" s="25" t="s">
        <v>250</v>
      </c>
      <c r="E124" s="25" t="s">
        <v>108</v>
      </c>
      <c r="F124" s="25" t="s">
        <v>76</v>
      </c>
      <c r="G124" s="25" t="str">
        <f>VLOOKUP(Repository_table[[#This Row],[Country of Destination]],$T$11:$U$46,2,)</f>
        <v>Latin America and the Caribbean</v>
      </c>
      <c r="H124" s="25" t="s">
        <v>356</v>
      </c>
      <c r="I124" s="25" t="s">
        <v>269</v>
      </c>
      <c r="J124" s="28">
        <v>3051293</v>
      </c>
      <c r="K124" s="39">
        <v>3.65</v>
      </c>
      <c r="L124" s="146"/>
      <c r="N124" s="119"/>
    </row>
    <row r="125" spans="1:14" s="17" customFormat="1" ht="15.75" customHeight="1" x14ac:dyDescent="0.2">
      <c r="A125" s="145">
        <v>42839</v>
      </c>
      <c r="B125" s="27" t="s">
        <v>61</v>
      </c>
      <c r="C125" s="27" t="s">
        <v>61</v>
      </c>
      <c r="D125" s="25" t="s">
        <v>251</v>
      </c>
      <c r="E125" s="25" t="s">
        <v>108</v>
      </c>
      <c r="F125" s="25" t="s">
        <v>81</v>
      </c>
      <c r="G125" s="25" t="str">
        <f>VLOOKUP(Repository_table[[#This Row],[Country of Destination]],$T$11:$U$46,2,)</f>
        <v>East Asia and Pacific</v>
      </c>
      <c r="H125" s="25" t="s">
        <v>173</v>
      </c>
      <c r="I125" s="25" t="s">
        <v>269</v>
      </c>
      <c r="J125" s="28">
        <v>3681272</v>
      </c>
      <c r="K125" s="39">
        <v>6.65</v>
      </c>
      <c r="L125" s="146" t="s">
        <v>106</v>
      </c>
      <c r="N125" s="119"/>
    </row>
    <row r="126" spans="1:14" s="17" customFormat="1" ht="15.75" customHeight="1" x14ac:dyDescent="0.2">
      <c r="A126" s="145">
        <v>42841</v>
      </c>
      <c r="B126" s="27" t="s">
        <v>61</v>
      </c>
      <c r="C126" s="27" t="s">
        <v>61</v>
      </c>
      <c r="D126" s="25" t="s">
        <v>326</v>
      </c>
      <c r="E126" s="25" t="s">
        <v>194</v>
      </c>
      <c r="F126" s="25" t="s">
        <v>178</v>
      </c>
      <c r="G126" s="25" t="str">
        <f>VLOOKUP(Repository_table[[#This Row],[Country of Destination]],$T$11:$U$46,2,)</f>
        <v>Latin America and the Caribbean</v>
      </c>
      <c r="H126" s="25" t="s">
        <v>162</v>
      </c>
      <c r="I126" s="25" t="s">
        <v>269</v>
      </c>
      <c r="J126" s="28">
        <v>3405702</v>
      </c>
      <c r="K126" s="39">
        <v>5.07</v>
      </c>
      <c r="L126" s="146" t="s">
        <v>70</v>
      </c>
      <c r="N126" s="119"/>
    </row>
    <row r="127" spans="1:14" s="17" customFormat="1" ht="15.75" customHeight="1" x14ac:dyDescent="0.2">
      <c r="A127" s="145">
        <v>42842</v>
      </c>
      <c r="B127" s="27" t="s">
        <v>61</v>
      </c>
      <c r="C127" s="27" t="s">
        <v>61</v>
      </c>
      <c r="D127" s="25" t="s">
        <v>251</v>
      </c>
      <c r="E127" s="25" t="s">
        <v>108</v>
      </c>
      <c r="F127" s="25" t="s">
        <v>81</v>
      </c>
      <c r="G127" s="25" t="str">
        <f>VLOOKUP(Repository_table[[#This Row],[Country of Destination]],$T$11:$U$46,2,)</f>
        <v>East Asia and Pacific</v>
      </c>
      <c r="H127" s="25" t="s">
        <v>80</v>
      </c>
      <c r="I127" s="25" t="s">
        <v>269</v>
      </c>
      <c r="J127" s="28">
        <v>3717192</v>
      </c>
      <c r="K127" s="39">
        <v>6.65</v>
      </c>
      <c r="L127" s="146" t="s">
        <v>106</v>
      </c>
      <c r="N127" s="119"/>
    </row>
    <row r="128" spans="1:14" s="17" customFormat="1" ht="15.75" customHeight="1" x14ac:dyDescent="0.2">
      <c r="A128" s="145">
        <v>42844</v>
      </c>
      <c r="B128" s="27" t="s">
        <v>61</v>
      </c>
      <c r="C128" s="27" t="s">
        <v>61</v>
      </c>
      <c r="D128" s="25" t="s">
        <v>251</v>
      </c>
      <c r="E128" s="25" t="s">
        <v>108</v>
      </c>
      <c r="F128" s="25" t="s">
        <v>225</v>
      </c>
      <c r="G128" s="25" t="str">
        <f>VLOOKUP(Repository_table[[#This Row],[Country of Destination]],$T$11:$U$46,2,)</f>
        <v>Middle East and North Africa</v>
      </c>
      <c r="H128" s="25" t="s">
        <v>355</v>
      </c>
      <c r="I128" s="25" t="s">
        <v>269</v>
      </c>
      <c r="J128" s="28">
        <v>3354958</v>
      </c>
      <c r="K128" s="39">
        <v>3.65</v>
      </c>
      <c r="L128" s="146"/>
      <c r="N128" s="119"/>
    </row>
    <row r="129" spans="1:14" s="17" customFormat="1" ht="15.75" customHeight="1" x14ac:dyDescent="0.2">
      <c r="A129" s="145">
        <v>42845</v>
      </c>
      <c r="B129" s="27" t="s">
        <v>61</v>
      </c>
      <c r="C129" s="27" t="s">
        <v>61</v>
      </c>
      <c r="D129" s="25" t="s">
        <v>250</v>
      </c>
      <c r="E129" s="25" t="s">
        <v>108</v>
      </c>
      <c r="F129" s="25" t="s">
        <v>113</v>
      </c>
      <c r="G129" s="25" t="str">
        <f>VLOOKUP(Repository_table[[#This Row],[Country of Destination]],$T$11:$U$46,2,)</f>
        <v>East Asia and Pacific</v>
      </c>
      <c r="H129" s="25" t="s">
        <v>117</v>
      </c>
      <c r="I129" s="25" t="s">
        <v>269</v>
      </c>
      <c r="J129" s="28">
        <v>3295098</v>
      </c>
      <c r="K129" s="39">
        <v>6.14</v>
      </c>
      <c r="L129" s="146" t="s">
        <v>106</v>
      </c>
      <c r="N129" s="119"/>
    </row>
    <row r="130" spans="1:14" s="17" customFormat="1" ht="15.75" customHeight="1" x14ac:dyDescent="0.2">
      <c r="A130" s="145">
        <v>42849</v>
      </c>
      <c r="B130" s="27" t="s">
        <v>61</v>
      </c>
      <c r="C130" s="27" t="s">
        <v>61</v>
      </c>
      <c r="D130" s="25" t="s">
        <v>326</v>
      </c>
      <c r="E130" s="25" t="s">
        <v>194</v>
      </c>
      <c r="F130" s="25" t="s">
        <v>178</v>
      </c>
      <c r="G130" s="25" t="str">
        <f>VLOOKUP(Repository_table[[#This Row],[Country of Destination]],$T$11:$U$46,2,)</f>
        <v>Latin America and the Caribbean</v>
      </c>
      <c r="H130" s="25" t="s">
        <v>110</v>
      </c>
      <c r="I130" s="25" t="s">
        <v>269</v>
      </c>
      <c r="J130" s="28">
        <v>3270929</v>
      </c>
      <c r="K130" s="39">
        <v>4.22</v>
      </c>
      <c r="L130" s="146" t="s">
        <v>70</v>
      </c>
      <c r="N130" s="119"/>
    </row>
    <row r="131" spans="1:14" s="17" customFormat="1" ht="15.75" customHeight="1" x14ac:dyDescent="0.2">
      <c r="A131" s="145">
        <v>42851</v>
      </c>
      <c r="B131" s="27" t="s">
        <v>61</v>
      </c>
      <c r="C131" s="27" t="s">
        <v>61</v>
      </c>
      <c r="D131" s="25" t="s">
        <v>250</v>
      </c>
      <c r="E131" s="25" t="s">
        <v>108</v>
      </c>
      <c r="F131" s="25" t="s">
        <v>76</v>
      </c>
      <c r="G131" s="25" t="str">
        <f>VLOOKUP(Repository_table[[#This Row],[Country of Destination]],$T$11:$U$46,2,)</f>
        <v>Latin America and the Caribbean</v>
      </c>
      <c r="H131" s="25" t="s">
        <v>343</v>
      </c>
      <c r="I131" s="25" t="s">
        <v>269</v>
      </c>
      <c r="J131" s="28">
        <v>3453613</v>
      </c>
      <c r="K131" s="39">
        <v>3.65</v>
      </c>
      <c r="L131" s="146"/>
      <c r="N131" s="119"/>
    </row>
    <row r="132" spans="1:14" s="17" customFormat="1" ht="15.75" customHeight="1" x14ac:dyDescent="0.2">
      <c r="A132" s="145">
        <v>42855</v>
      </c>
      <c r="B132" s="27" t="s">
        <v>61</v>
      </c>
      <c r="C132" s="27" t="s">
        <v>61</v>
      </c>
      <c r="D132" s="25" t="s">
        <v>250</v>
      </c>
      <c r="E132" s="25" t="s">
        <v>108</v>
      </c>
      <c r="F132" s="25" t="s">
        <v>112</v>
      </c>
      <c r="G132" s="25" t="str">
        <f>VLOOKUP(Repository_table[[#This Row],[Country of Destination]],$T$11:$U$46,2,)</f>
        <v>Latin America and the Caribbean</v>
      </c>
      <c r="H132" s="25" t="s">
        <v>195</v>
      </c>
      <c r="I132" s="25" t="s">
        <v>269</v>
      </c>
      <c r="J132" s="28">
        <v>2942301</v>
      </c>
      <c r="K132" s="39">
        <v>6.65</v>
      </c>
      <c r="L132" s="146" t="s">
        <v>106</v>
      </c>
      <c r="N132" s="119"/>
    </row>
    <row r="133" spans="1:14" s="17" customFormat="1" ht="15.75" customHeight="1" x14ac:dyDescent="0.2">
      <c r="A133" s="145">
        <v>42856</v>
      </c>
      <c r="B133" s="27" t="s">
        <v>61</v>
      </c>
      <c r="C133" s="27" t="s">
        <v>61</v>
      </c>
      <c r="D133" s="25" t="s">
        <v>326</v>
      </c>
      <c r="E133" s="25" t="s">
        <v>194</v>
      </c>
      <c r="F133" s="25" t="s">
        <v>177</v>
      </c>
      <c r="G133" s="25" t="str">
        <f>VLOOKUP(Repository_table[[#This Row],[Country of Destination]],$T$11:$U$46,2,)</f>
        <v>Latin America and the Caribbean</v>
      </c>
      <c r="H133" s="25" t="s">
        <v>158</v>
      </c>
      <c r="I133" s="25" t="s">
        <v>269</v>
      </c>
      <c r="J133" s="28">
        <v>3675755</v>
      </c>
      <c r="K133" s="39">
        <v>4.45</v>
      </c>
      <c r="L133" s="146" t="s">
        <v>70</v>
      </c>
      <c r="N133" s="119"/>
    </row>
    <row r="134" spans="1:14" s="17" customFormat="1" ht="15.75" customHeight="1" x14ac:dyDescent="0.2">
      <c r="A134" s="145">
        <v>42858</v>
      </c>
      <c r="B134" s="27" t="s">
        <v>61</v>
      </c>
      <c r="C134" s="27" t="s">
        <v>61</v>
      </c>
      <c r="D134" s="25" t="s">
        <v>251</v>
      </c>
      <c r="E134" s="25" t="s">
        <v>108</v>
      </c>
      <c r="F134" s="25" t="s">
        <v>327</v>
      </c>
      <c r="G134" s="25" t="str">
        <f>VLOOKUP(Repository_table[[#This Row],[Country of Destination]],$T$11:$U$46,2,)</f>
        <v>Middle East and North Africa</v>
      </c>
      <c r="H134" s="25" t="s">
        <v>123</v>
      </c>
      <c r="I134" s="25" t="s">
        <v>269</v>
      </c>
      <c r="J134" s="28">
        <v>3068919</v>
      </c>
      <c r="K134" s="39">
        <v>3.61</v>
      </c>
      <c r="L134" s="146" t="s">
        <v>106</v>
      </c>
      <c r="N134" s="119"/>
    </row>
    <row r="135" spans="1:14" s="17" customFormat="1" ht="15.75" customHeight="1" x14ac:dyDescent="0.2">
      <c r="A135" s="145">
        <v>42859</v>
      </c>
      <c r="B135" s="27" t="s">
        <v>61</v>
      </c>
      <c r="C135" s="27" t="s">
        <v>61</v>
      </c>
      <c r="D135" s="25" t="s">
        <v>250</v>
      </c>
      <c r="E135" s="25" t="s">
        <v>108</v>
      </c>
      <c r="F135" s="25" t="s">
        <v>76</v>
      </c>
      <c r="G135" s="25" t="str">
        <f>VLOOKUP(Repository_table[[#This Row],[Country of Destination]],$T$11:$U$46,2,)</f>
        <v>Latin America and the Caribbean</v>
      </c>
      <c r="H135" s="25" t="s">
        <v>206</v>
      </c>
      <c r="I135" s="25" t="s">
        <v>269</v>
      </c>
      <c r="J135" s="28">
        <v>3517461</v>
      </c>
      <c r="K135" s="39">
        <v>6.1</v>
      </c>
      <c r="L135" s="146" t="s">
        <v>106</v>
      </c>
      <c r="N135" s="119"/>
    </row>
    <row r="136" spans="1:14" s="17" customFormat="1" ht="15.75" customHeight="1" x14ac:dyDescent="0.2">
      <c r="A136" s="145">
        <v>42861</v>
      </c>
      <c r="B136" s="27" t="s">
        <v>61</v>
      </c>
      <c r="C136" s="27" t="s">
        <v>61</v>
      </c>
      <c r="D136" s="25" t="s">
        <v>326</v>
      </c>
      <c r="E136" s="25" t="s">
        <v>194</v>
      </c>
      <c r="F136" s="25" t="s">
        <v>72</v>
      </c>
      <c r="G136" s="25" t="str">
        <f>VLOOKUP(Repository_table[[#This Row],[Country of Destination]],$T$11:$U$46,2,)</f>
        <v>East Asia and Pacific</v>
      </c>
      <c r="H136" s="25" t="s">
        <v>169</v>
      </c>
      <c r="I136" s="25" t="s">
        <v>269</v>
      </c>
      <c r="J136" s="28">
        <v>3514070</v>
      </c>
      <c r="K136" s="39">
        <v>4.4400000000000004</v>
      </c>
      <c r="L136" s="146" t="s">
        <v>70</v>
      </c>
      <c r="N136" s="119"/>
    </row>
    <row r="137" spans="1:14" s="17" customFormat="1" ht="15.75" customHeight="1" x14ac:dyDescent="0.2">
      <c r="A137" s="145">
        <v>42863</v>
      </c>
      <c r="B137" s="27" t="s">
        <v>61</v>
      </c>
      <c r="C137" s="27" t="s">
        <v>61</v>
      </c>
      <c r="D137" s="25" t="s">
        <v>326</v>
      </c>
      <c r="E137" s="25" t="s">
        <v>194</v>
      </c>
      <c r="F137" s="25" t="s">
        <v>365</v>
      </c>
      <c r="G137" s="25" t="str">
        <f>VLOOKUP(Repository_table[[#This Row],[Country of Destination]],$T$11:$U$46,2,)</f>
        <v>East Asia and Pacific</v>
      </c>
      <c r="H137" s="25" t="s">
        <v>238</v>
      </c>
      <c r="I137" s="25" t="s">
        <v>269</v>
      </c>
      <c r="J137" s="28">
        <v>2948906</v>
      </c>
      <c r="K137" s="39">
        <v>4.26</v>
      </c>
      <c r="L137" s="146" t="s">
        <v>70</v>
      </c>
      <c r="N137" s="119"/>
    </row>
    <row r="138" spans="1:14" s="17" customFormat="1" ht="15.75" customHeight="1" x14ac:dyDescent="0.2">
      <c r="A138" s="145">
        <v>42864</v>
      </c>
      <c r="B138" s="27" t="s">
        <v>61</v>
      </c>
      <c r="C138" s="27" t="s">
        <v>61</v>
      </c>
      <c r="D138" s="25" t="s">
        <v>251</v>
      </c>
      <c r="E138" s="25" t="s">
        <v>108</v>
      </c>
      <c r="F138" s="25" t="s">
        <v>327</v>
      </c>
      <c r="G138" s="25" t="str">
        <f>VLOOKUP(Repository_table[[#This Row],[Country of Destination]],$T$11:$U$46,2,)</f>
        <v>Middle East and North Africa</v>
      </c>
      <c r="H138" s="25" t="s">
        <v>311</v>
      </c>
      <c r="I138" s="25" t="s">
        <v>269</v>
      </c>
      <c r="J138" s="28">
        <v>3577489</v>
      </c>
      <c r="K138" s="39">
        <v>3.61</v>
      </c>
      <c r="L138" s="146" t="s">
        <v>106</v>
      </c>
      <c r="N138" s="119"/>
    </row>
    <row r="139" spans="1:14" s="17" customFormat="1" ht="15.75" customHeight="1" x14ac:dyDescent="0.2">
      <c r="A139" s="145">
        <v>42867</v>
      </c>
      <c r="B139" s="27" t="s">
        <v>61</v>
      </c>
      <c r="C139" s="27" t="s">
        <v>61</v>
      </c>
      <c r="D139" s="25" t="s">
        <v>326</v>
      </c>
      <c r="E139" s="25" t="s">
        <v>194</v>
      </c>
      <c r="F139" s="25" t="s">
        <v>113</v>
      </c>
      <c r="G139" s="25" t="str">
        <f>VLOOKUP(Repository_table[[#This Row],[Country of Destination]],$T$11:$U$46,2,)</f>
        <v>East Asia and Pacific</v>
      </c>
      <c r="H139" s="25" t="s">
        <v>338</v>
      </c>
      <c r="I139" s="25" t="s">
        <v>269</v>
      </c>
      <c r="J139" s="28">
        <v>3276115</v>
      </c>
      <c r="K139" s="39">
        <v>4.63</v>
      </c>
      <c r="L139" s="146" t="s">
        <v>70</v>
      </c>
      <c r="N139" s="119"/>
    </row>
    <row r="140" spans="1:14" s="17" customFormat="1" ht="15.75" customHeight="1" x14ac:dyDescent="0.2">
      <c r="A140" s="145">
        <v>42869</v>
      </c>
      <c r="B140" s="27" t="s">
        <v>61</v>
      </c>
      <c r="C140" s="27" t="s">
        <v>61</v>
      </c>
      <c r="D140" s="25" t="s">
        <v>326</v>
      </c>
      <c r="E140" s="25" t="s">
        <v>194</v>
      </c>
      <c r="F140" s="25" t="s">
        <v>113</v>
      </c>
      <c r="G140" s="25" t="str">
        <f>VLOOKUP(Repository_table[[#This Row],[Country of Destination]],$T$11:$U$46,2,)</f>
        <v>East Asia and Pacific</v>
      </c>
      <c r="H140" s="25" t="s">
        <v>354</v>
      </c>
      <c r="I140" s="25" t="s">
        <v>269</v>
      </c>
      <c r="J140" s="28">
        <v>3541646</v>
      </c>
      <c r="K140" s="39">
        <v>4.74</v>
      </c>
      <c r="L140" s="146" t="s">
        <v>70</v>
      </c>
      <c r="N140" s="119"/>
    </row>
    <row r="141" spans="1:14" s="17" customFormat="1" ht="15.75" customHeight="1" x14ac:dyDescent="0.2">
      <c r="A141" s="145">
        <v>42871</v>
      </c>
      <c r="B141" s="27" t="s">
        <v>61</v>
      </c>
      <c r="C141" s="27" t="s">
        <v>61</v>
      </c>
      <c r="D141" s="25" t="s">
        <v>250</v>
      </c>
      <c r="E141" s="25" t="s">
        <v>108</v>
      </c>
      <c r="F141" s="25" t="s">
        <v>76</v>
      </c>
      <c r="G141" s="25" t="str">
        <f>VLOOKUP(Repository_table[[#This Row],[Country of Destination]],$T$11:$U$46,2,)</f>
        <v>Latin America and the Caribbean</v>
      </c>
      <c r="H141" s="25" t="s">
        <v>189</v>
      </c>
      <c r="I141" s="25" t="s">
        <v>269</v>
      </c>
      <c r="J141" s="28">
        <v>3290410</v>
      </c>
      <c r="K141" s="39">
        <v>3.61</v>
      </c>
      <c r="L141" s="146" t="s">
        <v>106</v>
      </c>
      <c r="N141" s="119"/>
    </row>
    <row r="142" spans="1:14" s="17" customFormat="1" ht="15.75" customHeight="1" x14ac:dyDescent="0.2">
      <c r="A142" s="145">
        <v>42872</v>
      </c>
      <c r="B142" s="27" t="s">
        <v>61</v>
      </c>
      <c r="C142" s="27" t="s">
        <v>61</v>
      </c>
      <c r="D142" s="25" t="s">
        <v>326</v>
      </c>
      <c r="E142" s="25" t="s">
        <v>194</v>
      </c>
      <c r="F142" s="25" t="s">
        <v>327</v>
      </c>
      <c r="G142" s="25" t="str">
        <f>VLOOKUP(Repository_table[[#This Row],[Country of Destination]],$T$11:$U$46,2,)</f>
        <v>Middle East and North Africa</v>
      </c>
      <c r="H142" s="25" t="s">
        <v>273</v>
      </c>
      <c r="I142" s="25" t="s">
        <v>269</v>
      </c>
      <c r="J142" s="28">
        <v>3415177</v>
      </c>
      <c r="K142" s="39">
        <v>4</v>
      </c>
      <c r="L142" s="146" t="s">
        <v>70</v>
      </c>
      <c r="N142" s="119"/>
    </row>
    <row r="143" spans="1:14" s="17" customFormat="1" ht="15.75" customHeight="1" x14ac:dyDescent="0.2">
      <c r="A143" s="145">
        <v>42874</v>
      </c>
      <c r="B143" s="27" t="s">
        <v>61</v>
      </c>
      <c r="C143" s="27" t="s">
        <v>61</v>
      </c>
      <c r="D143" s="25" t="s">
        <v>326</v>
      </c>
      <c r="E143" s="25" t="s">
        <v>194</v>
      </c>
      <c r="F143" s="25" t="s">
        <v>178</v>
      </c>
      <c r="G143" s="25" t="str">
        <f>VLOOKUP(Repository_table[[#This Row],[Country of Destination]],$T$11:$U$46,2,)</f>
        <v>Latin America and the Caribbean</v>
      </c>
      <c r="H143" s="25" t="s">
        <v>118</v>
      </c>
      <c r="I143" s="25" t="s">
        <v>269</v>
      </c>
      <c r="J143" s="28">
        <v>3191690</v>
      </c>
      <c r="K143" s="39">
        <v>4.59</v>
      </c>
      <c r="L143" s="146" t="s">
        <v>70</v>
      </c>
      <c r="N143" s="119"/>
    </row>
    <row r="144" spans="1:14" s="17" customFormat="1" ht="15.75" customHeight="1" x14ac:dyDescent="0.2">
      <c r="A144" s="145">
        <v>42876</v>
      </c>
      <c r="B144" s="27" t="s">
        <v>61</v>
      </c>
      <c r="C144" s="27" t="s">
        <v>61</v>
      </c>
      <c r="D144" s="25" t="s">
        <v>251</v>
      </c>
      <c r="E144" s="25" t="s">
        <v>108</v>
      </c>
      <c r="F144" s="25" t="s">
        <v>204</v>
      </c>
      <c r="G144" s="25" t="str">
        <f>VLOOKUP(Repository_table[[#This Row],[Country of Destination]],$T$11:$U$46,2,)</f>
        <v>Europe and Central Asia</v>
      </c>
      <c r="H144" s="25" t="s">
        <v>353</v>
      </c>
      <c r="I144" s="25" t="s">
        <v>269</v>
      </c>
      <c r="J144" s="28">
        <v>3041576</v>
      </c>
      <c r="K144" s="39">
        <v>6.1</v>
      </c>
      <c r="L144" s="146" t="s">
        <v>106</v>
      </c>
      <c r="N144" s="119"/>
    </row>
    <row r="145" spans="1:14" s="17" customFormat="1" ht="15.75" customHeight="1" x14ac:dyDescent="0.2">
      <c r="A145" s="145">
        <v>42877</v>
      </c>
      <c r="B145" s="27" t="s">
        <v>61</v>
      </c>
      <c r="C145" s="27" t="s">
        <v>61</v>
      </c>
      <c r="D145" s="25" t="s">
        <v>326</v>
      </c>
      <c r="E145" s="25" t="s">
        <v>194</v>
      </c>
      <c r="F145" s="25" t="s">
        <v>285</v>
      </c>
      <c r="G145" s="25" t="str">
        <f>VLOOKUP(Repository_table[[#This Row],[Country of Destination]],$T$11:$U$46,2,)</f>
        <v>Europe and Central Asia</v>
      </c>
      <c r="H145" s="25" t="s">
        <v>203</v>
      </c>
      <c r="I145" s="25" t="s">
        <v>269</v>
      </c>
      <c r="J145" s="28">
        <v>3439976</v>
      </c>
      <c r="K145" s="39">
        <v>4.0999999999999996</v>
      </c>
      <c r="L145" s="146" t="s">
        <v>70</v>
      </c>
      <c r="N145" s="119"/>
    </row>
    <row r="146" spans="1:14" s="17" customFormat="1" ht="15.75" customHeight="1" x14ac:dyDescent="0.2">
      <c r="A146" s="145">
        <v>42880</v>
      </c>
      <c r="B146" s="27" t="s">
        <v>61</v>
      </c>
      <c r="C146" s="27" t="s">
        <v>61</v>
      </c>
      <c r="D146" s="25" t="s">
        <v>250</v>
      </c>
      <c r="E146" s="25" t="s">
        <v>108</v>
      </c>
      <c r="F146" s="25" t="s">
        <v>157</v>
      </c>
      <c r="G146" s="25" t="str">
        <f>VLOOKUP(Repository_table[[#This Row],[Country of Destination]],$T$11:$U$46,2,)</f>
        <v>Middle East and North Africa</v>
      </c>
      <c r="H146" s="25" t="s">
        <v>232</v>
      </c>
      <c r="I146" s="25" t="s">
        <v>269</v>
      </c>
      <c r="J146" s="28">
        <v>3452867</v>
      </c>
      <c r="K146" s="39">
        <v>3.61</v>
      </c>
      <c r="L146" s="146" t="s">
        <v>106</v>
      </c>
      <c r="N146" s="119"/>
    </row>
    <row r="147" spans="1:14" s="17" customFormat="1" ht="15.75" customHeight="1" x14ac:dyDescent="0.2">
      <c r="A147" s="145">
        <v>42881</v>
      </c>
      <c r="B147" s="27" t="s">
        <v>61</v>
      </c>
      <c r="C147" s="27" t="s">
        <v>61</v>
      </c>
      <c r="D147" s="25" t="s">
        <v>326</v>
      </c>
      <c r="E147" s="25" t="s">
        <v>194</v>
      </c>
      <c r="F147" s="25" t="s">
        <v>225</v>
      </c>
      <c r="G147" s="25" t="str">
        <f>VLOOKUP(Repository_table[[#This Row],[Country of Destination]],$T$11:$U$46,2,)</f>
        <v>Middle East and North Africa</v>
      </c>
      <c r="H147" s="25" t="s">
        <v>162</v>
      </c>
      <c r="I147" s="25" t="s">
        <v>269</v>
      </c>
      <c r="J147" s="28">
        <v>3280948</v>
      </c>
      <c r="K147" s="39">
        <v>4.58</v>
      </c>
      <c r="L147" s="146" t="s">
        <v>70</v>
      </c>
      <c r="N147" s="119"/>
    </row>
    <row r="148" spans="1:14" s="17" customFormat="1" ht="15.75" customHeight="1" x14ac:dyDescent="0.2">
      <c r="A148" s="145">
        <v>42883</v>
      </c>
      <c r="B148" s="27" t="s">
        <v>61</v>
      </c>
      <c r="C148" s="27" t="s">
        <v>61</v>
      </c>
      <c r="D148" s="25" t="s">
        <v>251</v>
      </c>
      <c r="E148" s="25" t="s">
        <v>108</v>
      </c>
      <c r="F148" s="25" t="s">
        <v>81</v>
      </c>
      <c r="G148" s="25" t="str">
        <f>VLOOKUP(Repository_table[[#This Row],[Country of Destination]],$T$11:$U$46,2,)</f>
        <v>East Asia and Pacific</v>
      </c>
      <c r="H148" s="25" t="s">
        <v>158</v>
      </c>
      <c r="I148" s="25" t="s">
        <v>269</v>
      </c>
      <c r="J148" s="28">
        <v>3667107</v>
      </c>
      <c r="K148" s="39">
        <v>6.61</v>
      </c>
      <c r="L148" s="146" t="s">
        <v>106</v>
      </c>
      <c r="N148" s="119"/>
    </row>
    <row r="149" spans="1:14" s="17" customFormat="1" ht="15.75" customHeight="1" x14ac:dyDescent="0.2">
      <c r="A149" s="145">
        <v>42884</v>
      </c>
      <c r="B149" s="27" t="s">
        <v>61</v>
      </c>
      <c r="C149" s="27" t="s">
        <v>61</v>
      </c>
      <c r="D149" s="25" t="s">
        <v>250</v>
      </c>
      <c r="E149" s="25" t="s">
        <v>108</v>
      </c>
      <c r="F149" s="25" t="s">
        <v>76</v>
      </c>
      <c r="G149" s="25" t="str">
        <f>VLOOKUP(Repository_table[[#This Row],[Country of Destination]],$T$11:$U$46,2,)</f>
        <v>Latin America and the Caribbean</v>
      </c>
      <c r="H149" s="25" t="s">
        <v>189</v>
      </c>
      <c r="I149" s="25" t="s">
        <v>269</v>
      </c>
      <c r="J149" s="28">
        <v>3215579</v>
      </c>
      <c r="K149" s="39">
        <v>3.61</v>
      </c>
      <c r="L149" s="146" t="s">
        <v>106</v>
      </c>
      <c r="N149" s="119"/>
    </row>
    <row r="150" spans="1:14" s="17" customFormat="1" ht="15.75" customHeight="1" x14ac:dyDescent="0.2">
      <c r="A150" s="145">
        <v>42885</v>
      </c>
      <c r="B150" s="27" t="s">
        <v>61</v>
      </c>
      <c r="C150" s="27" t="s">
        <v>61</v>
      </c>
      <c r="D150" s="25" t="s">
        <v>251</v>
      </c>
      <c r="E150" s="25" t="s">
        <v>108</v>
      </c>
      <c r="F150" s="25" t="s">
        <v>69</v>
      </c>
      <c r="G150" s="25" t="str">
        <f>VLOOKUP(Repository_table[[#This Row],[Country of Destination]],$T$11:$U$46,2,)</f>
        <v>Europe and Central Asia</v>
      </c>
      <c r="H150" s="25" t="s">
        <v>187</v>
      </c>
      <c r="I150" s="25" t="s">
        <v>269</v>
      </c>
      <c r="J150" s="28">
        <v>3625230</v>
      </c>
      <c r="K150" s="39">
        <v>6.1</v>
      </c>
      <c r="L150" s="146" t="s">
        <v>106</v>
      </c>
      <c r="N150" s="119"/>
    </row>
    <row r="151" spans="1:14" s="17" customFormat="1" ht="15.75" customHeight="1" x14ac:dyDescent="0.2">
      <c r="A151" s="145">
        <v>42889</v>
      </c>
      <c r="B151" s="27" t="s">
        <v>61</v>
      </c>
      <c r="C151" s="27" t="s">
        <v>61</v>
      </c>
      <c r="D151" s="25" t="s">
        <v>250</v>
      </c>
      <c r="E151" s="25" t="s">
        <v>108</v>
      </c>
      <c r="F151" s="25" t="s">
        <v>113</v>
      </c>
      <c r="G151" s="25" t="str">
        <f>VLOOKUP(Repository_table[[#This Row],[Country of Destination]],$T$11:$U$46,2,)</f>
        <v>East Asia and Pacific</v>
      </c>
      <c r="H151" s="25" t="s">
        <v>160</v>
      </c>
      <c r="I151" s="25" t="s">
        <v>269</v>
      </c>
      <c r="J151" s="28">
        <v>3719046</v>
      </c>
      <c r="K151" s="39">
        <v>3.72</v>
      </c>
      <c r="L151" s="146"/>
      <c r="N151" s="119"/>
    </row>
    <row r="152" spans="1:14" s="17" customFormat="1" ht="15.75" customHeight="1" x14ac:dyDescent="0.2">
      <c r="A152" s="145">
        <v>42890</v>
      </c>
      <c r="B152" s="27" t="s">
        <v>61</v>
      </c>
      <c r="C152" s="27" t="s">
        <v>61</v>
      </c>
      <c r="D152" s="25" t="s">
        <v>326</v>
      </c>
      <c r="E152" s="25" t="s">
        <v>194</v>
      </c>
      <c r="F152" s="25" t="s">
        <v>76</v>
      </c>
      <c r="G152" s="25" t="str">
        <f>VLOOKUP(Repository_table[[#This Row],[Country of Destination]],$T$11:$U$46,2,)</f>
        <v>Latin America and the Caribbean</v>
      </c>
      <c r="H152" s="25" t="s">
        <v>110</v>
      </c>
      <c r="I152" s="25" t="s">
        <v>269</v>
      </c>
      <c r="J152" s="28">
        <v>3664450</v>
      </c>
      <c r="K152" s="39">
        <v>4.03</v>
      </c>
      <c r="L152" s="146" t="s">
        <v>70</v>
      </c>
      <c r="N152" s="119"/>
    </row>
    <row r="153" spans="1:14" s="17" customFormat="1" ht="15.75" customHeight="1" x14ac:dyDescent="0.2">
      <c r="A153" s="145">
        <v>42892</v>
      </c>
      <c r="B153" s="27" t="s">
        <v>61</v>
      </c>
      <c r="C153" s="27" t="s">
        <v>61</v>
      </c>
      <c r="D153" s="25" t="s">
        <v>250</v>
      </c>
      <c r="E153" s="25" t="s">
        <v>108</v>
      </c>
      <c r="F153" s="25" t="s">
        <v>76</v>
      </c>
      <c r="G153" s="25" t="str">
        <f>VLOOKUP(Repository_table[[#This Row],[Country of Destination]],$T$11:$U$46,2,)</f>
        <v>Latin America and the Caribbean</v>
      </c>
      <c r="H153" s="25" t="s">
        <v>349</v>
      </c>
      <c r="I153" s="25" t="s">
        <v>269</v>
      </c>
      <c r="J153" s="28">
        <v>3665872</v>
      </c>
      <c r="K153" s="39">
        <v>3.72</v>
      </c>
      <c r="L153" s="146"/>
      <c r="N153" s="119"/>
    </row>
    <row r="154" spans="1:14" s="17" customFormat="1" ht="15.75" customHeight="1" x14ac:dyDescent="0.2">
      <c r="A154" s="145">
        <v>42894</v>
      </c>
      <c r="B154" s="27" t="s">
        <v>61</v>
      </c>
      <c r="C154" s="27" t="s">
        <v>61</v>
      </c>
      <c r="D154" s="25" t="s">
        <v>326</v>
      </c>
      <c r="E154" s="25" t="s">
        <v>194</v>
      </c>
      <c r="F154" s="25" t="s">
        <v>252</v>
      </c>
      <c r="G154" s="25" t="str">
        <f>VLOOKUP(Repository_table[[#This Row],[Country of Destination]],$T$11:$U$46,2,)</f>
        <v>Europe and Central Asia</v>
      </c>
      <c r="H154" s="25" t="s">
        <v>352</v>
      </c>
      <c r="I154" s="25" t="s">
        <v>269</v>
      </c>
      <c r="J154" s="28">
        <v>3120216</v>
      </c>
      <c r="K154" s="39">
        <v>4.21</v>
      </c>
      <c r="L154" s="146" t="s">
        <v>70</v>
      </c>
      <c r="N154" s="119"/>
    </row>
    <row r="155" spans="1:14" s="17" customFormat="1" ht="15.75" customHeight="1" x14ac:dyDescent="0.2">
      <c r="A155" s="145">
        <v>42895</v>
      </c>
      <c r="B155" s="27" t="s">
        <v>61</v>
      </c>
      <c r="C155" s="27" t="s">
        <v>61</v>
      </c>
      <c r="D155" s="25" t="s">
        <v>251</v>
      </c>
      <c r="E155" s="25" t="s">
        <v>108</v>
      </c>
      <c r="F155" s="25" t="s">
        <v>178</v>
      </c>
      <c r="G155" s="25" t="str">
        <f>VLOOKUP(Repository_table[[#This Row],[Country of Destination]],$T$11:$U$46,2,)</f>
        <v>Latin America and the Caribbean</v>
      </c>
      <c r="H155" s="25" t="s">
        <v>189</v>
      </c>
      <c r="I155" s="25" t="s">
        <v>269</v>
      </c>
      <c r="J155" s="28">
        <v>2949374</v>
      </c>
      <c r="K155" s="39">
        <v>3.72</v>
      </c>
      <c r="L155" s="146"/>
      <c r="N155" s="119"/>
    </row>
    <row r="156" spans="1:14" s="17" customFormat="1" ht="15.75" customHeight="1" x14ac:dyDescent="0.2">
      <c r="A156" s="145">
        <v>42897</v>
      </c>
      <c r="B156" s="27" t="s">
        <v>61</v>
      </c>
      <c r="C156" s="27" t="s">
        <v>61</v>
      </c>
      <c r="D156" s="25" t="s">
        <v>250</v>
      </c>
      <c r="E156" s="25" t="s">
        <v>108</v>
      </c>
      <c r="F156" s="25" t="s">
        <v>112</v>
      </c>
      <c r="G156" s="25" t="str">
        <f>VLOOKUP(Repository_table[[#This Row],[Country of Destination]],$T$11:$U$46,2,)</f>
        <v>Latin America and the Caribbean</v>
      </c>
      <c r="H156" s="25" t="s">
        <v>206</v>
      </c>
      <c r="I156" s="25" t="s">
        <v>269</v>
      </c>
      <c r="J156" s="28">
        <v>3656921</v>
      </c>
      <c r="K156" s="39">
        <v>6.21</v>
      </c>
      <c r="L156" s="146" t="s">
        <v>106</v>
      </c>
      <c r="N156" s="119"/>
    </row>
    <row r="157" spans="1:14" s="17" customFormat="1" ht="15.75" customHeight="1" x14ac:dyDescent="0.2">
      <c r="A157" s="145">
        <v>42898</v>
      </c>
      <c r="B157" s="27" t="s">
        <v>61</v>
      </c>
      <c r="C157" s="27" t="s">
        <v>61</v>
      </c>
      <c r="D157" s="25" t="s">
        <v>326</v>
      </c>
      <c r="E157" s="25" t="s">
        <v>194</v>
      </c>
      <c r="F157" s="25" t="s">
        <v>76</v>
      </c>
      <c r="G157" s="25" t="str">
        <f>VLOOKUP(Repository_table[[#This Row],[Country of Destination]],$T$11:$U$46,2,)</f>
        <v>Latin America and the Caribbean</v>
      </c>
      <c r="H157" s="25" t="s">
        <v>173</v>
      </c>
      <c r="I157" s="25" t="s">
        <v>269</v>
      </c>
      <c r="J157" s="28">
        <v>3700951</v>
      </c>
      <c r="K157" s="39">
        <v>3.97</v>
      </c>
      <c r="L157" s="146" t="s">
        <v>70</v>
      </c>
      <c r="N157" s="119"/>
    </row>
    <row r="158" spans="1:14" s="17" customFormat="1" ht="15.75" customHeight="1" x14ac:dyDescent="0.2">
      <c r="A158" s="145">
        <v>42900</v>
      </c>
      <c r="B158" s="27" t="s">
        <v>61</v>
      </c>
      <c r="C158" s="27" t="s">
        <v>61</v>
      </c>
      <c r="D158" s="25" t="s">
        <v>251</v>
      </c>
      <c r="E158" s="25" t="s">
        <v>108</v>
      </c>
      <c r="F158" s="25" t="s">
        <v>81</v>
      </c>
      <c r="G158" s="25" t="str">
        <f>VLOOKUP(Repository_table[[#This Row],[Country of Destination]],$T$11:$U$46,2,)</f>
        <v>East Asia and Pacific</v>
      </c>
      <c r="H158" s="25" t="s">
        <v>159</v>
      </c>
      <c r="I158" s="25" t="s">
        <v>269</v>
      </c>
      <c r="J158" s="28">
        <v>3683237</v>
      </c>
      <c r="K158" s="39">
        <v>6.72</v>
      </c>
      <c r="L158" s="146" t="s">
        <v>106</v>
      </c>
      <c r="N158" s="119"/>
    </row>
    <row r="159" spans="1:14" s="17" customFormat="1" ht="15.75" customHeight="1" x14ac:dyDescent="0.2">
      <c r="A159" s="145">
        <v>42901</v>
      </c>
      <c r="B159" s="27" t="s">
        <v>61</v>
      </c>
      <c r="C159" s="27" t="s">
        <v>61</v>
      </c>
      <c r="D159" s="25" t="s">
        <v>250</v>
      </c>
      <c r="E159" s="25" t="s">
        <v>108</v>
      </c>
      <c r="F159" s="25" t="s">
        <v>113</v>
      </c>
      <c r="G159" s="25" t="str">
        <f>VLOOKUP(Repository_table[[#This Row],[Country of Destination]],$T$11:$U$46,2,)</f>
        <v>East Asia and Pacific</v>
      </c>
      <c r="H159" s="25" t="s">
        <v>167</v>
      </c>
      <c r="I159" s="25" t="s">
        <v>269</v>
      </c>
      <c r="J159" s="28">
        <v>3712188</v>
      </c>
      <c r="K159" s="39">
        <v>3.72</v>
      </c>
      <c r="L159" s="146"/>
      <c r="N159" s="119"/>
    </row>
    <row r="160" spans="1:14" s="17" customFormat="1" ht="15.75" customHeight="1" x14ac:dyDescent="0.2">
      <c r="A160" s="145">
        <v>42903</v>
      </c>
      <c r="B160" s="27" t="s">
        <v>61</v>
      </c>
      <c r="C160" s="27" t="s">
        <v>61</v>
      </c>
      <c r="D160" s="25" t="s">
        <v>326</v>
      </c>
      <c r="E160" s="25" t="s">
        <v>194</v>
      </c>
      <c r="F160" s="25" t="s">
        <v>68</v>
      </c>
      <c r="G160" s="25" t="str">
        <f>VLOOKUP(Repository_table[[#This Row],[Country of Destination]],$T$11:$U$46,2,)</f>
        <v>South Asia</v>
      </c>
      <c r="H160" s="25" t="s">
        <v>125</v>
      </c>
      <c r="I160" s="25" t="s">
        <v>269</v>
      </c>
      <c r="J160" s="28">
        <v>3412882</v>
      </c>
      <c r="K160" s="39">
        <v>4.49</v>
      </c>
      <c r="L160" s="146" t="s">
        <v>70</v>
      </c>
      <c r="N160" s="119"/>
    </row>
    <row r="161" spans="1:14" s="17" customFormat="1" ht="15.75" customHeight="1" x14ac:dyDescent="0.2">
      <c r="A161" s="145">
        <v>42905</v>
      </c>
      <c r="B161" s="27" t="s">
        <v>61</v>
      </c>
      <c r="C161" s="27" t="s">
        <v>61</v>
      </c>
      <c r="D161" s="25" t="s">
        <v>250</v>
      </c>
      <c r="E161" s="25" t="s">
        <v>108</v>
      </c>
      <c r="F161" s="25" t="s">
        <v>76</v>
      </c>
      <c r="G161" s="25" t="str">
        <f>VLOOKUP(Repository_table[[#This Row],[Country of Destination]],$T$11:$U$46,2,)</f>
        <v>Latin America and the Caribbean</v>
      </c>
      <c r="H161" s="25" t="s">
        <v>349</v>
      </c>
      <c r="I161" s="25" t="s">
        <v>269</v>
      </c>
      <c r="J161" s="28">
        <v>3320746</v>
      </c>
      <c r="K161" s="39">
        <v>3.72</v>
      </c>
      <c r="L161" s="146"/>
      <c r="N161" s="119"/>
    </row>
    <row r="162" spans="1:14" s="17" customFormat="1" ht="15.75" customHeight="1" x14ac:dyDescent="0.2">
      <c r="A162" s="145">
        <v>42911</v>
      </c>
      <c r="B162" s="27" t="s">
        <v>61</v>
      </c>
      <c r="C162" s="27" t="s">
        <v>61</v>
      </c>
      <c r="D162" s="25" t="s">
        <v>251</v>
      </c>
      <c r="E162" s="25" t="s">
        <v>108</v>
      </c>
      <c r="F162" s="25" t="s">
        <v>124</v>
      </c>
      <c r="G162" s="25" t="str">
        <f>VLOOKUP(Repository_table[[#This Row],[Country of Destination]],$T$11:$U$46,2,)</f>
        <v>Europe and Central Asia</v>
      </c>
      <c r="H162" s="25" t="s">
        <v>283</v>
      </c>
      <c r="I162" s="25" t="s">
        <v>269</v>
      </c>
      <c r="J162" s="28">
        <v>3410241</v>
      </c>
      <c r="K162" s="39">
        <v>3.72</v>
      </c>
      <c r="L162" s="146"/>
      <c r="N162" s="119"/>
    </row>
    <row r="163" spans="1:14" s="17" customFormat="1" ht="15.75" customHeight="1" x14ac:dyDescent="0.2">
      <c r="A163" s="145">
        <v>42912</v>
      </c>
      <c r="B163" s="27" t="s">
        <v>61</v>
      </c>
      <c r="C163" s="27" t="s">
        <v>61</v>
      </c>
      <c r="D163" s="25" t="s">
        <v>250</v>
      </c>
      <c r="E163" s="25" t="s">
        <v>108</v>
      </c>
      <c r="F163" s="25" t="s">
        <v>76</v>
      </c>
      <c r="G163" s="25" t="str">
        <f>VLOOKUP(Repository_table[[#This Row],[Country of Destination]],$T$11:$U$46,2,)</f>
        <v>Latin America and the Caribbean</v>
      </c>
      <c r="H163" s="25" t="s">
        <v>187</v>
      </c>
      <c r="I163" s="25" t="s">
        <v>269</v>
      </c>
      <c r="J163" s="28">
        <v>3671290</v>
      </c>
      <c r="K163" s="39">
        <v>6.21</v>
      </c>
      <c r="L163" s="146" t="s">
        <v>106</v>
      </c>
      <c r="N163" s="119"/>
    </row>
    <row r="164" spans="1:14" s="17" customFormat="1" ht="15.75" customHeight="1" x14ac:dyDescent="0.2">
      <c r="A164" s="145">
        <v>42913</v>
      </c>
      <c r="B164" s="27" t="s">
        <v>61</v>
      </c>
      <c r="C164" s="27" t="s">
        <v>61</v>
      </c>
      <c r="D164" s="25" t="s">
        <v>250</v>
      </c>
      <c r="E164" s="25" t="s">
        <v>108</v>
      </c>
      <c r="F164" s="25" t="s">
        <v>76</v>
      </c>
      <c r="G164" s="25" t="str">
        <f>VLOOKUP(Repository_table[[#This Row],[Country of Destination]],$T$11:$U$46,2,)</f>
        <v>Latin America and the Caribbean</v>
      </c>
      <c r="H164" s="25" t="s">
        <v>349</v>
      </c>
      <c r="I164" s="25" t="s">
        <v>269</v>
      </c>
      <c r="J164" s="28">
        <v>3317619</v>
      </c>
      <c r="K164" s="39">
        <v>3.72</v>
      </c>
      <c r="L164" s="146"/>
      <c r="N164" s="119"/>
    </row>
    <row r="165" spans="1:14" s="17" customFormat="1" ht="15.75" customHeight="1" x14ac:dyDescent="0.2">
      <c r="A165" s="145">
        <v>42915</v>
      </c>
      <c r="B165" s="27" t="s">
        <v>61</v>
      </c>
      <c r="C165" s="27" t="s">
        <v>61</v>
      </c>
      <c r="D165" s="25" t="s">
        <v>326</v>
      </c>
      <c r="E165" s="25" t="s">
        <v>194</v>
      </c>
      <c r="F165" s="25" t="s">
        <v>76</v>
      </c>
      <c r="G165" s="25" t="str">
        <f>VLOOKUP(Repository_table[[#This Row],[Country of Destination]],$T$11:$U$46,2,)</f>
        <v>Latin America and the Caribbean</v>
      </c>
      <c r="H165" s="25" t="s">
        <v>203</v>
      </c>
      <c r="I165" s="25" t="s">
        <v>269</v>
      </c>
      <c r="J165" s="28">
        <v>3421925</v>
      </c>
      <c r="K165" s="39">
        <v>4.1399999999999997</v>
      </c>
      <c r="L165" s="146" t="s">
        <v>70</v>
      </c>
      <c r="N165" s="119"/>
    </row>
    <row r="166" spans="1:14" s="17" customFormat="1" ht="15.75" customHeight="1" x14ac:dyDescent="0.2">
      <c r="A166" s="145">
        <v>42919</v>
      </c>
      <c r="B166" s="27" t="s">
        <v>61</v>
      </c>
      <c r="C166" s="27" t="s">
        <v>61</v>
      </c>
      <c r="D166" s="25" t="s">
        <v>250</v>
      </c>
      <c r="E166" s="25" t="s">
        <v>108</v>
      </c>
      <c r="F166" s="25" t="s">
        <v>113</v>
      </c>
      <c r="G166" s="25" t="str">
        <f>VLOOKUP(Repository_table[[#This Row],[Country of Destination]],$T$11:$U$46,2,)</f>
        <v>East Asia and Pacific</v>
      </c>
      <c r="H166" s="25" t="s">
        <v>254</v>
      </c>
      <c r="I166" s="25" t="s">
        <v>269</v>
      </c>
      <c r="J166" s="28">
        <v>3712758</v>
      </c>
      <c r="K166" s="39">
        <v>3.53</v>
      </c>
      <c r="L166" s="146"/>
      <c r="N166" s="119"/>
    </row>
    <row r="167" spans="1:14" s="17" customFormat="1" ht="15.75" customHeight="1" x14ac:dyDescent="0.2">
      <c r="A167" s="145">
        <v>42920</v>
      </c>
      <c r="B167" s="27" t="s">
        <v>61</v>
      </c>
      <c r="C167" s="27" t="s">
        <v>61</v>
      </c>
      <c r="D167" s="25" t="s">
        <v>250</v>
      </c>
      <c r="E167" s="25" t="s">
        <v>108</v>
      </c>
      <c r="F167" s="25" t="s">
        <v>76</v>
      </c>
      <c r="G167" s="25" t="str">
        <f>VLOOKUP(Repository_table[[#This Row],[Country of Destination]],$T$11:$U$46,2,)</f>
        <v>Latin America and the Caribbean</v>
      </c>
      <c r="H167" s="25" t="s">
        <v>123</v>
      </c>
      <c r="I167" s="25" t="s">
        <v>269</v>
      </c>
      <c r="J167" s="28">
        <v>3444912</v>
      </c>
      <c r="K167" s="39">
        <v>3.53</v>
      </c>
      <c r="L167" s="146"/>
      <c r="N167" s="119"/>
    </row>
    <row r="168" spans="1:14" s="17" customFormat="1" ht="15.75" customHeight="1" x14ac:dyDescent="0.2">
      <c r="A168" s="145">
        <v>42924</v>
      </c>
      <c r="B168" s="27" t="s">
        <v>61</v>
      </c>
      <c r="C168" s="27" t="s">
        <v>61</v>
      </c>
      <c r="D168" s="25" t="s">
        <v>250</v>
      </c>
      <c r="E168" s="25" t="s">
        <v>108</v>
      </c>
      <c r="F168" s="25" t="s">
        <v>113</v>
      </c>
      <c r="G168" s="25" t="str">
        <f>VLOOKUP(Repository_table[[#This Row],[Country of Destination]],$T$11:$U$46,2,)</f>
        <v>East Asia and Pacific</v>
      </c>
      <c r="H168" s="25" t="s">
        <v>188</v>
      </c>
      <c r="I168" s="25" t="s">
        <v>269</v>
      </c>
      <c r="J168" s="28">
        <v>3709231</v>
      </c>
      <c r="K168" s="39">
        <v>3.53</v>
      </c>
      <c r="L168" s="146"/>
      <c r="N168" s="119"/>
    </row>
    <row r="169" spans="1:14" s="17" customFormat="1" ht="15.75" customHeight="1" x14ac:dyDescent="0.2">
      <c r="A169" s="145">
        <v>42925</v>
      </c>
      <c r="B169" s="27" t="s">
        <v>61</v>
      </c>
      <c r="C169" s="27" t="s">
        <v>61</v>
      </c>
      <c r="D169" s="25" t="s">
        <v>251</v>
      </c>
      <c r="E169" s="25" t="s">
        <v>108</v>
      </c>
      <c r="F169" s="25" t="s">
        <v>240</v>
      </c>
      <c r="G169" s="25" t="str">
        <f>VLOOKUP(Repository_table[[#This Row],[Country of Destination]],$T$11:$U$46,2,)</f>
        <v>Europe and Central Asia</v>
      </c>
      <c r="H169" s="25" t="s">
        <v>187</v>
      </c>
      <c r="I169" s="25" t="s">
        <v>269</v>
      </c>
      <c r="J169" s="28">
        <v>216626</v>
      </c>
      <c r="K169" s="39">
        <v>6.02</v>
      </c>
      <c r="L169" s="146" t="s">
        <v>220</v>
      </c>
      <c r="N169" s="119"/>
    </row>
    <row r="170" spans="1:14" s="17" customFormat="1" ht="15.75" customHeight="1" x14ac:dyDescent="0.2">
      <c r="A170" s="145">
        <v>42925</v>
      </c>
      <c r="B170" s="27" t="s">
        <v>61</v>
      </c>
      <c r="C170" s="27" t="s">
        <v>61</v>
      </c>
      <c r="D170" s="25" t="s">
        <v>251</v>
      </c>
      <c r="E170" s="25" t="s">
        <v>108</v>
      </c>
      <c r="F170" s="25" t="s">
        <v>35</v>
      </c>
      <c r="G170" s="25" t="str">
        <f>VLOOKUP(Repository_table[[#This Row],[Country of Destination]],$T$11:$U$46,2,)</f>
        <v>Middle East and North Africa</v>
      </c>
      <c r="H170" s="25" t="s">
        <v>187</v>
      </c>
      <c r="I170" s="25" t="s">
        <v>269</v>
      </c>
      <c r="J170" s="28">
        <v>3464134</v>
      </c>
      <c r="K170" s="39">
        <v>6.02</v>
      </c>
      <c r="L170" s="146" t="s">
        <v>220</v>
      </c>
      <c r="N170" s="119"/>
    </row>
    <row r="171" spans="1:14" s="17" customFormat="1" ht="15.75" customHeight="1" x14ac:dyDescent="0.2">
      <c r="A171" s="145">
        <v>42926</v>
      </c>
      <c r="B171" s="27" t="s">
        <v>61</v>
      </c>
      <c r="C171" s="27" t="s">
        <v>61</v>
      </c>
      <c r="D171" s="25" t="s">
        <v>251</v>
      </c>
      <c r="E171" s="25" t="s">
        <v>108</v>
      </c>
      <c r="F171" s="25" t="s">
        <v>72</v>
      </c>
      <c r="G171" s="25" t="str">
        <f>VLOOKUP(Repository_table[[#This Row],[Country of Destination]],$T$11:$U$46,2,)</f>
        <v>East Asia and Pacific</v>
      </c>
      <c r="H171" s="25" t="s">
        <v>202</v>
      </c>
      <c r="I171" s="25" t="s">
        <v>269</v>
      </c>
      <c r="J171" s="28">
        <v>3584901</v>
      </c>
      <c r="K171" s="39">
        <v>3.53</v>
      </c>
      <c r="L171" s="146"/>
      <c r="N171" s="119"/>
    </row>
    <row r="172" spans="1:14" s="17" customFormat="1" ht="15.75" customHeight="1" x14ac:dyDescent="0.2">
      <c r="A172" s="145">
        <v>42927</v>
      </c>
      <c r="B172" s="27" t="s">
        <v>61</v>
      </c>
      <c r="C172" s="27" t="s">
        <v>61</v>
      </c>
      <c r="D172" s="25" t="s">
        <v>326</v>
      </c>
      <c r="E172" s="25" t="s">
        <v>194</v>
      </c>
      <c r="F172" s="25" t="s">
        <v>177</v>
      </c>
      <c r="G172" s="25" t="str">
        <f>VLOOKUP(Repository_table[[#This Row],[Country of Destination]],$T$11:$U$46,2,)</f>
        <v>Latin America and the Caribbean</v>
      </c>
      <c r="H172" s="25" t="s">
        <v>173</v>
      </c>
      <c r="I172" s="25" t="s">
        <v>269</v>
      </c>
      <c r="J172" s="28">
        <v>3641640</v>
      </c>
      <c r="K172" s="39">
        <v>4.07</v>
      </c>
      <c r="L172" s="146" t="s">
        <v>70</v>
      </c>
      <c r="N172" s="119"/>
    </row>
    <row r="173" spans="1:14" s="17" customFormat="1" ht="15.75" customHeight="1" x14ac:dyDescent="0.2">
      <c r="A173" s="145">
        <v>42929</v>
      </c>
      <c r="B173" s="27" t="s">
        <v>61</v>
      </c>
      <c r="C173" s="27" t="s">
        <v>61</v>
      </c>
      <c r="D173" s="25" t="s">
        <v>250</v>
      </c>
      <c r="E173" s="25" t="s">
        <v>108</v>
      </c>
      <c r="F173" s="25" t="s">
        <v>113</v>
      </c>
      <c r="G173" s="25" t="str">
        <f>VLOOKUP(Repository_table[[#This Row],[Country of Destination]],$T$11:$U$46,2,)</f>
        <v>East Asia and Pacific</v>
      </c>
      <c r="H173" s="25" t="s">
        <v>253</v>
      </c>
      <c r="I173" s="25" t="s">
        <v>269</v>
      </c>
      <c r="J173" s="28">
        <v>3112053</v>
      </c>
      <c r="K173" s="39">
        <v>3.53</v>
      </c>
      <c r="L173" s="146"/>
      <c r="N173" s="119"/>
    </row>
    <row r="174" spans="1:14" s="17" customFormat="1" ht="15.75" customHeight="1" x14ac:dyDescent="0.2">
      <c r="A174" s="145">
        <v>42931</v>
      </c>
      <c r="B174" s="27" t="s">
        <v>61</v>
      </c>
      <c r="C174" s="27" t="s">
        <v>61</v>
      </c>
      <c r="D174" s="25" t="s">
        <v>250</v>
      </c>
      <c r="E174" s="25" t="s">
        <v>108</v>
      </c>
      <c r="F174" s="25" t="s">
        <v>76</v>
      </c>
      <c r="G174" s="25" t="str">
        <f>VLOOKUP(Repository_table[[#This Row],[Country of Destination]],$T$11:$U$46,2,)</f>
        <v>Latin America and the Caribbean</v>
      </c>
      <c r="H174" s="25" t="s">
        <v>349</v>
      </c>
      <c r="I174" s="25" t="s">
        <v>269</v>
      </c>
      <c r="J174" s="28">
        <v>3714141</v>
      </c>
      <c r="K174" s="39">
        <v>3.53</v>
      </c>
      <c r="L174" s="146"/>
      <c r="N174" s="119"/>
    </row>
    <row r="175" spans="1:14" s="17" customFormat="1" ht="15.75" customHeight="1" x14ac:dyDescent="0.2">
      <c r="A175" s="145">
        <v>42933</v>
      </c>
      <c r="B175" s="27" t="s">
        <v>61</v>
      </c>
      <c r="C175" s="27" t="s">
        <v>61</v>
      </c>
      <c r="D175" s="25" t="s">
        <v>326</v>
      </c>
      <c r="E175" s="25" t="s">
        <v>194</v>
      </c>
      <c r="F175" s="25" t="s">
        <v>76</v>
      </c>
      <c r="G175" s="25" t="str">
        <f>VLOOKUP(Repository_table[[#This Row],[Country of Destination]],$T$11:$U$46,2,)</f>
        <v>Latin America and the Caribbean</v>
      </c>
      <c r="H175" s="25" t="s">
        <v>110</v>
      </c>
      <c r="I175" s="25" t="s">
        <v>269</v>
      </c>
      <c r="J175" s="28">
        <v>3591699</v>
      </c>
      <c r="K175" s="39">
        <v>4.5199999999999996</v>
      </c>
      <c r="L175" s="146" t="s">
        <v>70</v>
      </c>
      <c r="N175" s="119"/>
    </row>
    <row r="176" spans="1:14" s="17" customFormat="1" ht="15.75" customHeight="1" x14ac:dyDescent="0.2">
      <c r="A176" s="145">
        <v>42935</v>
      </c>
      <c r="B176" s="27" t="s">
        <v>61</v>
      </c>
      <c r="C176" s="27" t="s">
        <v>61</v>
      </c>
      <c r="D176" s="25" t="s">
        <v>326</v>
      </c>
      <c r="E176" s="25" t="s">
        <v>194</v>
      </c>
      <c r="F176" s="25" t="s">
        <v>225</v>
      </c>
      <c r="G176" s="25" t="str">
        <f>VLOOKUP(Repository_table[[#This Row],[Country of Destination]],$T$11:$U$46,2,)</f>
        <v>Middle East and North Africa</v>
      </c>
      <c r="H176" s="25" t="s">
        <v>118</v>
      </c>
      <c r="I176" s="25" t="s">
        <v>269</v>
      </c>
      <c r="J176" s="28">
        <v>3409793</v>
      </c>
      <c r="K176" s="39">
        <v>4.33</v>
      </c>
      <c r="L176" s="146" t="s">
        <v>70</v>
      </c>
      <c r="N176" s="119"/>
    </row>
    <row r="177" spans="1:22" s="17" customFormat="1" ht="15.75" customHeight="1" x14ac:dyDescent="0.2">
      <c r="A177" s="145">
        <v>42935</v>
      </c>
      <c r="B177" s="27" t="s">
        <v>61</v>
      </c>
      <c r="C177" s="27" t="s">
        <v>61</v>
      </c>
      <c r="D177" s="25" t="s">
        <v>326</v>
      </c>
      <c r="E177" s="25" t="s">
        <v>194</v>
      </c>
      <c r="F177" s="25" t="s">
        <v>76</v>
      </c>
      <c r="G177" s="25" t="str">
        <f>VLOOKUP(Repository_table[[#This Row],[Country of Destination]],$T$11:$U$46,2,)</f>
        <v>Latin America and the Caribbean</v>
      </c>
      <c r="H177" s="25" t="s">
        <v>110</v>
      </c>
      <c r="I177" s="25" t="s">
        <v>269</v>
      </c>
      <c r="J177" s="28">
        <v>3681230</v>
      </c>
      <c r="K177" s="39">
        <v>4.46</v>
      </c>
      <c r="L177" s="146" t="s">
        <v>70</v>
      </c>
      <c r="N177" s="119"/>
    </row>
    <row r="178" spans="1:22" s="17" customFormat="1" ht="15.75" customHeight="1" x14ac:dyDescent="0.2">
      <c r="A178" s="145">
        <v>42938</v>
      </c>
      <c r="B178" s="27" t="s">
        <v>61</v>
      </c>
      <c r="C178" s="27" t="s">
        <v>61</v>
      </c>
      <c r="D178" s="25" t="s">
        <v>251</v>
      </c>
      <c r="E178" s="25" t="s">
        <v>108</v>
      </c>
      <c r="F178" s="25" t="s">
        <v>69</v>
      </c>
      <c r="G178" s="25" t="str">
        <f>VLOOKUP(Repository_table[[#This Row],[Country of Destination]],$T$11:$U$46,2,)</f>
        <v>Europe and Central Asia</v>
      </c>
      <c r="H178" s="25" t="s">
        <v>333</v>
      </c>
      <c r="I178" s="25" t="s">
        <v>269</v>
      </c>
      <c r="J178" s="28">
        <v>3662245</v>
      </c>
      <c r="K178" s="39">
        <v>6.02</v>
      </c>
      <c r="L178" s="146" t="s">
        <v>106</v>
      </c>
      <c r="N178" s="119"/>
    </row>
    <row r="179" spans="1:22" s="17" customFormat="1" ht="15.75" customHeight="1" x14ac:dyDescent="0.2">
      <c r="A179" s="145">
        <v>42940</v>
      </c>
      <c r="B179" s="27" t="s">
        <v>61</v>
      </c>
      <c r="C179" s="27" t="s">
        <v>61</v>
      </c>
      <c r="D179" s="25" t="s">
        <v>251</v>
      </c>
      <c r="E179" s="25" t="s">
        <v>108</v>
      </c>
      <c r="F179" s="25" t="s">
        <v>72</v>
      </c>
      <c r="G179" s="25" t="str">
        <f>VLOOKUP(Repository_table[[#This Row],[Country of Destination]],$T$11:$U$46,2,)</f>
        <v>East Asia and Pacific</v>
      </c>
      <c r="H179" s="25" t="s">
        <v>343</v>
      </c>
      <c r="I179" s="25" t="s">
        <v>269</v>
      </c>
      <c r="J179" s="28">
        <v>3633585</v>
      </c>
      <c r="K179" s="39">
        <v>3.53</v>
      </c>
      <c r="L179" s="146"/>
      <c r="N179" s="119"/>
    </row>
    <row r="180" spans="1:22" s="17" customFormat="1" ht="15.75" customHeight="1" x14ac:dyDescent="0.2">
      <c r="A180" s="145">
        <v>42944</v>
      </c>
      <c r="B180" s="27" t="s">
        <v>61</v>
      </c>
      <c r="C180" s="27" t="s">
        <v>61</v>
      </c>
      <c r="D180" s="25" t="s">
        <v>250</v>
      </c>
      <c r="E180" s="25" t="s">
        <v>108</v>
      </c>
      <c r="F180" s="25" t="s">
        <v>112</v>
      </c>
      <c r="G180" s="25" t="str">
        <f>VLOOKUP(Repository_table[[#This Row],[Country of Destination]],$T$11:$U$46,2,)</f>
        <v>Latin America and the Caribbean</v>
      </c>
      <c r="H180" s="25" t="s">
        <v>126</v>
      </c>
      <c r="I180" s="25" t="s">
        <v>269</v>
      </c>
      <c r="J180" s="28">
        <v>3255587</v>
      </c>
      <c r="K180" s="39">
        <v>3.53</v>
      </c>
      <c r="L180" s="146"/>
      <c r="N180" s="119"/>
    </row>
    <row r="181" spans="1:22" s="17" customFormat="1" ht="15.75" customHeight="1" x14ac:dyDescent="0.2">
      <c r="A181" s="145">
        <v>42947</v>
      </c>
      <c r="B181" s="27" t="s">
        <v>61</v>
      </c>
      <c r="C181" s="27" t="s">
        <v>61</v>
      </c>
      <c r="D181" s="25" t="s">
        <v>250</v>
      </c>
      <c r="E181" s="25" t="s">
        <v>108</v>
      </c>
      <c r="F181" s="25" t="s">
        <v>113</v>
      </c>
      <c r="G181" s="25" t="str">
        <f>VLOOKUP(Repository_table[[#This Row],[Country of Destination]],$T$11:$U$46,2,)</f>
        <v>East Asia and Pacific</v>
      </c>
      <c r="H181" s="25" t="s">
        <v>351</v>
      </c>
      <c r="I181" s="25" t="s">
        <v>269</v>
      </c>
      <c r="J181" s="28">
        <v>3704024</v>
      </c>
      <c r="K181" s="39">
        <v>3.53</v>
      </c>
      <c r="L181" s="146"/>
      <c r="N181" s="119"/>
    </row>
    <row r="182" spans="1:22" s="17" customFormat="1" ht="15.75" customHeight="1" x14ac:dyDescent="0.2">
      <c r="A182" s="145">
        <v>42948</v>
      </c>
      <c r="B182" s="27" t="s">
        <v>61</v>
      </c>
      <c r="C182" s="27" t="s">
        <v>61</v>
      </c>
      <c r="D182" s="25" t="s">
        <v>250</v>
      </c>
      <c r="E182" s="25" t="s">
        <v>108</v>
      </c>
      <c r="F182" s="25" t="s">
        <v>113</v>
      </c>
      <c r="G182" s="25" t="str">
        <f>VLOOKUP(Repository_table[[#This Row],[Country of Destination]],$T$11:$U$46,2,)</f>
        <v>East Asia and Pacific</v>
      </c>
      <c r="H182" s="25" t="s">
        <v>160</v>
      </c>
      <c r="I182" s="25" t="s">
        <v>269</v>
      </c>
      <c r="J182" s="28">
        <v>3693834</v>
      </c>
      <c r="K182" s="39">
        <v>3.53</v>
      </c>
      <c r="L182" s="146"/>
      <c r="N182" s="119"/>
    </row>
    <row r="183" spans="1:22" s="32" customFormat="1" ht="15.75" customHeight="1" x14ac:dyDescent="0.2">
      <c r="A183" s="145">
        <v>42949</v>
      </c>
      <c r="B183" s="27" t="s">
        <v>61</v>
      </c>
      <c r="C183" s="27" t="s">
        <v>61</v>
      </c>
      <c r="D183" s="25" t="s">
        <v>251</v>
      </c>
      <c r="E183" s="25" t="s">
        <v>108</v>
      </c>
      <c r="F183" s="25" t="s">
        <v>81</v>
      </c>
      <c r="G183" s="25" t="str">
        <f>VLOOKUP(Repository_table[[#This Row],[Country of Destination]],$T$11:$U$46,2,)</f>
        <v>East Asia and Pacific</v>
      </c>
      <c r="H183" s="25" t="s">
        <v>206</v>
      </c>
      <c r="I183" s="25" t="s">
        <v>269</v>
      </c>
      <c r="J183" s="28">
        <v>3613516</v>
      </c>
      <c r="K183" s="39">
        <v>5.9</v>
      </c>
      <c r="L183" s="146" t="s">
        <v>106</v>
      </c>
      <c r="N183" s="124"/>
      <c r="S183" s="17"/>
      <c r="T183" s="17"/>
      <c r="U183" s="17"/>
      <c r="V183" s="17"/>
    </row>
    <row r="184" spans="1:22" s="17" customFormat="1" ht="15.75" customHeight="1" x14ac:dyDescent="0.2">
      <c r="A184" s="145">
        <v>42951</v>
      </c>
      <c r="B184" s="27" t="s">
        <v>61</v>
      </c>
      <c r="C184" s="27" t="s">
        <v>61</v>
      </c>
      <c r="D184" s="25" t="s">
        <v>251</v>
      </c>
      <c r="E184" s="25" t="s">
        <v>108</v>
      </c>
      <c r="F184" s="25" t="s">
        <v>35</v>
      </c>
      <c r="G184" s="25" t="str">
        <f>VLOOKUP(Repository_table[[#This Row],[Country of Destination]],$T$11:$U$46,2,)</f>
        <v>Middle East and North Africa</v>
      </c>
      <c r="H184" s="25" t="s">
        <v>236</v>
      </c>
      <c r="I184" s="25" t="s">
        <v>269</v>
      </c>
      <c r="J184" s="28">
        <v>3317280</v>
      </c>
      <c r="K184" s="39">
        <v>3.41</v>
      </c>
      <c r="L184" s="146"/>
      <c r="N184" s="119"/>
    </row>
    <row r="185" spans="1:22" s="17" customFormat="1" ht="15.75" customHeight="1" x14ac:dyDescent="0.2">
      <c r="A185" s="145">
        <v>42952</v>
      </c>
      <c r="B185" s="27" t="s">
        <v>61</v>
      </c>
      <c r="C185" s="27" t="s">
        <v>61</v>
      </c>
      <c r="D185" s="25" t="s">
        <v>326</v>
      </c>
      <c r="E185" s="25" t="s">
        <v>194</v>
      </c>
      <c r="F185" s="25" t="s">
        <v>328</v>
      </c>
      <c r="G185" s="25" t="str">
        <f>VLOOKUP(Repository_table[[#This Row],[Country of Destination]],$T$11:$U$46,2,)</f>
        <v>Europe and Central Asia</v>
      </c>
      <c r="H185" s="25" t="s">
        <v>203</v>
      </c>
      <c r="I185" s="25" t="s">
        <v>269</v>
      </c>
      <c r="J185" s="28">
        <v>3430582</v>
      </c>
      <c r="K185" s="39">
        <v>3.97</v>
      </c>
      <c r="L185" s="146" t="s">
        <v>70</v>
      </c>
      <c r="N185" s="119"/>
      <c r="S185" s="32"/>
      <c r="V185" s="32"/>
    </row>
    <row r="186" spans="1:22" s="17" customFormat="1" ht="15.75" customHeight="1" x14ac:dyDescent="0.2">
      <c r="A186" s="145">
        <v>42954</v>
      </c>
      <c r="B186" s="27" t="s">
        <v>61</v>
      </c>
      <c r="C186" s="27" t="s">
        <v>61</v>
      </c>
      <c r="D186" s="25" t="s">
        <v>250</v>
      </c>
      <c r="E186" s="25" t="s">
        <v>108</v>
      </c>
      <c r="F186" s="25" t="s">
        <v>113</v>
      </c>
      <c r="G186" s="25" t="str">
        <f>VLOOKUP(Repository_table[[#This Row],[Country of Destination]],$T$11:$U$46,2,)</f>
        <v>East Asia and Pacific</v>
      </c>
      <c r="H186" s="25" t="s">
        <v>222</v>
      </c>
      <c r="I186" s="25" t="s">
        <v>269</v>
      </c>
      <c r="J186" s="28">
        <v>2943953</v>
      </c>
      <c r="K186" s="39">
        <v>3.41</v>
      </c>
      <c r="L186" s="146"/>
      <c r="N186" s="119"/>
      <c r="T186" s="32"/>
      <c r="U186" s="32"/>
    </row>
    <row r="187" spans="1:22" s="17" customFormat="1" ht="15.75" customHeight="1" x14ac:dyDescent="0.2">
      <c r="A187" s="145">
        <v>42957</v>
      </c>
      <c r="B187" s="27" t="s">
        <v>61</v>
      </c>
      <c r="C187" s="27" t="s">
        <v>61</v>
      </c>
      <c r="D187" s="25" t="s">
        <v>250</v>
      </c>
      <c r="E187" s="25" t="s">
        <v>108</v>
      </c>
      <c r="F187" s="25" t="s">
        <v>157</v>
      </c>
      <c r="G187" s="25" t="str">
        <f>VLOOKUP(Repository_table[[#This Row],[Country of Destination]],$T$11:$U$46,2,)</f>
        <v>Middle East and North Africa</v>
      </c>
      <c r="H187" s="25" t="s">
        <v>180</v>
      </c>
      <c r="I187" s="25" t="s">
        <v>269</v>
      </c>
      <c r="J187" s="28">
        <v>3687706</v>
      </c>
      <c r="K187" s="39">
        <v>3.41</v>
      </c>
      <c r="L187" s="146"/>
      <c r="N187" s="119"/>
    </row>
    <row r="188" spans="1:22" s="17" customFormat="1" ht="15.75" customHeight="1" x14ac:dyDescent="0.2">
      <c r="A188" s="145">
        <v>42958</v>
      </c>
      <c r="B188" s="27" t="s">
        <v>61</v>
      </c>
      <c r="C188" s="27" t="s">
        <v>61</v>
      </c>
      <c r="D188" s="25" t="s">
        <v>251</v>
      </c>
      <c r="E188" s="25" t="s">
        <v>108</v>
      </c>
      <c r="F188" s="25" t="s">
        <v>240</v>
      </c>
      <c r="G188" s="25" t="str">
        <f>VLOOKUP(Repository_table[[#This Row],[Country of Destination]],$T$11:$U$46,2,)</f>
        <v>Europe and Central Asia</v>
      </c>
      <c r="H188" s="25" t="s">
        <v>86</v>
      </c>
      <c r="I188" s="25" t="s">
        <v>269</v>
      </c>
      <c r="J188" s="28">
        <v>3711762</v>
      </c>
      <c r="K188" s="39">
        <v>3.41</v>
      </c>
      <c r="L188" s="146"/>
      <c r="N188" s="119"/>
    </row>
    <row r="189" spans="1:22" s="17" customFormat="1" ht="15.75" customHeight="1" x14ac:dyDescent="0.2">
      <c r="A189" s="145">
        <v>42960</v>
      </c>
      <c r="B189" s="27" t="s">
        <v>61</v>
      </c>
      <c r="C189" s="27" t="s">
        <v>61</v>
      </c>
      <c r="D189" s="25" t="s">
        <v>250</v>
      </c>
      <c r="E189" s="25" t="s">
        <v>108</v>
      </c>
      <c r="F189" s="25" t="s">
        <v>113</v>
      </c>
      <c r="G189" s="25" t="str">
        <f>VLOOKUP(Repository_table[[#This Row],[Country of Destination]],$T$11:$U$46,2,)</f>
        <v>East Asia and Pacific</v>
      </c>
      <c r="H189" s="25" t="s">
        <v>167</v>
      </c>
      <c r="I189" s="25" t="s">
        <v>269</v>
      </c>
      <c r="J189" s="28">
        <v>3681929</v>
      </c>
      <c r="K189" s="39">
        <v>3.41</v>
      </c>
      <c r="L189" s="146"/>
      <c r="N189" s="119"/>
    </row>
    <row r="190" spans="1:22" s="17" customFormat="1" ht="15.75" customHeight="1" x14ac:dyDescent="0.2">
      <c r="A190" s="145">
        <v>42963</v>
      </c>
      <c r="B190" s="27" t="s">
        <v>61</v>
      </c>
      <c r="C190" s="27" t="s">
        <v>61</v>
      </c>
      <c r="D190" s="25" t="s">
        <v>250</v>
      </c>
      <c r="E190" s="25" t="s">
        <v>108</v>
      </c>
      <c r="F190" s="25" t="s">
        <v>76</v>
      </c>
      <c r="G190" s="25" t="str">
        <f>VLOOKUP(Repository_table[[#This Row],[Country of Destination]],$T$11:$U$46,2,)</f>
        <v>Latin America and the Caribbean</v>
      </c>
      <c r="H190" s="25" t="s">
        <v>191</v>
      </c>
      <c r="I190" s="25" t="s">
        <v>269</v>
      </c>
      <c r="J190" s="28">
        <v>3443913</v>
      </c>
      <c r="K190" s="39">
        <v>3.41</v>
      </c>
      <c r="L190" s="146"/>
      <c r="N190" s="119"/>
    </row>
    <row r="191" spans="1:22" s="17" customFormat="1" ht="15.75" customHeight="1" x14ac:dyDescent="0.2">
      <c r="A191" s="145">
        <v>42964</v>
      </c>
      <c r="B191" s="27" t="s">
        <v>61</v>
      </c>
      <c r="C191" s="27" t="s">
        <v>61</v>
      </c>
      <c r="D191" s="25" t="s">
        <v>326</v>
      </c>
      <c r="E191" s="25" t="s">
        <v>194</v>
      </c>
      <c r="F191" s="25" t="s">
        <v>69</v>
      </c>
      <c r="G191" s="25" t="str">
        <f>VLOOKUP(Repository_table[[#This Row],[Country of Destination]],$T$11:$U$46,2,)</f>
        <v>Europe and Central Asia</v>
      </c>
      <c r="H191" s="25" t="s">
        <v>292</v>
      </c>
      <c r="I191" s="25" t="s">
        <v>269</v>
      </c>
      <c r="J191" s="28">
        <v>3399428</v>
      </c>
      <c r="K191" s="39">
        <v>4.21</v>
      </c>
      <c r="L191" s="146" t="s">
        <v>70</v>
      </c>
      <c r="N191" s="119"/>
    </row>
    <row r="192" spans="1:22" s="17" customFormat="1" ht="15.75" customHeight="1" x14ac:dyDescent="0.2">
      <c r="A192" s="145">
        <v>42968</v>
      </c>
      <c r="B192" s="27" t="s">
        <v>61</v>
      </c>
      <c r="C192" s="27" t="s">
        <v>61</v>
      </c>
      <c r="D192" s="25" t="s">
        <v>250</v>
      </c>
      <c r="E192" s="25" t="s">
        <v>108</v>
      </c>
      <c r="F192" s="25" t="s">
        <v>157</v>
      </c>
      <c r="G192" s="25" t="str">
        <f>VLOOKUP(Repository_table[[#This Row],[Country of Destination]],$T$11:$U$46,2,)</f>
        <v>Middle East and North Africa</v>
      </c>
      <c r="H192" s="25" t="s">
        <v>229</v>
      </c>
      <c r="I192" s="25" t="s">
        <v>269</v>
      </c>
      <c r="J192" s="28">
        <v>3705738</v>
      </c>
      <c r="K192" s="39">
        <v>3.41</v>
      </c>
      <c r="L192" s="146"/>
      <c r="N192" s="119"/>
    </row>
    <row r="193" spans="1:14" s="17" customFormat="1" ht="15.75" customHeight="1" x14ac:dyDescent="0.2">
      <c r="A193" s="145">
        <v>42969</v>
      </c>
      <c r="B193" s="27" t="s">
        <v>61</v>
      </c>
      <c r="C193" s="27" t="s">
        <v>61</v>
      </c>
      <c r="D193" s="25" t="s">
        <v>251</v>
      </c>
      <c r="E193" s="25" t="s">
        <v>108</v>
      </c>
      <c r="F193" s="25" t="s">
        <v>252</v>
      </c>
      <c r="G193" s="25" t="str">
        <f>VLOOKUP(Repository_table[[#This Row],[Country of Destination]],$T$11:$U$46,2,)</f>
        <v>Europe and Central Asia</v>
      </c>
      <c r="H193" s="25" t="s">
        <v>159</v>
      </c>
      <c r="I193" s="25" t="s">
        <v>269</v>
      </c>
      <c r="J193" s="28">
        <v>3372374</v>
      </c>
      <c r="K193" s="39">
        <v>3.41</v>
      </c>
      <c r="L193" s="146"/>
      <c r="N193" s="119"/>
    </row>
    <row r="194" spans="1:14" s="17" customFormat="1" ht="15.75" customHeight="1" x14ac:dyDescent="0.2">
      <c r="A194" s="145">
        <v>42971</v>
      </c>
      <c r="B194" s="27" t="s">
        <v>61</v>
      </c>
      <c r="C194" s="27" t="s">
        <v>61</v>
      </c>
      <c r="D194" s="25" t="s">
        <v>250</v>
      </c>
      <c r="E194" s="25" t="s">
        <v>108</v>
      </c>
      <c r="F194" s="25" t="s">
        <v>76</v>
      </c>
      <c r="G194" s="25" t="str">
        <f>VLOOKUP(Repository_table[[#This Row],[Country of Destination]],$T$11:$U$46,2,)</f>
        <v>Latin America and the Caribbean</v>
      </c>
      <c r="H194" s="25" t="s">
        <v>181</v>
      </c>
      <c r="I194" s="25" t="s">
        <v>269</v>
      </c>
      <c r="J194" s="28">
        <v>3416549</v>
      </c>
      <c r="K194" s="39">
        <v>3.41</v>
      </c>
      <c r="L194" s="146"/>
      <c r="N194" s="119"/>
    </row>
    <row r="195" spans="1:14" s="17" customFormat="1" ht="15.75" customHeight="1" x14ac:dyDescent="0.2">
      <c r="A195" s="145">
        <v>42986</v>
      </c>
      <c r="B195" s="27" t="s">
        <v>61</v>
      </c>
      <c r="C195" s="27" t="s">
        <v>61</v>
      </c>
      <c r="D195" s="25" t="s">
        <v>251</v>
      </c>
      <c r="E195" s="25" t="s">
        <v>108</v>
      </c>
      <c r="F195" s="25" t="s">
        <v>240</v>
      </c>
      <c r="G195" s="25" t="str">
        <f>VLOOKUP(Repository_table[[#This Row],[Country of Destination]],$T$11:$U$46,2,)</f>
        <v>Europe and Central Asia</v>
      </c>
      <c r="H195" s="25" t="s">
        <v>86</v>
      </c>
      <c r="I195" s="25" t="s">
        <v>269</v>
      </c>
      <c r="J195" s="28">
        <v>3665705</v>
      </c>
      <c r="K195" s="39">
        <v>3.41</v>
      </c>
      <c r="L195" s="146"/>
      <c r="N195" s="119"/>
    </row>
    <row r="196" spans="1:14" s="17" customFormat="1" ht="15.75" customHeight="1" x14ac:dyDescent="0.2">
      <c r="A196" s="145">
        <v>42988</v>
      </c>
      <c r="B196" s="27" t="s">
        <v>61</v>
      </c>
      <c r="C196" s="27" t="s">
        <v>61</v>
      </c>
      <c r="D196" s="25" t="s">
        <v>251</v>
      </c>
      <c r="E196" s="25" t="s">
        <v>108</v>
      </c>
      <c r="F196" s="25" t="s">
        <v>72</v>
      </c>
      <c r="G196" s="25" t="str">
        <f>VLOOKUP(Repository_table[[#This Row],[Country of Destination]],$T$11:$U$46,2,)</f>
        <v>East Asia and Pacific</v>
      </c>
      <c r="H196" s="25" t="s">
        <v>314</v>
      </c>
      <c r="I196" s="25" t="s">
        <v>269</v>
      </c>
      <c r="J196" s="28">
        <v>3110756</v>
      </c>
      <c r="K196" s="39">
        <v>3.41</v>
      </c>
      <c r="L196" s="146"/>
      <c r="N196" s="119"/>
    </row>
    <row r="197" spans="1:14" s="17" customFormat="1" ht="15.75" customHeight="1" x14ac:dyDescent="0.2">
      <c r="A197" s="145">
        <v>42989</v>
      </c>
      <c r="B197" s="27" t="s">
        <v>61</v>
      </c>
      <c r="C197" s="27" t="s">
        <v>61</v>
      </c>
      <c r="D197" s="25" t="s">
        <v>250</v>
      </c>
      <c r="E197" s="25" t="s">
        <v>108</v>
      </c>
      <c r="F197" s="25" t="s">
        <v>113</v>
      </c>
      <c r="G197" s="25" t="str">
        <f>VLOOKUP(Repository_table[[#This Row],[Country of Destination]],$T$11:$U$46,2,)</f>
        <v>East Asia and Pacific</v>
      </c>
      <c r="H197" s="25" t="s">
        <v>188</v>
      </c>
      <c r="I197" s="25" t="s">
        <v>269</v>
      </c>
      <c r="J197" s="28">
        <v>3695921</v>
      </c>
      <c r="K197" s="39">
        <v>3.41</v>
      </c>
      <c r="L197" s="146"/>
      <c r="N197" s="119"/>
    </row>
    <row r="198" spans="1:14" s="17" customFormat="1" ht="15.75" customHeight="1" x14ac:dyDescent="0.2">
      <c r="A198" s="145">
        <v>42989</v>
      </c>
      <c r="B198" s="27" t="s">
        <v>61</v>
      </c>
      <c r="C198" s="27" t="s">
        <v>61</v>
      </c>
      <c r="D198" s="25" t="s">
        <v>326</v>
      </c>
      <c r="E198" s="25" t="s">
        <v>194</v>
      </c>
      <c r="F198" s="25" t="s">
        <v>72</v>
      </c>
      <c r="G198" s="25" t="str">
        <f>VLOOKUP(Repository_table[[#This Row],[Country of Destination]],$T$11:$U$46,2,)</f>
        <v>East Asia and Pacific</v>
      </c>
      <c r="H198" s="25" t="s">
        <v>209</v>
      </c>
      <c r="I198" s="25" t="s">
        <v>269</v>
      </c>
      <c r="J198" s="28">
        <v>3396714</v>
      </c>
      <c r="K198" s="39">
        <v>4.66</v>
      </c>
      <c r="L198" s="146" t="s">
        <v>70</v>
      </c>
      <c r="N198" s="119"/>
    </row>
    <row r="199" spans="1:14" s="17" customFormat="1" ht="15.75" customHeight="1" x14ac:dyDescent="0.2">
      <c r="A199" s="145">
        <v>42991</v>
      </c>
      <c r="B199" s="27" t="s">
        <v>61</v>
      </c>
      <c r="C199" s="27" t="s">
        <v>61</v>
      </c>
      <c r="D199" s="25" t="s">
        <v>251</v>
      </c>
      <c r="E199" s="25" t="s">
        <v>108</v>
      </c>
      <c r="F199" s="25" t="s">
        <v>109</v>
      </c>
      <c r="G199" s="25" t="str">
        <f>VLOOKUP(Repository_table[[#This Row],[Country of Destination]],$T$11:$U$46,2,)</f>
        <v>Europe and Central Asia</v>
      </c>
      <c r="H199" s="25" t="s">
        <v>347</v>
      </c>
      <c r="I199" s="25" t="s">
        <v>269</v>
      </c>
      <c r="J199" s="28">
        <v>3443363</v>
      </c>
      <c r="K199" s="39">
        <v>3.41</v>
      </c>
      <c r="L199" s="146"/>
      <c r="N199" s="119"/>
    </row>
    <row r="200" spans="1:14" s="17" customFormat="1" ht="15.75" customHeight="1" x14ac:dyDescent="0.2">
      <c r="A200" s="145">
        <v>42992</v>
      </c>
      <c r="B200" s="27" t="s">
        <v>61</v>
      </c>
      <c r="C200" s="27" t="s">
        <v>61</v>
      </c>
      <c r="D200" s="25" t="s">
        <v>251</v>
      </c>
      <c r="E200" s="25" t="s">
        <v>108</v>
      </c>
      <c r="F200" s="25" t="s">
        <v>177</v>
      </c>
      <c r="G200" s="25" t="str">
        <f>VLOOKUP(Repository_table[[#This Row],[Country of Destination]],$T$11:$U$46,2,)</f>
        <v>Latin America and the Caribbean</v>
      </c>
      <c r="H200" s="25" t="s">
        <v>187</v>
      </c>
      <c r="I200" s="25" t="s">
        <v>269</v>
      </c>
      <c r="J200" s="28">
        <v>3363825</v>
      </c>
      <c r="K200" s="39">
        <v>3.41</v>
      </c>
      <c r="L200" s="146"/>
      <c r="N200" s="119"/>
    </row>
    <row r="201" spans="1:14" s="17" customFormat="1" ht="15.75" customHeight="1" x14ac:dyDescent="0.2">
      <c r="A201" s="145">
        <v>42993</v>
      </c>
      <c r="B201" s="27" t="s">
        <v>61</v>
      </c>
      <c r="C201" s="27" t="s">
        <v>61</v>
      </c>
      <c r="D201" s="25" t="s">
        <v>250</v>
      </c>
      <c r="E201" s="25" t="s">
        <v>108</v>
      </c>
      <c r="F201" s="25" t="s">
        <v>113</v>
      </c>
      <c r="G201" s="25" t="str">
        <f>VLOOKUP(Repository_table[[#This Row],[Country of Destination]],$T$11:$U$46,2,)</f>
        <v>East Asia and Pacific</v>
      </c>
      <c r="H201" s="25" t="s">
        <v>350</v>
      </c>
      <c r="I201" s="25" t="s">
        <v>269</v>
      </c>
      <c r="J201" s="28">
        <v>2918342</v>
      </c>
      <c r="K201" s="39">
        <v>3.41</v>
      </c>
      <c r="L201" s="146"/>
      <c r="N201" s="119"/>
    </row>
    <row r="202" spans="1:14" s="17" customFormat="1" ht="15.75" customHeight="1" x14ac:dyDescent="0.2">
      <c r="A202" s="145">
        <v>42994</v>
      </c>
      <c r="B202" s="27" t="s">
        <v>61</v>
      </c>
      <c r="C202" s="27" t="s">
        <v>61</v>
      </c>
      <c r="D202" s="25" t="s">
        <v>251</v>
      </c>
      <c r="E202" s="25" t="s">
        <v>108</v>
      </c>
      <c r="F202" s="25" t="s">
        <v>328</v>
      </c>
      <c r="G202" s="25" t="str">
        <f>VLOOKUP(Repository_table[[#This Row],[Country of Destination]],$T$11:$U$46,2,)</f>
        <v>Europe and Central Asia</v>
      </c>
      <c r="H202" s="25" t="s">
        <v>333</v>
      </c>
      <c r="I202" s="25" t="s">
        <v>269</v>
      </c>
      <c r="J202" s="28">
        <v>3413716</v>
      </c>
      <c r="K202" s="39">
        <v>3.41</v>
      </c>
      <c r="L202" s="146"/>
      <c r="N202" s="119"/>
    </row>
    <row r="203" spans="1:14" s="17" customFormat="1" ht="15.75" customHeight="1" x14ac:dyDescent="0.2">
      <c r="A203" s="145">
        <v>42995</v>
      </c>
      <c r="B203" s="27" t="s">
        <v>61</v>
      </c>
      <c r="C203" s="27" t="s">
        <v>61</v>
      </c>
      <c r="D203" s="25" t="s">
        <v>250</v>
      </c>
      <c r="E203" s="25" t="s">
        <v>108</v>
      </c>
      <c r="F203" s="25" t="s">
        <v>76</v>
      </c>
      <c r="G203" s="25" t="str">
        <f>VLOOKUP(Repository_table[[#This Row],[Country of Destination]],$T$11:$U$46,2,)</f>
        <v>Latin America and the Caribbean</v>
      </c>
      <c r="H203" s="25" t="s">
        <v>228</v>
      </c>
      <c r="I203" s="25" t="s">
        <v>269</v>
      </c>
      <c r="J203" s="28">
        <v>3549302</v>
      </c>
      <c r="K203" s="39">
        <v>3.41</v>
      </c>
      <c r="L203" s="146"/>
      <c r="N203" s="119"/>
    </row>
    <row r="204" spans="1:14" s="17" customFormat="1" ht="15.75" customHeight="1" x14ac:dyDescent="0.2">
      <c r="A204" s="145">
        <v>42998</v>
      </c>
      <c r="B204" s="27" t="s">
        <v>61</v>
      </c>
      <c r="C204" s="27" t="s">
        <v>61</v>
      </c>
      <c r="D204" s="25" t="s">
        <v>250</v>
      </c>
      <c r="E204" s="25" t="s">
        <v>108</v>
      </c>
      <c r="F204" s="25" t="s">
        <v>185</v>
      </c>
      <c r="G204" s="25" t="str">
        <f>VLOOKUP(Repository_table[[#This Row],[Country of Destination]],$T$11:$U$46,2,)</f>
        <v>Latin America and the Caribbean</v>
      </c>
      <c r="H204" s="25" t="s">
        <v>127</v>
      </c>
      <c r="I204" s="25" t="s">
        <v>269</v>
      </c>
      <c r="J204" s="28">
        <v>2922206</v>
      </c>
      <c r="K204" s="39">
        <v>3.41</v>
      </c>
      <c r="L204" s="146"/>
      <c r="N204" s="119"/>
    </row>
    <row r="205" spans="1:14" s="17" customFormat="1" ht="15.75" customHeight="1" x14ac:dyDescent="0.2">
      <c r="A205" s="145">
        <v>42999</v>
      </c>
      <c r="B205" s="27" t="s">
        <v>61</v>
      </c>
      <c r="C205" s="27" t="s">
        <v>61</v>
      </c>
      <c r="D205" s="25" t="s">
        <v>250</v>
      </c>
      <c r="E205" s="25" t="s">
        <v>108</v>
      </c>
      <c r="F205" s="25" t="s">
        <v>113</v>
      </c>
      <c r="G205" s="25" t="str">
        <f>VLOOKUP(Repository_table[[#This Row],[Country of Destination]],$T$11:$U$46,2,)</f>
        <v>East Asia and Pacific</v>
      </c>
      <c r="H205" s="25" t="s">
        <v>165</v>
      </c>
      <c r="I205" s="25" t="s">
        <v>269</v>
      </c>
      <c r="J205" s="28">
        <v>3685650</v>
      </c>
      <c r="K205" s="39">
        <v>3.41</v>
      </c>
      <c r="L205" s="146"/>
      <c r="N205" s="119"/>
    </row>
    <row r="206" spans="1:14" s="17" customFormat="1" ht="15.75" customHeight="1" x14ac:dyDescent="0.2">
      <c r="A206" s="145">
        <v>43000</v>
      </c>
      <c r="B206" s="27" t="s">
        <v>61</v>
      </c>
      <c r="C206" s="27" t="s">
        <v>61</v>
      </c>
      <c r="D206" s="25" t="s">
        <v>326</v>
      </c>
      <c r="E206" s="25" t="s">
        <v>194</v>
      </c>
      <c r="F206" s="25" t="s">
        <v>113</v>
      </c>
      <c r="G206" s="25" t="str">
        <f>VLOOKUP(Repository_table[[#This Row],[Country of Destination]],$T$11:$U$46,2,)</f>
        <v>East Asia and Pacific</v>
      </c>
      <c r="H206" s="25" t="s">
        <v>169</v>
      </c>
      <c r="I206" s="25" t="s">
        <v>269</v>
      </c>
      <c r="J206" s="28">
        <v>3521036</v>
      </c>
      <c r="K206" s="39">
        <v>5.82</v>
      </c>
      <c r="L206" s="146" t="s">
        <v>196</v>
      </c>
      <c r="N206" s="119"/>
    </row>
    <row r="207" spans="1:14" s="17" customFormat="1" ht="15.75" customHeight="1" x14ac:dyDescent="0.2">
      <c r="A207" s="145">
        <v>43001</v>
      </c>
      <c r="B207" s="27" t="s">
        <v>61</v>
      </c>
      <c r="C207" s="27" t="s">
        <v>61</v>
      </c>
      <c r="D207" s="25" t="s">
        <v>251</v>
      </c>
      <c r="E207" s="25" t="s">
        <v>108</v>
      </c>
      <c r="F207" s="25" t="s">
        <v>72</v>
      </c>
      <c r="G207" s="25" t="str">
        <f>VLOOKUP(Repository_table[[#This Row],[Country of Destination]],$T$11:$U$46,2,)</f>
        <v>East Asia and Pacific</v>
      </c>
      <c r="H207" s="25" t="s">
        <v>349</v>
      </c>
      <c r="I207" s="25" t="s">
        <v>269</v>
      </c>
      <c r="J207" s="28">
        <v>3548635</v>
      </c>
      <c r="K207" s="39">
        <v>3.41</v>
      </c>
      <c r="L207" s="146"/>
      <c r="N207" s="119"/>
    </row>
    <row r="208" spans="1:14" s="17" customFormat="1" ht="15.75" customHeight="1" x14ac:dyDescent="0.2">
      <c r="A208" s="145">
        <v>43003</v>
      </c>
      <c r="B208" s="27" t="s">
        <v>61</v>
      </c>
      <c r="C208" s="27" t="s">
        <v>61</v>
      </c>
      <c r="D208" s="25" t="s">
        <v>326</v>
      </c>
      <c r="E208" s="25" t="s">
        <v>194</v>
      </c>
      <c r="F208" s="25" t="s">
        <v>76</v>
      </c>
      <c r="G208" s="25" t="str">
        <f>VLOOKUP(Repository_table[[#This Row],[Country of Destination]],$T$11:$U$46,2,)</f>
        <v>Latin America and the Caribbean</v>
      </c>
      <c r="H208" s="25" t="s">
        <v>172</v>
      </c>
      <c r="I208" s="25" t="s">
        <v>269</v>
      </c>
      <c r="J208" s="28">
        <v>3403944</v>
      </c>
      <c r="K208" s="39">
        <v>4.68</v>
      </c>
      <c r="L208" s="146" t="s">
        <v>70</v>
      </c>
      <c r="N208" s="119"/>
    </row>
    <row r="209" spans="1:14" s="17" customFormat="1" ht="15.75" customHeight="1" x14ac:dyDescent="0.2">
      <c r="A209" s="145">
        <v>43005</v>
      </c>
      <c r="B209" s="27" t="s">
        <v>61</v>
      </c>
      <c r="C209" s="27" t="s">
        <v>61</v>
      </c>
      <c r="D209" s="25" t="s">
        <v>250</v>
      </c>
      <c r="E209" s="25" t="s">
        <v>108</v>
      </c>
      <c r="F209" s="25" t="s">
        <v>113</v>
      </c>
      <c r="G209" s="25" t="str">
        <f>VLOOKUP(Repository_table[[#This Row],[Country of Destination]],$T$11:$U$46,2,)</f>
        <v>East Asia and Pacific</v>
      </c>
      <c r="H209" s="25" t="s">
        <v>160</v>
      </c>
      <c r="I209" s="25" t="s">
        <v>269</v>
      </c>
      <c r="J209" s="28">
        <v>3693462</v>
      </c>
      <c r="K209" s="39">
        <v>3.41</v>
      </c>
      <c r="L209" s="146"/>
      <c r="N209" s="119"/>
    </row>
    <row r="210" spans="1:14" s="17" customFormat="1" ht="15.75" customHeight="1" x14ac:dyDescent="0.2">
      <c r="A210" s="145">
        <v>43006</v>
      </c>
      <c r="B210" s="27" t="s">
        <v>61</v>
      </c>
      <c r="C210" s="27" t="s">
        <v>61</v>
      </c>
      <c r="D210" s="25" t="s">
        <v>250</v>
      </c>
      <c r="E210" s="25" t="s">
        <v>108</v>
      </c>
      <c r="F210" s="25" t="s">
        <v>76</v>
      </c>
      <c r="G210" s="25" t="str">
        <f>VLOOKUP(Repository_table[[#This Row],[Country of Destination]],$T$11:$U$46,2,)</f>
        <v>Latin America and the Caribbean</v>
      </c>
      <c r="H210" s="25" t="s">
        <v>159</v>
      </c>
      <c r="I210" s="25" t="s">
        <v>269</v>
      </c>
      <c r="J210" s="28">
        <v>3332458</v>
      </c>
      <c r="K210" s="39">
        <v>3.41</v>
      </c>
      <c r="L210" s="146"/>
      <c r="N210" s="119"/>
    </row>
    <row r="211" spans="1:14" s="17" customFormat="1" ht="15.75" customHeight="1" x14ac:dyDescent="0.2">
      <c r="A211" s="145">
        <v>43009</v>
      </c>
      <c r="B211" s="27" t="s">
        <v>61</v>
      </c>
      <c r="C211" s="27" t="s">
        <v>61</v>
      </c>
      <c r="D211" s="25" t="s">
        <v>251</v>
      </c>
      <c r="E211" s="25" t="s">
        <v>108</v>
      </c>
      <c r="F211" s="25" t="s">
        <v>72</v>
      </c>
      <c r="G211" s="25" t="str">
        <f>VLOOKUP(Repository_table[[#This Row],[Country of Destination]],$T$11:$U$46,2,)</f>
        <v>East Asia and Pacific</v>
      </c>
      <c r="H211" s="25" t="s">
        <v>232</v>
      </c>
      <c r="I211" s="25" t="s">
        <v>269</v>
      </c>
      <c r="J211" s="28">
        <v>3445495</v>
      </c>
      <c r="K211" s="39">
        <v>3.41</v>
      </c>
      <c r="L211" s="146"/>
      <c r="N211" s="119"/>
    </row>
    <row r="212" spans="1:14" s="17" customFormat="1" ht="15.75" customHeight="1" x14ac:dyDescent="0.2">
      <c r="A212" s="145">
        <v>43011</v>
      </c>
      <c r="B212" s="27" t="s">
        <v>61</v>
      </c>
      <c r="C212" s="27" t="s">
        <v>61</v>
      </c>
      <c r="D212" s="25" t="s">
        <v>250</v>
      </c>
      <c r="E212" s="25" t="s">
        <v>108</v>
      </c>
      <c r="F212" s="25" t="s">
        <v>113</v>
      </c>
      <c r="G212" s="25" t="str">
        <f>VLOOKUP(Repository_table[[#This Row],[Country of Destination]],$T$11:$U$46,2,)</f>
        <v>East Asia and Pacific</v>
      </c>
      <c r="H212" s="25" t="s">
        <v>254</v>
      </c>
      <c r="I212" s="25" t="s">
        <v>269</v>
      </c>
      <c r="J212" s="28">
        <v>3710275</v>
      </c>
      <c r="K212" s="39">
        <v>3.42</v>
      </c>
      <c r="L212" s="146"/>
      <c r="N212" s="119"/>
    </row>
    <row r="213" spans="1:14" s="17" customFormat="1" ht="15.75" customHeight="1" x14ac:dyDescent="0.2">
      <c r="A213" s="145">
        <v>43012</v>
      </c>
      <c r="B213" s="27" t="s">
        <v>61</v>
      </c>
      <c r="C213" s="27" t="s">
        <v>61</v>
      </c>
      <c r="D213" s="25" t="s">
        <v>251</v>
      </c>
      <c r="E213" s="25" t="s">
        <v>108</v>
      </c>
      <c r="F213" s="25" t="s">
        <v>81</v>
      </c>
      <c r="G213" s="25" t="str">
        <f>VLOOKUP(Repository_table[[#This Row],[Country of Destination]],$T$11:$U$46,2,)</f>
        <v>East Asia and Pacific</v>
      </c>
      <c r="H213" s="25" t="s">
        <v>206</v>
      </c>
      <c r="I213" s="25" t="s">
        <v>269</v>
      </c>
      <c r="J213" s="28">
        <v>3362023</v>
      </c>
      <c r="K213" s="39">
        <v>3.42</v>
      </c>
      <c r="L213" s="146"/>
      <c r="N213" s="119"/>
    </row>
    <row r="214" spans="1:14" s="17" customFormat="1" ht="15.75" customHeight="1" x14ac:dyDescent="0.2">
      <c r="A214" s="145">
        <v>43013</v>
      </c>
      <c r="B214" s="27" t="s">
        <v>61</v>
      </c>
      <c r="C214" s="27" t="s">
        <v>61</v>
      </c>
      <c r="D214" s="25" t="s">
        <v>326</v>
      </c>
      <c r="E214" s="25" t="s">
        <v>194</v>
      </c>
      <c r="F214" s="25" t="s">
        <v>177</v>
      </c>
      <c r="G214" s="25" t="str">
        <f>VLOOKUP(Repository_table[[#This Row],[Country of Destination]],$T$11:$U$46,2,)</f>
        <v>Latin America and the Caribbean</v>
      </c>
      <c r="H214" s="25" t="s">
        <v>125</v>
      </c>
      <c r="I214" s="25" t="s">
        <v>269</v>
      </c>
      <c r="J214" s="28">
        <v>3408781</v>
      </c>
      <c r="K214" s="39">
        <v>4.5599999999999996</v>
      </c>
      <c r="L214" s="146" t="s">
        <v>70</v>
      </c>
      <c r="N214" s="119"/>
    </row>
    <row r="215" spans="1:14" s="17" customFormat="1" ht="15.75" customHeight="1" x14ac:dyDescent="0.2">
      <c r="A215" s="145">
        <v>43015</v>
      </c>
      <c r="B215" s="27" t="s">
        <v>61</v>
      </c>
      <c r="C215" s="27" t="s">
        <v>61</v>
      </c>
      <c r="D215" s="25" t="s">
        <v>251</v>
      </c>
      <c r="E215" s="25" t="s">
        <v>108</v>
      </c>
      <c r="F215" s="25" t="s">
        <v>177</v>
      </c>
      <c r="G215" s="25" t="str">
        <f>VLOOKUP(Repository_table[[#This Row],[Country of Destination]],$T$11:$U$46,2,)</f>
        <v>Latin America and the Caribbean</v>
      </c>
      <c r="H215" s="25" t="s">
        <v>135</v>
      </c>
      <c r="I215" s="25" t="s">
        <v>269</v>
      </c>
      <c r="J215" s="28">
        <v>3557878</v>
      </c>
      <c r="K215" s="39">
        <v>3.42</v>
      </c>
      <c r="L215" s="146"/>
      <c r="N215" s="119"/>
    </row>
    <row r="216" spans="1:14" s="17" customFormat="1" ht="15.75" customHeight="1" x14ac:dyDescent="0.2">
      <c r="A216" s="145">
        <v>43016</v>
      </c>
      <c r="B216" s="27" t="s">
        <v>61</v>
      </c>
      <c r="C216" s="27" t="s">
        <v>61</v>
      </c>
      <c r="D216" s="25" t="s">
        <v>251</v>
      </c>
      <c r="E216" s="25" t="s">
        <v>108</v>
      </c>
      <c r="F216" s="25" t="s">
        <v>72</v>
      </c>
      <c r="G216" s="25" t="str">
        <f>VLOOKUP(Repository_table[[#This Row],[Country of Destination]],$T$11:$U$46,2,)</f>
        <v>East Asia and Pacific</v>
      </c>
      <c r="H216" s="25" t="s">
        <v>71</v>
      </c>
      <c r="I216" s="25" t="s">
        <v>269</v>
      </c>
      <c r="J216" s="28">
        <v>3631095</v>
      </c>
      <c r="K216" s="39">
        <v>3.42</v>
      </c>
      <c r="L216" s="146"/>
      <c r="N216" s="119"/>
    </row>
    <row r="217" spans="1:14" s="17" customFormat="1" ht="15.75" customHeight="1" x14ac:dyDescent="0.2">
      <c r="A217" s="145">
        <v>43016</v>
      </c>
      <c r="B217" s="27" t="s">
        <v>61</v>
      </c>
      <c r="C217" s="27" t="s">
        <v>61</v>
      </c>
      <c r="D217" s="25" t="s">
        <v>251</v>
      </c>
      <c r="E217" s="25" t="s">
        <v>108</v>
      </c>
      <c r="F217" s="25" t="s">
        <v>72</v>
      </c>
      <c r="G217" s="25" t="str">
        <f>VLOOKUP(Repository_table[[#This Row],[Country of Destination]],$T$11:$U$46,2,)</f>
        <v>East Asia and Pacific</v>
      </c>
      <c r="H217" s="25" t="s">
        <v>161</v>
      </c>
      <c r="I217" s="25" t="s">
        <v>269</v>
      </c>
      <c r="J217" s="28">
        <v>3391229</v>
      </c>
      <c r="K217" s="39">
        <v>3.42</v>
      </c>
      <c r="L217" s="146"/>
      <c r="N217" s="119"/>
    </row>
    <row r="218" spans="1:14" s="17" customFormat="1" ht="15.75" customHeight="1" x14ac:dyDescent="0.2">
      <c r="A218" s="145">
        <v>43018</v>
      </c>
      <c r="B218" s="27" t="s">
        <v>61</v>
      </c>
      <c r="C218" s="27" t="s">
        <v>61</v>
      </c>
      <c r="D218" s="25" t="s">
        <v>251</v>
      </c>
      <c r="E218" s="25" t="s">
        <v>108</v>
      </c>
      <c r="F218" s="25" t="s">
        <v>365</v>
      </c>
      <c r="G218" s="25" t="str">
        <f>VLOOKUP(Repository_table[[#This Row],[Country of Destination]],$T$11:$U$46,2,)</f>
        <v>East Asia and Pacific</v>
      </c>
      <c r="H218" s="25" t="s">
        <v>86</v>
      </c>
      <c r="I218" s="25" t="s">
        <v>269</v>
      </c>
      <c r="J218" s="28">
        <v>3120592</v>
      </c>
      <c r="K218" s="39">
        <v>3.42</v>
      </c>
      <c r="L218" s="146"/>
      <c r="N218" s="119"/>
    </row>
    <row r="219" spans="1:14" s="17" customFormat="1" ht="15.75" customHeight="1" x14ac:dyDescent="0.2">
      <c r="A219" s="145">
        <v>43019</v>
      </c>
      <c r="B219" s="27" t="s">
        <v>61</v>
      </c>
      <c r="C219" s="27" t="s">
        <v>61</v>
      </c>
      <c r="D219" s="25" t="s">
        <v>326</v>
      </c>
      <c r="E219" s="25" t="s">
        <v>194</v>
      </c>
      <c r="F219" s="25" t="s">
        <v>76</v>
      </c>
      <c r="G219" s="25" t="str">
        <f>VLOOKUP(Repository_table[[#This Row],[Country of Destination]],$T$11:$U$46,2,)</f>
        <v>Latin America and the Caribbean</v>
      </c>
      <c r="H219" s="25" t="s">
        <v>173</v>
      </c>
      <c r="I219" s="25" t="s">
        <v>269</v>
      </c>
      <c r="J219" s="28">
        <v>3692653</v>
      </c>
      <c r="K219" s="39">
        <v>5.75</v>
      </c>
      <c r="L219" s="146" t="s">
        <v>70</v>
      </c>
      <c r="N219" s="119"/>
    </row>
    <row r="220" spans="1:14" s="17" customFormat="1" ht="15.75" customHeight="1" x14ac:dyDescent="0.2">
      <c r="A220" s="145">
        <v>43021</v>
      </c>
      <c r="B220" s="27" t="s">
        <v>61</v>
      </c>
      <c r="C220" s="27" t="s">
        <v>61</v>
      </c>
      <c r="D220" s="25" t="s">
        <v>250</v>
      </c>
      <c r="E220" s="25" t="s">
        <v>108</v>
      </c>
      <c r="F220" s="25" t="s">
        <v>113</v>
      </c>
      <c r="G220" s="25" t="str">
        <f>VLOOKUP(Repository_table[[#This Row],[Country of Destination]],$T$11:$U$46,2,)</f>
        <v>East Asia and Pacific</v>
      </c>
      <c r="H220" s="25" t="s">
        <v>167</v>
      </c>
      <c r="I220" s="25" t="s">
        <v>269</v>
      </c>
      <c r="J220" s="28">
        <v>3683590</v>
      </c>
      <c r="K220" s="39">
        <v>3.42</v>
      </c>
      <c r="L220" s="146"/>
      <c r="N220" s="119"/>
    </row>
    <row r="221" spans="1:14" s="17" customFormat="1" ht="15.75" customHeight="1" x14ac:dyDescent="0.2">
      <c r="A221" s="145">
        <v>43023</v>
      </c>
      <c r="B221" s="27" t="s">
        <v>61</v>
      </c>
      <c r="C221" s="27" t="s">
        <v>61</v>
      </c>
      <c r="D221" s="25" t="s">
        <v>251</v>
      </c>
      <c r="E221" s="25" t="s">
        <v>108</v>
      </c>
      <c r="F221" s="25" t="s">
        <v>72</v>
      </c>
      <c r="G221" s="25" t="str">
        <f>VLOOKUP(Repository_table[[#This Row],[Country of Destination]],$T$11:$U$46,2,)</f>
        <v>East Asia and Pacific</v>
      </c>
      <c r="H221" s="25" t="s">
        <v>228</v>
      </c>
      <c r="I221" s="25" t="s">
        <v>269</v>
      </c>
      <c r="J221" s="28">
        <v>3537675</v>
      </c>
      <c r="K221" s="39">
        <v>3.42</v>
      </c>
      <c r="L221" s="146"/>
      <c r="N221" s="119"/>
    </row>
    <row r="222" spans="1:14" s="17" customFormat="1" ht="15.75" customHeight="1" x14ac:dyDescent="0.2">
      <c r="A222" s="145">
        <v>43026</v>
      </c>
      <c r="B222" s="27" t="s">
        <v>61</v>
      </c>
      <c r="C222" s="27" t="s">
        <v>61</v>
      </c>
      <c r="D222" s="25" t="s">
        <v>250</v>
      </c>
      <c r="E222" s="25" t="s">
        <v>108</v>
      </c>
      <c r="F222" s="25" t="s">
        <v>112</v>
      </c>
      <c r="G222" s="25" t="str">
        <f>VLOOKUP(Repository_table[[#This Row],[Country of Destination]],$T$11:$U$46,2,)</f>
        <v>Latin America and the Caribbean</v>
      </c>
      <c r="H222" s="25" t="s">
        <v>333</v>
      </c>
      <c r="I222" s="25" t="s">
        <v>269</v>
      </c>
      <c r="J222" s="28">
        <v>3675334</v>
      </c>
      <c r="K222" s="39">
        <v>3.42</v>
      </c>
      <c r="L222" s="146"/>
      <c r="N222" s="119"/>
    </row>
    <row r="223" spans="1:14" s="17" customFormat="1" ht="15.75" customHeight="1" x14ac:dyDescent="0.2">
      <c r="A223" s="145">
        <v>43027</v>
      </c>
      <c r="B223" s="27" t="s">
        <v>61</v>
      </c>
      <c r="C223" s="27" t="s">
        <v>61</v>
      </c>
      <c r="D223" s="25" t="s">
        <v>251</v>
      </c>
      <c r="E223" s="25" t="s">
        <v>108</v>
      </c>
      <c r="F223" s="25" t="s">
        <v>72</v>
      </c>
      <c r="G223" s="25" t="str">
        <f>VLOOKUP(Repository_table[[#This Row],[Country of Destination]],$T$11:$U$46,2,)</f>
        <v>East Asia and Pacific</v>
      </c>
      <c r="H223" s="25" t="s">
        <v>347</v>
      </c>
      <c r="I223" s="25" t="s">
        <v>269</v>
      </c>
      <c r="J223" s="28">
        <v>3595468</v>
      </c>
      <c r="K223" s="39">
        <v>3.42</v>
      </c>
      <c r="L223" s="146"/>
      <c r="N223" s="119"/>
    </row>
    <row r="224" spans="1:14" s="17" customFormat="1" ht="15.75" customHeight="1" x14ac:dyDescent="0.2">
      <c r="A224" s="145">
        <v>43028</v>
      </c>
      <c r="B224" s="27" t="s">
        <v>61</v>
      </c>
      <c r="C224" s="27" t="s">
        <v>61</v>
      </c>
      <c r="D224" s="25" t="s">
        <v>326</v>
      </c>
      <c r="E224" s="25" t="s">
        <v>194</v>
      </c>
      <c r="F224" s="25" t="s">
        <v>76</v>
      </c>
      <c r="G224" s="25" t="str">
        <f>VLOOKUP(Repository_table[[#This Row],[Country of Destination]],$T$11:$U$46,2,)</f>
        <v>Latin America and the Caribbean</v>
      </c>
      <c r="H224" s="25" t="s">
        <v>292</v>
      </c>
      <c r="I224" s="25" t="s">
        <v>269</v>
      </c>
      <c r="J224" s="28">
        <v>2993739</v>
      </c>
      <c r="K224" s="39">
        <v>4.8099999999999996</v>
      </c>
      <c r="L224" s="146" t="s">
        <v>249</v>
      </c>
      <c r="N224" s="119"/>
    </row>
    <row r="225" spans="1:14" s="17" customFormat="1" ht="15.75" customHeight="1" x14ac:dyDescent="0.2">
      <c r="A225" s="145">
        <v>43029</v>
      </c>
      <c r="B225" s="27" t="s">
        <v>61</v>
      </c>
      <c r="C225" s="27" t="s">
        <v>61</v>
      </c>
      <c r="D225" s="25" t="s">
        <v>326</v>
      </c>
      <c r="E225" s="25" t="s">
        <v>194</v>
      </c>
      <c r="F225" s="25" t="s">
        <v>157</v>
      </c>
      <c r="G225" s="25" t="str">
        <f>VLOOKUP(Repository_table[[#This Row],[Country of Destination]],$T$11:$U$46,2,)</f>
        <v>Middle East and North Africa</v>
      </c>
      <c r="H225" s="25" t="s">
        <v>172</v>
      </c>
      <c r="I225" s="25" t="s">
        <v>269</v>
      </c>
      <c r="J225" s="28">
        <v>3372582</v>
      </c>
      <c r="K225" s="39">
        <v>5.24</v>
      </c>
      <c r="L225" s="146" t="s">
        <v>70</v>
      </c>
      <c r="N225" s="119"/>
    </row>
    <row r="226" spans="1:14" s="17" customFormat="1" ht="15.75" customHeight="1" x14ac:dyDescent="0.2">
      <c r="A226" s="145">
        <v>43031</v>
      </c>
      <c r="B226" s="27" t="s">
        <v>61</v>
      </c>
      <c r="C226" s="27" t="s">
        <v>61</v>
      </c>
      <c r="D226" s="25" t="s">
        <v>251</v>
      </c>
      <c r="E226" s="25" t="s">
        <v>108</v>
      </c>
      <c r="F226" s="25" t="s">
        <v>72</v>
      </c>
      <c r="G226" s="25" t="str">
        <f>VLOOKUP(Repository_table[[#This Row],[Country of Destination]],$T$11:$U$46,2,)</f>
        <v>East Asia and Pacific</v>
      </c>
      <c r="H226" s="25" t="s">
        <v>348</v>
      </c>
      <c r="I226" s="25" t="s">
        <v>269</v>
      </c>
      <c r="J226" s="28">
        <v>3291869</v>
      </c>
      <c r="K226" s="39">
        <v>3.42</v>
      </c>
      <c r="L226" s="146"/>
      <c r="N226" s="119"/>
    </row>
    <row r="227" spans="1:14" s="17" customFormat="1" ht="15.75" customHeight="1" x14ac:dyDescent="0.2">
      <c r="A227" s="145">
        <v>43032</v>
      </c>
      <c r="B227" s="27" t="s">
        <v>61</v>
      </c>
      <c r="C227" s="27" t="s">
        <v>61</v>
      </c>
      <c r="D227" s="25" t="s">
        <v>251</v>
      </c>
      <c r="E227" s="25" t="s">
        <v>108</v>
      </c>
      <c r="F227" s="25" t="s">
        <v>81</v>
      </c>
      <c r="G227" s="25" t="str">
        <f>VLOOKUP(Repository_table[[#This Row],[Country of Destination]],$T$11:$U$46,2,)</f>
        <v>East Asia and Pacific</v>
      </c>
      <c r="H227" s="25" t="s">
        <v>187</v>
      </c>
      <c r="I227" s="25" t="s">
        <v>269</v>
      </c>
      <c r="J227" s="28">
        <v>3362791</v>
      </c>
      <c r="K227" s="39">
        <v>3.42</v>
      </c>
      <c r="L227" s="146"/>
      <c r="N227" s="119"/>
    </row>
    <row r="228" spans="1:14" s="17" customFormat="1" ht="15.75" customHeight="1" x14ac:dyDescent="0.2">
      <c r="A228" s="145">
        <v>43033</v>
      </c>
      <c r="B228" s="27" t="s">
        <v>61</v>
      </c>
      <c r="C228" s="27" t="s">
        <v>61</v>
      </c>
      <c r="D228" s="25" t="s">
        <v>326</v>
      </c>
      <c r="E228" s="25" t="s">
        <v>194</v>
      </c>
      <c r="F228" s="25" t="s">
        <v>113</v>
      </c>
      <c r="G228" s="25" t="str">
        <f>VLOOKUP(Repository_table[[#This Row],[Country of Destination]],$T$11:$U$46,2,)</f>
        <v>East Asia and Pacific</v>
      </c>
      <c r="H228" s="25" t="s">
        <v>136</v>
      </c>
      <c r="I228" s="25" t="s">
        <v>269</v>
      </c>
      <c r="J228" s="28">
        <v>3422112</v>
      </c>
      <c r="K228" s="39">
        <v>5.25</v>
      </c>
      <c r="L228" s="146" t="s">
        <v>70</v>
      </c>
      <c r="N228" s="119"/>
    </row>
    <row r="229" spans="1:14" s="17" customFormat="1" ht="15.75" customHeight="1" x14ac:dyDescent="0.2">
      <c r="A229" s="145">
        <v>43034</v>
      </c>
      <c r="B229" s="27" t="s">
        <v>61</v>
      </c>
      <c r="C229" s="27" t="s">
        <v>61</v>
      </c>
      <c r="D229" s="25" t="s">
        <v>250</v>
      </c>
      <c r="E229" s="25" t="s">
        <v>108</v>
      </c>
      <c r="F229" s="25" t="s">
        <v>113</v>
      </c>
      <c r="G229" s="25" t="str">
        <f>VLOOKUP(Repository_table[[#This Row],[Country of Destination]],$T$11:$U$46,2,)</f>
        <v>East Asia and Pacific</v>
      </c>
      <c r="H229" s="25" t="s">
        <v>96</v>
      </c>
      <c r="I229" s="25" t="s">
        <v>269</v>
      </c>
      <c r="J229" s="28">
        <v>3621278</v>
      </c>
      <c r="K229" s="39">
        <v>3.42</v>
      </c>
      <c r="L229" s="146"/>
      <c r="N229" s="119"/>
    </row>
    <row r="230" spans="1:14" s="17" customFormat="1" ht="15.75" customHeight="1" x14ac:dyDescent="0.2">
      <c r="A230" s="145">
        <v>43035</v>
      </c>
      <c r="B230" s="27" t="s">
        <v>61</v>
      </c>
      <c r="C230" s="27" t="s">
        <v>61</v>
      </c>
      <c r="D230" s="25" t="s">
        <v>251</v>
      </c>
      <c r="E230" s="25" t="s">
        <v>108</v>
      </c>
      <c r="F230" s="25" t="s">
        <v>240</v>
      </c>
      <c r="G230" s="25" t="str">
        <f>VLOOKUP(Repository_table[[#This Row],[Country of Destination]],$T$11:$U$46,2,)</f>
        <v>Europe and Central Asia</v>
      </c>
      <c r="H230" s="25" t="s">
        <v>117</v>
      </c>
      <c r="I230" s="25" t="s">
        <v>269</v>
      </c>
      <c r="J230" s="28">
        <v>2980271</v>
      </c>
      <c r="K230" s="39">
        <v>3.42</v>
      </c>
      <c r="L230" s="146"/>
      <c r="N230" s="119"/>
    </row>
    <row r="231" spans="1:14" s="17" customFormat="1" ht="15.75" customHeight="1" x14ac:dyDescent="0.2">
      <c r="A231" s="145">
        <v>43037</v>
      </c>
      <c r="B231" s="27" t="s">
        <v>61</v>
      </c>
      <c r="C231" s="27" t="s">
        <v>61</v>
      </c>
      <c r="D231" s="25" t="s">
        <v>251</v>
      </c>
      <c r="E231" s="25" t="s">
        <v>108</v>
      </c>
      <c r="F231" s="25" t="s">
        <v>72</v>
      </c>
      <c r="G231" s="25" t="str">
        <f>VLOOKUP(Repository_table[[#This Row],[Country of Destination]],$T$11:$U$46,2,)</f>
        <v>East Asia and Pacific</v>
      </c>
      <c r="H231" s="25" t="s">
        <v>159</v>
      </c>
      <c r="I231" s="25" t="s">
        <v>269</v>
      </c>
      <c r="J231" s="28">
        <v>3694921</v>
      </c>
      <c r="K231" s="39">
        <v>3.42</v>
      </c>
      <c r="L231" s="146"/>
      <c r="N231" s="119"/>
    </row>
    <row r="232" spans="1:14" s="17" customFormat="1" ht="15.75" customHeight="1" x14ac:dyDescent="0.2">
      <c r="A232" s="145">
        <v>43038</v>
      </c>
      <c r="B232" s="27" t="s">
        <v>61</v>
      </c>
      <c r="C232" s="27" t="s">
        <v>61</v>
      </c>
      <c r="D232" s="25" t="s">
        <v>326</v>
      </c>
      <c r="E232" s="25" t="s">
        <v>194</v>
      </c>
      <c r="F232" s="25" t="s">
        <v>113</v>
      </c>
      <c r="G232" s="25" t="str">
        <f>VLOOKUP(Repository_table[[#This Row],[Country of Destination]],$T$11:$U$46,2,)</f>
        <v>East Asia and Pacific</v>
      </c>
      <c r="H232" s="25" t="s">
        <v>118</v>
      </c>
      <c r="I232" s="25" t="s">
        <v>269</v>
      </c>
      <c r="J232" s="28">
        <v>3437053</v>
      </c>
      <c r="K232" s="39">
        <v>5.15</v>
      </c>
      <c r="L232" s="146" t="s">
        <v>70</v>
      </c>
      <c r="N232" s="119"/>
    </row>
    <row r="233" spans="1:14" s="17" customFormat="1" ht="15.75" customHeight="1" x14ac:dyDescent="0.2">
      <c r="A233" s="145">
        <v>43039</v>
      </c>
      <c r="B233" s="27" t="s">
        <v>61</v>
      </c>
      <c r="C233" s="27" t="s">
        <v>61</v>
      </c>
      <c r="D233" s="25" t="s">
        <v>250</v>
      </c>
      <c r="E233" s="25" t="s">
        <v>108</v>
      </c>
      <c r="F233" s="25" t="s">
        <v>113</v>
      </c>
      <c r="G233" s="25" t="str">
        <f>VLOOKUP(Repository_table[[#This Row],[Country of Destination]],$T$11:$U$46,2,)</f>
        <v>East Asia and Pacific</v>
      </c>
      <c r="H233" s="25" t="s">
        <v>111</v>
      </c>
      <c r="I233" s="25" t="s">
        <v>269</v>
      </c>
      <c r="J233" s="28">
        <v>3702504</v>
      </c>
      <c r="K233" s="39">
        <v>3.42</v>
      </c>
      <c r="L233" s="146"/>
      <c r="N233" s="119"/>
    </row>
    <row r="234" spans="1:14" s="17" customFormat="1" ht="15.75" customHeight="1" x14ac:dyDescent="0.2">
      <c r="A234" s="145">
        <v>43041</v>
      </c>
      <c r="B234" s="27" t="s">
        <v>61</v>
      </c>
      <c r="C234" s="27" t="s">
        <v>61</v>
      </c>
      <c r="D234" s="25" t="s">
        <v>326</v>
      </c>
      <c r="E234" s="25" t="s">
        <v>194</v>
      </c>
      <c r="F234" s="25" t="s">
        <v>76</v>
      </c>
      <c r="G234" s="25" t="str">
        <f>VLOOKUP(Repository_table[[#This Row],[Country of Destination]],$T$11:$U$46,2,)</f>
        <v>Latin America and the Caribbean</v>
      </c>
      <c r="H234" s="25" t="s">
        <v>203</v>
      </c>
      <c r="I234" s="25" t="s">
        <v>269</v>
      </c>
      <c r="J234" s="28">
        <v>3454120</v>
      </c>
      <c r="K234" s="39">
        <v>4.58</v>
      </c>
      <c r="L234" s="146" t="s">
        <v>70</v>
      </c>
      <c r="N234" s="119"/>
    </row>
    <row r="235" spans="1:14" s="17" customFormat="1" ht="15.75" customHeight="1" x14ac:dyDescent="0.2">
      <c r="A235" s="145">
        <v>43043</v>
      </c>
      <c r="B235" s="27" t="s">
        <v>61</v>
      </c>
      <c r="C235" s="27" t="s">
        <v>61</v>
      </c>
      <c r="D235" s="25" t="s">
        <v>326</v>
      </c>
      <c r="E235" s="25" t="s">
        <v>194</v>
      </c>
      <c r="F235" s="25" t="s">
        <v>68</v>
      </c>
      <c r="G235" s="25" t="str">
        <f>VLOOKUP(Repository_table[[#This Row],[Country of Destination]],$T$11:$U$46,2,)</f>
        <v>South Asia</v>
      </c>
      <c r="H235" s="25" t="s">
        <v>137</v>
      </c>
      <c r="I235" s="25" t="s">
        <v>269</v>
      </c>
      <c r="J235" s="28">
        <v>3414148</v>
      </c>
      <c r="K235" s="39">
        <v>5.4</v>
      </c>
      <c r="L235" s="146" t="s">
        <v>70</v>
      </c>
      <c r="N235" s="119"/>
    </row>
    <row r="236" spans="1:14" s="17" customFormat="1" ht="15.75" customHeight="1" x14ac:dyDescent="0.2">
      <c r="A236" s="145">
        <v>43044</v>
      </c>
      <c r="B236" s="27" t="s">
        <v>61</v>
      </c>
      <c r="C236" s="27" t="s">
        <v>61</v>
      </c>
      <c r="D236" s="25" t="s">
        <v>251</v>
      </c>
      <c r="E236" s="25" t="s">
        <v>108</v>
      </c>
      <c r="F236" s="25" t="s">
        <v>72</v>
      </c>
      <c r="G236" s="25" t="str">
        <f>VLOOKUP(Repository_table[[#This Row],[Country of Destination]],$T$11:$U$46,2,)</f>
        <v>East Asia and Pacific</v>
      </c>
      <c r="H236" s="25" t="s">
        <v>191</v>
      </c>
      <c r="I236" s="25" t="s">
        <v>269</v>
      </c>
      <c r="J236" s="28">
        <v>3720956</v>
      </c>
      <c r="K236" s="39">
        <v>3.16</v>
      </c>
      <c r="L236" s="146"/>
      <c r="N236" s="119"/>
    </row>
    <row r="237" spans="1:14" s="17" customFormat="1" ht="15.75" customHeight="1" x14ac:dyDescent="0.2">
      <c r="A237" s="145">
        <v>43046</v>
      </c>
      <c r="B237" s="27" t="s">
        <v>61</v>
      </c>
      <c r="C237" s="27" t="s">
        <v>61</v>
      </c>
      <c r="D237" s="25" t="s">
        <v>251</v>
      </c>
      <c r="E237" s="25" t="s">
        <v>108</v>
      </c>
      <c r="F237" s="25" t="s">
        <v>240</v>
      </c>
      <c r="G237" s="25" t="str">
        <f>VLOOKUP(Repository_table[[#This Row],[Country of Destination]],$T$11:$U$46,2,)</f>
        <v>Europe and Central Asia</v>
      </c>
      <c r="H237" s="25" t="s">
        <v>345</v>
      </c>
      <c r="I237" s="25" t="s">
        <v>269</v>
      </c>
      <c r="J237" s="28">
        <v>3616671</v>
      </c>
      <c r="K237" s="39">
        <v>3.16</v>
      </c>
      <c r="L237" s="146"/>
      <c r="N237" s="119"/>
    </row>
    <row r="238" spans="1:14" s="17" customFormat="1" ht="15.75" customHeight="1" x14ac:dyDescent="0.2">
      <c r="A238" s="145">
        <v>43047</v>
      </c>
      <c r="B238" s="27" t="s">
        <v>61</v>
      </c>
      <c r="C238" s="27" t="s">
        <v>61</v>
      </c>
      <c r="D238" s="25" t="s">
        <v>251</v>
      </c>
      <c r="E238" s="25" t="s">
        <v>108</v>
      </c>
      <c r="F238" s="25" t="s">
        <v>72</v>
      </c>
      <c r="G238" s="25" t="str">
        <f>VLOOKUP(Repository_table[[#This Row],[Country of Destination]],$T$11:$U$46,2,)</f>
        <v>East Asia and Pacific</v>
      </c>
      <c r="H238" s="25" t="s">
        <v>346</v>
      </c>
      <c r="I238" s="25" t="s">
        <v>269</v>
      </c>
      <c r="J238" s="28">
        <v>3304251</v>
      </c>
      <c r="K238" s="39">
        <v>6.16</v>
      </c>
      <c r="L238" s="146" t="s">
        <v>106</v>
      </c>
      <c r="N238" s="119"/>
    </row>
    <row r="239" spans="1:14" s="17" customFormat="1" ht="15.75" customHeight="1" x14ac:dyDescent="0.2">
      <c r="A239" s="145">
        <v>43048</v>
      </c>
      <c r="B239" s="27" t="s">
        <v>61</v>
      </c>
      <c r="C239" s="27" t="s">
        <v>61</v>
      </c>
      <c r="D239" s="25" t="s">
        <v>326</v>
      </c>
      <c r="E239" s="25" t="s">
        <v>194</v>
      </c>
      <c r="F239" s="25" t="s">
        <v>109</v>
      </c>
      <c r="G239" s="25" t="str">
        <f>VLOOKUP(Repository_table[[#This Row],[Country of Destination]],$T$11:$U$46,2,)</f>
        <v>Europe and Central Asia</v>
      </c>
      <c r="H239" s="25" t="s">
        <v>173</v>
      </c>
      <c r="I239" s="25" t="s">
        <v>269</v>
      </c>
      <c r="J239" s="28">
        <v>3667185</v>
      </c>
      <c r="K239" s="39">
        <v>4.4400000000000004</v>
      </c>
      <c r="L239" s="146" t="s">
        <v>70</v>
      </c>
      <c r="N239" s="119"/>
    </row>
    <row r="240" spans="1:14" s="17" customFormat="1" ht="15.75" customHeight="1" x14ac:dyDescent="0.2">
      <c r="A240" s="145">
        <v>43049</v>
      </c>
      <c r="B240" s="27" t="s">
        <v>61</v>
      </c>
      <c r="C240" s="27" t="s">
        <v>61</v>
      </c>
      <c r="D240" s="25" t="s">
        <v>251</v>
      </c>
      <c r="E240" s="25" t="s">
        <v>108</v>
      </c>
      <c r="F240" s="25" t="s">
        <v>109</v>
      </c>
      <c r="G240" s="25" t="str">
        <f>VLOOKUP(Repository_table[[#This Row],[Country of Destination]],$T$11:$U$46,2,)</f>
        <v>Europe and Central Asia</v>
      </c>
      <c r="H240" s="25" t="s">
        <v>135</v>
      </c>
      <c r="I240" s="25" t="s">
        <v>269</v>
      </c>
      <c r="J240" s="28">
        <v>3408354</v>
      </c>
      <c r="K240" s="39">
        <v>3.16</v>
      </c>
      <c r="L240" s="146"/>
      <c r="N240" s="119"/>
    </row>
    <row r="241" spans="1:14" s="17" customFormat="1" ht="15.75" customHeight="1" x14ac:dyDescent="0.2">
      <c r="A241" s="145">
        <v>43050</v>
      </c>
      <c r="B241" s="27" t="s">
        <v>61</v>
      </c>
      <c r="C241" s="27" t="s">
        <v>61</v>
      </c>
      <c r="D241" s="25" t="s">
        <v>251</v>
      </c>
      <c r="E241" s="25" t="s">
        <v>108</v>
      </c>
      <c r="F241" s="25" t="s">
        <v>72</v>
      </c>
      <c r="G241" s="25" t="str">
        <f>VLOOKUP(Repository_table[[#This Row],[Country of Destination]],$T$11:$U$46,2,)</f>
        <v>East Asia and Pacific</v>
      </c>
      <c r="H241" s="25" t="s">
        <v>230</v>
      </c>
      <c r="I241" s="25" t="s">
        <v>269</v>
      </c>
      <c r="J241" s="28">
        <v>3389614</v>
      </c>
      <c r="K241" s="39">
        <v>3.16</v>
      </c>
      <c r="L241" s="146"/>
      <c r="N241" s="119"/>
    </row>
    <row r="242" spans="1:14" s="17" customFormat="1" ht="15.75" customHeight="1" x14ac:dyDescent="0.2">
      <c r="A242" s="145">
        <v>43051</v>
      </c>
      <c r="B242" s="27" t="s">
        <v>61</v>
      </c>
      <c r="C242" s="27" t="s">
        <v>61</v>
      </c>
      <c r="D242" s="25" t="s">
        <v>326</v>
      </c>
      <c r="E242" s="25" t="s">
        <v>194</v>
      </c>
      <c r="F242" s="25" t="s">
        <v>72</v>
      </c>
      <c r="G242" s="25" t="str">
        <f>VLOOKUP(Repository_table[[#This Row],[Country of Destination]],$T$11:$U$46,2,)</f>
        <v>East Asia and Pacific</v>
      </c>
      <c r="H242" s="25" t="s">
        <v>242</v>
      </c>
      <c r="I242" s="25" t="s">
        <v>269</v>
      </c>
      <c r="J242" s="28">
        <v>3424392</v>
      </c>
      <c r="K242" s="39">
        <v>4.92</v>
      </c>
      <c r="L242" s="146" t="s">
        <v>70</v>
      </c>
      <c r="N242" s="119"/>
    </row>
    <row r="243" spans="1:14" s="17" customFormat="1" ht="15.75" customHeight="1" x14ac:dyDescent="0.2">
      <c r="A243" s="145">
        <v>43053</v>
      </c>
      <c r="B243" s="27" t="s">
        <v>61</v>
      </c>
      <c r="C243" s="27" t="s">
        <v>61</v>
      </c>
      <c r="D243" s="25" t="s">
        <v>251</v>
      </c>
      <c r="E243" s="25" t="s">
        <v>108</v>
      </c>
      <c r="F243" s="25" t="s">
        <v>365</v>
      </c>
      <c r="G243" s="25" t="str">
        <f>VLOOKUP(Repository_table[[#This Row],[Country of Destination]],$T$11:$U$46,2,)</f>
        <v>East Asia and Pacific</v>
      </c>
      <c r="H243" s="25" t="s">
        <v>238</v>
      </c>
      <c r="I243" s="25" t="s">
        <v>269</v>
      </c>
      <c r="J243" s="28">
        <v>2934022</v>
      </c>
      <c r="K243" s="39">
        <v>6.16</v>
      </c>
      <c r="L243" s="146" t="s">
        <v>106</v>
      </c>
      <c r="N243" s="119"/>
    </row>
    <row r="244" spans="1:14" s="17" customFormat="1" ht="15.75" customHeight="1" x14ac:dyDescent="0.2">
      <c r="A244" s="145">
        <v>43054</v>
      </c>
      <c r="B244" s="27" t="s">
        <v>61</v>
      </c>
      <c r="C244" s="27" t="s">
        <v>61</v>
      </c>
      <c r="D244" s="25" t="s">
        <v>250</v>
      </c>
      <c r="E244" s="25" t="s">
        <v>108</v>
      </c>
      <c r="F244" s="25" t="s">
        <v>113</v>
      </c>
      <c r="G244" s="25" t="str">
        <f>VLOOKUP(Repository_table[[#This Row],[Country of Destination]],$T$11:$U$46,2,)</f>
        <v>East Asia and Pacific</v>
      </c>
      <c r="H244" s="25" t="s">
        <v>333</v>
      </c>
      <c r="I244" s="25" t="s">
        <v>269</v>
      </c>
      <c r="J244" s="28">
        <v>3294753</v>
      </c>
      <c r="K244" s="39">
        <v>3.17</v>
      </c>
      <c r="L244" s="146"/>
      <c r="N244" s="119"/>
    </row>
    <row r="245" spans="1:14" s="17" customFormat="1" ht="15.75" customHeight="1" x14ac:dyDescent="0.2">
      <c r="A245" s="145">
        <v>43055</v>
      </c>
      <c r="B245" s="27" t="s">
        <v>61</v>
      </c>
      <c r="C245" s="27" t="s">
        <v>61</v>
      </c>
      <c r="D245" s="25" t="s">
        <v>250</v>
      </c>
      <c r="E245" s="25" t="s">
        <v>108</v>
      </c>
      <c r="F245" s="25" t="s">
        <v>76</v>
      </c>
      <c r="G245" s="25" t="str">
        <f>VLOOKUP(Repository_table[[#This Row],[Country of Destination]],$T$11:$U$46,2,)</f>
        <v>Latin America and the Caribbean</v>
      </c>
      <c r="H245" s="25" t="s">
        <v>344</v>
      </c>
      <c r="I245" s="25" t="s">
        <v>269</v>
      </c>
      <c r="J245" s="28">
        <v>3716909</v>
      </c>
      <c r="K245" s="39">
        <v>6.17</v>
      </c>
      <c r="L245" s="146" t="s">
        <v>106</v>
      </c>
      <c r="N245" s="119"/>
    </row>
    <row r="246" spans="1:14" s="17" customFormat="1" ht="15.75" customHeight="1" x14ac:dyDescent="0.2">
      <c r="A246" s="145">
        <v>43057</v>
      </c>
      <c r="B246" s="27" t="s">
        <v>61</v>
      </c>
      <c r="C246" s="27" t="s">
        <v>61</v>
      </c>
      <c r="D246" s="25" t="s">
        <v>250</v>
      </c>
      <c r="E246" s="25" t="s">
        <v>108</v>
      </c>
      <c r="F246" s="25" t="s">
        <v>76</v>
      </c>
      <c r="G246" s="25" t="str">
        <f>VLOOKUP(Repository_table[[#This Row],[Country of Destination]],$T$11:$U$46,2,)</f>
        <v>Latin America and the Caribbean</v>
      </c>
      <c r="H246" s="25" t="s">
        <v>114</v>
      </c>
      <c r="I246" s="25" t="s">
        <v>269</v>
      </c>
      <c r="J246" s="28">
        <v>3589143</v>
      </c>
      <c r="K246" s="39">
        <v>3.17</v>
      </c>
      <c r="L246" s="146"/>
      <c r="N246" s="119"/>
    </row>
    <row r="247" spans="1:14" s="17" customFormat="1" ht="15.75" customHeight="1" x14ac:dyDescent="0.2">
      <c r="A247" s="145">
        <v>43058</v>
      </c>
      <c r="B247" s="27" t="s">
        <v>61</v>
      </c>
      <c r="C247" s="27" t="s">
        <v>61</v>
      </c>
      <c r="D247" s="25" t="s">
        <v>250</v>
      </c>
      <c r="E247" s="25" t="s">
        <v>108</v>
      </c>
      <c r="F247" s="25" t="s">
        <v>113</v>
      </c>
      <c r="G247" s="25" t="str">
        <f>VLOOKUP(Repository_table[[#This Row],[Country of Destination]],$T$11:$U$46,2,)</f>
        <v>East Asia and Pacific</v>
      </c>
      <c r="H247" s="25" t="s">
        <v>342</v>
      </c>
      <c r="I247" s="25" t="s">
        <v>269</v>
      </c>
      <c r="J247" s="28">
        <v>3329651</v>
      </c>
      <c r="K247" s="39">
        <v>6.17</v>
      </c>
      <c r="L247" s="146" t="s">
        <v>106</v>
      </c>
      <c r="N247" s="119"/>
    </row>
    <row r="248" spans="1:14" s="17" customFormat="1" ht="15.75" customHeight="1" x14ac:dyDescent="0.2">
      <c r="A248" s="145">
        <v>43059</v>
      </c>
      <c r="B248" s="27" t="s">
        <v>61</v>
      </c>
      <c r="C248" s="27" t="s">
        <v>61</v>
      </c>
      <c r="D248" s="25" t="s">
        <v>326</v>
      </c>
      <c r="E248" s="25" t="s">
        <v>194</v>
      </c>
      <c r="F248" s="25" t="s">
        <v>72</v>
      </c>
      <c r="G248" s="25" t="str">
        <f>VLOOKUP(Repository_table[[#This Row],[Country of Destination]],$T$11:$U$46,2,)</f>
        <v>East Asia and Pacific</v>
      </c>
      <c r="H248" s="25" t="s">
        <v>292</v>
      </c>
      <c r="I248" s="25" t="s">
        <v>269</v>
      </c>
      <c r="J248" s="28">
        <v>3412666</v>
      </c>
      <c r="K248" s="39">
        <v>4.91</v>
      </c>
      <c r="L248" s="146" t="s">
        <v>70</v>
      </c>
      <c r="N248" s="119"/>
    </row>
    <row r="249" spans="1:14" s="17" customFormat="1" ht="15.75" customHeight="1" x14ac:dyDescent="0.2">
      <c r="A249" s="145">
        <v>43061</v>
      </c>
      <c r="B249" s="27" t="s">
        <v>61</v>
      </c>
      <c r="C249" s="27" t="s">
        <v>61</v>
      </c>
      <c r="D249" s="25" t="s">
        <v>251</v>
      </c>
      <c r="E249" s="25" t="s">
        <v>108</v>
      </c>
      <c r="F249" s="25" t="s">
        <v>69</v>
      </c>
      <c r="G249" s="25" t="str">
        <f>VLOOKUP(Repository_table[[#This Row],[Country of Destination]],$T$11:$U$46,2,)</f>
        <v>Europe and Central Asia</v>
      </c>
      <c r="H249" s="25" t="s">
        <v>117</v>
      </c>
      <c r="I249" s="25" t="s">
        <v>269</v>
      </c>
      <c r="J249" s="28">
        <v>3701856</v>
      </c>
      <c r="K249" s="39">
        <v>3.16</v>
      </c>
      <c r="L249" s="146"/>
      <c r="N249" s="119"/>
    </row>
    <row r="250" spans="1:14" s="17" customFormat="1" ht="15.75" customHeight="1" x14ac:dyDescent="0.2">
      <c r="A250" s="145">
        <v>43062</v>
      </c>
      <c r="B250" s="27" t="s">
        <v>61</v>
      </c>
      <c r="C250" s="27" t="s">
        <v>61</v>
      </c>
      <c r="D250" s="25" t="s">
        <v>250</v>
      </c>
      <c r="E250" s="25" t="s">
        <v>108</v>
      </c>
      <c r="F250" s="25" t="s">
        <v>113</v>
      </c>
      <c r="G250" s="25" t="str">
        <f>VLOOKUP(Repository_table[[#This Row],[Country of Destination]],$T$11:$U$46,2,)</f>
        <v>East Asia and Pacific</v>
      </c>
      <c r="H250" s="25" t="s">
        <v>171</v>
      </c>
      <c r="I250" s="25" t="s">
        <v>269</v>
      </c>
      <c r="J250" s="28">
        <v>3433573</v>
      </c>
      <c r="K250" s="39">
        <v>6.17</v>
      </c>
      <c r="L250" s="146" t="s">
        <v>106</v>
      </c>
      <c r="N250" s="119"/>
    </row>
    <row r="251" spans="1:14" s="17" customFormat="1" ht="15.75" customHeight="1" x14ac:dyDescent="0.2">
      <c r="A251" s="145">
        <v>43064</v>
      </c>
      <c r="B251" s="27" t="s">
        <v>61</v>
      </c>
      <c r="C251" s="27" t="s">
        <v>61</v>
      </c>
      <c r="D251" s="25" t="s">
        <v>251</v>
      </c>
      <c r="E251" s="25" t="s">
        <v>108</v>
      </c>
      <c r="F251" s="25" t="s">
        <v>68</v>
      </c>
      <c r="G251" s="25" t="str">
        <f>VLOOKUP(Repository_table[[#This Row],[Country of Destination]],$T$11:$U$46,2,)</f>
        <v>South Asia</v>
      </c>
      <c r="H251" s="25" t="s">
        <v>343</v>
      </c>
      <c r="I251" s="25" t="s">
        <v>269</v>
      </c>
      <c r="J251" s="28">
        <v>3643288</v>
      </c>
      <c r="K251" s="39">
        <v>3.16</v>
      </c>
      <c r="L251" s="146"/>
      <c r="N251" s="119"/>
    </row>
    <row r="252" spans="1:14" s="17" customFormat="1" ht="15.75" customHeight="1" x14ac:dyDescent="0.2">
      <c r="A252" s="145">
        <v>43065</v>
      </c>
      <c r="B252" s="27" t="s">
        <v>61</v>
      </c>
      <c r="C252" s="27" t="s">
        <v>61</v>
      </c>
      <c r="D252" s="25" t="s">
        <v>250</v>
      </c>
      <c r="E252" s="25" t="s">
        <v>108</v>
      </c>
      <c r="F252" s="25" t="s">
        <v>113</v>
      </c>
      <c r="G252" s="25" t="str">
        <f>VLOOKUP(Repository_table[[#This Row],[Country of Destination]],$T$11:$U$46,2,)</f>
        <v>East Asia and Pacific</v>
      </c>
      <c r="H252" s="25" t="s">
        <v>160</v>
      </c>
      <c r="I252" s="25" t="s">
        <v>269</v>
      </c>
      <c r="J252" s="28">
        <v>3690014</v>
      </c>
      <c r="K252" s="39">
        <v>3.17</v>
      </c>
      <c r="L252" s="146"/>
      <c r="N252" s="119"/>
    </row>
    <row r="253" spans="1:14" s="17" customFormat="1" ht="15.75" customHeight="1" x14ac:dyDescent="0.2">
      <c r="A253" s="145">
        <v>43066</v>
      </c>
      <c r="B253" s="27" t="s">
        <v>61</v>
      </c>
      <c r="C253" s="27" t="s">
        <v>61</v>
      </c>
      <c r="D253" s="25" t="s">
        <v>326</v>
      </c>
      <c r="E253" s="25" t="s">
        <v>194</v>
      </c>
      <c r="F253" s="25" t="s">
        <v>72</v>
      </c>
      <c r="G253" s="25" t="str">
        <f>VLOOKUP(Repository_table[[#This Row],[Country of Destination]],$T$11:$U$46,2,)</f>
        <v>East Asia and Pacific</v>
      </c>
      <c r="H253" s="25" t="s">
        <v>164</v>
      </c>
      <c r="I253" s="25" t="s">
        <v>269</v>
      </c>
      <c r="J253" s="28">
        <v>3619306</v>
      </c>
      <c r="K253" s="39">
        <v>4.37</v>
      </c>
      <c r="L253" s="146" t="s">
        <v>70</v>
      </c>
      <c r="N253" s="119"/>
    </row>
    <row r="254" spans="1:14" s="17" customFormat="1" ht="15.75" customHeight="1" x14ac:dyDescent="0.2">
      <c r="A254" s="145">
        <v>43067</v>
      </c>
      <c r="B254" s="27" t="s">
        <v>61</v>
      </c>
      <c r="C254" s="27" t="s">
        <v>61</v>
      </c>
      <c r="D254" s="25" t="s">
        <v>250</v>
      </c>
      <c r="E254" s="25" t="s">
        <v>108</v>
      </c>
      <c r="F254" s="25" t="s">
        <v>113</v>
      </c>
      <c r="G254" s="25" t="str">
        <f>VLOOKUP(Repository_table[[#This Row],[Country of Destination]],$T$11:$U$46,2,)</f>
        <v>East Asia and Pacific</v>
      </c>
      <c r="H254" s="25" t="s">
        <v>165</v>
      </c>
      <c r="I254" s="25" t="s">
        <v>269</v>
      </c>
      <c r="J254" s="28">
        <v>3687916</v>
      </c>
      <c r="K254" s="39">
        <v>3.17</v>
      </c>
      <c r="L254" s="146"/>
      <c r="N254" s="119"/>
    </row>
    <row r="255" spans="1:14" s="17" customFormat="1" ht="15.75" customHeight="1" x14ac:dyDescent="0.2">
      <c r="A255" s="145">
        <v>43068</v>
      </c>
      <c r="B255" s="27" t="s">
        <v>61</v>
      </c>
      <c r="C255" s="27" t="s">
        <v>61</v>
      </c>
      <c r="D255" s="25" t="s">
        <v>250</v>
      </c>
      <c r="E255" s="25" t="s">
        <v>108</v>
      </c>
      <c r="F255" s="25" t="s">
        <v>185</v>
      </c>
      <c r="G255" s="25" t="str">
        <f>VLOOKUP(Repository_table[[#This Row],[Country of Destination]],$T$11:$U$46,2,)</f>
        <v>Latin America and the Caribbean</v>
      </c>
      <c r="H255" s="25" t="s">
        <v>92</v>
      </c>
      <c r="I255" s="25" t="s">
        <v>269</v>
      </c>
      <c r="J255" s="28">
        <v>2834722</v>
      </c>
      <c r="K255" s="39">
        <v>3.17</v>
      </c>
      <c r="L255" s="146"/>
      <c r="N255" s="119"/>
    </row>
    <row r="256" spans="1:14" s="17" customFormat="1" ht="15.75" customHeight="1" x14ac:dyDescent="0.2">
      <c r="A256" s="145">
        <v>43069</v>
      </c>
      <c r="B256" s="27" t="s">
        <v>61</v>
      </c>
      <c r="C256" s="27" t="s">
        <v>61</v>
      </c>
      <c r="D256" s="25" t="s">
        <v>326</v>
      </c>
      <c r="E256" s="25" t="s">
        <v>194</v>
      </c>
      <c r="F256" s="25" t="s">
        <v>113</v>
      </c>
      <c r="G256" s="25" t="str">
        <f>VLOOKUP(Repository_table[[#This Row],[Country of Destination]],$T$11:$U$46,2,)</f>
        <v>East Asia and Pacific</v>
      </c>
      <c r="H256" s="25" t="s">
        <v>158</v>
      </c>
      <c r="I256" s="25" t="s">
        <v>269</v>
      </c>
      <c r="J256" s="28">
        <v>3705124</v>
      </c>
      <c r="K256" s="39">
        <v>4.8600000000000003</v>
      </c>
      <c r="L256" s="146" t="s">
        <v>70</v>
      </c>
      <c r="N256" s="119"/>
    </row>
    <row r="257" spans="1:14" s="17" customFormat="1" ht="15.75" customHeight="1" x14ac:dyDescent="0.2">
      <c r="A257" s="145">
        <v>43071</v>
      </c>
      <c r="B257" s="27" t="s">
        <v>61</v>
      </c>
      <c r="C257" s="27" t="s">
        <v>61</v>
      </c>
      <c r="D257" s="25" t="s">
        <v>251</v>
      </c>
      <c r="E257" s="25" t="s">
        <v>108</v>
      </c>
      <c r="F257" s="25" t="s">
        <v>72</v>
      </c>
      <c r="G257" s="25" t="str">
        <f>VLOOKUP(Repository_table[[#This Row],[Country of Destination]],$T$11:$U$46,2,)</f>
        <v>East Asia and Pacific</v>
      </c>
      <c r="H257" s="25" t="s">
        <v>340</v>
      </c>
      <c r="I257" s="25" t="s">
        <v>269</v>
      </c>
      <c r="J257" s="28">
        <v>3297227</v>
      </c>
      <c r="K257" s="39">
        <v>3.54</v>
      </c>
      <c r="L257" s="146"/>
      <c r="N257" s="119"/>
    </row>
    <row r="258" spans="1:14" s="17" customFormat="1" ht="15.75" customHeight="1" x14ac:dyDescent="0.2">
      <c r="A258" s="145">
        <v>43072</v>
      </c>
      <c r="B258" s="27" t="s">
        <v>61</v>
      </c>
      <c r="C258" s="27" t="s">
        <v>61</v>
      </c>
      <c r="D258" s="25" t="s">
        <v>250</v>
      </c>
      <c r="E258" s="25" t="s">
        <v>108</v>
      </c>
      <c r="F258" s="25" t="s">
        <v>113</v>
      </c>
      <c r="G258" s="25" t="str">
        <f>VLOOKUP(Repository_table[[#This Row],[Country of Destination]],$T$11:$U$46,2,)</f>
        <v>East Asia and Pacific</v>
      </c>
      <c r="H258" s="25" t="s">
        <v>253</v>
      </c>
      <c r="I258" s="25" t="s">
        <v>269</v>
      </c>
      <c r="J258" s="28">
        <v>3087309</v>
      </c>
      <c r="K258" s="39">
        <v>3.54</v>
      </c>
      <c r="L258" s="146"/>
      <c r="N258" s="119"/>
    </row>
    <row r="259" spans="1:14" s="17" customFormat="1" ht="15.75" customHeight="1" x14ac:dyDescent="0.2">
      <c r="A259" s="145">
        <v>43074</v>
      </c>
      <c r="B259" s="27" t="s">
        <v>61</v>
      </c>
      <c r="C259" s="27" t="s">
        <v>61</v>
      </c>
      <c r="D259" s="25" t="s">
        <v>326</v>
      </c>
      <c r="E259" s="25" t="s">
        <v>194</v>
      </c>
      <c r="F259" s="25" t="s">
        <v>240</v>
      </c>
      <c r="G259" s="25" t="str">
        <f>VLOOKUP(Repository_table[[#This Row],[Country of Destination]],$T$11:$U$46,2,)</f>
        <v>Europe and Central Asia</v>
      </c>
      <c r="H259" s="25" t="s">
        <v>203</v>
      </c>
      <c r="I259" s="25" t="s">
        <v>269</v>
      </c>
      <c r="J259" s="28">
        <v>3369954</v>
      </c>
      <c r="K259" s="39">
        <v>5.51</v>
      </c>
      <c r="L259" s="146" t="s">
        <v>70</v>
      </c>
      <c r="N259" s="119"/>
    </row>
    <row r="260" spans="1:14" s="17" customFormat="1" ht="15.75" customHeight="1" x14ac:dyDescent="0.2">
      <c r="A260" s="145">
        <v>43075</v>
      </c>
      <c r="B260" s="27" t="s">
        <v>61</v>
      </c>
      <c r="C260" s="27" t="s">
        <v>61</v>
      </c>
      <c r="D260" s="25" t="s">
        <v>251</v>
      </c>
      <c r="E260" s="25" t="s">
        <v>108</v>
      </c>
      <c r="F260" s="25" t="s">
        <v>81</v>
      </c>
      <c r="G260" s="25" t="str">
        <f>VLOOKUP(Repository_table[[#This Row],[Country of Destination]],$T$11:$U$46,2,)</f>
        <v>East Asia and Pacific</v>
      </c>
      <c r="H260" s="25" t="s">
        <v>172</v>
      </c>
      <c r="I260" s="25" t="s">
        <v>269</v>
      </c>
      <c r="J260" s="28">
        <v>3192350</v>
      </c>
      <c r="K260" s="39">
        <v>6.54</v>
      </c>
      <c r="L260" s="146" t="s">
        <v>106</v>
      </c>
      <c r="N260" s="119"/>
    </row>
    <row r="261" spans="1:14" s="17" customFormat="1" ht="15.75" customHeight="1" x14ac:dyDescent="0.2">
      <c r="A261" s="145">
        <v>43075</v>
      </c>
      <c r="B261" s="27" t="s">
        <v>61</v>
      </c>
      <c r="C261" s="27" t="s">
        <v>61</v>
      </c>
      <c r="D261" s="25" t="s">
        <v>250</v>
      </c>
      <c r="E261" s="25" t="s">
        <v>108</v>
      </c>
      <c r="F261" s="25" t="s">
        <v>113</v>
      </c>
      <c r="G261" s="25" t="str">
        <f>VLOOKUP(Repository_table[[#This Row],[Country of Destination]],$T$11:$U$46,2,)</f>
        <v>East Asia and Pacific</v>
      </c>
      <c r="H261" s="25" t="s">
        <v>208</v>
      </c>
      <c r="I261" s="25" t="s">
        <v>269</v>
      </c>
      <c r="J261" s="28">
        <v>3172483</v>
      </c>
      <c r="K261" s="39">
        <v>3.54</v>
      </c>
      <c r="L261" s="146"/>
      <c r="N261" s="119"/>
    </row>
    <row r="262" spans="1:14" s="17" customFormat="1" ht="15.75" customHeight="1" x14ac:dyDescent="0.2">
      <c r="A262" s="145">
        <v>43077</v>
      </c>
      <c r="B262" s="27" t="s">
        <v>61</v>
      </c>
      <c r="C262" s="27" t="s">
        <v>61</v>
      </c>
      <c r="D262" s="25" t="s">
        <v>250</v>
      </c>
      <c r="E262" s="25" t="s">
        <v>108</v>
      </c>
      <c r="F262" s="25" t="s">
        <v>157</v>
      </c>
      <c r="G262" s="25" t="str">
        <f>VLOOKUP(Repository_table[[#This Row],[Country of Destination]],$T$11:$U$46,2,)</f>
        <v>Middle East and North Africa</v>
      </c>
      <c r="H262" s="25" t="s">
        <v>138</v>
      </c>
      <c r="I262" s="25" t="s">
        <v>269</v>
      </c>
      <c r="J262" s="28">
        <v>3715378</v>
      </c>
      <c r="K262" s="39">
        <v>3.54</v>
      </c>
      <c r="L262" s="146"/>
      <c r="N262" s="119"/>
    </row>
    <row r="263" spans="1:14" s="17" customFormat="1" ht="15.75" customHeight="1" x14ac:dyDescent="0.2">
      <c r="A263" s="145">
        <v>43079</v>
      </c>
      <c r="B263" s="27" t="s">
        <v>61</v>
      </c>
      <c r="C263" s="27" t="s">
        <v>61</v>
      </c>
      <c r="D263" s="25" t="s">
        <v>250</v>
      </c>
      <c r="E263" s="25" t="s">
        <v>108</v>
      </c>
      <c r="F263" s="25" t="s">
        <v>113</v>
      </c>
      <c r="G263" s="25" t="str">
        <f>VLOOKUP(Repository_table[[#This Row],[Country of Destination]],$T$11:$U$46,2,)</f>
        <v>East Asia and Pacific</v>
      </c>
      <c r="H263" s="25" t="s">
        <v>167</v>
      </c>
      <c r="I263" s="25" t="s">
        <v>269</v>
      </c>
      <c r="J263" s="28">
        <v>3705078</v>
      </c>
      <c r="K263" s="39">
        <v>3.54</v>
      </c>
      <c r="L263" s="146"/>
      <c r="N263" s="119"/>
    </row>
    <row r="264" spans="1:14" s="17" customFormat="1" ht="15.75" customHeight="1" x14ac:dyDescent="0.2">
      <c r="A264" s="145">
        <v>43080</v>
      </c>
      <c r="B264" s="27" t="s">
        <v>61</v>
      </c>
      <c r="C264" s="27" t="s">
        <v>61</v>
      </c>
      <c r="D264" s="25" t="s">
        <v>251</v>
      </c>
      <c r="E264" s="25" t="s">
        <v>108</v>
      </c>
      <c r="F264" s="25" t="s">
        <v>81</v>
      </c>
      <c r="G264" s="25" t="str">
        <f>VLOOKUP(Repository_table[[#This Row],[Country of Destination]],$T$11:$U$46,2,)</f>
        <v>East Asia and Pacific</v>
      </c>
      <c r="H264" s="25" t="s">
        <v>206</v>
      </c>
      <c r="I264" s="25" t="s">
        <v>269</v>
      </c>
      <c r="J264" s="28">
        <v>3339395</v>
      </c>
      <c r="K264" s="39">
        <v>3.54</v>
      </c>
      <c r="L264" s="146"/>
      <c r="N264" s="119"/>
    </row>
    <row r="265" spans="1:14" s="17" customFormat="1" ht="15.75" customHeight="1" x14ac:dyDescent="0.2">
      <c r="A265" s="145">
        <v>43081</v>
      </c>
      <c r="B265" s="27" t="s">
        <v>61</v>
      </c>
      <c r="C265" s="27" t="s">
        <v>61</v>
      </c>
      <c r="D265" s="25" t="s">
        <v>326</v>
      </c>
      <c r="E265" s="25" t="s">
        <v>194</v>
      </c>
      <c r="F265" s="25" t="s">
        <v>72</v>
      </c>
      <c r="G265" s="25" t="str">
        <f>VLOOKUP(Repository_table[[#This Row],[Country of Destination]],$T$11:$U$46,2,)</f>
        <v>East Asia and Pacific</v>
      </c>
      <c r="H265" s="25" t="s">
        <v>209</v>
      </c>
      <c r="I265" s="25" t="s">
        <v>269</v>
      </c>
      <c r="J265" s="28">
        <v>3403692</v>
      </c>
      <c r="K265" s="39">
        <v>5.48</v>
      </c>
      <c r="L265" s="146" t="s">
        <v>70</v>
      </c>
      <c r="N265" s="119"/>
    </row>
    <row r="266" spans="1:14" s="17" customFormat="1" ht="15.75" customHeight="1" x14ac:dyDescent="0.2">
      <c r="A266" s="145">
        <v>43082</v>
      </c>
      <c r="B266" s="27" t="s">
        <v>61</v>
      </c>
      <c r="C266" s="27" t="s">
        <v>61</v>
      </c>
      <c r="D266" s="25" t="s">
        <v>251</v>
      </c>
      <c r="E266" s="25" t="s">
        <v>108</v>
      </c>
      <c r="F266" s="25" t="s">
        <v>81</v>
      </c>
      <c r="G266" s="25" t="str">
        <f>VLOOKUP(Repository_table[[#This Row],[Country of Destination]],$T$11:$U$46,2,)</f>
        <v>East Asia and Pacific</v>
      </c>
      <c r="H266" s="25" t="s">
        <v>339</v>
      </c>
      <c r="I266" s="25" t="s">
        <v>269</v>
      </c>
      <c r="J266" s="28">
        <v>3693568</v>
      </c>
      <c r="K266" s="39">
        <v>6.54</v>
      </c>
      <c r="L266" s="146" t="s">
        <v>106</v>
      </c>
      <c r="N266" s="119"/>
    </row>
    <row r="267" spans="1:14" s="17" customFormat="1" ht="15.75" customHeight="1" x14ac:dyDescent="0.2">
      <c r="A267" s="145">
        <v>43083</v>
      </c>
      <c r="B267" s="27" t="s">
        <v>61</v>
      </c>
      <c r="C267" s="27" t="s">
        <v>61</v>
      </c>
      <c r="D267" s="25" t="s">
        <v>251</v>
      </c>
      <c r="E267" s="25" t="s">
        <v>108</v>
      </c>
      <c r="F267" s="25" t="s">
        <v>109</v>
      </c>
      <c r="G267" s="25" t="str">
        <f>VLOOKUP(Repository_table[[#This Row],[Country of Destination]],$T$11:$U$46,2,)</f>
        <v>Europe and Central Asia</v>
      </c>
      <c r="H267" s="25" t="s">
        <v>135</v>
      </c>
      <c r="I267" s="25" t="s">
        <v>269</v>
      </c>
      <c r="J267" s="28">
        <v>3412668</v>
      </c>
      <c r="K267" s="39">
        <v>3.54</v>
      </c>
      <c r="L267" s="146"/>
      <c r="N267" s="119"/>
    </row>
    <row r="268" spans="1:14" s="17" customFormat="1" ht="15.75" customHeight="1" x14ac:dyDescent="0.2">
      <c r="A268" s="145">
        <v>43085</v>
      </c>
      <c r="B268" s="27" t="s">
        <v>61</v>
      </c>
      <c r="C268" s="27" t="s">
        <v>61</v>
      </c>
      <c r="D268" s="25" t="s">
        <v>251</v>
      </c>
      <c r="E268" s="25" t="s">
        <v>108</v>
      </c>
      <c r="F268" s="25" t="s">
        <v>72</v>
      </c>
      <c r="G268" s="25" t="str">
        <f>VLOOKUP(Repository_table[[#This Row],[Country of Destination]],$T$11:$U$46,2,)</f>
        <v>East Asia and Pacific</v>
      </c>
      <c r="H268" s="25" t="s">
        <v>271</v>
      </c>
      <c r="I268" s="25" t="s">
        <v>269</v>
      </c>
      <c r="J268" s="28">
        <v>3404384</v>
      </c>
      <c r="K268" s="39">
        <v>3.54</v>
      </c>
      <c r="L268" s="146"/>
      <c r="N268" s="119"/>
    </row>
    <row r="269" spans="1:14" s="17" customFormat="1" ht="15.75" customHeight="1" x14ac:dyDescent="0.2">
      <c r="A269" s="145">
        <v>43086</v>
      </c>
      <c r="B269" s="27" t="s">
        <v>61</v>
      </c>
      <c r="C269" s="27" t="s">
        <v>61</v>
      </c>
      <c r="D269" s="25" t="s">
        <v>250</v>
      </c>
      <c r="E269" s="25" t="s">
        <v>108</v>
      </c>
      <c r="F269" s="25" t="s">
        <v>112</v>
      </c>
      <c r="G269" s="25" t="str">
        <f>VLOOKUP(Repository_table[[#This Row],[Country of Destination]],$T$11:$U$46,2,)</f>
        <v>Latin America and the Caribbean</v>
      </c>
      <c r="H269" s="25" t="s">
        <v>117</v>
      </c>
      <c r="I269" s="25" t="s">
        <v>269</v>
      </c>
      <c r="J269" s="28">
        <v>3362297</v>
      </c>
      <c r="K269" s="39">
        <v>3.54</v>
      </c>
      <c r="L269" s="146"/>
      <c r="N269" s="119"/>
    </row>
    <row r="270" spans="1:14" s="17" customFormat="1" ht="15.75" customHeight="1" x14ac:dyDescent="0.2">
      <c r="A270" s="145">
        <v>43089</v>
      </c>
      <c r="B270" s="27" t="s">
        <v>61</v>
      </c>
      <c r="C270" s="27" t="s">
        <v>61</v>
      </c>
      <c r="D270" s="25" t="s">
        <v>251</v>
      </c>
      <c r="E270" s="25" t="s">
        <v>108</v>
      </c>
      <c r="F270" s="25" t="s">
        <v>68</v>
      </c>
      <c r="G270" s="25" t="str">
        <f>VLOOKUP(Repository_table[[#This Row],[Country of Destination]],$T$11:$U$46,2,)</f>
        <v>South Asia</v>
      </c>
      <c r="H270" s="25" t="s">
        <v>273</v>
      </c>
      <c r="I270" s="25" t="s">
        <v>269</v>
      </c>
      <c r="J270" s="28">
        <v>3427012</v>
      </c>
      <c r="K270" s="39">
        <v>6.54</v>
      </c>
      <c r="L270" s="146" t="s">
        <v>106</v>
      </c>
      <c r="N270" s="119"/>
    </row>
    <row r="271" spans="1:14" s="17" customFormat="1" ht="15.75" customHeight="1" x14ac:dyDescent="0.2">
      <c r="A271" s="145">
        <v>43089</v>
      </c>
      <c r="B271" s="27" t="s">
        <v>61</v>
      </c>
      <c r="C271" s="27" t="s">
        <v>61</v>
      </c>
      <c r="D271" s="25" t="s">
        <v>250</v>
      </c>
      <c r="E271" s="25" t="s">
        <v>108</v>
      </c>
      <c r="F271" s="25" t="s">
        <v>157</v>
      </c>
      <c r="G271" s="25" t="str">
        <f>VLOOKUP(Repository_table[[#This Row],[Country of Destination]],$T$11:$U$46,2,)</f>
        <v>Middle East and North Africa</v>
      </c>
      <c r="H271" s="25" t="s">
        <v>341</v>
      </c>
      <c r="I271" s="25" t="s">
        <v>269</v>
      </c>
      <c r="J271" s="28">
        <v>3419690</v>
      </c>
      <c r="K271" s="39">
        <v>3.54</v>
      </c>
      <c r="L271" s="146"/>
      <c r="N271" s="119"/>
    </row>
    <row r="272" spans="1:14" s="17" customFormat="1" ht="15.75" customHeight="1" x14ac:dyDescent="0.2">
      <c r="A272" s="145">
        <v>43091</v>
      </c>
      <c r="B272" s="27" t="s">
        <v>61</v>
      </c>
      <c r="C272" s="27" t="s">
        <v>61</v>
      </c>
      <c r="D272" s="25" t="s">
        <v>251</v>
      </c>
      <c r="E272" s="25" t="s">
        <v>108</v>
      </c>
      <c r="F272" s="25" t="s">
        <v>72</v>
      </c>
      <c r="G272" s="25" t="str">
        <f>VLOOKUP(Repository_table[[#This Row],[Country of Destination]],$T$11:$U$46,2,)</f>
        <v>East Asia and Pacific</v>
      </c>
      <c r="H272" s="25" t="s">
        <v>274</v>
      </c>
      <c r="I272" s="25" t="s">
        <v>269</v>
      </c>
      <c r="J272" s="28">
        <v>3458978</v>
      </c>
      <c r="K272" s="39">
        <v>6.54</v>
      </c>
      <c r="L272" s="146" t="s">
        <v>106</v>
      </c>
      <c r="N272" s="119"/>
    </row>
    <row r="273" spans="1:14" s="17" customFormat="1" ht="15.75" customHeight="1" x14ac:dyDescent="0.2">
      <c r="A273" s="145">
        <v>43091</v>
      </c>
      <c r="B273" s="27" t="s">
        <v>61</v>
      </c>
      <c r="C273" s="27" t="s">
        <v>61</v>
      </c>
      <c r="D273" s="25" t="s">
        <v>250</v>
      </c>
      <c r="E273" s="25" t="s">
        <v>108</v>
      </c>
      <c r="F273" s="25" t="s">
        <v>113</v>
      </c>
      <c r="G273" s="25" t="str">
        <f>VLOOKUP(Repository_table[[#This Row],[Country of Destination]],$T$11:$U$46,2,)</f>
        <v>East Asia and Pacific</v>
      </c>
      <c r="H273" s="25" t="s">
        <v>169</v>
      </c>
      <c r="I273" s="25" t="s">
        <v>269</v>
      </c>
      <c r="J273" s="28">
        <v>3448128</v>
      </c>
      <c r="K273" s="39">
        <v>6.54</v>
      </c>
      <c r="L273" s="146" t="s">
        <v>106</v>
      </c>
      <c r="N273" s="119"/>
    </row>
    <row r="274" spans="1:14" s="17" customFormat="1" ht="15.75" customHeight="1" x14ac:dyDescent="0.2">
      <c r="A274" s="145">
        <v>43092</v>
      </c>
      <c r="B274" s="27" t="s">
        <v>61</v>
      </c>
      <c r="C274" s="27" t="s">
        <v>61</v>
      </c>
      <c r="D274" s="25" t="s">
        <v>250</v>
      </c>
      <c r="E274" s="25" t="s">
        <v>108</v>
      </c>
      <c r="F274" s="25" t="s">
        <v>76</v>
      </c>
      <c r="G274" s="25" t="str">
        <f>VLOOKUP(Repository_table[[#This Row],[Country of Destination]],$T$11:$U$46,2,)</f>
        <v>Latin America and the Caribbean</v>
      </c>
      <c r="H274" s="25" t="s">
        <v>114</v>
      </c>
      <c r="I274" s="25" t="s">
        <v>269</v>
      </c>
      <c r="J274" s="28">
        <v>3635398</v>
      </c>
      <c r="K274" s="39">
        <v>3.54</v>
      </c>
      <c r="L274" s="146"/>
      <c r="N274" s="119"/>
    </row>
    <row r="275" spans="1:14" s="17" customFormat="1" ht="15.75" customHeight="1" x14ac:dyDescent="0.2">
      <c r="A275" s="145">
        <v>43093</v>
      </c>
      <c r="B275" s="27" t="s">
        <v>61</v>
      </c>
      <c r="C275" s="27" t="s">
        <v>61</v>
      </c>
      <c r="D275" s="25" t="s">
        <v>250</v>
      </c>
      <c r="E275" s="25" t="s">
        <v>108</v>
      </c>
      <c r="F275" s="25" t="s">
        <v>113</v>
      </c>
      <c r="G275" s="25" t="str">
        <f>VLOOKUP(Repository_table[[#This Row],[Country of Destination]],$T$11:$U$46,2,)</f>
        <v>East Asia and Pacific</v>
      </c>
      <c r="H275" s="25" t="s">
        <v>254</v>
      </c>
      <c r="I275" s="25" t="s">
        <v>269</v>
      </c>
      <c r="J275" s="28">
        <v>3706747</v>
      </c>
      <c r="K275" s="39">
        <v>3.54</v>
      </c>
      <c r="L275" s="146"/>
      <c r="N275" s="119"/>
    </row>
    <row r="276" spans="1:14" s="17" customFormat="1" ht="15.75" customHeight="1" x14ac:dyDescent="0.2">
      <c r="A276" s="145">
        <v>43094</v>
      </c>
      <c r="B276" s="27" t="s">
        <v>61</v>
      </c>
      <c r="C276" s="27" t="s">
        <v>61</v>
      </c>
      <c r="D276" s="25" t="s">
        <v>251</v>
      </c>
      <c r="E276" s="25" t="s">
        <v>108</v>
      </c>
      <c r="F276" s="25" t="s">
        <v>72</v>
      </c>
      <c r="G276" s="25" t="str">
        <f>VLOOKUP(Repository_table[[#This Row],[Country of Destination]],$T$11:$U$46,2,)</f>
        <v>East Asia and Pacific</v>
      </c>
      <c r="H276" s="25" t="s">
        <v>337</v>
      </c>
      <c r="I276" s="25" t="s">
        <v>269</v>
      </c>
      <c r="J276" s="28">
        <v>3273415</v>
      </c>
      <c r="K276" s="39">
        <v>3.54</v>
      </c>
      <c r="L276" s="146"/>
      <c r="N276" s="119"/>
    </row>
    <row r="277" spans="1:14" s="17" customFormat="1" ht="15.75" customHeight="1" x14ac:dyDescent="0.2">
      <c r="A277" s="145">
        <v>43095</v>
      </c>
      <c r="B277" s="27" t="s">
        <v>61</v>
      </c>
      <c r="C277" s="27" t="s">
        <v>61</v>
      </c>
      <c r="D277" s="25" t="s">
        <v>251</v>
      </c>
      <c r="E277" s="25" t="s">
        <v>108</v>
      </c>
      <c r="F277" s="25" t="s">
        <v>72</v>
      </c>
      <c r="G277" s="25" t="str">
        <f>VLOOKUP(Repository_table[[#This Row],[Country of Destination]],$T$11:$U$46,2,)</f>
        <v>East Asia and Pacific</v>
      </c>
      <c r="H277" s="25" t="s">
        <v>338</v>
      </c>
      <c r="I277" s="25" t="s">
        <v>269</v>
      </c>
      <c r="J277" s="28">
        <v>3277372</v>
      </c>
      <c r="K277" s="39">
        <v>6.54</v>
      </c>
      <c r="L277" s="146" t="s">
        <v>106</v>
      </c>
      <c r="N277" s="119"/>
    </row>
    <row r="278" spans="1:14" s="17" customFormat="1" ht="15.75" customHeight="1" x14ac:dyDescent="0.2">
      <c r="A278" s="145">
        <v>43096</v>
      </c>
      <c r="B278" s="27" t="s">
        <v>61</v>
      </c>
      <c r="C278" s="27" t="s">
        <v>61</v>
      </c>
      <c r="D278" s="25" t="s">
        <v>326</v>
      </c>
      <c r="E278" s="25" t="s">
        <v>194</v>
      </c>
      <c r="F278" s="25" t="s">
        <v>81</v>
      </c>
      <c r="G278" s="25" t="str">
        <f>VLOOKUP(Repository_table[[#This Row],[Country of Destination]],$T$11:$U$46,2,)</f>
        <v>East Asia and Pacific</v>
      </c>
      <c r="H278" s="25" t="s">
        <v>173</v>
      </c>
      <c r="I278" s="25" t="s">
        <v>269</v>
      </c>
      <c r="J278" s="28">
        <v>3668152</v>
      </c>
      <c r="K278" s="39">
        <v>5.88</v>
      </c>
      <c r="L278" s="146" t="s">
        <v>70</v>
      </c>
      <c r="N278" s="119"/>
    </row>
    <row r="279" spans="1:14" s="17" customFormat="1" ht="15.75" customHeight="1" x14ac:dyDescent="0.2">
      <c r="A279" s="145">
        <v>43097</v>
      </c>
      <c r="B279" s="27" t="s">
        <v>61</v>
      </c>
      <c r="C279" s="27" t="s">
        <v>61</v>
      </c>
      <c r="D279" s="25" t="s">
        <v>250</v>
      </c>
      <c r="E279" s="25" t="s">
        <v>108</v>
      </c>
      <c r="F279" s="25" t="s">
        <v>113</v>
      </c>
      <c r="G279" s="25" t="str">
        <f>VLOOKUP(Repository_table[[#This Row],[Country of Destination]],$T$11:$U$46,2,)</f>
        <v>East Asia and Pacific</v>
      </c>
      <c r="H279" s="25" t="s">
        <v>188</v>
      </c>
      <c r="I279" s="25" t="s">
        <v>269</v>
      </c>
      <c r="J279" s="28">
        <v>3690054</v>
      </c>
      <c r="K279" s="39">
        <v>3.54</v>
      </c>
      <c r="L279" s="146"/>
      <c r="N279" s="119"/>
    </row>
    <row r="280" spans="1:14" s="17" customFormat="1" ht="15.75" customHeight="1" x14ac:dyDescent="0.2">
      <c r="A280" s="145">
        <v>43099</v>
      </c>
      <c r="B280" s="27" t="s">
        <v>61</v>
      </c>
      <c r="C280" s="27" t="s">
        <v>61</v>
      </c>
      <c r="D280" s="25" t="s">
        <v>251</v>
      </c>
      <c r="E280" s="25" t="s">
        <v>108</v>
      </c>
      <c r="F280" s="25" t="s">
        <v>72</v>
      </c>
      <c r="G280" s="25" t="str">
        <f>VLOOKUP(Repository_table[[#This Row],[Country of Destination]],$T$11:$U$46,2,)</f>
        <v>East Asia and Pacific</v>
      </c>
      <c r="H280" s="25" t="s">
        <v>187</v>
      </c>
      <c r="I280" s="25" t="s">
        <v>269</v>
      </c>
      <c r="J280" s="28">
        <v>3318049</v>
      </c>
      <c r="K280" s="39">
        <v>3.54</v>
      </c>
      <c r="L280" s="146"/>
      <c r="N280" s="119"/>
    </row>
    <row r="281" spans="1:14" s="17" customFormat="1" ht="15.75" customHeight="1" x14ac:dyDescent="0.2">
      <c r="A281" s="145">
        <v>43101</v>
      </c>
      <c r="B281" s="27" t="s">
        <v>61</v>
      </c>
      <c r="C281" s="27" t="s">
        <v>61</v>
      </c>
      <c r="D281" s="25" t="s">
        <v>250</v>
      </c>
      <c r="E281" s="25" t="s">
        <v>108</v>
      </c>
      <c r="F281" s="25" t="s">
        <v>76</v>
      </c>
      <c r="G281" s="25" t="str">
        <f>VLOOKUP(Repository_table[[#This Row],[Country of Destination]],$T$11:$U$46,2,)</f>
        <v>Latin America and the Caribbean</v>
      </c>
      <c r="H281" s="25" t="s">
        <v>114</v>
      </c>
      <c r="I281" s="25" t="s">
        <v>269</v>
      </c>
      <c r="J281" s="28">
        <v>3714518</v>
      </c>
      <c r="K281" s="39">
        <v>3.54</v>
      </c>
      <c r="L281" s="146"/>
      <c r="N281" s="119"/>
    </row>
    <row r="282" spans="1:14" s="17" customFormat="1" ht="15.75" customHeight="1" x14ac:dyDescent="0.2">
      <c r="A282" s="145">
        <v>43102</v>
      </c>
      <c r="B282" s="27" t="s">
        <v>61</v>
      </c>
      <c r="C282" s="27" t="s">
        <v>61</v>
      </c>
      <c r="D282" s="25" t="s">
        <v>250</v>
      </c>
      <c r="E282" s="25" t="s">
        <v>108</v>
      </c>
      <c r="F282" s="25" t="s">
        <v>113</v>
      </c>
      <c r="G282" s="25" t="str">
        <f>VLOOKUP(Repository_table[[#This Row],[Country of Destination]],$T$11:$U$46,2,)</f>
        <v>East Asia and Pacific</v>
      </c>
      <c r="H282" s="25" t="s">
        <v>96</v>
      </c>
      <c r="I282" s="25" t="s">
        <v>269</v>
      </c>
      <c r="J282" s="28">
        <v>3702965</v>
      </c>
      <c r="K282" s="39">
        <v>3.15</v>
      </c>
      <c r="L282" s="146"/>
      <c r="N282" s="119"/>
    </row>
    <row r="283" spans="1:14" s="17" customFormat="1" ht="15.75" customHeight="1" x14ac:dyDescent="0.2">
      <c r="A283" s="145">
        <v>43103</v>
      </c>
      <c r="B283" s="27" t="s">
        <v>61</v>
      </c>
      <c r="C283" s="27" t="s">
        <v>61</v>
      </c>
      <c r="D283" s="25" t="s">
        <v>251</v>
      </c>
      <c r="E283" s="25" t="s">
        <v>108</v>
      </c>
      <c r="F283" s="25" t="s">
        <v>69</v>
      </c>
      <c r="G283" s="25" t="str">
        <f>VLOOKUP(Repository_table[[#This Row],[Country of Destination]],$T$11:$U$46,2,)</f>
        <v>Europe and Central Asia</v>
      </c>
      <c r="H283" s="25" t="s">
        <v>86</v>
      </c>
      <c r="I283" s="25" t="s">
        <v>269</v>
      </c>
      <c r="J283" s="28">
        <v>3247452</v>
      </c>
      <c r="K283" s="39">
        <v>3.15</v>
      </c>
      <c r="L283" s="146"/>
      <c r="N283" s="119"/>
    </row>
    <row r="284" spans="1:14" s="17" customFormat="1" ht="15.75" customHeight="1" x14ac:dyDescent="0.2">
      <c r="A284" s="145">
        <v>43105</v>
      </c>
      <c r="B284" s="27" t="s">
        <v>61</v>
      </c>
      <c r="C284" s="27" t="s">
        <v>61</v>
      </c>
      <c r="D284" s="25" t="s">
        <v>250</v>
      </c>
      <c r="E284" s="25" t="s">
        <v>108</v>
      </c>
      <c r="F284" s="25" t="s">
        <v>76</v>
      </c>
      <c r="G284" s="25" t="str">
        <f>VLOOKUP(Repository_table[[#This Row],[Country of Destination]],$T$11:$U$46,2,)</f>
        <v>Latin America and the Caribbean</v>
      </c>
      <c r="H284" s="25" t="s">
        <v>140</v>
      </c>
      <c r="I284" s="25" t="s">
        <v>269</v>
      </c>
      <c r="J284" s="28">
        <v>3306132</v>
      </c>
      <c r="K284" s="39">
        <v>3.15</v>
      </c>
      <c r="L284" s="146"/>
      <c r="N284" s="119"/>
    </row>
    <row r="285" spans="1:14" s="17" customFormat="1" ht="15.75" customHeight="1" x14ac:dyDescent="0.2">
      <c r="A285" s="145">
        <v>43106</v>
      </c>
      <c r="B285" s="27" t="s">
        <v>61</v>
      </c>
      <c r="C285" s="27" t="s">
        <v>61</v>
      </c>
      <c r="D285" s="25" t="s">
        <v>251</v>
      </c>
      <c r="E285" s="25" t="s">
        <v>108</v>
      </c>
      <c r="F285" s="25" t="s">
        <v>72</v>
      </c>
      <c r="G285" s="25" t="str">
        <f>VLOOKUP(Repository_table[[#This Row],[Country of Destination]],$T$11:$U$46,2,)</f>
        <v>East Asia and Pacific</v>
      </c>
      <c r="H285" s="25" t="s">
        <v>118</v>
      </c>
      <c r="I285" s="25" t="s">
        <v>269</v>
      </c>
      <c r="J285" s="28">
        <v>3425586</v>
      </c>
      <c r="K285" s="39">
        <v>6.15</v>
      </c>
      <c r="L285" s="146" t="s">
        <v>106</v>
      </c>
      <c r="N285" s="119"/>
    </row>
    <row r="286" spans="1:14" s="17" customFormat="1" ht="15.75" customHeight="1" x14ac:dyDescent="0.2">
      <c r="A286" s="145">
        <v>43109</v>
      </c>
      <c r="B286" s="27" t="s">
        <v>61</v>
      </c>
      <c r="C286" s="27" t="s">
        <v>61</v>
      </c>
      <c r="D286" s="25" t="s">
        <v>251</v>
      </c>
      <c r="E286" s="25" t="s">
        <v>108</v>
      </c>
      <c r="F286" s="25" t="s">
        <v>35</v>
      </c>
      <c r="G286" s="25" t="str">
        <f>VLOOKUP(Repository_table[[#This Row],[Country of Destination]],$T$11:$U$46,2,)</f>
        <v>Middle East and North Africa</v>
      </c>
      <c r="H286" s="25" t="s">
        <v>125</v>
      </c>
      <c r="I286" s="25" t="s">
        <v>269</v>
      </c>
      <c r="J286" s="28">
        <v>3275352</v>
      </c>
      <c r="K286" s="39">
        <v>3.15</v>
      </c>
      <c r="L286" s="146"/>
      <c r="N286" s="119"/>
    </row>
    <row r="287" spans="1:14" s="17" customFormat="1" ht="15.75" customHeight="1" x14ac:dyDescent="0.2">
      <c r="A287" s="145">
        <v>43111</v>
      </c>
      <c r="B287" s="27" t="s">
        <v>61</v>
      </c>
      <c r="C287" s="27" t="s">
        <v>61</v>
      </c>
      <c r="D287" s="25" t="s">
        <v>250</v>
      </c>
      <c r="E287" s="25" t="s">
        <v>108</v>
      </c>
      <c r="F287" s="25" t="s">
        <v>112</v>
      </c>
      <c r="G287" s="25" t="str">
        <f>VLOOKUP(Repository_table[[#This Row],[Country of Destination]],$T$11:$U$46,2,)</f>
        <v>Latin America and the Caribbean</v>
      </c>
      <c r="H287" s="25" t="s">
        <v>141</v>
      </c>
      <c r="I287" s="25" t="s">
        <v>269</v>
      </c>
      <c r="J287" s="28">
        <v>2938444</v>
      </c>
      <c r="K287" s="39">
        <v>3.15</v>
      </c>
      <c r="L287" s="146"/>
      <c r="N287" s="119"/>
    </row>
    <row r="288" spans="1:14" s="17" customFormat="1" ht="15.75" customHeight="1" x14ac:dyDescent="0.2">
      <c r="A288" s="145">
        <v>43111</v>
      </c>
      <c r="B288" s="27" t="s">
        <v>61</v>
      </c>
      <c r="C288" s="27" t="s">
        <v>61</v>
      </c>
      <c r="D288" s="25" t="s">
        <v>250</v>
      </c>
      <c r="E288" s="25" t="s">
        <v>108</v>
      </c>
      <c r="F288" s="25" t="s">
        <v>113</v>
      </c>
      <c r="G288" s="25" t="str">
        <f>VLOOKUP(Repository_table[[#This Row],[Country of Destination]],$T$11:$U$46,2,)</f>
        <v>East Asia and Pacific</v>
      </c>
      <c r="H288" s="25" t="s">
        <v>142</v>
      </c>
      <c r="I288" s="25" t="s">
        <v>269</v>
      </c>
      <c r="J288" s="28">
        <v>3240070</v>
      </c>
      <c r="K288" s="39">
        <v>6.15</v>
      </c>
      <c r="L288" s="146" t="s">
        <v>106</v>
      </c>
      <c r="N288" s="119"/>
    </row>
    <row r="289" spans="1:14" s="17" customFormat="1" ht="15.75" customHeight="1" x14ac:dyDescent="0.2">
      <c r="A289" s="145">
        <v>43113</v>
      </c>
      <c r="B289" s="27" t="s">
        <v>61</v>
      </c>
      <c r="C289" s="27" t="s">
        <v>61</v>
      </c>
      <c r="D289" s="25" t="s">
        <v>250</v>
      </c>
      <c r="E289" s="25" t="s">
        <v>108</v>
      </c>
      <c r="F289" s="25" t="s">
        <v>113</v>
      </c>
      <c r="G289" s="25" t="str">
        <f>VLOOKUP(Repository_table[[#This Row],[Country of Destination]],$T$11:$U$46,2,)</f>
        <v>East Asia and Pacific</v>
      </c>
      <c r="H289" s="25" t="s">
        <v>111</v>
      </c>
      <c r="I289" s="25" t="s">
        <v>269</v>
      </c>
      <c r="J289" s="28">
        <v>3695897</v>
      </c>
      <c r="K289" s="39">
        <v>3.15</v>
      </c>
      <c r="L289" s="146"/>
      <c r="N289" s="119"/>
    </row>
    <row r="290" spans="1:14" s="17" customFormat="1" ht="15.75" customHeight="1" x14ac:dyDescent="0.2">
      <c r="A290" s="145">
        <v>43114</v>
      </c>
      <c r="B290" s="27" t="s">
        <v>61</v>
      </c>
      <c r="C290" s="27" t="s">
        <v>61</v>
      </c>
      <c r="D290" s="25" t="s">
        <v>251</v>
      </c>
      <c r="E290" s="25" t="s">
        <v>108</v>
      </c>
      <c r="F290" s="25" t="s">
        <v>116</v>
      </c>
      <c r="G290" s="25" t="str">
        <f>VLOOKUP(Repository_table[[#This Row],[Country of Destination]],$T$11:$U$46,2,)</f>
        <v>South Asia</v>
      </c>
      <c r="H290" s="25" t="s">
        <v>123</v>
      </c>
      <c r="I290" s="25" t="s">
        <v>269</v>
      </c>
      <c r="J290" s="28">
        <v>3368035</v>
      </c>
      <c r="K290" s="39">
        <v>3.15</v>
      </c>
      <c r="L290" s="146"/>
      <c r="N290" s="119"/>
    </row>
    <row r="291" spans="1:14" s="17" customFormat="1" ht="15.75" customHeight="1" x14ac:dyDescent="0.2">
      <c r="A291" s="145">
        <v>43116</v>
      </c>
      <c r="B291" s="27" t="s">
        <v>61</v>
      </c>
      <c r="C291" s="27" t="s">
        <v>61</v>
      </c>
      <c r="D291" s="25" t="s">
        <v>251</v>
      </c>
      <c r="E291" s="25" t="s">
        <v>108</v>
      </c>
      <c r="F291" s="25" t="s">
        <v>35</v>
      </c>
      <c r="G291" s="25" t="str">
        <f>VLOOKUP(Repository_table[[#This Row],[Country of Destination]],$T$11:$U$46,2,)</f>
        <v>Middle East and North Africa</v>
      </c>
      <c r="H291" s="25" t="s">
        <v>136</v>
      </c>
      <c r="I291" s="25" t="s">
        <v>269</v>
      </c>
      <c r="J291" s="28">
        <v>3278404</v>
      </c>
      <c r="K291" s="39">
        <v>3.15</v>
      </c>
      <c r="L291" s="146"/>
      <c r="N291" s="119"/>
    </row>
    <row r="292" spans="1:14" s="17" customFormat="1" ht="15.75" customHeight="1" x14ac:dyDescent="0.2">
      <c r="A292" s="145">
        <v>43117</v>
      </c>
      <c r="B292" s="27" t="s">
        <v>61</v>
      </c>
      <c r="C292" s="27" t="s">
        <v>61</v>
      </c>
      <c r="D292" s="25" t="s">
        <v>250</v>
      </c>
      <c r="E292" s="25" t="s">
        <v>108</v>
      </c>
      <c r="F292" s="25" t="s">
        <v>113</v>
      </c>
      <c r="G292" s="25" t="str">
        <f>VLOOKUP(Repository_table[[#This Row],[Country of Destination]],$T$11:$U$46,2,)</f>
        <v>East Asia and Pacific</v>
      </c>
      <c r="H292" s="25" t="s">
        <v>80</v>
      </c>
      <c r="I292" s="25" t="s">
        <v>269</v>
      </c>
      <c r="J292" s="28">
        <v>3714983</v>
      </c>
      <c r="K292" s="39">
        <v>6.15</v>
      </c>
      <c r="L292" s="146" t="s">
        <v>106</v>
      </c>
      <c r="N292" s="119"/>
    </row>
    <row r="293" spans="1:14" s="17" customFormat="1" ht="15.75" customHeight="1" x14ac:dyDescent="0.2">
      <c r="A293" s="145">
        <v>43118</v>
      </c>
      <c r="B293" s="27" t="s">
        <v>61</v>
      </c>
      <c r="C293" s="27" t="s">
        <v>61</v>
      </c>
      <c r="D293" s="25" t="s">
        <v>251</v>
      </c>
      <c r="E293" s="25" t="s">
        <v>108</v>
      </c>
      <c r="F293" s="25" t="s">
        <v>72</v>
      </c>
      <c r="G293" s="25" t="str">
        <f>VLOOKUP(Repository_table[[#This Row],[Country of Destination]],$T$11:$U$46,2,)</f>
        <v>East Asia and Pacific</v>
      </c>
      <c r="H293" s="25" t="s">
        <v>135</v>
      </c>
      <c r="I293" s="25" t="s">
        <v>269</v>
      </c>
      <c r="J293" s="28">
        <v>3516780</v>
      </c>
      <c r="K293" s="39">
        <v>3.15</v>
      </c>
      <c r="L293" s="146"/>
      <c r="N293" s="119"/>
    </row>
    <row r="294" spans="1:14" s="17" customFormat="1" ht="15.75" customHeight="1" x14ac:dyDescent="0.2">
      <c r="A294" s="145">
        <v>43120</v>
      </c>
      <c r="B294" s="27" t="s">
        <v>61</v>
      </c>
      <c r="C294" s="27" t="s">
        <v>61</v>
      </c>
      <c r="D294" s="25" t="s">
        <v>251</v>
      </c>
      <c r="E294" s="25" t="s">
        <v>108</v>
      </c>
      <c r="F294" s="25" t="s">
        <v>68</v>
      </c>
      <c r="G294" s="25" t="str">
        <f>VLOOKUP(Repository_table[[#This Row],[Country of Destination]],$T$11:$U$46,2,)</f>
        <v>South Asia</v>
      </c>
      <c r="H294" s="25" t="s">
        <v>71</v>
      </c>
      <c r="I294" s="25" t="s">
        <v>269</v>
      </c>
      <c r="J294" s="28">
        <v>3596043</v>
      </c>
      <c r="K294" s="39">
        <v>3.15</v>
      </c>
      <c r="L294" s="146"/>
      <c r="N294" s="119"/>
    </row>
    <row r="295" spans="1:14" s="17" customFormat="1" ht="15.75" customHeight="1" x14ac:dyDescent="0.2">
      <c r="A295" s="145">
        <v>43124</v>
      </c>
      <c r="B295" s="27" t="s">
        <v>61</v>
      </c>
      <c r="C295" s="27" t="s">
        <v>61</v>
      </c>
      <c r="D295" s="25" t="s">
        <v>251</v>
      </c>
      <c r="E295" s="25" t="s">
        <v>108</v>
      </c>
      <c r="F295" s="25" t="s">
        <v>81</v>
      </c>
      <c r="G295" s="25" t="str">
        <f>VLOOKUP(Repository_table[[#This Row],[Country of Destination]],$T$11:$U$46,2,)</f>
        <v>East Asia and Pacific</v>
      </c>
      <c r="H295" s="25" t="s">
        <v>117</v>
      </c>
      <c r="I295" s="25" t="s">
        <v>269</v>
      </c>
      <c r="J295" s="28">
        <v>3614916</v>
      </c>
      <c r="K295" s="39">
        <v>3.15</v>
      </c>
      <c r="L295" s="146"/>
      <c r="N295" s="119"/>
    </row>
    <row r="296" spans="1:14" s="17" customFormat="1" ht="15.75" customHeight="1" x14ac:dyDescent="0.2">
      <c r="A296" s="145">
        <v>43125</v>
      </c>
      <c r="B296" s="27" t="s">
        <v>61</v>
      </c>
      <c r="C296" s="27" t="s">
        <v>61</v>
      </c>
      <c r="D296" s="25" t="s">
        <v>251</v>
      </c>
      <c r="E296" s="25" t="s">
        <v>108</v>
      </c>
      <c r="F296" s="25" t="s">
        <v>109</v>
      </c>
      <c r="G296" s="25" t="str">
        <f>VLOOKUP(Repository_table[[#This Row],[Country of Destination]],$T$11:$U$46,2,)</f>
        <v>Europe and Central Asia</v>
      </c>
      <c r="H296" s="25" t="s">
        <v>138</v>
      </c>
      <c r="I296" s="25" t="s">
        <v>269</v>
      </c>
      <c r="J296" s="28">
        <v>3713519</v>
      </c>
      <c r="K296" s="39">
        <v>3.15</v>
      </c>
      <c r="L296" s="146"/>
      <c r="N296" s="119"/>
    </row>
    <row r="297" spans="1:14" s="17" customFormat="1" ht="15.75" customHeight="1" x14ac:dyDescent="0.2">
      <c r="A297" s="145">
        <v>43126</v>
      </c>
      <c r="B297" s="27" t="s">
        <v>61</v>
      </c>
      <c r="C297" s="27" t="s">
        <v>61</v>
      </c>
      <c r="D297" s="25" t="s">
        <v>250</v>
      </c>
      <c r="E297" s="25" t="s">
        <v>108</v>
      </c>
      <c r="F297" s="25" t="s">
        <v>76</v>
      </c>
      <c r="G297" s="25" t="str">
        <f>VLOOKUP(Repository_table[[#This Row],[Country of Destination]],$T$11:$U$46,2,)</f>
        <v>Latin America and the Caribbean</v>
      </c>
      <c r="H297" s="25" t="s">
        <v>137</v>
      </c>
      <c r="I297" s="25" t="s">
        <v>269</v>
      </c>
      <c r="J297" s="28">
        <v>3410824</v>
      </c>
      <c r="K297" s="39">
        <v>6.15</v>
      </c>
      <c r="L297" s="146" t="s">
        <v>106</v>
      </c>
      <c r="N297" s="119"/>
    </row>
    <row r="298" spans="1:14" s="17" customFormat="1" ht="15.75" customHeight="1" x14ac:dyDescent="0.2">
      <c r="A298" s="145">
        <v>43128</v>
      </c>
      <c r="B298" s="27" t="s">
        <v>61</v>
      </c>
      <c r="C298" s="27" t="s">
        <v>61</v>
      </c>
      <c r="D298" s="25" t="s">
        <v>251</v>
      </c>
      <c r="E298" s="25" t="s">
        <v>108</v>
      </c>
      <c r="F298" s="25" t="s">
        <v>72</v>
      </c>
      <c r="G298" s="25" t="str">
        <f>VLOOKUP(Repository_table[[#This Row],[Country of Destination]],$T$11:$U$46,2,)</f>
        <v>East Asia and Pacific</v>
      </c>
      <c r="H298" s="25" t="s">
        <v>144</v>
      </c>
      <c r="I298" s="25" t="s">
        <v>269</v>
      </c>
      <c r="J298" s="28">
        <v>3393164</v>
      </c>
      <c r="K298" s="39">
        <v>6.15</v>
      </c>
      <c r="L298" s="146" t="s">
        <v>106</v>
      </c>
      <c r="N298" s="119"/>
    </row>
    <row r="299" spans="1:14" s="17" customFormat="1" ht="15.75" customHeight="1" x14ac:dyDescent="0.2">
      <c r="A299" s="145">
        <v>43129</v>
      </c>
      <c r="B299" s="27" t="s">
        <v>61</v>
      </c>
      <c r="C299" s="27" t="s">
        <v>61</v>
      </c>
      <c r="D299" s="25" t="s">
        <v>251</v>
      </c>
      <c r="E299" s="25" t="s">
        <v>108</v>
      </c>
      <c r="F299" s="25" t="s">
        <v>72</v>
      </c>
      <c r="G299" s="25" t="str">
        <f>VLOOKUP(Repository_table[[#This Row],[Country of Destination]],$T$11:$U$46,2,)</f>
        <v>East Asia and Pacific</v>
      </c>
      <c r="H299" s="25" t="s">
        <v>86</v>
      </c>
      <c r="I299" s="25" t="s">
        <v>269</v>
      </c>
      <c r="J299" s="28">
        <v>3248898</v>
      </c>
      <c r="K299" s="39">
        <v>3.15</v>
      </c>
      <c r="L299" s="146"/>
      <c r="N299" s="119"/>
    </row>
    <row r="300" spans="1:14" s="17" customFormat="1" ht="15.75" customHeight="1" x14ac:dyDescent="0.2">
      <c r="A300" s="145">
        <v>43130</v>
      </c>
      <c r="B300" s="27" t="s">
        <v>61</v>
      </c>
      <c r="C300" s="27" t="s">
        <v>61</v>
      </c>
      <c r="D300" s="25" t="s">
        <v>250</v>
      </c>
      <c r="E300" s="25" t="s">
        <v>108</v>
      </c>
      <c r="F300" s="25" t="s">
        <v>113</v>
      </c>
      <c r="G300" s="25" t="str">
        <f>VLOOKUP(Repository_table[[#This Row],[Country of Destination]],$T$11:$U$46,2,)</f>
        <v>East Asia and Pacific</v>
      </c>
      <c r="H300" s="25" t="s">
        <v>143</v>
      </c>
      <c r="I300" s="25" t="s">
        <v>269</v>
      </c>
      <c r="J300" s="28">
        <v>3255523</v>
      </c>
      <c r="K300" s="39">
        <v>6.15</v>
      </c>
      <c r="L300" s="146" t="s">
        <v>106</v>
      </c>
      <c r="N300" s="119"/>
    </row>
    <row r="301" spans="1:14" s="17" customFormat="1" ht="15.75" customHeight="1" x14ac:dyDescent="0.2">
      <c r="A301" s="145">
        <v>43131</v>
      </c>
      <c r="B301" s="27" t="s">
        <v>61</v>
      </c>
      <c r="C301" s="27" t="s">
        <v>61</v>
      </c>
      <c r="D301" s="25" t="s">
        <v>250</v>
      </c>
      <c r="E301" s="25" t="s">
        <v>108</v>
      </c>
      <c r="F301" s="25" t="s">
        <v>113</v>
      </c>
      <c r="G301" s="25" t="str">
        <f>VLOOKUP(Repository_table[[#This Row],[Country of Destination]],$T$11:$U$46,2,)</f>
        <v>East Asia and Pacific</v>
      </c>
      <c r="H301" s="25" t="s">
        <v>110</v>
      </c>
      <c r="I301" s="25" t="s">
        <v>269</v>
      </c>
      <c r="J301" s="28">
        <v>3676477</v>
      </c>
      <c r="K301" s="39">
        <v>6.15</v>
      </c>
      <c r="L301" s="146" t="s">
        <v>106</v>
      </c>
      <c r="N301" s="119"/>
    </row>
    <row r="302" spans="1:14" s="17" customFormat="1" ht="15.75" customHeight="1" x14ac:dyDescent="0.2">
      <c r="A302" s="145">
        <v>43132</v>
      </c>
      <c r="B302" s="27" t="s">
        <v>61</v>
      </c>
      <c r="C302" s="27" t="s">
        <v>61</v>
      </c>
      <c r="D302" s="25" t="s">
        <v>250</v>
      </c>
      <c r="E302" s="25" t="s">
        <v>108</v>
      </c>
      <c r="F302" s="25" t="s">
        <v>76</v>
      </c>
      <c r="G302" s="25" t="str">
        <f>VLOOKUP(Repository_table[[#This Row],[Country of Destination]],$T$11:$U$46,2,)</f>
        <v>Latin America and the Caribbean</v>
      </c>
      <c r="H302" s="25" t="s">
        <v>114</v>
      </c>
      <c r="I302" s="25" t="s">
        <v>269</v>
      </c>
      <c r="J302" s="28">
        <v>3708865</v>
      </c>
      <c r="K302" s="39">
        <v>3.15</v>
      </c>
      <c r="L302" s="146"/>
      <c r="N302" s="119"/>
    </row>
    <row r="303" spans="1:14" s="17" customFormat="1" ht="15.75" customHeight="1" x14ac:dyDescent="0.2">
      <c r="A303" s="145">
        <v>43133</v>
      </c>
      <c r="B303" s="27" t="s">
        <v>61</v>
      </c>
      <c r="C303" s="27" t="s">
        <v>61</v>
      </c>
      <c r="D303" s="25" t="s">
        <v>251</v>
      </c>
      <c r="E303" s="25" t="s">
        <v>108</v>
      </c>
      <c r="F303" s="25" t="s">
        <v>109</v>
      </c>
      <c r="G303" s="25" t="str">
        <f>VLOOKUP(Repository_table[[#This Row],[Country of Destination]],$T$11:$U$46,2,)</f>
        <v>Europe and Central Asia</v>
      </c>
      <c r="H303" s="25" t="s">
        <v>170</v>
      </c>
      <c r="I303" s="25" t="s">
        <v>269</v>
      </c>
      <c r="J303" s="28">
        <v>3278774</v>
      </c>
      <c r="K303" s="39">
        <v>4.18</v>
      </c>
      <c r="L303" s="146"/>
      <c r="N303" s="119"/>
    </row>
    <row r="304" spans="1:14" s="17" customFormat="1" ht="15.75" customHeight="1" x14ac:dyDescent="0.2">
      <c r="A304" s="145">
        <v>43134</v>
      </c>
      <c r="B304" s="27" t="s">
        <v>61</v>
      </c>
      <c r="C304" s="27" t="s">
        <v>61</v>
      </c>
      <c r="D304" s="25" t="s">
        <v>250</v>
      </c>
      <c r="E304" s="25" t="s">
        <v>108</v>
      </c>
      <c r="F304" s="25" t="s">
        <v>76</v>
      </c>
      <c r="G304" s="25" t="str">
        <f>VLOOKUP(Repository_table[[#This Row],[Country of Destination]],$T$11:$U$46,2,)</f>
        <v>Latin America and the Caribbean</v>
      </c>
      <c r="H304" s="25" t="s">
        <v>158</v>
      </c>
      <c r="I304" s="25" t="s">
        <v>269</v>
      </c>
      <c r="J304" s="28">
        <v>3685569</v>
      </c>
      <c r="K304" s="39">
        <v>7.18</v>
      </c>
      <c r="L304" s="146" t="s">
        <v>106</v>
      </c>
      <c r="N304" s="119"/>
    </row>
    <row r="305" spans="1:14" s="17" customFormat="1" ht="15.75" customHeight="1" x14ac:dyDescent="0.2">
      <c r="A305" s="145">
        <v>43136</v>
      </c>
      <c r="B305" s="27" t="s">
        <v>61</v>
      </c>
      <c r="C305" s="27" t="s">
        <v>61</v>
      </c>
      <c r="D305" s="25" t="s">
        <v>250</v>
      </c>
      <c r="E305" s="25" t="s">
        <v>108</v>
      </c>
      <c r="F305" s="25" t="s">
        <v>76</v>
      </c>
      <c r="G305" s="25" t="str">
        <f>VLOOKUP(Repository_table[[#This Row],[Country of Destination]],$T$11:$U$46,2,)</f>
        <v>Latin America and the Caribbean</v>
      </c>
      <c r="H305" s="25" t="s">
        <v>159</v>
      </c>
      <c r="I305" s="25" t="s">
        <v>269</v>
      </c>
      <c r="J305" s="28">
        <v>3699364</v>
      </c>
      <c r="K305" s="39">
        <v>4.18</v>
      </c>
      <c r="L305" s="146"/>
      <c r="N305" s="119"/>
    </row>
    <row r="306" spans="1:14" s="17" customFormat="1" ht="15.75" customHeight="1" x14ac:dyDescent="0.2">
      <c r="A306" s="145">
        <v>43138</v>
      </c>
      <c r="B306" s="27" t="s">
        <v>61</v>
      </c>
      <c r="C306" s="27" t="s">
        <v>61</v>
      </c>
      <c r="D306" s="25" t="s">
        <v>250</v>
      </c>
      <c r="E306" s="25" t="s">
        <v>108</v>
      </c>
      <c r="F306" s="25" t="s">
        <v>113</v>
      </c>
      <c r="G306" s="25" t="str">
        <f>VLOOKUP(Repository_table[[#This Row],[Country of Destination]],$T$11:$U$46,2,)</f>
        <v>East Asia and Pacific</v>
      </c>
      <c r="H306" s="25" t="s">
        <v>160</v>
      </c>
      <c r="I306" s="25" t="s">
        <v>269</v>
      </c>
      <c r="J306" s="28">
        <v>3697595</v>
      </c>
      <c r="K306" s="39">
        <v>4.18</v>
      </c>
      <c r="L306" s="146"/>
      <c r="N306" s="119"/>
    </row>
    <row r="307" spans="1:14" s="17" customFormat="1" ht="15.75" customHeight="1" x14ac:dyDescent="0.2">
      <c r="A307" s="145">
        <v>43138</v>
      </c>
      <c r="B307" s="27" t="s">
        <v>61</v>
      </c>
      <c r="C307" s="27" t="s">
        <v>61</v>
      </c>
      <c r="D307" s="25" t="s">
        <v>250</v>
      </c>
      <c r="E307" s="25" t="s">
        <v>108</v>
      </c>
      <c r="F307" s="25" t="s">
        <v>113</v>
      </c>
      <c r="G307" s="25" t="str">
        <f>VLOOKUP(Repository_table[[#This Row],[Country of Destination]],$T$11:$U$46,2,)</f>
        <v>East Asia and Pacific</v>
      </c>
      <c r="H307" s="25" t="s">
        <v>161</v>
      </c>
      <c r="I307" s="25" t="s">
        <v>269</v>
      </c>
      <c r="J307" s="28">
        <v>3384674</v>
      </c>
      <c r="K307" s="39">
        <v>7.18</v>
      </c>
      <c r="L307" s="146" t="s">
        <v>106</v>
      </c>
      <c r="N307" s="119"/>
    </row>
    <row r="308" spans="1:14" s="17" customFormat="1" ht="15.75" customHeight="1" x14ac:dyDescent="0.2">
      <c r="A308" s="145">
        <v>43139</v>
      </c>
      <c r="B308" s="27" t="s">
        <v>61</v>
      </c>
      <c r="C308" s="27" t="s">
        <v>61</v>
      </c>
      <c r="D308" s="25" t="s">
        <v>250</v>
      </c>
      <c r="E308" s="25" t="s">
        <v>108</v>
      </c>
      <c r="F308" s="25" t="s">
        <v>113</v>
      </c>
      <c r="G308" s="25" t="str">
        <f>VLOOKUP(Repository_table[[#This Row],[Country of Destination]],$T$11:$U$46,2,)</f>
        <v>East Asia and Pacific</v>
      </c>
      <c r="H308" s="25" t="s">
        <v>162</v>
      </c>
      <c r="I308" s="25" t="s">
        <v>269</v>
      </c>
      <c r="J308" s="28">
        <v>3405308</v>
      </c>
      <c r="K308" s="39">
        <v>7.18</v>
      </c>
      <c r="L308" s="146" t="s">
        <v>106</v>
      </c>
      <c r="N308" s="119"/>
    </row>
    <row r="309" spans="1:14" s="17" customFormat="1" ht="15.75" customHeight="1" x14ac:dyDescent="0.2">
      <c r="A309" s="145">
        <v>43140</v>
      </c>
      <c r="B309" s="27" t="s">
        <v>61</v>
      </c>
      <c r="C309" s="27" t="s">
        <v>61</v>
      </c>
      <c r="D309" s="25" t="s">
        <v>251</v>
      </c>
      <c r="E309" s="25" t="s">
        <v>108</v>
      </c>
      <c r="F309" s="25" t="s">
        <v>72</v>
      </c>
      <c r="G309" s="25" t="str">
        <f>VLOOKUP(Repository_table[[#This Row],[Country of Destination]],$T$11:$U$46,2,)</f>
        <v>East Asia and Pacific</v>
      </c>
      <c r="H309" s="25" t="s">
        <v>171</v>
      </c>
      <c r="I309" s="25" t="s">
        <v>269</v>
      </c>
      <c r="J309" s="28">
        <v>3452209</v>
      </c>
      <c r="K309" s="39">
        <v>7.18</v>
      </c>
      <c r="L309" s="146" t="s">
        <v>106</v>
      </c>
      <c r="N309" s="119"/>
    </row>
    <row r="310" spans="1:14" s="17" customFormat="1" ht="15.75" customHeight="1" x14ac:dyDescent="0.2">
      <c r="A310" s="145">
        <v>43142</v>
      </c>
      <c r="B310" s="27" t="s">
        <v>61</v>
      </c>
      <c r="C310" s="27" t="s">
        <v>61</v>
      </c>
      <c r="D310" s="25" t="s">
        <v>250</v>
      </c>
      <c r="E310" s="25" t="s">
        <v>108</v>
      </c>
      <c r="F310" s="25" t="s">
        <v>157</v>
      </c>
      <c r="G310" s="25" t="str">
        <f>VLOOKUP(Repository_table[[#This Row],[Country of Destination]],$T$11:$U$46,2,)</f>
        <v>Middle East and North Africa</v>
      </c>
      <c r="H310" s="25" t="s">
        <v>140</v>
      </c>
      <c r="I310" s="25" t="s">
        <v>269</v>
      </c>
      <c r="J310" s="28">
        <v>3300285</v>
      </c>
      <c r="K310" s="39">
        <v>4.18</v>
      </c>
      <c r="L310" s="146"/>
      <c r="N310" s="119"/>
    </row>
    <row r="311" spans="1:14" s="17" customFormat="1" ht="15.75" customHeight="1" x14ac:dyDescent="0.2">
      <c r="A311" s="145">
        <v>43144</v>
      </c>
      <c r="B311" s="27" t="s">
        <v>61</v>
      </c>
      <c r="C311" s="27" t="s">
        <v>61</v>
      </c>
      <c r="D311" s="25" t="s">
        <v>250</v>
      </c>
      <c r="E311" s="25" t="s">
        <v>108</v>
      </c>
      <c r="F311" s="25" t="s">
        <v>113</v>
      </c>
      <c r="G311" s="25" t="str">
        <f>VLOOKUP(Repository_table[[#This Row],[Country of Destination]],$T$11:$U$46,2,)</f>
        <v>East Asia and Pacific</v>
      </c>
      <c r="H311" s="25" t="s">
        <v>163</v>
      </c>
      <c r="I311" s="25" t="s">
        <v>269</v>
      </c>
      <c r="J311" s="28">
        <v>3392937</v>
      </c>
      <c r="K311" s="39">
        <v>7.18</v>
      </c>
      <c r="L311" s="146" t="s">
        <v>106</v>
      </c>
      <c r="N311" s="119"/>
    </row>
    <row r="312" spans="1:14" s="17" customFormat="1" ht="15.75" customHeight="1" x14ac:dyDescent="0.2">
      <c r="A312" s="145">
        <v>43145</v>
      </c>
      <c r="B312" s="27" t="s">
        <v>61</v>
      </c>
      <c r="C312" s="27" t="s">
        <v>61</v>
      </c>
      <c r="D312" s="25" t="s">
        <v>250</v>
      </c>
      <c r="E312" s="25" t="s">
        <v>108</v>
      </c>
      <c r="F312" s="25" t="s">
        <v>112</v>
      </c>
      <c r="G312" s="25" t="str">
        <f>VLOOKUP(Repository_table[[#This Row],[Country of Destination]],$T$11:$U$46,2,)</f>
        <v>Latin America and the Caribbean</v>
      </c>
      <c r="H312" s="25" t="s">
        <v>164</v>
      </c>
      <c r="I312" s="25" t="s">
        <v>269</v>
      </c>
      <c r="J312" s="28">
        <v>3248781</v>
      </c>
      <c r="K312" s="39">
        <v>4.18</v>
      </c>
      <c r="L312" s="146"/>
      <c r="N312" s="119"/>
    </row>
    <row r="313" spans="1:14" s="17" customFormat="1" ht="15.75" customHeight="1" x14ac:dyDescent="0.2">
      <c r="A313" s="145">
        <v>43150</v>
      </c>
      <c r="B313" s="27" t="s">
        <v>61</v>
      </c>
      <c r="C313" s="27" t="s">
        <v>61</v>
      </c>
      <c r="D313" s="25" t="s">
        <v>250</v>
      </c>
      <c r="E313" s="25" t="s">
        <v>108</v>
      </c>
      <c r="F313" s="25" t="s">
        <v>113</v>
      </c>
      <c r="G313" s="25" t="str">
        <f>VLOOKUP(Repository_table[[#This Row],[Country of Destination]],$T$11:$U$46,2,)</f>
        <v>East Asia and Pacific</v>
      </c>
      <c r="H313" s="25" t="s">
        <v>165</v>
      </c>
      <c r="I313" s="25" t="s">
        <v>269</v>
      </c>
      <c r="J313" s="28">
        <v>3701775</v>
      </c>
      <c r="K313" s="39">
        <v>4.18</v>
      </c>
      <c r="L313" s="146"/>
      <c r="N313" s="119"/>
    </row>
    <row r="314" spans="1:14" s="17" customFormat="1" ht="15.75" customHeight="1" x14ac:dyDescent="0.2">
      <c r="A314" s="145">
        <v>43150</v>
      </c>
      <c r="B314" s="27" t="s">
        <v>61</v>
      </c>
      <c r="C314" s="27" t="s">
        <v>61</v>
      </c>
      <c r="D314" s="25" t="s">
        <v>250</v>
      </c>
      <c r="E314" s="25" t="s">
        <v>108</v>
      </c>
      <c r="F314" s="25" t="s">
        <v>113</v>
      </c>
      <c r="G314" s="25" t="str">
        <f>VLOOKUP(Repository_table[[#This Row],[Country of Destination]],$T$11:$U$46,2,)</f>
        <v>East Asia and Pacific</v>
      </c>
      <c r="H314" s="25" t="s">
        <v>166</v>
      </c>
      <c r="I314" s="25" t="s">
        <v>269</v>
      </c>
      <c r="J314" s="28">
        <v>3517589</v>
      </c>
      <c r="K314" s="39">
        <v>4.18</v>
      </c>
      <c r="L314" s="146"/>
      <c r="N314" s="119"/>
    </row>
    <row r="315" spans="1:14" s="17" customFormat="1" ht="15.75" customHeight="1" x14ac:dyDescent="0.2">
      <c r="A315" s="145">
        <v>43151</v>
      </c>
      <c r="B315" s="27" t="s">
        <v>61</v>
      </c>
      <c r="C315" s="27" t="s">
        <v>61</v>
      </c>
      <c r="D315" s="25" t="s">
        <v>250</v>
      </c>
      <c r="E315" s="25" t="s">
        <v>108</v>
      </c>
      <c r="F315" s="25" t="s">
        <v>113</v>
      </c>
      <c r="G315" s="25" t="str">
        <f>VLOOKUP(Repository_table[[#This Row],[Country of Destination]],$T$11:$U$46,2,)</f>
        <v>East Asia and Pacific</v>
      </c>
      <c r="H315" s="25" t="s">
        <v>167</v>
      </c>
      <c r="I315" s="25" t="s">
        <v>269</v>
      </c>
      <c r="J315" s="28">
        <v>3692448</v>
      </c>
      <c r="K315" s="39">
        <v>4.18</v>
      </c>
      <c r="L315" s="146"/>
      <c r="N315" s="119"/>
    </row>
    <row r="316" spans="1:14" s="17" customFormat="1" ht="15.75" customHeight="1" x14ac:dyDescent="0.2">
      <c r="A316" s="145">
        <v>43152</v>
      </c>
      <c r="B316" s="27" t="s">
        <v>61</v>
      </c>
      <c r="C316" s="27" t="s">
        <v>61</v>
      </c>
      <c r="D316" s="25" t="s">
        <v>251</v>
      </c>
      <c r="E316" s="25" t="s">
        <v>108</v>
      </c>
      <c r="F316" s="25" t="s">
        <v>81</v>
      </c>
      <c r="G316" s="25" t="str">
        <f>VLOOKUP(Repository_table[[#This Row],[Country of Destination]],$T$11:$U$46,2,)</f>
        <v>East Asia and Pacific</v>
      </c>
      <c r="H316" s="25" t="s">
        <v>172</v>
      </c>
      <c r="I316" s="25" t="s">
        <v>269</v>
      </c>
      <c r="J316" s="28">
        <v>3397185</v>
      </c>
      <c r="K316" s="39">
        <v>7.18</v>
      </c>
      <c r="L316" s="146" t="s">
        <v>106</v>
      </c>
      <c r="N316" s="119"/>
    </row>
    <row r="317" spans="1:14" s="17" customFormat="1" ht="15.75" customHeight="1" x14ac:dyDescent="0.2">
      <c r="A317" s="145">
        <v>43153</v>
      </c>
      <c r="B317" s="27" t="s">
        <v>61</v>
      </c>
      <c r="C317" s="27" t="s">
        <v>61</v>
      </c>
      <c r="D317" s="25" t="s">
        <v>251</v>
      </c>
      <c r="E317" s="25" t="s">
        <v>108</v>
      </c>
      <c r="F317" s="25" t="s">
        <v>365</v>
      </c>
      <c r="G317" s="25" t="str">
        <f>VLOOKUP(Repository_table[[#This Row],[Country of Destination]],$T$11:$U$46,2,)</f>
        <v>East Asia and Pacific</v>
      </c>
      <c r="H317" s="25" t="s">
        <v>125</v>
      </c>
      <c r="I317" s="25" t="s">
        <v>269</v>
      </c>
      <c r="J317" s="28">
        <v>3409450</v>
      </c>
      <c r="K317" s="39">
        <v>4.18</v>
      </c>
      <c r="L317" s="146"/>
      <c r="N317" s="119"/>
    </row>
    <row r="318" spans="1:14" s="17" customFormat="1" ht="15.75" customHeight="1" x14ac:dyDescent="0.2">
      <c r="A318" s="145">
        <v>43155</v>
      </c>
      <c r="B318" s="27" t="s">
        <v>61</v>
      </c>
      <c r="C318" s="27" t="s">
        <v>61</v>
      </c>
      <c r="D318" s="25" t="s">
        <v>251</v>
      </c>
      <c r="E318" s="25" t="s">
        <v>108</v>
      </c>
      <c r="F318" s="25" t="s">
        <v>365</v>
      </c>
      <c r="G318" s="25" t="str">
        <f>VLOOKUP(Repository_table[[#This Row],[Country of Destination]],$T$11:$U$46,2,)</f>
        <v>East Asia and Pacific</v>
      </c>
      <c r="H318" s="25" t="s">
        <v>137</v>
      </c>
      <c r="I318" s="25" t="s">
        <v>269</v>
      </c>
      <c r="J318" s="28">
        <v>3396303</v>
      </c>
      <c r="K318" s="39">
        <v>7.18</v>
      </c>
      <c r="L318" s="146" t="s">
        <v>106</v>
      </c>
      <c r="N318" s="119"/>
    </row>
    <row r="319" spans="1:14" s="17" customFormat="1" ht="15.75" customHeight="1" x14ac:dyDescent="0.2">
      <c r="A319" s="145">
        <v>43156</v>
      </c>
      <c r="B319" s="27" t="s">
        <v>61</v>
      </c>
      <c r="C319" s="27" t="s">
        <v>61</v>
      </c>
      <c r="D319" s="25" t="s">
        <v>250</v>
      </c>
      <c r="E319" s="25" t="s">
        <v>108</v>
      </c>
      <c r="F319" s="25" t="s">
        <v>76</v>
      </c>
      <c r="G319" s="25" t="str">
        <f>VLOOKUP(Repository_table[[#This Row],[Country of Destination]],$T$11:$U$46,2,)</f>
        <v>Latin America and the Caribbean</v>
      </c>
      <c r="H319" s="25" t="s">
        <v>168</v>
      </c>
      <c r="I319" s="25" t="s">
        <v>269</v>
      </c>
      <c r="J319" s="28">
        <v>3683137</v>
      </c>
      <c r="K319" s="39">
        <v>4.18</v>
      </c>
      <c r="L319" s="146"/>
      <c r="N319" s="119"/>
    </row>
    <row r="320" spans="1:14" s="17" customFormat="1" ht="15.75" customHeight="1" x14ac:dyDescent="0.2">
      <c r="A320" s="145">
        <v>43158</v>
      </c>
      <c r="B320" s="27" t="s">
        <v>61</v>
      </c>
      <c r="C320" s="27" t="s">
        <v>61</v>
      </c>
      <c r="D320" s="25" t="s">
        <v>251</v>
      </c>
      <c r="E320" s="25" t="s">
        <v>108</v>
      </c>
      <c r="F320" s="25" t="s">
        <v>81</v>
      </c>
      <c r="G320" s="25" t="str">
        <f>VLOOKUP(Repository_table[[#This Row],[Country of Destination]],$T$11:$U$46,2,)</f>
        <v>East Asia and Pacific</v>
      </c>
      <c r="H320" s="25" t="s">
        <v>173</v>
      </c>
      <c r="I320" s="25" t="s">
        <v>269</v>
      </c>
      <c r="J320" s="28">
        <v>3701754</v>
      </c>
      <c r="K320" s="39">
        <v>7.18</v>
      </c>
      <c r="L320" s="146" t="s">
        <v>106</v>
      </c>
      <c r="N320" s="119"/>
    </row>
    <row r="321" spans="1:14" s="17" customFormat="1" ht="15.75" customHeight="1" x14ac:dyDescent="0.2">
      <c r="A321" s="145">
        <v>43159</v>
      </c>
      <c r="B321" s="27" t="s">
        <v>61</v>
      </c>
      <c r="C321" s="27" t="s">
        <v>61</v>
      </c>
      <c r="D321" s="25" t="s">
        <v>251</v>
      </c>
      <c r="E321" s="25" t="s">
        <v>108</v>
      </c>
      <c r="F321" s="25" t="s">
        <v>72</v>
      </c>
      <c r="G321" s="25" t="str">
        <f>VLOOKUP(Repository_table[[#This Row],[Country of Destination]],$T$11:$U$46,2,)</f>
        <v>East Asia and Pacific</v>
      </c>
      <c r="H321" s="25" t="s">
        <v>136</v>
      </c>
      <c r="I321" s="25" t="s">
        <v>269</v>
      </c>
      <c r="J321" s="28">
        <v>3297478</v>
      </c>
      <c r="K321" s="39">
        <v>4.18</v>
      </c>
      <c r="L321" s="146"/>
      <c r="N321" s="119"/>
    </row>
    <row r="322" spans="1:14" s="17" customFormat="1" ht="15.75" customHeight="1" x14ac:dyDescent="0.2">
      <c r="A322" s="145">
        <v>43159</v>
      </c>
      <c r="B322" s="27" t="s">
        <v>61</v>
      </c>
      <c r="C322" s="27" t="s">
        <v>61</v>
      </c>
      <c r="D322" s="25" t="s">
        <v>250</v>
      </c>
      <c r="E322" s="25" t="s">
        <v>108</v>
      </c>
      <c r="F322" s="25" t="s">
        <v>113</v>
      </c>
      <c r="G322" s="25" t="str">
        <f>VLOOKUP(Repository_table[[#This Row],[Country of Destination]],$T$11:$U$46,2,)</f>
        <v>East Asia and Pacific</v>
      </c>
      <c r="H322" s="25" t="s">
        <v>169</v>
      </c>
      <c r="I322" s="25" t="s">
        <v>269</v>
      </c>
      <c r="J322" s="28">
        <v>3529645</v>
      </c>
      <c r="K322" s="39">
        <v>7.18</v>
      </c>
      <c r="L322" s="146" t="s">
        <v>106</v>
      </c>
      <c r="N322" s="119"/>
    </row>
    <row r="323" spans="1:14" s="17" customFormat="1" ht="15.75" customHeight="1" x14ac:dyDescent="0.2">
      <c r="A323" s="145">
        <v>43160</v>
      </c>
      <c r="B323" s="27" t="s">
        <v>61</v>
      </c>
      <c r="C323" s="27" t="s">
        <v>61</v>
      </c>
      <c r="D323" s="25" t="s">
        <v>251</v>
      </c>
      <c r="E323" s="25" t="s">
        <v>108</v>
      </c>
      <c r="F323" s="25" t="s">
        <v>177</v>
      </c>
      <c r="G323" s="25" t="str">
        <f>VLOOKUP(Repository_table[[#This Row],[Country of Destination]],$T$11:$U$46,2,)</f>
        <v>Latin America and the Caribbean</v>
      </c>
      <c r="H323" s="25" t="s">
        <v>179</v>
      </c>
      <c r="I323" s="25" t="s">
        <v>269</v>
      </c>
      <c r="J323" s="28">
        <v>3271955</v>
      </c>
      <c r="K323" s="39">
        <v>7.18</v>
      </c>
      <c r="L323" s="146" t="s">
        <v>106</v>
      </c>
      <c r="N323" s="119"/>
    </row>
    <row r="324" spans="1:14" s="17" customFormat="1" ht="15.75" customHeight="1" x14ac:dyDescent="0.2">
      <c r="A324" s="145">
        <v>43161</v>
      </c>
      <c r="B324" s="27" t="s">
        <v>193</v>
      </c>
      <c r="C324" s="27" t="s">
        <v>89</v>
      </c>
      <c r="D324" s="25" t="s">
        <v>265</v>
      </c>
      <c r="E324" s="25" t="s">
        <v>194</v>
      </c>
      <c r="F324" s="25" t="s">
        <v>124</v>
      </c>
      <c r="G324" s="25" t="str">
        <f>VLOOKUP(Repository_table[[#This Row],[Country of Destination]],$T$11:$U$46,2,)</f>
        <v>Europe and Central Asia</v>
      </c>
      <c r="H324" s="25" t="s">
        <v>195</v>
      </c>
      <c r="I324" s="25" t="s">
        <v>262</v>
      </c>
      <c r="J324" s="28">
        <v>2997643</v>
      </c>
      <c r="K324" s="39">
        <v>5.27</v>
      </c>
      <c r="L324" s="146" t="s">
        <v>196</v>
      </c>
      <c r="N324" s="119"/>
    </row>
    <row r="325" spans="1:14" s="17" customFormat="1" ht="15.75" customHeight="1" x14ac:dyDescent="0.2">
      <c r="A325" s="145">
        <v>43161</v>
      </c>
      <c r="B325" s="27" t="s">
        <v>61</v>
      </c>
      <c r="C325" s="27" t="s">
        <v>61</v>
      </c>
      <c r="D325" s="25" t="s">
        <v>251</v>
      </c>
      <c r="E325" s="25" t="s">
        <v>108</v>
      </c>
      <c r="F325" s="25" t="s">
        <v>72</v>
      </c>
      <c r="G325" s="25" t="str">
        <f>VLOOKUP(Repository_table[[#This Row],[Country of Destination]],$T$11:$U$46,2,)</f>
        <v>East Asia and Pacific</v>
      </c>
      <c r="H325" s="25" t="s">
        <v>180</v>
      </c>
      <c r="I325" s="25" t="s">
        <v>269</v>
      </c>
      <c r="J325" s="28">
        <v>3626064</v>
      </c>
      <c r="K325" s="39">
        <v>3.04</v>
      </c>
      <c r="L325" s="146"/>
      <c r="N325" s="119"/>
    </row>
    <row r="326" spans="1:14" s="17" customFormat="1" ht="15.75" customHeight="1" x14ac:dyDescent="0.2">
      <c r="A326" s="145">
        <v>43162</v>
      </c>
      <c r="B326" s="27" t="s">
        <v>61</v>
      </c>
      <c r="C326" s="27" t="s">
        <v>61</v>
      </c>
      <c r="D326" s="25" t="s">
        <v>250</v>
      </c>
      <c r="E326" s="25" t="s">
        <v>108</v>
      </c>
      <c r="F326" s="25" t="s">
        <v>76</v>
      </c>
      <c r="G326" s="25" t="str">
        <f>VLOOKUP(Repository_table[[#This Row],[Country of Destination]],$T$11:$U$46,2,)</f>
        <v>Latin America and the Caribbean</v>
      </c>
      <c r="H326" s="25" t="s">
        <v>184</v>
      </c>
      <c r="I326" s="25" t="s">
        <v>269</v>
      </c>
      <c r="J326" s="28">
        <v>3706576</v>
      </c>
      <c r="K326" s="39">
        <v>6.03</v>
      </c>
      <c r="L326" s="146" t="s">
        <v>106</v>
      </c>
      <c r="N326" s="119"/>
    </row>
    <row r="327" spans="1:14" s="17" customFormat="1" ht="15.75" customHeight="1" x14ac:dyDescent="0.2">
      <c r="A327" s="145">
        <v>43163</v>
      </c>
      <c r="B327" s="27" t="s">
        <v>61</v>
      </c>
      <c r="C327" s="27" t="s">
        <v>61</v>
      </c>
      <c r="D327" s="25" t="s">
        <v>250</v>
      </c>
      <c r="E327" s="25" t="s">
        <v>108</v>
      </c>
      <c r="F327" s="25" t="s">
        <v>113</v>
      </c>
      <c r="G327" s="25" t="str">
        <f>VLOOKUP(Repository_table[[#This Row],[Country of Destination]],$T$11:$U$46,2,)</f>
        <v>East Asia and Pacific</v>
      </c>
      <c r="H327" s="25" t="s">
        <v>254</v>
      </c>
      <c r="I327" s="25" t="s">
        <v>269</v>
      </c>
      <c r="J327" s="28">
        <v>3680597</v>
      </c>
      <c r="K327" s="39">
        <v>3.03</v>
      </c>
      <c r="L327" s="146"/>
      <c r="N327" s="119"/>
    </row>
    <row r="328" spans="1:14" s="17" customFormat="1" ht="15.75" customHeight="1" x14ac:dyDescent="0.2">
      <c r="A328" s="145">
        <v>43165</v>
      </c>
      <c r="B328" s="27" t="s">
        <v>61</v>
      </c>
      <c r="C328" s="27" t="s">
        <v>61</v>
      </c>
      <c r="D328" s="25" t="s">
        <v>251</v>
      </c>
      <c r="E328" s="25" t="s">
        <v>108</v>
      </c>
      <c r="F328" s="25" t="s">
        <v>68</v>
      </c>
      <c r="G328" s="25" t="str">
        <f>VLOOKUP(Repository_table[[#This Row],[Country of Destination]],$T$11:$U$46,2,)</f>
        <v>South Asia</v>
      </c>
      <c r="H328" s="25" t="s">
        <v>181</v>
      </c>
      <c r="I328" s="25" t="s">
        <v>269</v>
      </c>
      <c r="J328" s="28">
        <v>3497247</v>
      </c>
      <c r="K328" s="39">
        <v>6.04</v>
      </c>
      <c r="L328" s="146" t="s">
        <v>106</v>
      </c>
      <c r="N328" s="119"/>
    </row>
    <row r="329" spans="1:14" s="17" customFormat="1" ht="15.75" customHeight="1" x14ac:dyDescent="0.2">
      <c r="A329" s="145">
        <v>43166</v>
      </c>
      <c r="B329" s="27" t="s">
        <v>61</v>
      </c>
      <c r="C329" s="27" t="s">
        <v>61</v>
      </c>
      <c r="D329" s="25" t="s">
        <v>250</v>
      </c>
      <c r="E329" s="25" t="s">
        <v>108</v>
      </c>
      <c r="F329" s="25" t="s">
        <v>76</v>
      </c>
      <c r="G329" s="25" t="str">
        <f>VLOOKUP(Repository_table[[#This Row],[Country of Destination]],$T$11:$U$46,2,)</f>
        <v>Latin America and the Caribbean</v>
      </c>
      <c r="H329" s="25" t="s">
        <v>187</v>
      </c>
      <c r="I329" s="25" t="s">
        <v>269</v>
      </c>
      <c r="J329" s="28">
        <v>3670503</v>
      </c>
      <c r="K329" s="39">
        <v>3.03</v>
      </c>
      <c r="L329" s="146"/>
      <c r="N329" s="119"/>
    </row>
    <row r="330" spans="1:14" s="17" customFormat="1" ht="15.75" customHeight="1" x14ac:dyDescent="0.2">
      <c r="A330" s="145">
        <v>43168</v>
      </c>
      <c r="B330" s="27" t="s">
        <v>61</v>
      </c>
      <c r="C330" s="27" t="s">
        <v>61</v>
      </c>
      <c r="D330" s="25" t="s">
        <v>250</v>
      </c>
      <c r="E330" s="25" t="s">
        <v>108</v>
      </c>
      <c r="F330" s="25" t="s">
        <v>113</v>
      </c>
      <c r="G330" s="25" t="str">
        <f>VLOOKUP(Repository_table[[#This Row],[Country of Destination]],$T$11:$U$46,2,)</f>
        <v>East Asia and Pacific</v>
      </c>
      <c r="H330" s="25" t="s">
        <v>188</v>
      </c>
      <c r="I330" s="25" t="s">
        <v>269</v>
      </c>
      <c r="J330" s="28">
        <v>3690281</v>
      </c>
      <c r="K330" s="39">
        <v>3.03</v>
      </c>
      <c r="L330" s="146"/>
      <c r="N330" s="119"/>
    </row>
    <row r="331" spans="1:14" s="17" customFormat="1" ht="15.75" customHeight="1" x14ac:dyDescent="0.2">
      <c r="A331" s="145">
        <v>43169</v>
      </c>
      <c r="B331" s="27" t="s">
        <v>61</v>
      </c>
      <c r="C331" s="27" t="s">
        <v>61</v>
      </c>
      <c r="D331" s="25" t="s">
        <v>250</v>
      </c>
      <c r="E331" s="25" t="s">
        <v>108</v>
      </c>
      <c r="F331" s="25" t="s">
        <v>76</v>
      </c>
      <c r="G331" s="25" t="str">
        <f>VLOOKUP(Repository_table[[#This Row],[Country of Destination]],$T$11:$U$46,2,)</f>
        <v>Latin America and the Caribbean</v>
      </c>
      <c r="H331" s="25" t="s">
        <v>114</v>
      </c>
      <c r="I331" s="25" t="s">
        <v>269</v>
      </c>
      <c r="J331" s="28">
        <v>3706523</v>
      </c>
      <c r="K331" s="39">
        <v>3.03</v>
      </c>
      <c r="L331" s="146"/>
      <c r="N331" s="119"/>
    </row>
    <row r="332" spans="1:14" s="17" customFormat="1" ht="15.75" customHeight="1" x14ac:dyDescent="0.2">
      <c r="A332" s="145">
        <v>43170</v>
      </c>
      <c r="B332" s="27" t="s">
        <v>61</v>
      </c>
      <c r="C332" s="27" t="s">
        <v>61</v>
      </c>
      <c r="D332" s="25" t="s">
        <v>250</v>
      </c>
      <c r="E332" s="25" t="s">
        <v>108</v>
      </c>
      <c r="F332" s="25" t="s">
        <v>76</v>
      </c>
      <c r="G332" s="25" t="str">
        <f>VLOOKUP(Repository_table[[#This Row],[Country of Destination]],$T$11:$U$46,2,)</f>
        <v>Latin America and the Caribbean</v>
      </c>
      <c r="H332" s="25" t="s">
        <v>168</v>
      </c>
      <c r="I332" s="25" t="s">
        <v>269</v>
      </c>
      <c r="J332" s="28">
        <v>3680726</v>
      </c>
      <c r="K332" s="39">
        <v>3.03</v>
      </c>
      <c r="L332" s="146"/>
      <c r="N332" s="119"/>
    </row>
    <row r="333" spans="1:14" s="17" customFormat="1" ht="15.75" customHeight="1" x14ac:dyDescent="0.2">
      <c r="A333" s="145">
        <v>43171</v>
      </c>
      <c r="B333" s="27" t="s">
        <v>61</v>
      </c>
      <c r="C333" s="27" t="s">
        <v>61</v>
      </c>
      <c r="D333" s="25" t="s">
        <v>250</v>
      </c>
      <c r="E333" s="25" t="s">
        <v>108</v>
      </c>
      <c r="F333" s="25" t="s">
        <v>157</v>
      </c>
      <c r="G333" s="25" t="str">
        <f>VLOOKUP(Repository_table[[#This Row],[Country of Destination]],$T$11:$U$46,2,)</f>
        <v>Middle East and North Africa</v>
      </c>
      <c r="H333" s="25" t="s">
        <v>96</v>
      </c>
      <c r="I333" s="25" t="s">
        <v>269</v>
      </c>
      <c r="J333" s="28">
        <v>3694174</v>
      </c>
      <c r="K333" s="39">
        <v>3.03</v>
      </c>
      <c r="L333" s="146"/>
      <c r="N333" s="119"/>
    </row>
    <row r="334" spans="1:14" s="17" customFormat="1" ht="15.75" customHeight="1" x14ac:dyDescent="0.2">
      <c r="A334" s="145">
        <v>43173</v>
      </c>
      <c r="B334" s="27" t="s">
        <v>61</v>
      </c>
      <c r="C334" s="27" t="s">
        <v>61</v>
      </c>
      <c r="D334" s="25" t="s">
        <v>251</v>
      </c>
      <c r="E334" s="25" t="s">
        <v>108</v>
      </c>
      <c r="F334" s="25" t="s">
        <v>178</v>
      </c>
      <c r="G334" s="25" t="str">
        <f>VLOOKUP(Repository_table[[#This Row],[Country of Destination]],$T$11:$U$46,2,)</f>
        <v>Latin America and the Caribbean</v>
      </c>
      <c r="H334" s="25" t="s">
        <v>158</v>
      </c>
      <c r="I334" s="25" t="s">
        <v>269</v>
      </c>
      <c r="J334" s="28">
        <v>3332509</v>
      </c>
      <c r="K334" s="39">
        <v>6.04</v>
      </c>
      <c r="L334" s="146" t="s">
        <v>106</v>
      </c>
      <c r="N334" s="119"/>
    </row>
    <row r="335" spans="1:14" s="17" customFormat="1" ht="15.75" customHeight="1" x14ac:dyDescent="0.2">
      <c r="A335" s="145">
        <v>43174</v>
      </c>
      <c r="B335" s="27" t="s">
        <v>61</v>
      </c>
      <c r="C335" s="27" t="s">
        <v>61</v>
      </c>
      <c r="D335" s="25" t="s">
        <v>250</v>
      </c>
      <c r="E335" s="25" t="s">
        <v>108</v>
      </c>
      <c r="F335" s="25" t="s">
        <v>112</v>
      </c>
      <c r="G335" s="25" t="str">
        <f>VLOOKUP(Repository_table[[#This Row],[Country of Destination]],$T$11:$U$46,2,)</f>
        <v>Latin America and the Caribbean</v>
      </c>
      <c r="H335" s="25" t="s">
        <v>187</v>
      </c>
      <c r="I335" s="25" t="s">
        <v>269</v>
      </c>
      <c r="J335" s="28">
        <v>3695174</v>
      </c>
      <c r="K335" s="39">
        <v>3.03</v>
      </c>
      <c r="L335" s="146"/>
      <c r="N335" s="119"/>
    </row>
    <row r="336" spans="1:14" s="17" customFormat="1" ht="15.75" customHeight="1" x14ac:dyDescent="0.2">
      <c r="A336" s="145">
        <v>43175</v>
      </c>
      <c r="B336" s="27" t="s">
        <v>61</v>
      </c>
      <c r="C336" s="27" t="s">
        <v>61</v>
      </c>
      <c r="D336" s="25" t="s">
        <v>250</v>
      </c>
      <c r="E336" s="25" t="s">
        <v>108</v>
      </c>
      <c r="F336" s="25" t="s">
        <v>76</v>
      </c>
      <c r="G336" s="25" t="str">
        <f>VLOOKUP(Repository_table[[#This Row],[Country of Destination]],$T$11:$U$46,2,)</f>
        <v>Latin America and the Caribbean</v>
      </c>
      <c r="H336" s="25" t="s">
        <v>170</v>
      </c>
      <c r="I336" s="25" t="s">
        <v>269</v>
      </c>
      <c r="J336" s="28">
        <v>3399522</v>
      </c>
      <c r="K336" s="39">
        <v>6.03</v>
      </c>
      <c r="L336" s="146" t="s">
        <v>106</v>
      </c>
      <c r="N336" s="119"/>
    </row>
    <row r="337" spans="1:14" s="17" customFormat="1" ht="15.75" customHeight="1" x14ac:dyDescent="0.2">
      <c r="A337" s="145">
        <v>43176</v>
      </c>
      <c r="B337" s="27" t="s">
        <v>61</v>
      </c>
      <c r="C337" s="27" t="s">
        <v>61</v>
      </c>
      <c r="D337" s="25" t="s">
        <v>250</v>
      </c>
      <c r="E337" s="25" t="s">
        <v>108</v>
      </c>
      <c r="F337" s="25" t="s">
        <v>76</v>
      </c>
      <c r="G337" s="25" t="str">
        <f>VLOOKUP(Repository_table[[#This Row],[Country of Destination]],$T$11:$U$46,2,)</f>
        <v>Latin America and the Caribbean</v>
      </c>
      <c r="H337" s="25" t="s">
        <v>80</v>
      </c>
      <c r="I337" s="25" t="s">
        <v>269</v>
      </c>
      <c r="J337" s="28">
        <v>3714946</v>
      </c>
      <c r="K337" s="39">
        <v>6.03</v>
      </c>
      <c r="L337" s="146" t="s">
        <v>106</v>
      </c>
      <c r="N337" s="119"/>
    </row>
    <row r="338" spans="1:14" s="17" customFormat="1" ht="15.75" customHeight="1" x14ac:dyDescent="0.2">
      <c r="A338" s="145">
        <v>43178</v>
      </c>
      <c r="B338" s="27" t="s">
        <v>61</v>
      </c>
      <c r="C338" s="27" t="s">
        <v>61</v>
      </c>
      <c r="D338" s="25" t="s">
        <v>250</v>
      </c>
      <c r="E338" s="25" t="s">
        <v>108</v>
      </c>
      <c r="F338" s="25" t="s">
        <v>112</v>
      </c>
      <c r="G338" s="25" t="str">
        <f>VLOOKUP(Repository_table[[#This Row],[Country of Destination]],$T$11:$U$46,2,)</f>
        <v>Latin America and the Caribbean</v>
      </c>
      <c r="H338" s="25" t="s">
        <v>189</v>
      </c>
      <c r="I338" s="25" t="s">
        <v>269</v>
      </c>
      <c r="J338" s="28">
        <v>3298893</v>
      </c>
      <c r="K338" s="39">
        <v>3.03</v>
      </c>
      <c r="L338" s="146"/>
      <c r="N338" s="119"/>
    </row>
    <row r="339" spans="1:14" s="17" customFormat="1" ht="15.75" customHeight="1" x14ac:dyDescent="0.2">
      <c r="A339" s="145">
        <v>43180</v>
      </c>
      <c r="B339" s="27" t="s">
        <v>61</v>
      </c>
      <c r="C339" s="27" t="s">
        <v>61</v>
      </c>
      <c r="D339" s="25" t="s">
        <v>250</v>
      </c>
      <c r="E339" s="25" t="s">
        <v>108</v>
      </c>
      <c r="F339" s="25" t="s">
        <v>185</v>
      </c>
      <c r="G339" s="25" t="str">
        <f>VLOOKUP(Repository_table[[#This Row],[Country of Destination]],$T$11:$U$46,2,)</f>
        <v>Latin America and the Caribbean</v>
      </c>
      <c r="H339" s="25" t="s">
        <v>126</v>
      </c>
      <c r="I339" s="25" t="s">
        <v>269</v>
      </c>
      <c r="J339" s="28">
        <v>1820570</v>
      </c>
      <c r="K339" s="39">
        <v>3.03</v>
      </c>
      <c r="L339" s="146" t="s">
        <v>58</v>
      </c>
      <c r="N339" s="119"/>
    </row>
    <row r="340" spans="1:14" s="17" customFormat="1" ht="15.75" customHeight="1" x14ac:dyDescent="0.2">
      <c r="A340" s="145">
        <v>43180</v>
      </c>
      <c r="B340" s="27" t="s">
        <v>61</v>
      </c>
      <c r="C340" s="27" t="s">
        <v>61</v>
      </c>
      <c r="D340" s="25" t="s">
        <v>250</v>
      </c>
      <c r="E340" s="25" t="s">
        <v>108</v>
      </c>
      <c r="F340" s="25" t="s">
        <v>186</v>
      </c>
      <c r="G340" s="25" t="str">
        <f>VLOOKUP(Repository_table[[#This Row],[Country of Destination]],$T$11:$U$46,2,)</f>
        <v>Latin America and the Caribbean</v>
      </c>
      <c r="H340" s="25" t="s">
        <v>126</v>
      </c>
      <c r="I340" s="25" t="s">
        <v>269</v>
      </c>
      <c r="J340" s="28">
        <v>1441597</v>
      </c>
      <c r="K340" s="39">
        <v>3.03</v>
      </c>
      <c r="L340" s="146" t="s">
        <v>58</v>
      </c>
      <c r="N340" s="119"/>
    </row>
    <row r="341" spans="1:14" s="17" customFormat="1" ht="15.75" customHeight="1" x14ac:dyDescent="0.2">
      <c r="A341" s="145">
        <v>43181</v>
      </c>
      <c r="B341" s="27" t="s">
        <v>61</v>
      </c>
      <c r="C341" s="27" t="s">
        <v>61</v>
      </c>
      <c r="D341" s="25" t="s">
        <v>251</v>
      </c>
      <c r="E341" s="25" t="s">
        <v>108</v>
      </c>
      <c r="F341" s="25" t="s">
        <v>124</v>
      </c>
      <c r="G341" s="25" t="str">
        <f>VLOOKUP(Repository_table[[#This Row],[Country of Destination]],$T$11:$U$46,2,)</f>
        <v>Europe and Central Asia</v>
      </c>
      <c r="H341" s="25" t="s">
        <v>182</v>
      </c>
      <c r="I341" s="25" t="s">
        <v>269</v>
      </c>
      <c r="J341" s="28">
        <v>3269099</v>
      </c>
      <c r="K341" s="39">
        <v>6.04</v>
      </c>
      <c r="L341" s="146" t="s">
        <v>106</v>
      </c>
      <c r="N341" s="119"/>
    </row>
    <row r="342" spans="1:14" s="17" customFormat="1" ht="15.75" customHeight="1" x14ac:dyDescent="0.2">
      <c r="A342" s="145">
        <v>43182</v>
      </c>
      <c r="B342" s="27" t="s">
        <v>61</v>
      </c>
      <c r="C342" s="27" t="s">
        <v>61</v>
      </c>
      <c r="D342" s="25" t="s">
        <v>250</v>
      </c>
      <c r="E342" s="25" t="s">
        <v>108</v>
      </c>
      <c r="F342" s="25" t="s">
        <v>113</v>
      </c>
      <c r="G342" s="25" t="str">
        <f>VLOOKUP(Repository_table[[#This Row],[Country of Destination]],$T$11:$U$46,2,)</f>
        <v>East Asia and Pacific</v>
      </c>
      <c r="H342" s="25" t="s">
        <v>190</v>
      </c>
      <c r="I342" s="25" t="s">
        <v>269</v>
      </c>
      <c r="J342" s="28">
        <v>3708292</v>
      </c>
      <c r="K342" s="39">
        <v>3.03</v>
      </c>
      <c r="L342" s="146"/>
      <c r="N342" s="119"/>
    </row>
    <row r="343" spans="1:14" s="17" customFormat="1" ht="15.75" customHeight="1" x14ac:dyDescent="0.2">
      <c r="A343" s="145">
        <v>43184</v>
      </c>
      <c r="B343" s="27" t="s">
        <v>61</v>
      </c>
      <c r="C343" s="27" t="s">
        <v>61</v>
      </c>
      <c r="D343" s="25" t="s">
        <v>251</v>
      </c>
      <c r="E343" s="25" t="s">
        <v>108</v>
      </c>
      <c r="F343" s="25" t="s">
        <v>68</v>
      </c>
      <c r="G343" s="25" t="str">
        <f>VLOOKUP(Repository_table[[#This Row],[Country of Destination]],$T$11:$U$46,2,)</f>
        <v>South Asia</v>
      </c>
      <c r="H343" s="25" t="s">
        <v>80</v>
      </c>
      <c r="I343" s="25" t="s">
        <v>269</v>
      </c>
      <c r="J343" s="28">
        <v>3673967</v>
      </c>
      <c r="K343" s="39">
        <v>6.04</v>
      </c>
      <c r="L343" s="146" t="s">
        <v>106</v>
      </c>
      <c r="N343" s="119"/>
    </row>
    <row r="344" spans="1:14" s="17" customFormat="1" ht="15.75" customHeight="1" x14ac:dyDescent="0.2">
      <c r="A344" s="145">
        <v>43185</v>
      </c>
      <c r="B344" s="27" t="s">
        <v>61</v>
      </c>
      <c r="C344" s="27" t="s">
        <v>61</v>
      </c>
      <c r="D344" s="25" t="s">
        <v>250</v>
      </c>
      <c r="E344" s="25" t="s">
        <v>108</v>
      </c>
      <c r="F344" s="25" t="s">
        <v>76</v>
      </c>
      <c r="G344" s="25" t="str">
        <f>VLOOKUP(Repository_table[[#This Row],[Country of Destination]],$T$11:$U$46,2,)</f>
        <v>Latin America and the Caribbean</v>
      </c>
      <c r="H344" s="25" t="s">
        <v>140</v>
      </c>
      <c r="I344" s="25" t="s">
        <v>269</v>
      </c>
      <c r="J344" s="28">
        <v>3300838</v>
      </c>
      <c r="K344" s="39">
        <v>3.03</v>
      </c>
      <c r="L344" s="146"/>
      <c r="N344" s="119"/>
    </row>
    <row r="345" spans="1:14" s="17" customFormat="1" ht="15.75" customHeight="1" x14ac:dyDescent="0.2">
      <c r="A345" s="145">
        <v>43186</v>
      </c>
      <c r="B345" s="27" t="s">
        <v>61</v>
      </c>
      <c r="C345" s="27" t="s">
        <v>61</v>
      </c>
      <c r="D345" s="25" t="s">
        <v>251</v>
      </c>
      <c r="E345" s="25" t="s">
        <v>108</v>
      </c>
      <c r="F345" s="25" t="s">
        <v>72</v>
      </c>
      <c r="G345" s="25" t="str">
        <f>VLOOKUP(Repository_table[[#This Row],[Country of Destination]],$T$11:$U$46,2,)</f>
        <v>East Asia and Pacific</v>
      </c>
      <c r="H345" s="25" t="s">
        <v>135</v>
      </c>
      <c r="I345" s="25" t="s">
        <v>269</v>
      </c>
      <c r="J345" s="28">
        <v>3510230</v>
      </c>
      <c r="K345" s="39">
        <v>3.04</v>
      </c>
      <c r="L345" s="146"/>
      <c r="N345" s="119"/>
    </row>
    <row r="346" spans="1:14" s="17" customFormat="1" ht="15.75" customHeight="1" x14ac:dyDescent="0.2">
      <c r="A346" s="145">
        <v>43188</v>
      </c>
      <c r="B346" s="27" t="s">
        <v>61</v>
      </c>
      <c r="C346" s="27" t="s">
        <v>61</v>
      </c>
      <c r="D346" s="25" t="s">
        <v>251</v>
      </c>
      <c r="E346" s="25" t="s">
        <v>108</v>
      </c>
      <c r="F346" s="25" t="s">
        <v>68</v>
      </c>
      <c r="G346" s="25" t="str">
        <f>VLOOKUP(Repository_table[[#This Row],[Country of Destination]],$T$11:$U$46,2,)</f>
        <v>South Asia</v>
      </c>
      <c r="H346" s="25" t="s">
        <v>117</v>
      </c>
      <c r="I346" s="25" t="s">
        <v>269</v>
      </c>
      <c r="J346" s="28">
        <v>3662674</v>
      </c>
      <c r="K346" s="39">
        <v>3.04</v>
      </c>
      <c r="L346" s="146"/>
      <c r="N346" s="119"/>
    </row>
    <row r="347" spans="1:14" s="17" customFormat="1" ht="15.75" customHeight="1" x14ac:dyDescent="0.2">
      <c r="A347" s="145">
        <v>43188</v>
      </c>
      <c r="B347" s="27" t="s">
        <v>61</v>
      </c>
      <c r="C347" s="27" t="s">
        <v>61</v>
      </c>
      <c r="D347" s="25" t="s">
        <v>251</v>
      </c>
      <c r="E347" s="25" t="s">
        <v>108</v>
      </c>
      <c r="F347" s="25" t="s">
        <v>116</v>
      </c>
      <c r="G347" s="25" t="str">
        <f>VLOOKUP(Repository_table[[#This Row],[Country of Destination]],$T$11:$U$46,2,)</f>
        <v>South Asia</v>
      </c>
      <c r="H347" s="25" t="s">
        <v>183</v>
      </c>
      <c r="I347" s="25" t="s">
        <v>269</v>
      </c>
      <c r="J347" s="28">
        <v>3107514</v>
      </c>
      <c r="K347" s="39">
        <v>6.04</v>
      </c>
      <c r="L347" s="146" t="s">
        <v>106</v>
      </c>
      <c r="N347" s="119"/>
    </row>
    <row r="348" spans="1:14" s="17" customFormat="1" ht="15.75" customHeight="1" x14ac:dyDescent="0.2">
      <c r="A348" s="145">
        <v>43189</v>
      </c>
      <c r="B348" s="27" t="s">
        <v>61</v>
      </c>
      <c r="C348" s="27" t="s">
        <v>61</v>
      </c>
      <c r="D348" s="25" t="s">
        <v>251</v>
      </c>
      <c r="E348" s="25" t="s">
        <v>108</v>
      </c>
      <c r="F348" s="25" t="s">
        <v>72</v>
      </c>
      <c r="G348" s="25" t="str">
        <f>VLOOKUP(Repository_table[[#This Row],[Country of Destination]],$T$11:$U$46,2,)</f>
        <v>East Asia and Pacific</v>
      </c>
      <c r="H348" s="25" t="s">
        <v>184</v>
      </c>
      <c r="I348" s="25" t="s">
        <v>269</v>
      </c>
      <c r="J348" s="28">
        <v>3602235</v>
      </c>
      <c r="K348" s="39">
        <v>6.04</v>
      </c>
      <c r="L348" s="146" t="s">
        <v>106</v>
      </c>
      <c r="N348" s="119"/>
    </row>
    <row r="349" spans="1:14" s="17" customFormat="1" ht="15.75" customHeight="1" x14ac:dyDescent="0.2">
      <c r="A349" s="145">
        <v>43190</v>
      </c>
      <c r="B349" s="27" t="s">
        <v>61</v>
      </c>
      <c r="C349" s="27" t="s">
        <v>61</v>
      </c>
      <c r="D349" s="25" t="s">
        <v>250</v>
      </c>
      <c r="E349" s="25" t="s">
        <v>108</v>
      </c>
      <c r="F349" s="25" t="s">
        <v>76</v>
      </c>
      <c r="G349" s="25" t="str">
        <f>VLOOKUP(Repository_table[[#This Row],[Country of Destination]],$T$11:$U$46,2,)</f>
        <v>Latin America and the Caribbean</v>
      </c>
      <c r="H349" s="25" t="s">
        <v>191</v>
      </c>
      <c r="I349" s="25" t="s">
        <v>269</v>
      </c>
      <c r="J349" s="28">
        <v>3696961</v>
      </c>
      <c r="K349" s="39">
        <v>3.03</v>
      </c>
      <c r="L349" s="146"/>
      <c r="N349" s="119"/>
    </row>
    <row r="350" spans="1:14" s="17" customFormat="1" ht="15.75" customHeight="1" x14ac:dyDescent="0.2">
      <c r="A350" s="145">
        <v>43192</v>
      </c>
      <c r="B350" s="27" t="s">
        <v>61</v>
      </c>
      <c r="C350" s="27" t="s">
        <v>61</v>
      </c>
      <c r="D350" s="25" t="s">
        <v>250</v>
      </c>
      <c r="E350" s="25" t="s">
        <v>108</v>
      </c>
      <c r="F350" s="25" t="s">
        <v>112</v>
      </c>
      <c r="G350" s="25" t="str">
        <f>VLOOKUP(Repository_table[[#This Row],[Country of Destination]],$T$11:$U$46,2,)</f>
        <v>Latin America and the Caribbean</v>
      </c>
      <c r="H350" s="25" t="s">
        <v>170</v>
      </c>
      <c r="I350" s="25" t="s">
        <v>269</v>
      </c>
      <c r="J350" s="28">
        <v>1311069</v>
      </c>
      <c r="K350" s="39">
        <v>3.09</v>
      </c>
      <c r="L350" s="146" t="s">
        <v>58</v>
      </c>
      <c r="N350" s="119"/>
    </row>
    <row r="351" spans="1:14" s="17" customFormat="1" ht="15.75" customHeight="1" x14ac:dyDescent="0.2">
      <c r="A351" s="145">
        <v>43192</v>
      </c>
      <c r="B351" s="27" t="s">
        <v>61</v>
      </c>
      <c r="C351" s="27" t="s">
        <v>61</v>
      </c>
      <c r="D351" s="25" t="s">
        <v>250</v>
      </c>
      <c r="E351" s="25" t="s">
        <v>108</v>
      </c>
      <c r="F351" s="25" t="s">
        <v>113</v>
      </c>
      <c r="G351" s="25" t="str">
        <f>VLOOKUP(Repository_table[[#This Row],[Country of Destination]],$T$11:$U$46,2,)</f>
        <v>East Asia and Pacific</v>
      </c>
      <c r="H351" s="25" t="s">
        <v>170</v>
      </c>
      <c r="I351" s="25" t="s">
        <v>269</v>
      </c>
      <c r="J351" s="28">
        <v>492001</v>
      </c>
      <c r="K351" s="39">
        <v>3.09</v>
      </c>
      <c r="L351" s="146" t="s">
        <v>58</v>
      </c>
      <c r="N351" s="119"/>
    </row>
    <row r="352" spans="1:14" s="17" customFormat="1" ht="15.75" customHeight="1" x14ac:dyDescent="0.2">
      <c r="A352" s="145">
        <v>43192</v>
      </c>
      <c r="B352" s="27" t="s">
        <v>61</v>
      </c>
      <c r="C352" s="27" t="s">
        <v>61</v>
      </c>
      <c r="D352" s="25" t="s">
        <v>250</v>
      </c>
      <c r="E352" s="25" t="s">
        <v>108</v>
      </c>
      <c r="F352" s="25" t="s">
        <v>201</v>
      </c>
      <c r="G352" s="25" t="str">
        <f>VLOOKUP(Repository_table[[#This Row],[Country of Destination]],$T$11:$U$46,2,)</f>
        <v>Latin America and the Caribbean</v>
      </c>
      <c r="H352" s="25" t="s">
        <v>170</v>
      </c>
      <c r="I352" s="25" t="s">
        <v>269</v>
      </c>
      <c r="J352" s="28">
        <v>1599389</v>
      </c>
      <c r="K352" s="39">
        <v>3.09</v>
      </c>
      <c r="L352" s="146" t="s">
        <v>58</v>
      </c>
      <c r="N352" s="119"/>
    </row>
    <row r="353" spans="1:14" s="17" customFormat="1" ht="15.75" customHeight="1" x14ac:dyDescent="0.2">
      <c r="A353" s="145">
        <v>43193</v>
      </c>
      <c r="B353" s="27" t="s">
        <v>61</v>
      </c>
      <c r="C353" s="27" t="s">
        <v>61</v>
      </c>
      <c r="D353" s="25" t="s">
        <v>251</v>
      </c>
      <c r="E353" s="25" t="s">
        <v>108</v>
      </c>
      <c r="F353" s="25" t="s">
        <v>204</v>
      </c>
      <c r="G353" s="25" t="str">
        <f>VLOOKUP(Repository_table[[#This Row],[Country of Destination]],$T$11:$U$46,2,)</f>
        <v>Europe and Central Asia</v>
      </c>
      <c r="H353" s="25" t="s">
        <v>145</v>
      </c>
      <c r="I353" s="25" t="s">
        <v>269</v>
      </c>
      <c r="J353" s="28">
        <v>3252599</v>
      </c>
      <c r="K353" s="39">
        <v>6.09</v>
      </c>
      <c r="L353" s="146" t="s">
        <v>106</v>
      </c>
      <c r="N353" s="119"/>
    </row>
    <row r="354" spans="1:14" s="17" customFormat="1" ht="15.75" customHeight="1" x14ac:dyDescent="0.2">
      <c r="A354" s="145">
        <v>43194</v>
      </c>
      <c r="B354" s="27" t="s">
        <v>61</v>
      </c>
      <c r="C354" s="27" t="s">
        <v>61</v>
      </c>
      <c r="D354" s="25" t="s">
        <v>264</v>
      </c>
      <c r="E354" s="25" t="s">
        <v>194</v>
      </c>
      <c r="F354" s="25" t="s">
        <v>76</v>
      </c>
      <c r="G354" s="25" t="str">
        <f>VLOOKUP(Repository_table[[#This Row],[Country of Destination]],$T$11:$U$46,2,)</f>
        <v>Latin America and the Caribbean</v>
      </c>
      <c r="H354" s="25" t="s">
        <v>110</v>
      </c>
      <c r="I354" s="25" t="s">
        <v>269</v>
      </c>
      <c r="J354" s="28">
        <v>3683598</v>
      </c>
      <c r="K354" s="39">
        <v>5.33</v>
      </c>
      <c r="L354" s="146" t="s">
        <v>70</v>
      </c>
      <c r="N354" s="119"/>
    </row>
    <row r="355" spans="1:14" s="17" customFormat="1" ht="15.75" customHeight="1" x14ac:dyDescent="0.2">
      <c r="A355" s="145">
        <v>43196</v>
      </c>
      <c r="B355" s="27" t="s">
        <v>61</v>
      </c>
      <c r="C355" s="27" t="s">
        <v>61</v>
      </c>
      <c r="D355" s="25" t="s">
        <v>251</v>
      </c>
      <c r="E355" s="25" t="s">
        <v>108</v>
      </c>
      <c r="F355" s="25" t="s">
        <v>72</v>
      </c>
      <c r="G355" s="25" t="str">
        <f>VLOOKUP(Repository_table[[#This Row],[Country of Destination]],$T$11:$U$46,2,)</f>
        <v>East Asia and Pacific</v>
      </c>
      <c r="H355" s="25" t="s">
        <v>86</v>
      </c>
      <c r="I355" s="25" t="s">
        <v>269</v>
      </c>
      <c r="J355" s="28">
        <v>3231868</v>
      </c>
      <c r="K355" s="39">
        <v>3.09</v>
      </c>
      <c r="L355" s="146"/>
      <c r="N355" s="119"/>
    </row>
    <row r="356" spans="1:14" s="17" customFormat="1" ht="15.75" customHeight="1" x14ac:dyDescent="0.2">
      <c r="A356" s="145">
        <v>43197</v>
      </c>
      <c r="B356" s="27" t="s">
        <v>61</v>
      </c>
      <c r="C356" s="27" t="s">
        <v>61</v>
      </c>
      <c r="D356" s="25" t="s">
        <v>251</v>
      </c>
      <c r="E356" s="25" t="s">
        <v>108</v>
      </c>
      <c r="F356" s="25" t="s">
        <v>72</v>
      </c>
      <c r="G356" s="25" t="str">
        <f>VLOOKUP(Repository_table[[#This Row],[Country of Destination]],$T$11:$U$46,2,)</f>
        <v>East Asia and Pacific</v>
      </c>
      <c r="H356" s="25" t="s">
        <v>140</v>
      </c>
      <c r="I356" s="25" t="s">
        <v>269</v>
      </c>
      <c r="J356" s="28">
        <v>3303544</v>
      </c>
      <c r="K356" s="39">
        <v>3.09</v>
      </c>
      <c r="L356" s="146"/>
      <c r="N356" s="119"/>
    </row>
    <row r="357" spans="1:14" s="17" customFormat="1" ht="15.75" customHeight="1" x14ac:dyDescent="0.2">
      <c r="A357" s="145">
        <v>43200</v>
      </c>
      <c r="B357" s="27" t="s">
        <v>61</v>
      </c>
      <c r="C357" s="27" t="s">
        <v>61</v>
      </c>
      <c r="D357" s="25" t="s">
        <v>251</v>
      </c>
      <c r="E357" s="25" t="s">
        <v>108</v>
      </c>
      <c r="F357" s="25" t="s">
        <v>116</v>
      </c>
      <c r="G357" s="25" t="str">
        <f>VLOOKUP(Repository_table[[#This Row],[Country of Destination]],$T$11:$U$46,2,)</f>
        <v>South Asia</v>
      </c>
      <c r="H357" s="25" t="s">
        <v>205</v>
      </c>
      <c r="I357" s="25" t="s">
        <v>269</v>
      </c>
      <c r="J357" s="28">
        <v>3257810</v>
      </c>
      <c r="K357" s="39">
        <v>6.09</v>
      </c>
      <c r="L357" s="146" t="s">
        <v>106</v>
      </c>
      <c r="N357" s="119"/>
    </row>
    <row r="358" spans="1:14" s="17" customFormat="1" ht="15.75" customHeight="1" x14ac:dyDescent="0.2">
      <c r="A358" s="145">
        <v>43200</v>
      </c>
      <c r="B358" s="27" t="s">
        <v>61</v>
      </c>
      <c r="C358" s="27" t="s">
        <v>61</v>
      </c>
      <c r="D358" s="25" t="s">
        <v>264</v>
      </c>
      <c r="E358" s="25" t="s">
        <v>194</v>
      </c>
      <c r="F358" s="25" t="s">
        <v>113</v>
      </c>
      <c r="G358" s="25" t="str">
        <f>VLOOKUP(Repository_table[[#This Row],[Country of Destination]],$T$11:$U$46,2,)</f>
        <v>East Asia and Pacific</v>
      </c>
      <c r="H358" s="25" t="s">
        <v>209</v>
      </c>
      <c r="I358" s="25" t="s">
        <v>269</v>
      </c>
      <c r="J358" s="28">
        <v>3429522</v>
      </c>
      <c r="K358" s="39">
        <v>5.36</v>
      </c>
      <c r="L358" s="146" t="s">
        <v>70</v>
      </c>
      <c r="N358" s="119"/>
    </row>
    <row r="359" spans="1:14" s="17" customFormat="1" ht="15.75" customHeight="1" x14ac:dyDescent="0.2">
      <c r="A359" s="145">
        <v>43202</v>
      </c>
      <c r="B359" s="27" t="s">
        <v>61</v>
      </c>
      <c r="C359" s="27" t="s">
        <v>61</v>
      </c>
      <c r="D359" s="25" t="s">
        <v>251</v>
      </c>
      <c r="E359" s="25" t="s">
        <v>108</v>
      </c>
      <c r="F359" s="25" t="s">
        <v>177</v>
      </c>
      <c r="G359" s="25" t="str">
        <f>VLOOKUP(Repository_table[[#This Row],[Country of Destination]],$T$11:$U$46,2,)</f>
        <v>Latin America and the Caribbean</v>
      </c>
      <c r="H359" s="25" t="s">
        <v>179</v>
      </c>
      <c r="I359" s="25" t="s">
        <v>269</v>
      </c>
      <c r="J359" s="28">
        <v>3255426</v>
      </c>
      <c r="K359" s="39">
        <v>6.09</v>
      </c>
      <c r="L359" s="146" t="s">
        <v>106</v>
      </c>
      <c r="N359" s="119"/>
    </row>
    <row r="360" spans="1:14" s="17" customFormat="1" ht="15.75" customHeight="1" x14ac:dyDescent="0.2">
      <c r="A360" s="145">
        <v>43203</v>
      </c>
      <c r="B360" s="27" t="s">
        <v>193</v>
      </c>
      <c r="C360" s="27" t="s">
        <v>89</v>
      </c>
      <c r="D360" s="25" t="s">
        <v>265</v>
      </c>
      <c r="E360" s="25" t="s">
        <v>194</v>
      </c>
      <c r="F360" s="25" t="s">
        <v>178</v>
      </c>
      <c r="G360" s="25" t="str">
        <f>VLOOKUP(Repository_table[[#This Row],[Country of Destination]],$T$11:$U$46,2,)</f>
        <v>Latin America and the Caribbean</v>
      </c>
      <c r="H360" s="25" t="s">
        <v>195</v>
      </c>
      <c r="I360" s="25" t="s">
        <v>262</v>
      </c>
      <c r="J360" s="28">
        <v>2022570</v>
      </c>
      <c r="K360" s="39">
        <v>5.41</v>
      </c>
      <c r="L360" s="146" t="s">
        <v>363</v>
      </c>
      <c r="N360" s="119"/>
    </row>
    <row r="361" spans="1:14" s="17" customFormat="1" ht="15.75" customHeight="1" x14ac:dyDescent="0.2">
      <c r="A361" s="145">
        <v>43203</v>
      </c>
      <c r="B361" s="27" t="s">
        <v>61</v>
      </c>
      <c r="C361" s="27" t="s">
        <v>61</v>
      </c>
      <c r="D361" s="25" t="s">
        <v>264</v>
      </c>
      <c r="E361" s="25" t="s">
        <v>194</v>
      </c>
      <c r="F361" s="25" t="s">
        <v>178</v>
      </c>
      <c r="G361" s="25" t="str">
        <f>VLOOKUP(Repository_table[[#This Row],[Country of Destination]],$T$11:$U$46,2,)</f>
        <v>Latin America and the Caribbean</v>
      </c>
      <c r="H361" s="25" t="s">
        <v>210</v>
      </c>
      <c r="I361" s="25" t="s">
        <v>269</v>
      </c>
      <c r="J361" s="28">
        <v>3194723</v>
      </c>
      <c r="K361" s="39">
        <v>5.32</v>
      </c>
      <c r="L361" s="146" t="s">
        <v>70</v>
      </c>
      <c r="N361" s="119"/>
    </row>
    <row r="362" spans="1:14" s="17" customFormat="1" ht="15.75" customHeight="1" x14ac:dyDescent="0.2">
      <c r="A362" s="145">
        <v>43204</v>
      </c>
      <c r="B362" s="27" t="s">
        <v>61</v>
      </c>
      <c r="C362" s="27" t="s">
        <v>61</v>
      </c>
      <c r="D362" s="25" t="s">
        <v>251</v>
      </c>
      <c r="E362" s="25" t="s">
        <v>108</v>
      </c>
      <c r="F362" s="25" t="s">
        <v>72</v>
      </c>
      <c r="G362" s="25" t="str">
        <f>VLOOKUP(Repository_table[[#This Row],[Country of Destination]],$T$11:$U$46,2,)</f>
        <v>East Asia and Pacific</v>
      </c>
      <c r="H362" s="25" t="s">
        <v>168</v>
      </c>
      <c r="I362" s="25" t="s">
        <v>269</v>
      </c>
      <c r="J362" s="28">
        <v>3685089</v>
      </c>
      <c r="K362" s="39">
        <v>3.09</v>
      </c>
      <c r="L362" s="146"/>
      <c r="N362" s="119"/>
    </row>
    <row r="363" spans="1:14" s="17" customFormat="1" ht="15.75" customHeight="1" x14ac:dyDescent="0.2">
      <c r="A363" s="145">
        <v>43205</v>
      </c>
      <c r="B363" s="27" t="s">
        <v>193</v>
      </c>
      <c r="C363" s="27" t="s">
        <v>211</v>
      </c>
      <c r="D363" s="25" t="s">
        <v>266</v>
      </c>
      <c r="E363" s="25" t="s">
        <v>108</v>
      </c>
      <c r="F363" s="25" t="s">
        <v>157</v>
      </c>
      <c r="G363" s="25" t="str">
        <f>VLOOKUP(Repository_table[[#This Row],[Country of Destination]],$T$11:$U$46,2,)</f>
        <v>Middle East and North Africa</v>
      </c>
      <c r="H363" s="25" t="s">
        <v>213</v>
      </c>
      <c r="I363" s="25" t="s">
        <v>262</v>
      </c>
      <c r="J363" s="28">
        <v>3293275</v>
      </c>
      <c r="K363" s="39">
        <v>6.38</v>
      </c>
      <c r="L363" s="146" t="s">
        <v>106</v>
      </c>
      <c r="N363" s="119"/>
    </row>
    <row r="364" spans="1:14" s="17" customFormat="1" ht="15.75" customHeight="1" x14ac:dyDescent="0.2">
      <c r="A364" s="145">
        <v>43205</v>
      </c>
      <c r="B364" s="27" t="s">
        <v>61</v>
      </c>
      <c r="C364" s="27" t="s">
        <v>61</v>
      </c>
      <c r="D364" s="25" t="s">
        <v>251</v>
      </c>
      <c r="E364" s="25" t="s">
        <v>108</v>
      </c>
      <c r="F364" s="25" t="s">
        <v>81</v>
      </c>
      <c r="G364" s="25" t="str">
        <f>VLOOKUP(Repository_table[[#This Row],[Country of Destination]],$T$11:$U$46,2,)</f>
        <v>East Asia and Pacific</v>
      </c>
      <c r="H364" s="25" t="s">
        <v>206</v>
      </c>
      <c r="I364" s="25" t="s">
        <v>269</v>
      </c>
      <c r="J364" s="28">
        <v>3645877</v>
      </c>
      <c r="K364" s="39">
        <v>3.09</v>
      </c>
      <c r="L364" s="146"/>
      <c r="N364" s="119"/>
    </row>
    <row r="365" spans="1:14" s="17" customFormat="1" ht="15.75" customHeight="1" x14ac:dyDescent="0.2">
      <c r="A365" s="145">
        <v>43206</v>
      </c>
      <c r="B365" s="27" t="s">
        <v>61</v>
      </c>
      <c r="C365" s="27" t="s">
        <v>61</v>
      </c>
      <c r="D365" s="25" t="s">
        <v>250</v>
      </c>
      <c r="E365" s="25" t="s">
        <v>108</v>
      </c>
      <c r="F365" s="25" t="s">
        <v>113</v>
      </c>
      <c r="G365" s="25" t="str">
        <f>VLOOKUP(Repository_table[[#This Row],[Country of Destination]],$T$11:$U$46,2,)</f>
        <v>East Asia and Pacific</v>
      </c>
      <c r="H365" s="25" t="s">
        <v>160</v>
      </c>
      <c r="I365" s="25" t="s">
        <v>269</v>
      </c>
      <c r="J365" s="28">
        <v>3697957</v>
      </c>
      <c r="K365" s="39">
        <v>3.09</v>
      </c>
      <c r="L365" s="146"/>
      <c r="N365" s="119"/>
    </row>
    <row r="366" spans="1:14" s="17" customFormat="1" ht="15.75" customHeight="1" x14ac:dyDescent="0.2">
      <c r="A366" s="145">
        <v>43207</v>
      </c>
      <c r="B366" s="27" t="s">
        <v>61</v>
      </c>
      <c r="C366" s="27" t="s">
        <v>61</v>
      </c>
      <c r="D366" s="25" t="s">
        <v>250</v>
      </c>
      <c r="E366" s="25" t="s">
        <v>108</v>
      </c>
      <c r="F366" s="25" t="s">
        <v>113</v>
      </c>
      <c r="G366" s="25" t="str">
        <f>VLOOKUP(Repository_table[[#This Row],[Country of Destination]],$T$11:$U$46,2,)</f>
        <v>East Asia and Pacific</v>
      </c>
      <c r="H366" s="25" t="s">
        <v>167</v>
      </c>
      <c r="I366" s="25" t="s">
        <v>269</v>
      </c>
      <c r="J366" s="28">
        <v>3693127</v>
      </c>
      <c r="K366" s="39">
        <v>3.09</v>
      </c>
      <c r="L366" s="146"/>
      <c r="N366" s="119"/>
    </row>
    <row r="367" spans="1:14" s="17" customFormat="1" ht="15.75" customHeight="1" x14ac:dyDescent="0.2">
      <c r="A367" s="145">
        <v>43208</v>
      </c>
      <c r="B367" s="27" t="s">
        <v>61</v>
      </c>
      <c r="C367" s="27" t="s">
        <v>61</v>
      </c>
      <c r="D367" s="25" t="s">
        <v>264</v>
      </c>
      <c r="E367" s="25" t="s">
        <v>194</v>
      </c>
      <c r="F367" s="25" t="s">
        <v>72</v>
      </c>
      <c r="G367" s="25" t="str">
        <f>VLOOKUP(Repository_table[[#This Row],[Country of Destination]],$T$11:$U$46,2,)</f>
        <v>East Asia and Pacific</v>
      </c>
      <c r="H367" s="25" t="s">
        <v>158</v>
      </c>
      <c r="I367" s="25" t="s">
        <v>269</v>
      </c>
      <c r="J367" s="28">
        <v>3628989</v>
      </c>
      <c r="K367" s="39">
        <v>5.22</v>
      </c>
      <c r="L367" s="146" t="s">
        <v>70</v>
      </c>
      <c r="N367" s="119"/>
    </row>
    <row r="368" spans="1:14" s="17" customFormat="1" ht="15.75" customHeight="1" x14ac:dyDescent="0.2">
      <c r="A368" s="145">
        <v>43210</v>
      </c>
      <c r="B368" s="27" t="s">
        <v>61</v>
      </c>
      <c r="C368" s="27" t="s">
        <v>61</v>
      </c>
      <c r="D368" s="25" t="s">
        <v>250</v>
      </c>
      <c r="E368" s="25" t="s">
        <v>108</v>
      </c>
      <c r="F368" s="25" t="s">
        <v>76</v>
      </c>
      <c r="G368" s="25" t="str">
        <f>VLOOKUP(Repository_table[[#This Row],[Country of Destination]],$T$11:$U$46,2,)</f>
        <v>Latin America and the Caribbean</v>
      </c>
      <c r="H368" s="25" t="s">
        <v>202</v>
      </c>
      <c r="I368" s="25" t="s">
        <v>269</v>
      </c>
      <c r="J368" s="28">
        <v>3675605</v>
      </c>
      <c r="K368" s="39">
        <v>3.09</v>
      </c>
      <c r="L368" s="146"/>
      <c r="N368" s="119"/>
    </row>
    <row r="369" spans="1:14" s="17" customFormat="1" ht="15.75" customHeight="1" x14ac:dyDescent="0.2">
      <c r="A369" s="145">
        <v>43212</v>
      </c>
      <c r="B369" s="27" t="s">
        <v>193</v>
      </c>
      <c r="C369" s="27" t="s">
        <v>212</v>
      </c>
      <c r="D369" s="25" t="s">
        <v>261</v>
      </c>
      <c r="E369" s="25" t="s">
        <v>108</v>
      </c>
      <c r="F369" s="25" t="s">
        <v>81</v>
      </c>
      <c r="G369" s="25" t="str">
        <f>VLOOKUP(Repository_table[[#This Row],[Country of Destination]],$T$11:$U$46,2,)</f>
        <v>East Asia and Pacific</v>
      </c>
      <c r="H369" s="25" t="s">
        <v>214</v>
      </c>
      <c r="I369" s="25" t="s">
        <v>262</v>
      </c>
      <c r="J369" s="28">
        <v>3625106</v>
      </c>
      <c r="K369" s="39">
        <v>8.16</v>
      </c>
      <c r="L369" s="146" t="s">
        <v>106</v>
      </c>
      <c r="N369" s="119"/>
    </row>
    <row r="370" spans="1:14" s="17" customFormat="1" ht="15.75" customHeight="1" x14ac:dyDescent="0.2">
      <c r="A370" s="145">
        <v>43212</v>
      </c>
      <c r="B370" s="27" t="s">
        <v>61</v>
      </c>
      <c r="C370" s="27" t="s">
        <v>61</v>
      </c>
      <c r="D370" s="25" t="s">
        <v>250</v>
      </c>
      <c r="E370" s="25" t="s">
        <v>108</v>
      </c>
      <c r="F370" s="25" t="s">
        <v>113</v>
      </c>
      <c r="G370" s="25" t="str">
        <f>VLOOKUP(Repository_table[[#This Row],[Country of Destination]],$T$11:$U$46,2,)</f>
        <v>East Asia and Pacific</v>
      </c>
      <c r="H370" s="25" t="s">
        <v>162</v>
      </c>
      <c r="I370" s="25" t="s">
        <v>269</v>
      </c>
      <c r="J370" s="28">
        <v>3265360</v>
      </c>
      <c r="K370" s="39">
        <v>3.09</v>
      </c>
      <c r="L370" s="146"/>
      <c r="N370" s="119"/>
    </row>
    <row r="371" spans="1:14" s="17" customFormat="1" ht="15.75" customHeight="1" x14ac:dyDescent="0.2">
      <c r="A371" s="145">
        <v>43214</v>
      </c>
      <c r="B371" s="27" t="s">
        <v>61</v>
      </c>
      <c r="C371" s="27" t="s">
        <v>61</v>
      </c>
      <c r="D371" s="25" t="s">
        <v>251</v>
      </c>
      <c r="E371" s="25" t="s">
        <v>108</v>
      </c>
      <c r="F371" s="25" t="s">
        <v>81</v>
      </c>
      <c r="G371" s="25" t="str">
        <f>VLOOKUP(Repository_table[[#This Row],[Country of Destination]],$T$11:$U$46,2,)</f>
        <v>East Asia and Pacific</v>
      </c>
      <c r="H371" s="25" t="s">
        <v>335</v>
      </c>
      <c r="I371" s="25" t="s">
        <v>269</v>
      </c>
      <c r="J371" s="28">
        <v>3696130</v>
      </c>
      <c r="K371" s="39">
        <v>3.09</v>
      </c>
      <c r="L371" s="146"/>
      <c r="N371" s="119"/>
    </row>
    <row r="372" spans="1:14" s="17" customFormat="1" ht="15.75" customHeight="1" x14ac:dyDescent="0.2">
      <c r="A372" s="145">
        <v>43215</v>
      </c>
      <c r="B372" s="27" t="s">
        <v>61</v>
      </c>
      <c r="C372" s="27" t="s">
        <v>61</v>
      </c>
      <c r="D372" s="25" t="s">
        <v>250</v>
      </c>
      <c r="E372" s="25" t="s">
        <v>108</v>
      </c>
      <c r="F372" s="25" t="s">
        <v>113</v>
      </c>
      <c r="G372" s="25" t="str">
        <f>VLOOKUP(Repository_table[[#This Row],[Country of Destination]],$T$11:$U$46,2,)</f>
        <v>East Asia and Pacific</v>
      </c>
      <c r="H372" s="25" t="s">
        <v>203</v>
      </c>
      <c r="I372" s="25" t="s">
        <v>269</v>
      </c>
      <c r="J372" s="28">
        <v>3418103</v>
      </c>
      <c r="K372" s="39">
        <v>3.09</v>
      </c>
      <c r="L372" s="146"/>
      <c r="N372" s="119"/>
    </row>
    <row r="373" spans="1:14" s="17" customFormat="1" ht="15.75" customHeight="1" x14ac:dyDescent="0.2">
      <c r="A373" s="145">
        <v>43217</v>
      </c>
      <c r="B373" s="27" t="s">
        <v>61</v>
      </c>
      <c r="C373" s="27" t="s">
        <v>61</v>
      </c>
      <c r="D373" s="25" t="s">
        <v>251</v>
      </c>
      <c r="E373" s="25" t="s">
        <v>108</v>
      </c>
      <c r="F373" s="25" t="s">
        <v>72</v>
      </c>
      <c r="G373" s="25" t="str">
        <f>VLOOKUP(Repository_table[[#This Row],[Country of Destination]],$T$11:$U$46,2,)</f>
        <v>East Asia and Pacific</v>
      </c>
      <c r="H373" s="25" t="s">
        <v>187</v>
      </c>
      <c r="I373" s="25" t="s">
        <v>269</v>
      </c>
      <c r="J373" s="28">
        <v>3659871</v>
      </c>
      <c r="K373" s="39">
        <v>3.09</v>
      </c>
      <c r="L373" s="146"/>
      <c r="N373" s="119"/>
    </row>
    <row r="374" spans="1:14" s="17" customFormat="1" ht="15.75" customHeight="1" x14ac:dyDescent="0.2">
      <c r="A374" s="145">
        <v>43218</v>
      </c>
      <c r="B374" s="27" t="s">
        <v>61</v>
      </c>
      <c r="C374" s="27" t="s">
        <v>61</v>
      </c>
      <c r="D374" s="25" t="s">
        <v>250</v>
      </c>
      <c r="E374" s="25" t="s">
        <v>108</v>
      </c>
      <c r="F374" s="25" t="s">
        <v>76</v>
      </c>
      <c r="G374" s="25" t="str">
        <f>VLOOKUP(Repository_table[[#This Row],[Country of Destination]],$T$11:$U$46,2,)</f>
        <v>Latin America and the Caribbean</v>
      </c>
      <c r="H374" s="25" t="s">
        <v>203</v>
      </c>
      <c r="I374" s="25" t="s">
        <v>269</v>
      </c>
      <c r="J374" s="28">
        <v>3715071</v>
      </c>
      <c r="K374" s="39">
        <v>3.09</v>
      </c>
      <c r="L374" s="146"/>
      <c r="N374" s="119"/>
    </row>
    <row r="375" spans="1:14" s="17" customFormat="1" ht="15.75" customHeight="1" x14ac:dyDescent="0.2">
      <c r="A375" s="145">
        <v>43219</v>
      </c>
      <c r="B375" s="27" t="s">
        <v>61</v>
      </c>
      <c r="C375" s="27" t="s">
        <v>61</v>
      </c>
      <c r="D375" s="25" t="s">
        <v>251</v>
      </c>
      <c r="E375" s="25" t="s">
        <v>108</v>
      </c>
      <c r="F375" s="25" t="s">
        <v>68</v>
      </c>
      <c r="G375" s="25" t="str">
        <f>VLOOKUP(Repository_table[[#This Row],[Country of Destination]],$T$11:$U$46,2,)</f>
        <v>South Asia</v>
      </c>
      <c r="H375" s="25" t="s">
        <v>208</v>
      </c>
      <c r="I375" s="25" t="s">
        <v>269</v>
      </c>
      <c r="J375" s="28">
        <v>3253992</v>
      </c>
      <c r="K375" s="39">
        <v>6.09</v>
      </c>
      <c r="L375" s="146" t="s">
        <v>106</v>
      </c>
      <c r="N375" s="119"/>
    </row>
    <row r="376" spans="1:14" s="17" customFormat="1" ht="15.75" customHeight="1" x14ac:dyDescent="0.2">
      <c r="A376" s="145">
        <v>43220</v>
      </c>
      <c r="B376" s="27" t="s">
        <v>61</v>
      </c>
      <c r="C376" s="27" t="s">
        <v>61</v>
      </c>
      <c r="D376" s="25" t="s">
        <v>264</v>
      </c>
      <c r="E376" s="25" t="s">
        <v>194</v>
      </c>
      <c r="F376" s="25" t="s">
        <v>112</v>
      </c>
      <c r="G376" s="25" t="str">
        <f>VLOOKUP(Repository_table[[#This Row],[Country of Destination]],$T$11:$U$46,2,)</f>
        <v>Latin America and the Caribbean</v>
      </c>
      <c r="H376" s="25" t="s">
        <v>110</v>
      </c>
      <c r="I376" s="25" t="s">
        <v>269</v>
      </c>
      <c r="J376" s="28">
        <v>3675887</v>
      </c>
      <c r="K376" s="39">
        <v>5.12</v>
      </c>
      <c r="L376" s="146" t="s">
        <v>70</v>
      </c>
      <c r="N376" s="119"/>
    </row>
    <row r="377" spans="1:14" s="17" customFormat="1" ht="15.75" customHeight="1" x14ac:dyDescent="0.2">
      <c r="A377" s="145">
        <v>43221</v>
      </c>
      <c r="B377" s="27" t="s">
        <v>61</v>
      </c>
      <c r="C377" s="27" t="s">
        <v>61</v>
      </c>
      <c r="D377" s="25" t="s">
        <v>250</v>
      </c>
      <c r="E377" s="25" t="s">
        <v>108</v>
      </c>
      <c r="F377" s="25" t="s">
        <v>113</v>
      </c>
      <c r="G377" s="25" t="str">
        <f>VLOOKUP(Repository_table[[#This Row],[Country of Destination]],$T$11:$U$46,2,)</f>
        <v>East Asia and Pacific</v>
      </c>
      <c r="H377" s="25" t="s">
        <v>222</v>
      </c>
      <c r="I377" s="25" t="s">
        <v>269</v>
      </c>
      <c r="J377" s="28">
        <v>2946490</v>
      </c>
      <c r="K377" s="39">
        <v>3.09</v>
      </c>
      <c r="L377" s="146"/>
      <c r="N377" s="119"/>
    </row>
    <row r="378" spans="1:14" s="17" customFormat="1" ht="15.75" customHeight="1" x14ac:dyDescent="0.2">
      <c r="A378" s="145">
        <v>43222</v>
      </c>
      <c r="B378" s="27" t="s">
        <v>193</v>
      </c>
      <c r="C378" s="27" t="s">
        <v>211</v>
      </c>
      <c r="D378" s="25" t="s">
        <v>266</v>
      </c>
      <c r="E378" s="25" t="s">
        <v>108</v>
      </c>
      <c r="F378" s="25" t="s">
        <v>116</v>
      </c>
      <c r="G378" s="25" t="str">
        <f>VLOOKUP(Repository_table[[#This Row],[Country of Destination]],$T$11:$U$46,2,)</f>
        <v>South Asia</v>
      </c>
      <c r="H378" s="25" t="s">
        <v>163</v>
      </c>
      <c r="I378" s="25" t="s">
        <v>262</v>
      </c>
      <c r="J378" s="28">
        <v>3222199</v>
      </c>
      <c r="K378" s="39">
        <v>6.38</v>
      </c>
      <c r="L378" s="146" t="s">
        <v>106</v>
      </c>
      <c r="N378" s="119"/>
    </row>
    <row r="379" spans="1:14" s="17" customFormat="1" ht="15.75" customHeight="1" x14ac:dyDescent="0.2">
      <c r="A379" s="145">
        <v>43223</v>
      </c>
      <c r="B379" s="27" t="s">
        <v>61</v>
      </c>
      <c r="C379" s="27" t="s">
        <v>61</v>
      </c>
      <c r="D379" s="25" t="s">
        <v>250</v>
      </c>
      <c r="E379" s="25" t="s">
        <v>108</v>
      </c>
      <c r="F379" s="25" t="s">
        <v>221</v>
      </c>
      <c r="G379" s="25" t="str">
        <f>VLOOKUP(Repository_table[[#This Row],[Country of Destination]],$T$11:$U$46,2,)</f>
        <v>Middle East and North Africa</v>
      </c>
      <c r="H379" s="25" t="s">
        <v>145</v>
      </c>
      <c r="I379" s="25" t="s">
        <v>269</v>
      </c>
      <c r="J379" s="28">
        <v>3270275</v>
      </c>
      <c r="K379" s="39">
        <v>6.24</v>
      </c>
      <c r="L379" s="146" t="s">
        <v>106</v>
      </c>
      <c r="N379" s="119"/>
    </row>
    <row r="380" spans="1:14" s="17" customFormat="1" ht="15.75" customHeight="1" x14ac:dyDescent="0.2">
      <c r="A380" s="145">
        <v>43223</v>
      </c>
      <c r="B380" s="27" t="s">
        <v>61</v>
      </c>
      <c r="C380" s="27" t="s">
        <v>61</v>
      </c>
      <c r="D380" s="25" t="s">
        <v>264</v>
      </c>
      <c r="E380" s="25" t="s">
        <v>194</v>
      </c>
      <c r="F380" s="25" t="s">
        <v>113</v>
      </c>
      <c r="G380" s="25" t="str">
        <f>VLOOKUP(Repository_table[[#This Row],[Country of Destination]],$T$11:$U$46,2,)</f>
        <v>East Asia and Pacific</v>
      </c>
      <c r="H380" s="25" t="s">
        <v>173</v>
      </c>
      <c r="I380" s="25" t="s">
        <v>269</v>
      </c>
      <c r="J380" s="28">
        <v>3702549</v>
      </c>
      <c r="K380" s="39">
        <v>5.54</v>
      </c>
      <c r="L380" s="146" t="s">
        <v>70</v>
      </c>
      <c r="N380" s="119"/>
    </row>
    <row r="381" spans="1:14" s="17" customFormat="1" ht="15.75" customHeight="1" x14ac:dyDescent="0.2">
      <c r="A381" s="145">
        <v>43224</v>
      </c>
      <c r="B381" s="27" t="s">
        <v>193</v>
      </c>
      <c r="C381" s="27" t="s">
        <v>212</v>
      </c>
      <c r="D381" s="25" t="s">
        <v>261</v>
      </c>
      <c r="E381" s="25" t="s">
        <v>108</v>
      </c>
      <c r="F381" s="25" t="s">
        <v>81</v>
      </c>
      <c r="G381" s="25" t="str">
        <f>VLOOKUP(Repository_table[[#This Row],[Country of Destination]],$T$11:$U$46,2,)</f>
        <v>East Asia and Pacific</v>
      </c>
      <c r="H381" s="25" t="s">
        <v>226</v>
      </c>
      <c r="I381" s="25" t="s">
        <v>262</v>
      </c>
      <c r="J381" s="28">
        <v>2790396</v>
      </c>
      <c r="K381" s="39">
        <v>7.5</v>
      </c>
      <c r="L381" s="146" t="s">
        <v>106</v>
      </c>
      <c r="N381" s="119"/>
    </row>
    <row r="382" spans="1:14" s="17" customFormat="1" ht="15.75" customHeight="1" x14ac:dyDescent="0.2">
      <c r="A382" s="145">
        <v>43224</v>
      </c>
      <c r="B382" s="27" t="s">
        <v>61</v>
      </c>
      <c r="C382" s="27" t="s">
        <v>61</v>
      </c>
      <c r="D382" s="25" t="s">
        <v>251</v>
      </c>
      <c r="E382" s="25" t="s">
        <v>108</v>
      </c>
      <c r="F382" s="25" t="s">
        <v>68</v>
      </c>
      <c r="G382" s="25" t="str">
        <f>VLOOKUP(Repository_table[[#This Row],[Country of Destination]],$T$11:$U$46,2,)</f>
        <v>South Asia</v>
      </c>
      <c r="H382" s="25" t="s">
        <v>216</v>
      </c>
      <c r="I382" s="25" t="s">
        <v>269</v>
      </c>
      <c r="J382" s="28">
        <v>3436206</v>
      </c>
      <c r="K382" s="39">
        <v>3.24</v>
      </c>
      <c r="L382" s="146"/>
      <c r="N382" s="119"/>
    </row>
    <row r="383" spans="1:14" s="17" customFormat="1" ht="15.75" customHeight="1" x14ac:dyDescent="0.2">
      <c r="A383" s="145">
        <v>43226</v>
      </c>
      <c r="B383" s="27" t="s">
        <v>61</v>
      </c>
      <c r="C383" s="27" t="s">
        <v>61</v>
      </c>
      <c r="D383" s="25" t="s">
        <v>251</v>
      </c>
      <c r="E383" s="25" t="s">
        <v>108</v>
      </c>
      <c r="F383" s="25" t="s">
        <v>68</v>
      </c>
      <c r="G383" s="25" t="str">
        <f>VLOOKUP(Repository_table[[#This Row],[Country of Destination]],$T$11:$U$46,2,)</f>
        <v>South Asia</v>
      </c>
      <c r="H383" s="25" t="s">
        <v>217</v>
      </c>
      <c r="I383" s="25" t="s">
        <v>269</v>
      </c>
      <c r="J383" s="28">
        <v>3681889</v>
      </c>
      <c r="K383" s="39">
        <v>3.24</v>
      </c>
      <c r="L383" s="146"/>
      <c r="N383" s="119"/>
    </row>
    <row r="384" spans="1:14" s="17" customFormat="1" ht="15.75" customHeight="1" x14ac:dyDescent="0.2">
      <c r="A384" s="145">
        <v>43227</v>
      </c>
      <c r="B384" s="27" t="s">
        <v>61</v>
      </c>
      <c r="C384" s="27" t="s">
        <v>61</v>
      </c>
      <c r="D384" s="25" t="s">
        <v>251</v>
      </c>
      <c r="E384" s="25" t="s">
        <v>108</v>
      </c>
      <c r="F384" s="25" t="s">
        <v>178</v>
      </c>
      <c r="G384" s="25" t="str">
        <f>VLOOKUP(Repository_table[[#This Row],[Country of Destination]],$T$11:$U$46,2,)</f>
        <v>Latin America and the Caribbean</v>
      </c>
      <c r="H384" s="25" t="s">
        <v>179</v>
      </c>
      <c r="I384" s="25" t="s">
        <v>269</v>
      </c>
      <c r="J384" s="28">
        <v>2112124</v>
      </c>
      <c r="K384" s="39">
        <v>6.24</v>
      </c>
      <c r="L384" s="146" t="s">
        <v>220</v>
      </c>
      <c r="N384" s="119"/>
    </row>
    <row r="385" spans="1:14" s="17" customFormat="1" ht="15.75" customHeight="1" x14ac:dyDescent="0.2">
      <c r="A385" s="145">
        <v>43227</v>
      </c>
      <c r="B385" s="27" t="s">
        <v>61</v>
      </c>
      <c r="C385" s="27" t="s">
        <v>61</v>
      </c>
      <c r="D385" s="25" t="s">
        <v>251</v>
      </c>
      <c r="E385" s="25" t="s">
        <v>108</v>
      </c>
      <c r="F385" s="25" t="s">
        <v>177</v>
      </c>
      <c r="G385" s="25" t="str">
        <f>VLOOKUP(Repository_table[[#This Row],[Country of Destination]],$T$11:$U$46,2,)</f>
        <v>Latin America and the Caribbean</v>
      </c>
      <c r="H385" s="25" t="s">
        <v>179</v>
      </c>
      <c r="I385" s="25" t="s">
        <v>269</v>
      </c>
      <c r="J385" s="28">
        <v>1152620</v>
      </c>
      <c r="K385" s="39">
        <v>6.24</v>
      </c>
      <c r="L385" s="146" t="s">
        <v>220</v>
      </c>
      <c r="N385" s="119"/>
    </row>
    <row r="386" spans="1:14" s="17" customFormat="1" ht="15.75" customHeight="1" x14ac:dyDescent="0.2">
      <c r="A386" s="145">
        <v>43228</v>
      </c>
      <c r="B386" s="27" t="s">
        <v>193</v>
      </c>
      <c r="C386" s="27" t="s">
        <v>211</v>
      </c>
      <c r="D386" s="25" t="s">
        <v>266</v>
      </c>
      <c r="E386" s="25" t="s">
        <v>108</v>
      </c>
      <c r="F386" s="25" t="s">
        <v>225</v>
      </c>
      <c r="G386" s="25" t="str">
        <f>VLOOKUP(Repository_table[[#This Row],[Country of Destination]],$T$11:$U$46,2,)</f>
        <v>Middle East and North Africa</v>
      </c>
      <c r="H386" s="25" t="s">
        <v>137</v>
      </c>
      <c r="I386" s="25" t="s">
        <v>262</v>
      </c>
      <c r="J386" s="28">
        <v>3186845</v>
      </c>
      <c r="K386" s="39">
        <v>6.48</v>
      </c>
      <c r="L386" s="146" t="s">
        <v>106</v>
      </c>
      <c r="N386" s="119"/>
    </row>
    <row r="387" spans="1:14" s="17" customFormat="1" ht="15.75" customHeight="1" x14ac:dyDescent="0.2">
      <c r="A387" s="145">
        <v>43230</v>
      </c>
      <c r="B387" s="27" t="s">
        <v>61</v>
      </c>
      <c r="C387" s="27" t="s">
        <v>61</v>
      </c>
      <c r="D387" s="25" t="s">
        <v>250</v>
      </c>
      <c r="E387" s="25" t="s">
        <v>108</v>
      </c>
      <c r="F387" s="25" t="s">
        <v>113</v>
      </c>
      <c r="G387" s="25" t="str">
        <f>VLOOKUP(Repository_table[[#This Row],[Country of Destination]],$T$11:$U$46,2,)</f>
        <v>East Asia and Pacific</v>
      </c>
      <c r="H387" s="25" t="s">
        <v>114</v>
      </c>
      <c r="I387" s="25" t="s">
        <v>269</v>
      </c>
      <c r="J387" s="28">
        <v>3709344</v>
      </c>
      <c r="K387" s="39">
        <v>3.24</v>
      </c>
      <c r="L387" s="146"/>
      <c r="N387" s="119"/>
    </row>
    <row r="388" spans="1:14" s="17" customFormat="1" ht="15.75" customHeight="1" x14ac:dyDescent="0.2">
      <c r="A388" s="145">
        <v>43231</v>
      </c>
      <c r="B388" s="27" t="s">
        <v>61</v>
      </c>
      <c r="C388" s="27" t="s">
        <v>61</v>
      </c>
      <c r="D388" s="25" t="s">
        <v>264</v>
      </c>
      <c r="E388" s="25" t="s">
        <v>194</v>
      </c>
      <c r="F388" s="25" t="s">
        <v>76</v>
      </c>
      <c r="G388" s="25" t="str">
        <f>VLOOKUP(Repository_table[[#This Row],[Country of Destination]],$T$11:$U$46,2,)</f>
        <v>Latin America and the Caribbean</v>
      </c>
      <c r="H388" s="25" t="s">
        <v>224</v>
      </c>
      <c r="I388" s="25" t="s">
        <v>269</v>
      </c>
      <c r="J388" s="28">
        <v>3671828</v>
      </c>
      <c r="K388" s="39">
        <v>5.54</v>
      </c>
      <c r="L388" s="146" t="s">
        <v>70</v>
      </c>
      <c r="N388" s="119"/>
    </row>
    <row r="389" spans="1:14" s="17" customFormat="1" ht="15.75" customHeight="1" x14ac:dyDescent="0.2">
      <c r="A389" s="145">
        <v>43232</v>
      </c>
      <c r="B389" s="27" t="s">
        <v>61</v>
      </c>
      <c r="C389" s="27" t="s">
        <v>61</v>
      </c>
      <c r="D389" s="25" t="s">
        <v>251</v>
      </c>
      <c r="E389" s="25" t="s">
        <v>108</v>
      </c>
      <c r="F389" s="25" t="s">
        <v>178</v>
      </c>
      <c r="G389" s="25" t="str">
        <f>VLOOKUP(Repository_table[[#This Row],[Country of Destination]],$T$11:$U$46,2,)</f>
        <v>Latin America and the Caribbean</v>
      </c>
      <c r="H389" s="25" t="s">
        <v>218</v>
      </c>
      <c r="I389" s="25" t="s">
        <v>269</v>
      </c>
      <c r="J389" s="28">
        <v>3279517</v>
      </c>
      <c r="K389" s="39">
        <v>3.24</v>
      </c>
      <c r="L389" s="146"/>
      <c r="N389" s="119"/>
    </row>
    <row r="390" spans="1:14" s="17" customFormat="1" ht="15.75" customHeight="1" x14ac:dyDescent="0.2">
      <c r="A390" s="145">
        <v>43233</v>
      </c>
      <c r="B390" s="27" t="s">
        <v>61</v>
      </c>
      <c r="C390" s="27" t="s">
        <v>61</v>
      </c>
      <c r="D390" s="25" t="s">
        <v>250</v>
      </c>
      <c r="E390" s="25" t="s">
        <v>108</v>
      </c>
      <c r="F390" s="25" t="s">
        <v>157</v>
      </c>
      <c r="G390" s="25" t="str">
        <f>VLOOKUP(Repository_table[[#This Row],[Country of Destination]],$T$11:$U$46,2,)</f>
        <v>Middle East and North Africa</v>
      </c>
      <c r="H390" s="25" t="s">
        <v>223</v>
      </c>
      <c r="I390" s="25" t="s">
        <v>269</v>
      </c>
      <c r="J390" s="28">
        <v>3294576</v>
      </c>
      <c r="K390" s="39">
        <v>3.24</v>
      </c>
      <c r="L390" s="146"/>
      <c r="N390" s="119"/>
    </row>
    <row r="391" spans="1:14" s="17" customFormat="1" ht="15.75" customHeight="1" x14ac:dyDescent="0.2">
      <c r="A391" s="145">
        <v>43234</v>
      </c>
      <c r="B391" s="27" t="s">
        <v>193</v>
      </c>
      <c r="C391" s="27" t="s">
        <v>212</v>
      </c>
      <c r="D391" s="25" t="s">
        <v>261</v>
      </c>
      <c r="E391" s="25" t="s">
        <v>108</v>
      </c>
      <c r="F391" s="25" t="s">
        <v>81</v>
      </c>
      <c r="G391" s="25" t="str">
        <f>VLOOKUP(Repository_table[[#This Row],[Country of Destination]],$T$11:$U$46,2,)</f>
        <v>East Asia and Pacific</v>
      </c>
      <c r="H391" s="25" t="s">
        <v>118</v>
      </c>
      <c r="I391" s="25" t="s">
        <v>262</v>
      </c>
      <c r="J391" s="28">
        <v>3368997</v>
      </c>
      <c r="K391" s="39">
        <v>7.5</v>
      </c>
      <c r="L391" s="146" t="s">
        <v>106</v>
      </c>
      <c r="N391" s="119"/>
    </row>
    <row r="392" spans="1:14" s="17" customFormat="1" ht="15.75" customHeight="1" x14ac:dyDescent="0.2">
      <c r="A392" s="145">
        <v>43235</v>
      </c>
      <c r="B392" s="27" t="s">
        <v>61</v>
      </c>
      <c r="C392" s="27" t="s">
        <v>61</v>
      </c>
      <c r="D392" s="25" t="s">
        <v>250</v>
      </c>
      <c r="E392" s="25" t="s">
        <v>108</v>
      </c>
      <c r="F392" s="25" t="s">
        <v>76</v>
      </c>
      <c r="G392" s="25" t="str">
        <f>VLOOKUP(Repository_table[[#This Row],[Country of Destination]],$T$11:$U$46,2,)</f>
        <v>Latin America and the Caribbean</v>
      </c>
      <c r="H392" s="25" t="s">
        <v>191</v>
      </c>
      <c r="I392" s="25" t="s">
        <v>269</v>
      </c>
      <c r="J392" s="28">
        <v>3363440</v>
      </c>
      <c r="K392" s="39">
        <v>6.24</v>
      </c>
      <c r="L392" s="146" t="s">
        <v>106</v>
      </c>
      <c r="N392" s="119"/>
    </row>
    <row r="393" spans="1:14" s="17" customFormat="1" ht="15.75" customHeight="1" x14ac:dyDescent="0.2">
      <c r="A393" s="145">
        <v>43236</v>
      </c>
      <c r="B393" s="27" t="s">
        <v>61</v>
      </c>
      <c r="C393" s="27" t="s">
        <v>61</v>
      </c>
      <c r="D393" s="25" t="s">
        <v>264</v>
      </c>
      <c r="E393" s="25" t="s">
        <v>194</v>
      </c>
      <c r="F393" s="25" t="s">
        <v>81</v>
      </c>
      <c r="G393" s="25" t="str">
        <f>VLOOKUP(Repository_table[[#This Row],[Country of Destination]],$T$11:$U$46,2,)</f>
        <v>East Asia and Pacific</v>
      </c>
      <c r="H393" s="25" t="s">
        <v>80</v>
      </c>
      <c r="I393" s="25" t="s">
        <v>269</v>
      </c>
      <c r="J393" s="28">
        <v>3689942</v>
      </c>
      <c r="K393" s="39">
        <v>5.22</v>
      </c>
      <c r="L393" s="146" t="s">
        <v>70</v>
      </c>
      <c r="N393" s="119"/>
    </row>
    <row r="394" spans="1:14" s="17" customFormat="1" ht="15.75" customHeight="1" x14ac:dyDescent="0.2">
      <c r="A394" s="145">
        <v>43238</v>
      </c>
      <c r="B394" s="27" t="s">
        <v>61</v>
      </c>
      <c r="C394" s="27" t="s">
        <v>61</v>
      </c>
      <c r="D394" s="25" t="s">
        <v>251</v>
      </c>
      <c r="E394" s="25" t="s">
        <v>108</v>
      </c>
      <c r="F394" s="25" t="s">
        <v>72</v>
      </c>
      <c r="G394" s="25" t="str">
        <f>VLOOKUP(Repository_table[[#This Row],[Country of Destination]],$T$11:$U$46,2,)</f>
        <v>East Asia and Pacific</v>
      </c>
      <c r="H394" s="25" t="s">
        <v>362</v>
      </c>
      <c r="I394" s="25" t="s">
        <v>269</v>
      </c>
      <c r="J394" s="28">
        <v>3665420</v>
      </c>
      <c r="K394" s="39">
        <v>3.24</v>
      </c>
      <c r="L394" s="146"/>
      <c r="N394" s="119"/>
    </row>
    <row r="395" spans="1:14" s="17" customFormat="1" ht="15.75" customHeight="1" x14ac:dyDescent="0.2">
      <c r="A395" s="145">
        <v>43239</v>
      </c>
      <c r="B395" s="27" t="s">
        <v>61</v>
      </c>
      <c r="C395" s="27" t="s">
        <v>61</v>
      </c>
      <c r="D395" s="25" t="s">
        <v>250</v>
      </c>
      <c r="E395" s="25" t="s">
        <v>108</v>
      </c>
      <c r="F395" s="25" t="s">
        <v>157</v>
      </c>
      <c r="G395" s="25" t="str">
        <f>VLOOKUP(Repository_table[[#This Row],[Country of Destination]],$T$11:$U$46,2,)</f>
        <v>Middle East and North Africa</v>
      </c>
      <c r="H395" s="25" t="s">
        <v>202</v>
      </c>
      <c r="I395" s="25" t="s">
        <v>269</v>
      </c>
      <c r="J395" s="28">
        <v>3623956</v>
      </c>
      <c r="K395" s="39">
        <v>3.24</v>
      </c>
      <c r="L395" s="146"/>
      <c r="N395" s="119"/>
    </row>
    <row r="396" spans="1:14" s="17" customFormat="1" ht="15.75" customHeight="1" x14ac:dyDescent="0.2">
      <c r="A396" s="145">
        <v>43240</v>
      </c>
      <c r="B396" s="27" t="s">
        <v>193</v>
      </c>
      <c r="C396" s="27" t="s">
        <v>211</v>
      </c>
      <c r="D396" s="25" t="s">
        <v>266</v>
      </c>
      <c r="E396" s="25" t="s">
        <v>108</v>
      </c>
      <c r="F396" s="25" t="s">
        <v>225</v>
      </c>
      <c r="G396" s="25" t="str">
        <f>VLOOKUP(Repository_table[[#This Row],[Country of Destination]],$T$11:$U$46,2,)</f>
        <v>Middle East and North Africa</v>
      </c>
      <c r="H396" s="25" t="s">
        <v>143</v>
      </c>
      <c r="I396" s="25" t="s">
        <v>262</v>
      </c>
      <c r="J396" s="28">
        <v>3308986</v>
      </c>
      <c r="K396" s="39">
        <v>6.53</v>
      </c>
      <c r="L396" s="146" t="s">
        <v>106</v>
      </c>
      <c r="N396" s="119"/>
    </row>
    <row r="397" spans="1:14" s="17" customFormat="1" ht="15.75" customHeight="1" x14ac:dyDescent="0.2">
      <c r="A397" s="145">
        <v>43241</v>
      </c>
      <c r="B397" s="27" t="s">
        <v>61</v>
      </c>
      <c r="C397" s="27" t="s">
        <v>61</v>
      </c>
      <c r="D397" s="25" t="s">
        <v>250</v>
      </c>
      <c r="E397" s="25" t="s">
        <v>108</v>
      </c>
      <c r="F397" s="25" t="s">
        <v>113</v>
      </c>
      <c r="G397" s="25" t="str">
        <f>VLOOKUP(Repository_table[[#This Row],[Country of Destination]],$T$11:$U$46,2,)</f>
        <v>East Asia and Pacific</v>
      </c>
      <c r="H397" s="25" t="s">
        <v>254</v>
      </c>
      <c r="I397" s="25" t="s">
        <v>269</v>
      </c>
      <c r="J397" s="28">
        <v>3683751</v>
      </c>
      <c r="K397" s="39">
        <v>3.24</v>
      </c>
      <c r="L397" s="146"/>
      <c r="N397" s="119"/>
    </row>
    <row r="398" spans="1:14" s="17" customFormat="1" ht="15.75" customHeight="1" x14ac:dyDescent="0.2">
      <c r="A398" s="145">
        <v>43242</v>
      </c>
      <c r="B398" s="27" t="s">
        <v>61</v>
      </c>
      <c r="C398" s="27" t="s">
        <v>61</v>
      </c>
      <c r="D398" s="25" t="s">
        <v>250</v>
      </c>
      <c r="E398" s="25" t="s">
        <v>108</v>
      </c>
      <c r="F398" s="25" t="s">
        <v>76</v>
      </c>
      <c r="G398" s="25" t="str">
        <f>VLOOKUP(Repository_table[[#This Row],[Country of Destination]],$T$11:$U$46,2,)</f>
        <v>Latin America and the Caribbean</v>
      </c>
      <c r="H398" s="25" t="s">
        <v>180</v>
      </c>
      <c r="I398" s="25" t="s">
        <v>269</v>
      </c>
      <c r="J398" s="28">
        <v>2922469</v>
      </c>
      <c r="K398" s="39">
        <v>6.24</v>
      </c>
      <c r="L398" s="146" t="s">
        <v>106</v>
      </c>
      <c r="N398" s="119"/>
    </row>
    <row r="399" spans="1:14" s="17" customFormat="1" ht="15.75" customHeight="1" x14ac:dyDescent="0.2">
      <c r="A399" s="145">
        <v>43244</v>
      </c>
      <c r="B399" s="27" t="s">
        <v>61</v>
      </c>
      <c r="C399" s="27" t="s">
        <v>61</v>
      </c>
      <c r="D399" s="25" t="s">
        <v>251</v>
      </c>
      <c r="E399" s="25" t="s">
        <v>108</v>
      </c>
      <c r="F399" s="25" t="s">
        <v>72</v>
      </c>
      <c r="G399" s="25" t="str">
        <f>VLOOKUP(Repository_table[[#This Row],[Country of Destination]],$T$11:$U$46,2,)</f>
        <v>East Asia and Pacific</v>
      </c>
      <c r="H399" s="25" t="s">
        <v>164</v>
      </c>
      <c r="I399" s="25" t="s">
        <v>269</v>
      </c>
      <c r="J399" s="28">
        <v>3610221</v>
      </c>
      <c r="K399" s="39">
        <v>3.24</v>
      </c>
      <c r="L399" s="146"/>
      <c r="N399" s="119"/>
    </row>
    <row r="400" spans="1:14" s="17" customFormat="1" ht="15.75" customHeight="1" x14ac:dyDescent="0.2">
      <c r="A400" s="145">
        <v>43245</v>
      </c>
      <c r="B400" s="27" t="s">
        <v>61</v>
      </c>
      <c r="C400" s="27" t="s">
        <v>61</v>
      </c>
      <c r="D400" s="25" t="s">
        <v>250</v>
      </c>
      <c r="E400" s="25" t="s">
        <v>108</v>
      </c>
      <c r="F400" s="25" t="s">
        <v>76</v>
      </c>
      <c r="G400" s="25" t="str">
        <f>VLOOKUP(Repository_table[[#This Row],[Country of Destination]],$T$11:$U$46,2,)</f>
        <v>Latin America and the Caribbean</v>
      </c>
      <c r="H400" s="25" t="s">
        <v>191</v>
      </c>
      <c r="I400" s="25" t="s">
        <v>269</v>
      </c>
      <c r="J400" s="28">
        <v>3553937</v>
      </c>
      <c r="K400" s="39">
        <v>3.24</v>
      </c>
      <c r="L400" s="146"/>
      <c r="N400" s="119"/>
    </row>
    <row r="401" spans="1:14" s="17" customFormat="1" ht="15.75" customHeight="1" x14ac:dyDescent="0.2">
      <c r="A401" s="145">
        <v>43246</v>
      </c>
      <c r="B401" s="27" t="s">
        <v>193</v>
      </c>
      <c r="C401" s="27" t="s">
        <v>212</v>
      </c>
      <c r="D401" s="25" t="s">
        <v>261</v>
      </c>
      <c r="E401" s="25" t="s">
        <v>108</v>
      </c>
      <c r="F401" s="25" t="s">
        <v>81</v>
      </c>
      <c r="G401" s="25" t="str">
        <f>VLOOKUP(Repository_table[[#This Row],[Country of Destination]],$T$11:$U$46,2,)</f>
        <v>East Asia and Pacific</v>
      </c>
      <c r="H401" s="25" t="s">
        <v>123</v>
      </c>
      <c r="I401" s="25" t="s">
        <v>262</v>
      </c>
      <c r="J401" s="28">
        <v>2932785</v>
      </c>
      <c r="K401" s="39">
        <v>7.5</v>
      </c>
      <c r="L401" s="146" t="s">
        <v>106</v>
      </c>
      <c r="N401" s="119"/>
    </row>
    <row r="402" spans="1:14" s="17" customFormat="1" ht="15.75" customHeight="1" x14ac:dyDescent="0.2">
      <c r="A402" s="145">
        <v>43247</v>
      </c>
      <c r="B402" s="27" t="s">
        <v>61</v>
      </c>
      <c r="C402" s="27" t="s">
        <v>61</v>
      </c>
      <c r="D402" s="25" t="s">
        <v>250</v>
      </c>
      <c r="E402" s="25" t="s">
        <v>108</v>
      </c>
      <c r="F402" s="25" t="s">
        <v>113</v>
      </c>
      <c r="G402" s="25" t="str">
        <f>VLOOKUP(Repository_table[[#This Row],[Country of Destination]],$T$11:$U$46,2,)</f>
        <v>East Asia and Pacific</v>
      </c>
      <c r="H402" s="25" t="s">
        <v>188</v>
      </c>
      <c r="I402" s="25" t="s">
        <v>269</v>
      </c>
      <c r="J402" s="28">
        <v>3693214</v>
      </c>
      <c r="K402" s="39">
        <v>3.24</v>
      </c>
      <c r="L402" s="146"/>
      <c r="N402" s="119"/>
    </row>
    <row r="403" spans="1:14" s="17" customFormat="1" ht="15.75" customHeight="1" x14ac:dyDescent="0.2">
      <c r="A403" s="145">
        <v>43249</v>
      </c>
      <c r="B403" s="27" t="s">
        <v>61</v>
      </c>
      <c r="C403" s="27" t="s">
        <v>61</v>
      </c>
      <c r="D403" s="25" t="s">
        <v>251</v>
      </c>
      <c r="E403" s="25" t="s">
        <v>108</v>
      </c>
      <c r="F403" s="25" t="s">
        <v>72</v>
      </c>
      <c r="G403" s="25" t="str">
        <f>VLOOKUP(Repository_table[[#This Row],[Country of Destination]],$T$11:$U$46,2,)</f>
        <v>East Asia and Pacific</v>
      </c>
      <c r="H403" s="25" t="s">
        <v>219</v>
      </c>
      <c r="I403" s="25" t="s">
        <v>269</v>
      </c>
      <c r="J403" s="28">
        <v>3140502</v>
      </c>
      <c r="K403" s="39">
        <v>6.24</v>
      </c>
      <c r="L403" s="146" t="s">
        <v>106</v>
      </c>
      <c r="N403" s="119"/>
    </row>
    <row r="404" spans="1:14" s="17" customFormat="1" ht="15.75" customHeight="1" x14ac:dyDescent="0.2">
      <c r="A404" s="145">
        <v>43251</v>
      </c>
      <c r="B404" s="27" t="s">
        <v>193</v>
      </c>
      <c r="C404" s="27" t="s">
        <v>211</v>
      </c>
      <c r="D404" s="25" t="s">
        <v>266</v>
      </c>
      <c r="E404" s="25" t="s">
        <v>108</v>
      </c>
      <c r="F404" s="25" t="s">
        <v>185</v>
      </c>
      <c r="G404" s="25" t="str">
        <f>VLOOKUP(Repository_table[[#This Row],[Country of Destination]],$T$11:$U$46,2,)</f>
        <v>Latin America and the Caribbean</v>
      </c>
      <c r="H404" s="25" t="s">
        <v>92</v>
      </c>
      <c r="I404" s="25" t="s">
        <v>262</v>
      </c>
      <c r="J404" s="28">
        <v>1022745</v>
      </c>
      <c r="K404" s="39">
        <v>6.54</v>
      </c>
      <c r="L404" s="146" t="s">
        <v>220</v>
      </c>
      <c r="N404" s="119"/>
    </row>
    <row r="405" spans="1:14" s="17" customFormat="1" ht="15.75" customHeight="1" x14ac:dyDescent="0.2">
      <c r="A405" s="145">
        <v>43251</v>
      </c>
      <c r="B405" s="27" t="s">
        <v>193</v>
      </c>
      <c r="C405" s="27" t="s">
        <v>211</v>
      </c>
      <c r="D405" s="25" t="s">
        <v>266</v>
      </c>
      <c r="E405" s="25" t="s">
        <v>108</v>
      </c>
      <c r="F405" s="25" t="s">
        <v>186</v>
      </c>
      <c r="G405" s="25" t="str">
        <f>VLOOKUP(Repository_table[[#This Row],[Country of Destination]],$T$11:$U$46,2,)</f>
        <v>Latin America and the Caribbean</v>
      </c>
      <c r="H405" s="25" t="s">
        <v>92</v>
      </c>
      <c r="I405" s="25" t="s">
        <v>262</v>
      </c>
      <c r="J405" s="28">
        <v>2076782</v>
      </c>
      <c r="K405" s="39">
        <v>6.54</v>
      </c>
      <c r="L405" s="146" t="s">
        <v>220</v>
      </c>
      <c r="N405" s="119"/>
    </row>
    <row r="406" spans="1:14" s="17" customFormat="1" ht="15.75" customHeight="1" x14ac:dyDescent="0.2">
      <c r="A406" s="145">
        <v>43251</v>
      </c>
      <c r="B406" s="27" t="s">
        <v>61</v>
      </c>
      <c r="C406" s="27" t="s">
        <v>61</v>
      </c>
      <c r="D406" s="25" t="s">
        <v>250</v>
      </c>
      <c r="E406" s="25" t="s">
        <v>108</v>
      </c>
      <c r="F406" s="25" t="s">
        <v>157</v>
      </c>
      <c r="G406" s="25" t="str">
        <f>VLOOKUP(Repository_table[[#This Row],[Country of Destination]],$T$11:$U$46,2,)</f>
        <v>Middle East and North Africa</v>
      </c>
      <c r="H406" s="25" t="s">
        <v>180</v>
      </c>
      <c r="I406" s="25" t="s">
        <v>269</v>
      </c>
      <c r="J406" s="28">
        <v>3653093</v>
      </c>
      <c r="K406" s="39">
        <v>3.24</v>
      </c>
      <c r="L406" s="146"/>
      <c r="N406" s="119"/>
    </row>
    <row r="407" spans="1:14" s="17" customFormat="1" ht="15.75" customHeight="1" x14ac:dyDescent="0.2">
      <c r="A407" s="145">
        <v>43253</v>
      </c>
      <c r="B407" s="27" t="s">
        <v>61</v>
      </c>
      <c r="C407" s="27" t="s">
        <v>61</v>
      </c>
      <c r="D407" s="25" t="s">
        <v>250</v>
      </c>
      <c r="E407" s="25" t="s">
        <v>108</v>
      </c>
      <c r="F407" s="25" t="s">
        <v>112</v>
      </c>
      <c r="G407" s="25" t="str">
        <f>VLOOKUP(Repository_table[[#This Row],[Country of Destination]],$T$11:$U$46,2,)</f>
        <v>Latin America and the Caribbean</v>
      </c>
      <c r="H407" s="25" t="s">
        <v>228</v>
      </c>
      <c r="I407" s="25" t="s">
        <v>269</v>
      </c>
      <c r="J407" s="28">
        <v>3266903</v>
      </c>
      <c r="K407" s="39">
        <v>3.31</v>
      </c>
      <c r="L407" s="146"/>
      <c r="N407" s="119"/>
    </row>
    <row r="408" spans="1:14" s="17" customFormat="1" ht="15.75" customHeight="1" x14ac:dyDescent="0.2">
      <c r="A408" s="145">
        <v>43255</v>
      </c>
      <c r="B408" s="27" t="s">
        <v>61</v>
      </c>
      <c r="C408" s="27" t="s">
        <v>61</v>
      </c>
      <c r="D408" s="25" t="s">
        <v>250</v>
      </c>
      <c r="E408" s="25" t="s">
        <v>108</v>
      </c>
      <c r="F408" s="25" t="s">
        <v>76</v>
      </c>
      <c r="G408" s="25" t="str">
        <f>VLOOKUP(Repository_table[[#This Row],[Country of Destination]],$T$11:$U$46,2,)</f>
        <v>Latin America and the Caribbean</v>
      </c>
      <c r="H408" s="25" t="s">
        <v>229</v>
      </c>
      <c r="I408" s="25" t="s">
        <v>269</v>
      </c>
      <c r="J408" s="28">
        <v>3426619</v>
      </c>
      <c r="K408" s="39">
        <v>3.31</v>
      </c>
      <c r="L408" s="146"/>
      <c r="N408" s="119"/>
    </row>
    <row r="409" spans="1:14" s="17" customFormat="1" ht="15.75" customHeight="1" x14ac:dyDescent="0.2">
      <c r="A409" s="145">
        <v>43256</v>
      </c>
      <c r="B409" s="27" t="s">
        <v>61</v>
      </c>
      <c r="C409" s="27" t="s">
        <v>61</v>
      </c>
      <c r="D409" s="25" t="s">
        <v>250</v>
      </c>
      <c r="E409" s="25" t="s">
        <v>108</v>
      </c>
      <c r="F409" s="25" t="s">
        <v>113</v>
      </c>
      <c r="G409" s="25" t="str">
        <f>VLOOKUP(Repository_table[[#This Row],[Country of Destination]],$T$11:$U$46,2,)</f>
        <v>East Asia and Pacific</v>
      </c>
      <c r="H409" s="25" t="s">
        <v>190</v>
      </c>
      <c r="I409" s="25" t="s">
        <v>269</v>
      </c>
      <c r="J409" s="28">
        <v>3709551</v>
      </c>
      <c r="K409" s="39">
        <v>3.31</v>
      </c>
      <c r="L409" s="146"/>
      <c r="N409" s="119"/>
    </row>
    <row r="410" spans="1:14" s="17" customFormat="1" ht="15.75" customHeight="1" x14ac:dyDescent="0.2">
      <c r="A410" s="145">
        <v>43257</v>
      </c>
      <c r="B410" s="27" t="s">
        <v>193</v>
      </c>
      <c r="C410" s="27" t="s">
        <v>212</v>
      </c>
      <c r="D410" s="25" t="s">
        <v>261</v>
      </c>
      <c r="E410" s="25" t="s">
        <v>108</v>
      </c>
      <c r="F410" s="25" t="s">
        <v>81</v>
      </c>
      <c r="G410" s="25" t="str">
        <f>VLOOKUP(Repository_table[[#This Row],[Country of Destination]],$T$11:$U$46,2,)</f>
        <v>East Asia and Pacific</v>
      </c>
      <c r="H410" s="25" t="s">
        <v>236</v>
      </c>
      <c r="I410" s="25" t="s">
        <v>262</v>
      </c>
      <c r="J410" s="28">
        <v>2525553</v>
      </c>
      <c r="K410" s="39">
        <v>8.16</v>
      </c>
      <c r="L410" s="146" t="s">
        <v>106</v>
      </c>
      <c r="N410" s="119"/>
    </row>
    <row r="411" spans="1:14" s="17" customFormat="1" ht="15.75" customHeight="1" x14ac:dyDescent="0.2">
      <c r="A411" s="145">
        <v>43258</v>
      </c>
      <c r="B411" s="27" t="s">
        <v>61</v>
      </c>
      <c r="C411" s="27" t="s">
        <v>61</v>
      </c>
      <c r="D411" s="25" t="s">
        <v>250</v>
      </c>
      <c r="E411" s="25" t="s">
        <v>108</v>
      </c>
      <c r="F411" s="25" t="s">
        <v>112</v>
      </c>
      <c r="G411" s="25" t="str">
        <f>VLOOKUP(Repository_table[[#This Row],[Country of Destination]],$T$11:$U$46,2,)</f>
        <v>Latin America and the Caribbean</v>
      </c>
      <c r="H411" s="25" t="s">
        <v>117</v>
      </c>
      <c r="I411" s="25" t="s">
        <v>269</v>
      </c>
      <c r="J411" s="28">
        <v>2597751</v>
      </c>
      <c r="K411" s="39">
        <v>3.31</v>
      </c>
      <c r="L411" s="146" t="s">
        <v>58</v>
      </c>
      <c r="N411" s="119"/>
    </row>
    <row r="412" spans="1:14" s="17" customFormat="1" ht="15.75" customHeight="1" x14ac:dyDescent="0.2">
      <c r="A412" s="145">
        <v>43258</v>
      </c>
      <c r="B412" s="27" t="s">
        <v>61</v>
      </c>
      <c r="C412" s="27" t="s">
        <v>61</v>
      </c>
      <c r="D412" s="25" t="s">
        <v>250</v>
      </c>
      <c r="E412" s="25" t="s">
        <v>108</v>
      </c>
      <c r="F412" s="25" t="s">
        <v>201</v>
      </c>
      <c r="G412" s="25" t="str">
        <f>VLOOKUP(Repository_table[[#This Row],[Country of Destination]],$T$11:$U$46,2,)</f>
        <v>Latin America and the Caribbean</v>
      </c>
      <c r="H412" s="25" t="s">
        <v>117</v>
      </c>
      <c r="I412" s="25" t="s">
        <v>269</v>
      </c>
      <c r="J412" s="28">
        <v>1113322</v>
      </c>
      <c r="K412" s="39">
        <v>3.31</v>
      </c>
      <c r="L412" s="146" t="s">
        <v>58</v>
      </c>
      <c r="N412" s="119"/>
    </row>
    <row r="413" spans="1:14" s="17" customFormat="1" ht="15.75" customHeight="1" x14ac:dyDescent="0.2">
      <c r="A413" s="145">
        <v>43260</v>
      </c>
      <c r="B413" s="27" t="s">
        <v>61</v>
      </c>
      <c r="C413" s="27" t="s">
        <v>61</v>
      </c>
      <c r="D413" s="25" t="s">
        <v>250</v>
      </c>
      <c r="E413" s="25" t="s">
        <v>108</v>
      </c>
      <c r="F413" s="25" t="s">
        <v>76</v>
      </c>
      <c r="G413" s="25" t="str">
        <f>VLOOKUP(Repository_table[[#This Row],[Country of Destination]],$T$11:$U$46,2,)</f>
        <v>Latin America and the Caribbean</v>
      </c>
      <c r="H413" s="25" t="s">
        <v>230</v>
      </c>
      <c r="I413" s="25" t="s">
        <v>269</v>
      </c>
      <c r="J413" s="28">
        <v>2921687</v>
      </c>
      <c r="K413" s="39">
        <v>6.31</v>
      </c>
      <c r="L413" s="146" t="s">
        <v>106</v>
      </c>
      <c r="N413" s="119"/>
    </row>
    <row r="414" spans="1:14" s="17" customFormat="1" ht="15.75" customHeight="1" x14ac:dyDescent="0.2">
      <c r="A414" s="145">
        <v>43262</v>
      </c>
      <c r="B414" s="27" t="s">
        <v>61</v>
      </c>
      <c r="C414" s="27" t="s">
        <v>61</v>
      </c>
      <c r="D414" s="25" t="s">
        <v>250</v>
      </c>
      <c r="E414" s="25" t="s">
        <v>108</v>
      </c>
      <c r="F414" s="25" t="s">
        <v>76</v>
      </c>
      <c r="G414" s="25" t="str">
        <f>VLOOKUP(Repository_table[[#This Row],[Country of Destination]],$T$11:$U$46,2,)</f>
        <v>Latin America and the Caribbean</v>
      </c>
      <c r="H414" s="25" t="s">
        <v>231</v>
      </c>
      <c r="I414" s="25" t="s">
        <v>269</v>
      </c>
      <c r="J414" s="28">
        <v>3172352</v>
      </c>
      <c r="K414" s="39">
        <v>3.31</v>
      </c>
      <c r="L414" s="146"/>
      <c r="N414" s="119"/>
    </row>
    <row r="415" spans="1:14" s="17" customFormat="1" ht="15.75" customHeight="1" x14ac:dyDescent="0.2">
      <c r="A415" s="145">
        <v>43263</v>
      </c>
      <c r="B415" s="27" t="s">
        <v>61</v>
      </c>
      <c r="C415" s="27" t="s">
        <v>61</v>
      </c>
      <c r="D415" s="25" t="s">
        <v>251</v>
      </c>
      <c r="E415" s="25" t="s">
        <v>108</v>
      </c>
      <c r="F415" s="25" t="s">
        <v>365</v>
      </c>
      <c r="G415" s="25" t="str">
        <f>VLOOKUP(Repository_table[[#This Row],[Country of Destination]],$T$11:$U$46,2,)</f>
        <v>East Asia and Pacific</v>
      </c>
      <c r="H415" s="25" t="s">
        <v>233</v>
      </c>
      <c r="I415" s="25" t="s">
        <v>269</v>
      </c>
      <c r="J415" s="28">
        <v>3267829</v>
      </c>
      <c r="K415" s="39">
        <v>6.31</v>
      </c>
      <c r="L415" s="146" t="s">
        <v>106</v>
      </c>
      <c r="N415" s="119"/>
    </row>
    <row r="416" spans="1:14" s="17" customFormat="1" ht="15.75" customHeight="1" x14ac:dyDescent="0.2">
      <c r="A416" s="145">
        <v>43266</v>
      </c>
      <c r="B416" s="27" t="s">
        <v>193</v>
      </c>
      <c r="C416" s="27" t="s">
        <v>212</v>
      </c>
      <c r="D416" s="25" t="s">
        <v>261</v>
      </c>
      <c r="E416" s="25" t="s">
        <v>108</v>
      </c>
      <c r="F416" s="25" t="s">
        <v>81</v>
      </c>
      <c r="G416" s="25" t="str">
        <f>VLOOKUP(Repository_table[[#This Row],[Country of Destination]],$T$11:$U$46,2,)</f>
        <v>East Asia and Pacific</v>
      </c>
      <c r="H416" s="25" t="s">
        <v>237</v>
      </c>
      <c r="I416" s="25" t="s">
        <v>262</v>
      </c>
      <c r="J416" s="28">
        <v>3613147</v>
      </c>
      <c r="K416" s="39">
        <v>7.52</v>
      </c>
      <c r="L416" s="146" t="s">
        <v>106</v>
      </c>
      <c r="N416" s="119"/>
    </row>
    <row r="417" spans="1:14" s="17" customFormat="1" ht="15.75" customHeight="1" x14ac:dyDescent="0.2">
      <c r="A417" s="145">
        <v>43266</v>
      </c>
      <c r="B417" s="27" t="s">
        <v>61</v>
      </c>
      <c r="C417" s="27" t="s">
        <v>61</v>
      </c>
      <c r="D417" s="25" t="s">
        <v>251</v>
      </c>
      <c r="E417" s="25" t="s">
        <v>108</v>
      </c>
      <c r="F417" s="25" t="s">
        <v>68</v>
      </c>
      <c r="G417" s="25" t="str">
        <f>VLOOKUP(Repository_table[[#This Row],[Country of Destination]],$T$11:$U$46,2,)</f>
        <v>South Asia</v>
      </c>
      <c r="H417" s="25" t="s">
        <v>234</v>
      </c>
      <c r="I417" s="25" t="s">
        <v>269</v>
      </c>
      <c r="J417" s="28">
        <v>3269913</v>
      </c>
      <c r="K417" s="39">
        <v>3.31</v>
      </c>
      <c r="L417" s="146"/>
      <c r="N417" s="119"/>
    </row>
    <row r="418" spans="1:14" s="17" customFormat="1" ht="15.75" customHeight="1" x14ac:dyDescent="0.2">
      <c r="A418" s="145">
        <v>43267</v>
      </c>
      <c r="B418" s="27" t="s">
        <v>61</v>
      </c>
      <c r="C418" s="27" t="s">
        <v>61</v>
      </c>
      <c r="D418" s="25" t="s">
        <v>250</v>
      </c>
      <c r="E418" s="25" t="s">
        <v>108</v>
      </c>
      <c r="F418" s="25" t="s">
        <v>113</v>
      </c>
      <c r="G418" s="25" t="str">
        <f>VLOOKUP(Repository_table[[#This Row],[Country of Destination]],$T$11:$U$46,2,)</f>
        <v>East Asia and Pacific</v>
      </c>
      <c r="H418" s="25" t="s">
        <v>166</v>
      </c>
      <c r="I418" s="25" t="s">
        <v>269</v>
      </c>
      <c r="J418" s="28">
        <v>3513194</v>
      </c>
      <c r="K418" s="39">
        <v>3.31</v>
      </c>
      <c r="L418" s="146"/>
      <c r="N418" s="119"/>
    </row>
    <row r="419" spans="1:14" s="17" customFormat="1" ht="15.75" customHeight="1" x14ac:dyDescent="0.2">
      <c r="A419" s="145">
        <v>43270</v>
      </c>
      <c r="B419" s="27" t="s">
        <v>193</v>
      </c>
      <c r="C419" s="27" t="s">
        <v>211</v>
      </c>
      <c r="D419" s="25" t="s">
        <v>266</v>
      </c>
      <c r="E419" s="25" t="s">
        <v>108</v>
      </c>
      <c r="F419" s="25" t="s">
        <v>76</v>
      </c>
      <c r="G419" s="25" t="str">
        <f>VLOOKUP(Repository_table[[#This Row],[Country of Destination]],$T$11:$U$46,2,)</f>
        <v>Latin America and the Caribbean</v>
      </c>
      <c r="H419" s="25" t="s">
        <v>218</v>
      </c>
      <c r="I419" s="25" t="s">
        <v>262</v>
      </c>
      <c r="J419" s="28">
        <v>3240033</v>
      </c>
      <c r="K419" s="39">
        <v>6.59</v>
      </c>
      <c r="L419" s="146" t="s">
        <v>106</v>
      </c>
      <c r="N419" s="119"/>
    </row>
    <row r="420" spans="1:14" s="17" customFormat="1" ht="15.75" customHeight="1" x14ac:dyDescent="0.2">
      <c r="A420" s="145">
        <v>43271</v>
      </c>
      <c r="B420" s="27" t="s">
        <v>61</v>
      </c>
      <c r="C420" s="27" t="s">
        <v>61</v>
      </c>
      <c r="D420" s="25" t="s">
        <v>251</v>
      </c>
      <c r="E420" s="25" t="s">
        <v>108</v>
      </c>
      <c r="F420" s="25" t="s">
        <v>72</v>
      </c>
      <c r="G420" s="25" t="str">
        <f>VLOOKUP(Repository_table[[#This Row],[Country of Destination]],$T$11:$U$46,2,)</f>
        <v>East Asia and Pacific</v>
      </c>
      <c r="H420" s="25" t="s">
        <v>224</v>
      </c>
      <c r="I420" s="25" t="s">
        <v>269</v>
      </c>
      <c r="J420" s="28">
        <v>2925668</v>
      </c>
      <c r="K420" s="39">
        <v>6.31</v>
      </c>
      <c r="L420" s="146" t="s">
        <v>106</v>
      </c>
      <c r="N420" s="119"/>
    </row>
    <row r="421" spans="1:14" s="17" customFormat="1" ht="15.75" customHeight="1" x14ac:dyDescent="0.2">
      <c r="A421" s="145">
        <v>43272</v>
      </c>
      <c r="B421" s="27" t="s">
        <v>61</v>
      </c>
      <c r="C421" s="27" t="s">
        <v>61</v>
      </c>
      <c r="D421" s="25" t="s">
        <v>251</v>
      </c>
      <c r="E421" s="25" t="s">
        <v>108</v>
      </c>
      <c r="F421" s="25" t="s">
        <v>68</v>
      </c>
      <c r="G421" s="25" t="str">
        <f>VLOOKUP(Repository_table[[#This Row],[Country of Destination]],$T$11:$U$46,2,)</f>
        <v>South Asia</v>
      </c>
      <c r="H421" s="25" t="s">
        <v>181</v>
      </c>
      <c r="I421" s="25" t="s">
        <v>269</v>
      </c>
      <c r="J421" s="28">
        <v>3446792</v>
      </c>
      <c r="K421" s="39">
        <v>3.31</v>
      </c>
      <c r="L421" s="146"/>
      <c r="N421" s="119"/>
    </row>
    <row r="422" spans="1:14" s="17" customFormat="1" ht="15.75" customHeight="1" x14ac:dyDescent="0.2">
      <c r="A422" s="145">
        <v>43273</v>
      </c>
      <c r="B422" s="27" t="s">
        <v>61</v>
      </c>
      <c r="C422" s="27" t="s">
        <v>61</v>
      </c>
      <c r="D422" s="25" t="s">
        <v>250</v>
      </c>
      <c r="E422" s="25" t="s">
        <v>108</v>
      </c>
      <c r="F422" s="25" t="s">
        <v>76</v>
      </c>
      <c r="G422" s="25" t="str">
        <f>VLOOKUP(Repository_table[[#This Row],[Country of Destination]],$T$11:$U$46,2,)</f>
        <v>Latin America and the Caribbean</v>
      </c>
      <c r="H422" s="25" t="s">
        <v>232</v>
      </c>
      <c r="I422" s="25" t="s">
        <v>269</v>
      </c>
      <c r="J422" s="28">
        <v>3274397</v>
      </c>
      <c r="K422" s="39">
        <v>6.31</v>
      </c>
      <c r="L422" s="146" t="s">
        <v>106</v>
      </c>
      <c r="N422" s="119"/>
    </row>
    <row r="423" spans="1:14" s="17" customFormat="1" ht="15.75" customHeight="1" x14ac:dyDescent="0.2">
      <c r="A423" s="145">
        <v>43274</v>
      </c>
      <c r="B423" s="27" t="s">
        <v>61</v>
      </c>
      <c r="C423" s="27" t="s">
        <v>61</v>
      </c>
      <c r="D423" s="25" t="s">
        <v>250</v>
      </c>
      <c r="E423" s="25" t="s">
        <v>108</v>
      </c>
      <c r="F423" s="25" t="s">
        <v>113</v>
      </c>
      <c r="G423" s="25" t="str">
        <f>VLOOKUP(Repository_table[[#This Row],[Country of Destination]],$T$11:$U$46,2,)</f>
        <v>East Asia and Pacific</v>
      </c>
      <c r="H423" s="25" t="s">
        <v>253</v>
      </c>
      <c r="I423" s="25" t="s">
        <v>269</v>
      </c>
      <c r="J423" s="28">
        <v>3080180</v>
      </c>
      <c r="K423" s="39">
        <v>3.31</v>
      </c>
      <c r="L423" s="146"/>
      <c r="N423" s="119"/>
    </row>
    <row r="424" spans="1:14" s="17" customFormat="1" ht="15.75" customHeight="1" x14ac:dyDescent="0.2">
      <c r="A424" s="145">
        <v>43274</v>
      </c>
      <c r="B424" s="27" t="s">
        <v>61</v>
      </c>
      <c r="C424" s="27" t="s">
        <v>61</v>
      </c>
      <c r="D424" s="25" t="s">
        <v>250</v>
      </c>
      <c r="E424" s="25" t="s">
        <v>108</v>
      </c>
      <c r="F424" s="25" t="s">
        <v>76</v>
      </c>
      <c r="G424" s="25" t="str">
        <f>VLOOKUP(Repository_table[[#This Row],[Country of Destination]],$T$11:$U$46,2,)</f>
        <v>Latin America and the Caribbean</v>
      </c>
      <c r="H424" s="25" t="s">
        <v>230</v>
      </c>
      <c r="I424" s="25" t="s">
        <v>269</v>
      </c>
      <c r="J424" s="28">
        <v>3568198</v>
      </c>
      <c r="K424" s="39">
        <v>3.31</v>
      </c>
      <c r="L424" s="146"/>
      <c r="N424" s="119"/>
    </row>
    <row r="425" spans="1:14" s="17" customFormat="1" ht="15.75" customHeight="1" x14ac:dyDescent="0.2">
      <c r="A425" s="145">
        <v>43276</v>
      </c>
      <c r="B425" s="27" t="s">
        <v>61</v>
      </c>
      <c r="C425" s="27" t="s">
        <v>61</v>
      </c>
      <c r="D425" s="25" t="s">
        <v>251</v>
      </c>
      <c r="E425" s="25" t="s">
        <v>108</v>
      </c>
      <c r="F425" s="25" t="s">
        <v>81</v>
      </c>
      <c r="G425" s="25" t="str">
        <f>VLOOKUP(Repository_table[[#This Row],[Country of Destination]],$T$11:$U$46,2,)</f>
        <v>East Asia and Pacific</v>
      </c>
      <c r="H425" s="25" t="s">
        <v>206</v>
      </c>
      <c r="I425" s="25" t="s">
        <v>269</v>
      </c>
      <c r="J425" s="28">
        <v>3681601</v>
      </c>
      <c r="K425" s="39">
        <v>3.31</v>
      </c>
      <c r="L425" s="146"/>
      <c r="N425" s="119"/>
    </row>
    <row r="426" spans="1:14" s="17" customFormat="1" ht="15.75" customHeight="1" x14ac:dyDescent="0.2">
      <c r="A426" s="145">
        <v>43277</v>
      </c>
      <c r="B426" s="27" t="s">
        <v>61</v>
      </c>
      <c r="C426" s="27" t="s">
        <v>61</v>
      </c>
      <c r="D426" s="25" t="s">
        <v>250</v>
      </c>
      <c r="E426" s="25" t="s">
        <v>108</v>
      </c>
      <c r="F426" s="25" t="s">
        <v>113</v>
      </c>
      <c r="G426" s="25" t="str">
        <f>VLOOKUP(Repository_table[[#This Row],[Country of Destination]],$T$11:$U$46,2,)</f>
        <v>East Asia and Pacific</v>
      </c>
      <c r="H426" s="25" t="s">
        <v>167</v>
      </c>
      <c r="I426" s="25" t="s">
        <v>269</v>
      </c>
      <c r="J426" s="28">
        <v>3690759</v>
      </c>
      <c r="K426" s="39">
        <v>3.31</v>
      </c>
      <c r="L426" s="146"/>
      <c r="N426" s="119"/>
    </row>
    <row r="427" spans="1:14" s="17" customFormat="1" ht="15.75" customHeight="1" x14ac:dyDescent="0.2">
      <c r="A427" s="145">
        <v>43279</v>
      </c>
      <c r="B427" s="27" t="s">
        <v>61</v>
      </c>
      <c r="C427" s="27" t="s">
        <v>61</v>
      </c>
      <c r="D427" s="25" t="s">
        <v>250</v>
      </c>
      <c r="E427" s="25" t="s">
        <v>108</v>
      </c>
      <c r="F427" s="25" t="s">
        <v>76</v>
      </c>
      <c r="G427" s="25" t="str">
        <f>VLOOKUP(Repository_table[[#This Row],[Country of Destination]],$T$11:$U$46,2,)</f>
        <v>Latin America and the Caribbean</v>
      </c>
      <c r="H427" s="25" t="s">
        <v>232</v>
      </c>
      <c r="I427" s="25" t="s">
        <v>269</v>
      </c>
      <c r="J427" s="28">
        <v>3446813</v>
      </c>
      <c r="K427" s="39">
        <v>3.31</v>
      </c>
      <c r="L427" s="146"/>
      <c r="N427" s="119"/>
    </row>
    <row r="428" spans="1:14" s="17" customFormat="1" ht="15.75" customHeight="1" x14ac:dyDescent="0.2">
      <c r="A428" s="145">
        <v>43281</v>
      </c>
      <c r="B428" s="27" t="s">
        <v>193</v>
      </c>
      <c r="C428" s="27" t="s">
        <v>211</v>
      </c>
      <c r="D428" s="25" t="s">
        <v>266</v>
      </c>
      <c r="E428" s="25" t="s">
        <v>108</v>
      </c>
      <c r="F428" s="25" t="s">
        <v>157</v>
      </c>
      <c r="G428" s="25" t="str">
        <f>VLOOKUP(Repository_table[[#This Row],[Country of Destination]],$T$11:$U$46,2,)</f>
        <v>Middle East and North Africa</v>
      </c>
      <c r="H428" s="25" t="s">
        <v>235</v>
      </c>
      <c r="I428" s="25" t="s">
        <v>262</v>
      </c>
      <c r="J428" s="28">
        <v>3201097</v>
      </c>
      <c r="K428" s="39">
        <v>6.59</v>
      </c>
      <c r="L428" s="146" t="s">
        <v>106</v>
      </c>
      <c r="N428" s="119"/>
    </row>
    <row r="429" spans="1:14" s="17" customFormat="1" ht="15.75" customHeight="1" x14ac:dyDescent="0.2">
      <c r="A429" s="145">
        <v>43281</v>
      </c>
      <c r="B429" s="27" t="s">
        <v>61</v>
      </c>
      <c r="C429" s="27" t="s">
        <v>61</v>
      </c>
      <c r="D429" s="25" t="s">
        <v>250</v>
      </c>
      <c r="E429" s="25" t="s">
        <v>108</v>
      </c>
      <c r="F429" s="25" t="s">
        <v>76</v>
      </c>
      <c r="G429" s="25" t="str">
        <f>VLOOKUP(Repository_table[[#This Row],[Country of Destination]],$T$11:$U$46,2,)</f>
        <v>Latin America and the Caribbean</v>
      </c>
      <c r="H429" s="25" t="s">
        <v>229</v>
      </c>
      <c r="I429" s="25" t="s">
        <v>269</v>
      </c>
      <c r="J429" s="28">
        <v>3541349</v>
      </c>
      <c r="K429" s="39">
        <v>3.31</v>
      </c>
      <c r="L429" s="146"/>
      <c r="N429" s="119"/>
    </row>
    <row r="430" spans="1:14" s="17" customFormat="1" ht="15.75" customHeight="1" x14ac:dyDescent="0.2">
      <c r="A430" s="145">
        <v>43282</v>
      </c>
      <c r="B430" s="27" t="s">
        <v>61</v>
      </c>
      <c r="C430" s="27" t="s">
        <v>61</v>
      </c>
      <c r="D430" s="25" t="s">
        <v>251</v>
      </c>
      <c r="E430" s="25" t="s">
        <v>108</v>
      </c>
      <c r="F430" s="25" t="s">
        <v>72</v>
      </c>
      <c r="G430" s="25" t="str">
        <f>VLOOKUP(Repository_table[[#This Row],[Country of Destination]],$T$11:$U$46,2,)</f>
        <v>East Asia and Pacific</v>
      </c>
      <c r="H430" s="25" t="s">
        <v>187</v>
      </c>
      <c r="I430" s="25" t="s">
        <v>269</v>
      </c>
      <c r="J430" s="28">
        <v>3671902</v>
      </c>
      <c r="K430" s="39">
        <v>3.31</v>
      </c>
      <c r="L430" s="146"/>
      <c r="N430" s="119"/>
    </row>
    <row r="431" spans="1:14" s="17" customFormat="1" ht="15.75" customHeight="1" x14ac:dyDescent="0.2">
      <c r="A431" s="145">
        <v>43283</v>
      </c>
      <c r="B431" s="27" t="s">
        <v>193</v>
      </c>
      <c r="C431" s="27" t="s">
        <v>212</v>
      </c>
      <c r="D431" s="25" t="s">
        <v>261</v>
      </c>
      <c r="E431" s="25" t="s">
        <v>108</v>
      </c>
      <c r="F431" s="25" t="s">
        <v>81</v>
      </c>
      <c r="G431" s="25" t="str">
        <f>VLOOKUP(Repository_table[[#This Row],[Country of Destination]],$T$11:$U$46,2,)</f>
        <v>East Asia and Pacific</v>
      </c>
      <c r="H431" s="25" t="s">
        <v>214</v>
      </c>
      <c r="I431" s="25" t="s">
        <v>262</v>
      </c>
      <c r="J431" s="28">
        <v>3706660</v>
      </c>
      <c r="K431" s="39">
        <v>8.16</v>
      </c>
      <c r="L431" s="146" t="s">
        <v>106</v>
      </c>
      <c r="N431" s="119"/>
    </row>
    <row r="432" spans="1:14" s="17" customFormat="1" ht="15.75" customHeight="1" x14ac:dyDescent="0.2">
      <c r="A432" s="145">
        <v>43283</v>
      </c>
      <c r="B432" s="27" t="s">
        <v>61</v>
      </c>
      <c r="C432" s="27" t="s">
        <v>61</v>
      </c>
      <c r="D432" s="25" t="s">
        <v>250</v>
      </c>
      <c r="E432" s="25" t="s">
        <v>108</v>
      </c>
      <c r="F432" s="25" t="s">
        <v>113</v>
      </c>
      <c r="G432" s="25" t="str">
        <f>VLOOKUP(Repository_table[[#This Row],[Country of Destination]],$T$11:$U$46,2,)</f>
        <v>East Asia and Pacific</v>
      </c>
      <c r="H432" s="25" t="s">
        <v>111</v>
      </c>
      <c r="I432" s="25" t="s">
        <v>269</v>
      </c>
      <c r="J432" s="28">
        <v>3697168</v>
      </c>
      <c r="K432" s="39">
        <v>3.45</v>
      </c>
      <c r="L432" s="146"/>
      <c r="N432" s="119"/>
    </row>
    <row r="433" spans="1:14" s="17" customFormat="1" ht="15.75" customHeight="1" x14ac:dyDescent="0.2">
      <c r="A433" s="145">
        <v>43284</v>
      </c>
      <c r="B433" s="27" t="s">
        <v>61</v>
      </c>
      <c r="C433" s="27" t="s">
        <v>61</v>
      </c>
      <c r="D433" s="25" t="s">
        <v>250</v>
      </c>
      <c r="E433" s="25" t="s">
        <v>108</v>
      </c>
      <c r="F433" s="25" t="s">
        <v>112</v>
      </c>
      <c r="G433" s="25" t="str">
        <f>VLOOKUP(Repository_table[[#This Row],[Country of Destination]],$T$11:$U$46,2,)</f>
        <v>Latin America and the Caribbean</v>
      </c>
      <c r="H433" s="25" t="s">
        <v>244</v>
      </c>
      <c r="I433" s="25" t="s">
        <v>269</v>
      </c>
      <c r="J433" s="28">
        <v>3276309</v>
      </c>
      <c r="K433" s="39">
        <v>6.31</v>
      </c>
      <c r="L433" s="146" t="s">
        <v>106</v>
      </c>
      <c r="N433" s="119"/>
    </row>
    <row r="434" spans="1:14" s="17" customFormat="1" ht="15.75" customHeight="1" x14ac:dyDescent="0.2">
      <c r="A434" s="145">
        <v>43285</v>
      </c>
      <c r="B434" s="27" t="s">
        <v>61</v>
      </c>
      <c r="C434" s="27" t="s">
        <v>61</v>
      </c>
      <c r="D434" s="25" t="s">
        <v>250</v>
      </c>
      <c r="E434" s="25" t="s">
        <v>108</v>
      </c>
      <c r="F434" s="25" t="s">
        <v>76</v>
      </c>
      <c r="G434" s="25" t="str">
        <f>VLOOKUP(Repository_table[[#This Row],[Country of Destination]],$T$11:$U$46,2,)</f>
        <v>Latin America and the Caribbean</v>
      </c>
      <c r="H434" s="25" t="s">
        <v>96</v>
      </c>
      <c r="I434" s="25" t="s">
        <v>269</v>
      </c>
      <c r="J434" s="28">
        <v>3676521</v>
      </c>
      <c r="K434" s="39">
        <v>3.45</v>
      </c>
      <c r="L434" s="146"/>
      <c r="N434" s="119"/>
    </row>
    <row r="435" spans="1:14" s="17" customFormat="1" ht="15.75" customHeight="1" x14ac:dyDescent="0.2">
      <c r="A435" s="145">
        <v>43287</v>
      </c>
      <c r="B435" s="27" t="s">
        <v>193</v>
      </c>
      <c r="C435" s="27" t="s">
        <v>212</v>
      </c>
      <c r="D435" s="25" t="s">
        <v>261</v>
      </c>
      <c r="E435" s="25" t="s">
        <v>108</v>
      </c>
      <c r="F435" s="25" t="s">
        <v>81</v>
      </c>
      <c r="G435" s="25" t="str">
        <f>VLOOKUP(Repository_table[[#This Row],[Country of Destination]],$T$11:$U$46,2,)</f>
        <v>East Asia and Pacific</v>
      </c>
      <c r="H435" s="25" t="s">
        <v>226</v>
      </c>
      <c r="I435" s="25" t="s">
        <v>262</v>
      </c>
      <c r="J435" s="28">
        <v>2675768</v>
      </c>
      <c r="K435" s="39">
        <v>7.56</v>
      </c>
      <c r="L435" s="146" t="s">
        <v>106</v>
      </c>
      <c r="N435" s="119"/>
    </row>
    <row r="436" spans="1:14" s="17" customFormat="1" ht="15.75" customHeight="1" x14ac:dyDescent="0.2">
      <c r="A436" s="145">
        <v>43287</v>
      </c>
      <c r="B436" s="27" t="s">
        <v>61</v>
      </c>
      <c r="C436" s="27" t="s">
        <v>61</v>
      </c>
      <c r="D436" s="25" t="s">
        <v>251</v>
      </c>
      <c r="E436" s="25" t="s">
        <v>108</v>
      </c>
      <c r="F436" s="25" t="s">
        <v>177</v>
      </c>
      <c r="G436" s="25" t="str">
        <f>VLOOKUP(Repository_table[[#This Row],[Country of Destination]],$T$11:$U$46,2,)</f>
        <v>Latin America and the Caribbean</v>
      </c>
      <c r="H436" s="25" t="s">
        <v>241</v>
      </c>
      <c r="I436" s="25" t="s">
        <v>269</v>
      </c>
      <c r="J436" s="28">
        <v>3272666</v>
      </c>
      <c r="K436" s="39">
        <v>6.45</v>
      </c>
      <c r="L436" s="146" t="s">
        <v>106</v>
      </c>
      <c r="N436" s="119"/>
    </row>
    <row r="437" spans="1:14" s="17" customFormat="1" ht="15.75" customHeight="1" x14ac:dyDescent="0.2">
      <c r="A437" s="145">
        <v>43288</v>
      </c>
      <c r="B437" s="27" t="s">
        <v>61</v>
      </c>
      <c r="C437" s="27" t="s">
        <v>61</v>
      </c>
      <c r="D437" s="25" t="s">
        <v>250</v>
      </c>
      <c r="E437" s="25" t="s">
        <v>108</v>
      </c>
      <c r="F437" s="25" t="s">
        <v>113</v>
      </c>
      <c r="G437" s="25" t="str">
        <f>VLOOKUP(Repository_table[[#This Row],[Country of Destination]],$T$11:$U$46,2,)</f>
        <v>East Asia and Pacific</v>
      </c>
      <c r="H437" s="25" t="s">
        <v>160</v>
      </c>
      <c r="I437" s="25" t="s">
        <v>269</v>
      </c>
      <c r="J437" s="28">
        <v>3711089</v>
      </c>
      <c r="K437" s="39">
        <v>3.45</v>
      </c>
      <c r="L437" s="146"/>
      <c r="N437" s="119"/>
    </row>
    <row r="438" spans="1:14" s="17" customFormat="1" ht="15.75" customHeight="1" x14ac:dyDescent="0.2">
      <c r="A438" s="145">
        <v>43290</v>
      </c>
      <c r="B438" s="27" t="s">
        <v>193</v>
      </c>
      <c r="C438" s="27" t="s">
        <v>211</v>
      </c>
      <c r="D438" s="25" t="s">
        <v>261</v>
      </c>
      <c r="E438" s="25" t="s">
        <v>108</v>
      </c>
      <c r="F438" s="25" t="s">
        <v>177</v>
      </c>
      <c r="G438" s="25" t="str">
        <f>VLOOKUP(Repository_table[[#This Row],[Country of Destination]],$T$11:$U$46,2,)</f>
        <v>Latin America and the Caribbean</v>
      </c>
      <c r="H438" s="25" t="s">
        <v>169</v>
      </c>
      <c r="I438" s="25" t="s">
        <v>262</v>
      </c>
      <c r="J438" s="28">
        <v>532877</v>
      </c>
      <c r="K438" s="39">
        <v>6.65</v>
      </c>
      <c r="L438" s="146" t="s">
        <v>220</v>
      </c>
      <c r="N438" s="119"/>
    </row>
    <row r="439" spans="1:14" s="17" customFormat="1" ht="15.75" customHeight="1" x14ac:dyDescent="0.2">
      <c r="A439" s="145">
        <v>43290</v>
      </c>
      <c r="B439" s="27" t="s">
        <v>193</v>
      </c>
      <c r="C439" s="27" t="s">
        <v>211</v>
      </c>
      <c r="D439" s="25" t="s">
        <v>261</v>
      </c>
      <c r="E439" s="25" t="s">
        <v>108</v>
      </c>
      <c r="F439" s="25" t="s">
        <v>178</v>
      </c>
      <c r="G439" s="25" t="str">
        <f>VLOOKUP(Repository_table[[#This Row],[Country of Destination]],$T$11:$U$46,2,)</f>
        <v>Latin America and the Caribbean</v>
      </c>
      <c r="H439" s="25" t="s">
        <v>169</v>
      </c>
      <c r="I439" s="25" t="s">
        <v>262</v>
      </c>
      <c r="J439" s="28">
        <v>2939062</v>
      </c>
      <c r="K439" s="39">
        <v>6.65</v>
      </c>
      <c r="L439" s="146" t="s">
        <v>220</v>
      </c>
      <c r="N439" s="119"/>
    </row>
    <row r="440" spans="1:14" s="17" customFormat="1" ht="15.75" customHeight="1" x14ac:dyDescent="0.2">
      <c r="A440" s="145">
        <v>43290</v>
      </c>
      <c r="B440" s="27" t="s">
        <v>61</v>
      </c>
      <c r="C440" s="27" t="s">
        <v>61</v>
      </c>
      <c r="D440" s="25" t="s">
        <v>250</v>
      </c>
      <c r="E440" s="25" t="s">
        <v>108</v>
      </c>
      <c r="F440" s="25" t="s">
        <v>76</v>
      </c>
      <c r="G440" s="25" t="str">
        <f>VLOOKUP(Repository_table[[#This Row],[Country of Destination]],$T$11:$U$46,2,)</f>
        <v>Latin America and the Caribbean</v>
      </c>
      <c r="H440" s="25" t="s">
        <v>230</v>
      </c>
      <c r="I440" s="25" t="s">
        <v>269</v>
      </c>
      <c r="J440" s="28">
        <v>3705625</v>
      </c>
      <c r="K440" s="39">
        <v>3.45</v>
      </c>
      <c r="L440" s="146"/>
      <c r="N440" s="119"/>
    </row>
    <row r="441" spans="1:14" s="17" customFormat="1" ht="15.75" customHeight="1" x14ac:dyDescent="0.2">
      <c r="A441" s="145">
        <v>43292</v>
      </c>
      <c r="B441" s="27" t="s">
        <v>61</v>
      </c>
      <c r="C441" s="27" t="s">
        <v>61</v>
      </c>
      <c r="D441" s="25" t="s">
        <v>251</v>
      </c>
      <c r="E441" s="25" t="s">
        <v>108</v>
      </c>
      <c r="F441" s="25" t="s">
        <v>81</v>
      </c>
      <c r="G441" s="25" t="str">
        <f>VLOOKUP(Repository_table[[#This Row],[Country of Destination]],$T$11:$U$46,2,)</f>
        <v>East Asia and Pacific</v>
      </c>
      <c r="H441" s="25" t="s">
        <v>117</v>
      </c>
      <c r="I441" s="25" t="s">
        <v>269</v>
      </c>
      <c r="J441" s="28">
        <v>3668622</v>
      </c>
      <c r="K441" s="39">
        <v>3.45</v>
      </c>
      <c r="L441" s="146"/>
      <c r="N441" s="119"/>
    </row>
    <row r="442" spans="1:14" s="17" customFormat="1" ht="15.75" customHeight="1" x14ac:dyDescent="0.2">
      <c r="A442" s="145">
        <v>43294</v>
      </c>
      <c r="B442" s="27" t="s">
        <v>61</v>
      </c>
      <c r="C442" s="27" t="s">
        <v>61</v>
      </c>
      <c r="D442" s="25" t="s">
        <v>251</v>
      </c>
      <c r="E442" s="25" t="s">
        <v>108</v>
      </c>
      <c r="F442" s="25" t="s">
        <v>177</v>
      </c>
      <c r="G442" s="25" t="str">
        <f>VLOOKUP(Repository_table[[#This Row],[Country of Destination]],$T$11:$U$46,2,)</f>
        <v>Latin America and the Caribbean</v>
      </c>
      <c r="H442" s="25" t="s">
        <v>173</v>
      </c>
      <c r="I442" s="25" t="s">
        <v>269</v>
      </c>
      <c r="J442" s="28">
        <v>3685431</v>
      </c>
      <c r="K442" s="39">
        <v>6.45</v>
      </c>
      <c r="L442" s="146" t="s">
        <v>106</v>
      </c>
      <c r="N442" s="119"/>
    </row>
    <row r="443" spans="1:14" s="17" customFormat="1" ht="15.75" customHeight="1" x14ac:dyDescent="0.2">
      <c r="A443" s="145">
        <v>43294</v>
      </c>
      <c r="B443" s="27" t="s">
        <v>61</v>
      </c>
      <c r="C443" s="27" t="s">
        <v>61</v>
      </c>
      <c r="D443" s="25" t="s">
        <v>251</v>
      </c>
      <c r="E443" s="25" t="s">
        <v>108</v>
      </c>
      <c r="F443" s="25" t="s">
        <v>177</v>
      </c>
      <c r="G443" s="25" t="str">
        <f>VLOOKUP(Repository_table[[#This Row],[Country of Destination]],$T$11:$U$46,2,)</f>
        <v>Latin America and the Caribbean</v>
      </c>
      <c r="H443" s="25" t="s">
        <v>179</v>
      </c>
      <c r="I443" s="25" t="s">
        <v>269</v>
      </c>
      <c r="J443" s="28">
        <v>1772975</v>
      </c>
      <c r="K443" s="39">
        <v>6.45</v>
      </c>
      <c r="L443" s="146" t="s">
        <v>220</v>
      </c>
      <c r="N443" s="119"/>
    </row>
    <row r="444" spans="1:14" s="17" customFormat="1" ht="15.75" customHeight="1" x14ac:dyDescent="0.2">
      <c r="A444" s="145">
        <v>43294</v>
      </c>
      <c r="B444" s="27" t="s">
        <v>61</v>
      </c>
      <c r="C444" s="27" t="s">
        <v>61</v>
      </c>
      <c r="D444" s="25" t="s">
        <v>250</v>
      </c>
      <c r="E444" s="25" t="s">
        <v>108</v>
      </c>
      <c r="F444" s="25" t="s">
        <v>201</v>
      </c>
      <c r="G444" s="25" t="str">
        <f>VLOOKUP(Repository_table[[#This Row],[Country of Destination]],$T$11:$U$46,2,)</f>
        <v>Latin America and the Caribbean</v>
      </c>
      <c r="H444" s="25" t="s">
        <v>179</v>
      </c>
      <c r="I444" s="25" t="s">
        <v>269</v>
      </c>
      <c r="J444" s="28">
        <v>1520841</v>
      </c>
      <c r="K444" s="39">
        <v>6.45</v>
      </c>
      <c r="L444" s="146" t="s">
        <v>220</v>
      </c>
      <c r="N444" s="119"/>
    </row>
    <row r="445" spans="1:14" s="17" customFormat="1" ht="15.75" customHeight="1" x14ac:dyDescent="0.2">
      <c r="A445" s="145">
        <v>43295</v>
      </c>
      <c r="B445" s="27" t="s">
        <v>61</v>
      </c>
      <c r="C445" s="27" t="s">
        <v>61</v>
      </c>
      <c r="D445" s="25" t="s">
        <v>251</v>
      </c>
      <c r="E445" s="25" t="s">
        <v>108</v>
      </c>
      <c r="F445" s="25" t="s">
        <v>239</v>
      </c>
      <c r="G445" s="25" t="str">
        <f>VLOOKUP(Repository_table[[#This Row],[Country of Destination]],$T$11:$U$46,2,)</f>
        <v>Europe and Central Asia</v>
      </c>
      <c r="H445" s="25" t="s">
        <v>229</v>
      </c>
      <c r="I445" s="25" t="s">
        <v>269</v>
      </c>
      <c r="J445" s="28">
        <v>2926992</v>
      </c>
      <c r="K445" s="39">
        <v>6.45</v>
      </c>
      <c r="L445" s="146" t="s">
        <v>106</v>
      </c>
      <c r="N445" s="119"/>
    </row>
    <row r="446" spans="1:14" s="17" customFormat="1" ht="15.75" customHeight="1" x14ac:dyDescent="0.2">
      <c r="A446" s="145">
        <v>43297</v>
      </c>
      <c r="B446" s="27" t="s">
        <v>61</v>
      </c>
      <c r="C446" s="27" t="s">
        <v>61</v>
      </c>
      <c r="D446" s="25" t="s">
        <v>251</v>
      </c>
      <c r="E446" s="25" t="s">
        <v>108</v>
      </c>
      <c r="F446" s="25" t="s">
        <v>177</v>
      </c>
      <c r="G446" s="25" t="str">
        <f>VLOOKUP(Repository_table[[#This Row],[Country of Destination]],$T$11:$U$46,2,)</f>
        <v>Latin America and the Caribbean</v>
      </c>
      <c r="H446" s="25" t="s">
        <v>242</v>
      </c>
      <c r="I446" s="25" t="s">
        <v>269</v>
      </c>
      <c r="J446" s="28">
        <v>3275867</v>
      </c>
      <c r="K446" s="39">
        <v>3.45</v>
      </c>
      <c r="L446" s="146"/>
      <c r="N446" s="119"/>
    </row>
    <row r="447" spans="1:14" s="17" customFormat="1" ht="15.75" customHeight="1" x14ac:dyDescent="0.2">
      <c r="A447" s="145">
        <v>43298</v>
      </c>
      <c r="B447" s="27" t="s">
        <v>61</v>
      </c>
      <c r="C447" s="27" t="s">
        <v>61</v>
      </c>
      <c r="D447" s="25" t="s">
        <v>250</v>
      </c>
      <c r="E447" s="25" t="s">
        <v>108</v>
      </c>
      <c r="F447" s="25" t="s">
        <v>76</v>
      </c>
      <c r="G447" s="25" t="str">
        <f>VLOOKUP(Repository_table[[#This Row],[Country of Destination]],$T$11:$U$46,2,)</f>
        <v>Latin America and the Caribbean</v>
      </c>
      <c r="H447" s="25" t="s">
        <v>245</v>
      </c>
      <c r="I447" s="25" t="s">
        <v>269</v>
      </c>
      <c r="J447" s="28">
        <v>3541451</v>
      </c>
      <c r="K447" s="39">
        <v>3.45</v>
      </c>
      <c r="L447" s="146"/>
      <c r="N447" s="119"/>
    </row>
    <row r="448" spans="1:14" s="17" customFormat="1" ht="15.75" customHeight="1" x14ac:dyDescent="0.2">
      <c r="A448" s="145">
        <v>43299</v>
      </c>
      <c r="B448" s="27" t="s">
        <v>61</v>
      </c>
      <c r="C448" s="27" t="s">
        <v>61</v>
      </c>
      <c r="D448" s="25" t="s">
        <v>251</v>
      </c>
      <c r="E448" s="25" t="s">
        <v>108</v>
      </c>
      <c r="F448" s="25" t="s">
        <v>365</v>
      </c>
      <c r="G448" s="25" t="str">
        <f>VLOOKUP(Repository_table[[#This Row],[Country of Destination]],$T$11:$U$46,2,)</f>
        <v>East Asia and Pacific</v>
      </c>
      <c r="H448" s="25" t="s">
        <v>243</v>
      </c>
      <c r="I448" s="25" t="s">
        <v>269</v>
      </c>
      <c r="J448" s="28">
        <v>3233836</v>
      </c>
      <c r="K448" s="39">
        <v>6.45</v>
      </c>
      <c r="L448" s="146" t="s">
        <v>106</v>
      </c>
      <c r="N448" s="119"/>
    </row>
    <row r="449" spans="1:14" s="17" customFormat="1" ht="15.75" customHeight="1" x14ac:dyDescent="0.2">
      <c r="A449" s="145">
        <v>43301</v>
      </c>
      <c r="B449" s="27" t="s">
        <v>193</v>
      </c>
      <c r="C449" s="27" t="s">
        <v>211</v>
      </c>
      <c r="D449" s="25" t="s">
        <v>266</v>
      </c>
      <c r="E449" s="25" t="s">
        <v>108</v>
      </c>
      <c r="F449" s="25" t="s">
        <v>112</v>
      </c>
      <c r="G449" s="25" t="str">
        <f>VLOOKUP(Repository_table[[#This Row],[Country of Destination]],$T$11:$U$46,2,)</f>
        <v>Latin America and the Caribbean</v>
      </c>
      <c r="H449" s="25" t="s">
        <v>92</v>
      </c>
      <c r="I449" s="25" t="s">
        <v>262</v>
      </c>
      <c r="J449" s="28">
        <v>3249067</v>
      </c>
      <c r="K449" s="39">
        <v>6.73</v>
      </c>
      <c r="L449" s="146" t="s">
        <v>106</v>
      </c>
      <c r="N449" s="119"/>
    </row>
    <row r="450" spans="1:14" s="17" customFormat="1" ht="15.75" customHeight="1" x14ac:dyDescent="0.2">
      <c r="A450" s="145">
        <v>43301</v>
      </c>
      <c r="B450" s="27" t="s">
        <v>61</v>
      </c>
      <c r="C450" s="27" t="s">
        <v>61</v>
      </c>
      <c r="D450" s="25" t="s">
        <v>251</v>
      </c>
      <c r="E450" s="25" t="s">
        <v>108</v>
      </c>
      <c r="F450" s="25" t="s">
        <v>72</v>
      </c>
      <c r="G450" s="25" t="str">
        <f>VLOOKUP(Repository_table[[#This Row],[Country of Destination]],$T$11:$U$46,2,)</f>
        <v>East Asia and Pacific</v>
      </c>
      <c r="H450" s="25" t="s">
        <v>96</v>
      </c>
      <c r="I450" s="25" t="s">
        <v>269</v>
      </c>
      <c r="J450" s="28">
        <v>3308553</v>
      </c>
      <c r="K450" s="39">
        <v>3.45</v>
      </c>
      <c r="L450" s="146"/>
      <c r="N450" s="119"/>
    </row>
    <row r="451" spans="1:14" s="17" customFormat="1" ht="15.75" customHeight="1" x14ac:dyDescent="0.2">
      <c r="A451" s="145">
        <v>43302</v>
      </c>
      <c r="B451" s="27" t="s">
        <v>61</v>
      </c>
      <c r="C451" s="27" t="s">
        <v>61</v>
      </c>
      <c r="D451" s="25" t="s">
        <v>250</v>
      </c>
      <c r="E451" s="25" t="s">
        <v>108</v>
      </c>
      <c r="F451" s="25" t="s">
        <v>113</v>
      </c>
      <c r="G451" s="25" t="str">
        <f>VLOOKUP(Repository_table[[#This Row],[Country of Destination]],$T$11:$U$46,2,)</f>
        <v>East Asia and Pacific</v>
      </c>
      <c r="H451" s="25" t="s">
        <v>222</v>
      </c>
      <c r="I451" s="25" t="s">
        <v>269</v>
      </c>
      <c r="J451" s="28">
        <v>2938688</v>
      </c>
      <c r="K451" s="39">
        <v>3.45</v>
      </c>
      <c r="L451" s="146"/>
      <c r="N451" s="119"/>
    </row>
    <row r="452" spans="1:14" s="17" customFormat="1" ht="15.75" customHeight="1" x14ac:dyDescent="0.2">
      <c r="A452" s="145">
        <v>43303</v>
      </c>
      <c r="B452" s="27" t="s">
        <v>193</v>
      </c>
      <c r="C452" s="27" t="s">
        <v>212</v>
      </c>
      <c r="D452" s="25" t="s">
        <v>261</v>
      </c>
      <c r="E452" s="25" t="s">
        <v>108</v>
      </c>
      <c r="F452" s="25" t="s">
        <v>81</v>
      </c>
      <c r="G452" s="25" t="str">
        <f>VLOOKUP(Repository_table[[#This Row],[Country of Destination]],$T$11:$U$46,2,)</f>
        <v>East Asia and Pacific</v>
      </c>
      <c r="H452" s="25" t="s">
        <v>118</v>
      </c>
      <c r="I452" s="25" t="s">
        <v>262</v>
      </c>
      <c r="J452" s="28">
        <v>3387420</v>
      </c>
      <c r="K452" s="39">
        <v>7.56</v>
      </c>
      <c r="L452" s="146" t="s">
        <v>106</v>
      </c>
      <c r="N452" s="119"/>
    </row>
    <row r="453" spans="1:14" s="17" customFormat="1" ht="15.75" customHeight="1" x14ac:dyDescent="0.2">
      <c r="A453" s="145">
        <v>43303</v>
      </c>
      <c r="B453" s="27" t="s">
        <v>61</v>
      </c>
      <c r="C453" s="27" t="s">
        <v>61</v>
      </c>
      <c r="D453" s="25" t="s">
        <v>250</v>
      </c>
      <c r="E453" s="25" t="s">
        <v>108</v>
      </c>
      <c r="F453" s="25" t="s">
        <v>76</v>
      </c>
      <c r="G453" s="25" t="str">
        <f>VLOOKUP(Repository_table[[#This Row],[Country of Destination]],$T$11:$U$46,2,)</f>
        <v>Latin America and the Caribbean</v>
      </c>
      <c r="H453" s="25" t="s">
        <v>259</v>
      </c>
      <c r="I453" s="25" t="s">
        <v>269</v>
      </c>
      <c r="J453" s="28">
        <v>3662804</v>
      </c>
      <c r="K453" s="39">
        <v>3.45</v>
      </c>
      <c r="L453" s="146"/>
      <c r="N453" s="119"/>
    </row>
    <row r="454" spans="1:14" s="17" customFormat="1" ht="15.75" customHeight="1" x14ac:dyDescent="0.2">
      <c r="A454" s="145">
        <v>43305</v>
      </c>
      <c r="B454" s="27" t="s">
        <v>61</v>
      </c>
      <c r="C454" s="27" t="s">
        <v>61</v>
      </c>
      <c r="D454" s="25" t="s">
        <v>250</v>
      </c>
      <c r="E454" s="25" t="s">
        <v>108</v>
      </c>
      <c r="F454" s="25" t="s">
        <v>76</v>
      </c>
      <c r="G454" s="25" t="str">
        <f>VLOOKUP(Repository_table[[#This Row],[Country of Destination]],$T$11:$U$46,2,)</f>
        <v>Latin America and the Caribbean</v>
      </c>
      <c r="H454" s="25" t="s">
        <v>80</v>
      </c>
      <c r="I454" s="25" t="s">
        <v>269</v>
      </c>
      <c r="J454" s="28">
        <v>3252556</v>
      </c>
      <c r="K454" s="39">
        <v>6.45</v>
      </c>
      <c r="L454" s="146" t="s">
        <v>106</v>
      </c>
      <c r="N454" s="119"/>
    </row>
    <row r="455" spans="1:14" s="17" customFormat="1" ht="15.75" customHeight="1" x14ac:dyDescent="0.2">
      <c r="A455" s="145">
        <v>43307</v>
      </c>
      <c r="B455" s="27" t="s">
        <v>61</v>
      </c>
      <c r="C455" s="27" t="s">
        <v>61</v>
      </c>
      <c r="D455" s="25" t="s">
        <v>250</v>
      </c>
      <c r="E455" s="25" t="s">
        <v>108</v>
      </c>
      <c r="F455" s="25" t="s">
        <v>76</v>
      </c>
      <c r="G455" s="25" t="str">
        <f>VLOOKUP(Repository_table[[#This Row],[Country of Destination]],$T$11:$U$46,2,)</f>
        <v>Latin America and the Caribbean</v>
      </c>
      <c r="H455" s="25" t="s">
        <v>245</v>
      </c>
      <c r="I455" s="25" t="s">
        <v>269</v>
      </c>
      <c r="J455" s="28">
        <v>3397614</v>
      </c>
      <c r="K455" s="39">
        <v>3.45</v>
      </c>
      <c r="L455" s="146"/>
      <c r="N455" s="119"/>
    </row>
    <row r="456" spans="1:14" s="17" customFormat="1" ht="15.75" customHeight="1" x14ac:dyDescent="0.2">
      <c r="A456" s="145">
        <v>43308</v>
      </c>
      <c r="B456" s="27" t="s">
        <v>193</v>
      </c>
      <c r="C456" s="27" t="s">
        <v>211</v>
      </c>
      <c r="D456" s="25" t="s">
        <v>261</v>
      </c>
      <c r="E456" s="25" t="s">
        <v>108</v>
      </c>
      <c r="F456" s="25" t="s">
        <v>68</v>
      </c>
      <c r="G456" s="25" t="str">
        <f>VLOOKUP(Repository_table[[#This Row],[Country of Destination]],$T$11:$U$46,2,)</f>
        <v>South Asia</v>
      </c>
      <c r="H456" s="25" t="s">
        <v>238</v>
      </c>
      <c r="I456" s="25" t="s">
        <v>262</v>
      </c>
      <c r="J456" s="28">
        <v>2699648</v>
      </c>
      <c r="K456" s="39">
        <v>6.73</v>
      </c>
      <c r="L456" s="146" t="s">
        <v>106</v>
      </c>
      <c r="N456" s="119"/>
    </row>
    <row r="457" spans="1:14" s="17" customFormat="1" ht="15.75" customHeight="1" x14ac:dyDescent="0.2">
      <c r="A457" s="145">
        <v>43308</v>
      </c>
      <c r="B457" s="27" t="s">
        <v>61</v>
      </c>
      <c r="C457" s="27" t="s">
        <v>61</v>
      </c>
      <c r="D457" s="25" t="s">
        <v>250</v>
      </c>
      <c r="E457" s="25" t="s">
        <v>108</v>
      </c>
      <c r="F457" s="25" t="s">
        <v>113</v>
      </c>
      <c r="G457" s="25" t="str">
        <f>VLOOKUP(Repository_table[[#This Row],[Country of Destination]],$T$11:$U$46,2,)</f>
        <v>East Asia and Pacific</v>
      </c>
      <c r="H457" s="25" t="s">
        <v>254</v>
      </c>
      <c r="I457" s="25" t="s">
        <v>269</v>
      </c>
      <c r="J457" s="28">
        <v>3692915</v>
      </c>
      <c r="K457" s="39">
        <v>3.45</v>
      </c>
      <c r="L457" s="146"/>
      <c r="N457" s="119"/>
    </row>
    <row r="458" spans="1:14" s="17" customFormat="1" ht="15.75" customHeight="1" x14ac:dyDescent="0.2">
      <c r="A458" s="145">
        <v>43309</v>
      </c>
      <c r="B458" s="27" t="s">
        <v>61</v>
      </c>
      <c r="C458" s="27" t="s">
        <v>61</v>
      </c>
      <c r="D458" s="25" t="s">
        <v>251</v>
      </c>
      <c r="E458" s="25" t="s">
        <v>108</v>
      </c>
      <c r="F458" s="25" t="s">
        <v>240</v>
      </c>
      <c r="G458" s="25" t="str">
        <f>VLOOKUP(Repository_table[[#This Row],[Country of Destination]],$T$11:$U$46,2,)</f>
        <v>Europe and Central Asia</v>
      </c>
      <c r="H458" s="25" t="s">
        <v>336</v>
      </c>
      <c r="I458" s="25" t="s">
        <v>269</v>
      </c>
      <c r="J458" s="28">
        <v>3229573</v>
      </c>
      <c r="K458" s="39">
        <v>6.45</v>
      </c>
      <c r="L458" s="146" t="s">
        <v>106</v>
      </c>
      <c r="N458" s="119"/>
    </row>
    <row r="459" spans="1:14" s="17" customFormat="1" ht="15.75" customHeight="1" x14ac:dyDescent="0.2">
      <c r="A459" s="145">
        <v>43311</v>
      </c>
      <c r="B459" s="27" t="s">
        <v>61</v>
      </c>
      <c r="C459" s="27" t="s">
        <v>61</v>
      </c>
      <c r="D459" s="25" t="s">
        <v>251</v>
      </c>
      <c r="E459" s="25" t="s">
        <v>108</v>
      </c>
      <c r="F459" s="25" t="s">
        <v>68</v>
      </c>
      <c r="G459" s="25" t="str">
        <f>VLOOKUP(Repository_table[[#This Row],[Country of Destination]],$T$11:$U$46,2,)</f>
        <v>South Asia</v>
      </c>
      <c r="H459" s="25" t="s">
        <v>184</v>
      </c>
      <c r="I459" s="25" t="s">
        <v>269</v>
      </c>
      <c r="J459" s="28">
        <v>3218409</v>
      </c>
      <c r="K459" s="39">
        <v>6.45</v>
      </c>
      <c r="L459" s="146" t="s">
        <v>106</v>
      </c>
      <c r="N459" s="119"/>
    </row>
    <row r="460" spans="1:14" s="17" customFormat="1" ht="15.75" customHeight="1" x14ac:dyDescent="0.2">
      <c r="A460" s="145">
        <v>43312</v>
      </c>
      <c r="B460" s="27" t="s">
        <v>61</v>
      </c>
      <c r="C460" s="27" t="s">
        <v>61</v>
      </c>
      <c r="D460" s="25" t="s">
        <v>251</v>
      </c>
      <c r="E460" s="25" t="s">
        <v>108</v>
      </c>
      <c r="F460" s="25" t="s">
        <v>72</v>
      </c>
      <c r="G460" s="25" t="str">
        <f>VLOOKUP(Repository_table[[#This Row],[Country of Destination]],$T$11:$U$46,2,)</f>
        <v>East Asia and Pacific</v>
      </c>
      <c r="H460" s="25" t="s">
        <v>86</v>
      </c>
      <c r="I460" s="25" t="s">
        <v>269</v>
      </c>
      <c r="J460" s="28">
        <v>3663288</v>
      </c>
      <c r="K460" s="39">
        <v>3.45</v>
      </c>
      <c r="L460" s="146"/>
      <c r="N460" s="119"/>
    </row>
    <row r="461" spans="1:14" s="17" customFormat="1" ht="15.75" customHeight="1" x14ac:dyDescent="0.2">
      <c r="A461" s="145">
        <v>43313</v>
      </c>
      <c r="B461" s="27" t="s">
        <v>61</v>
      </c>
      <c r="C461" s="27" t="s">
        <v>61</v>
      </c>
      <c r="D461" s="25" t="s">
        <v>251</v>
      </c>
      <c r="E461" s="25" t="s">
        <v>108</v>
      </c>
      <c r="F461" s="25" t="s">
        <v>177</v>
      </c>
      <c r="G461" s="25" t="str">
        <f>VLOOKUP(Repository_table[[#This Row],[Country of Destination]],$T$11:$U$46,2,)</f>
        <v>Latin America and the Caribbean</v>
      </c>
      <c r="H461" s="25" t="s">
        <v>208</v>
      </c>
      <c r="I461" s="25" t="s">
        <v>269</v>
      </c>
      <c r="J461" s="28">
        <v>3220855</v>
      </c>
      <c r="K461" s="39">
        <v>6.45</v>
      </c>
      <c r="L461" s="146" t="s">
        <v>106</v>
      </c>
      <c r="N461" s="119"/>
    </row>
    <row r="462" spans="1:14" s="17" customFormat="1" ht="15.75" customHeight="1" x14ac:dyDescent="0.2">
      <c r="A462" s="145">
        <v>43315</v>
      </c>
      <c r="B462" s="27" t="s">
        <v>193</v>
      </c>
      <c r="C462" s="27" t="s">
        <v>212</v>
      </c>
      <c r="D462" s="25" t="s">
        <v>261</v>
      </c>
      <c r="E462" s="25" t="s">
        <v>108</v>
      </c>
      <c r="F462" s="25" t="s">
        <v>81</v>
      </c>
      <c r="G462" s="25" t="str">
        <f>VLOOKUP(Repository_table[[#This Row],[Country of Destination]],$T$11:$U$46,2,)</f>
        <v>East Asia and Pacific</v>
      </c>
      <c r="H462" s="25" t="s">
        <v>123</v>
      </c>
      <c r="I462" s="25" t="s">
        <v>262</v>
      </c>
      <c r="J462" s="28">
        <v>3361773</v>
      </c>
      <c r="K462" s="39">
        <v>7.5</v>
      </c>
      <c r="L462" s="146" t="s">
        <v>106</v>
      </c>
      <c r="N462" s="119"/>
    </row>
    <row r="463" spans="1:14" s="17" customFormat="1" ht="15.75" customHeight="1" x14ac:dyDescent="0.2">
      <c r="A463" s="145">
        <v>43315</v>
      </c>
      <c r="B463" s="27" t="s">
        <v>61</v>
      </c>
      <c r="C463" s="27" t="s">
        <v>61</v>
      </c>
      <c r="D463" s="25" t="s">
        <v>250</v>
      </c>
      <c r="E463" s="25" t="s">
        <v>108</v>
      </c>
      <c r="F463" s="25" t="s">
        <v>76</v>
      </c>
      <c r="G463" s="25" t="str">
        <f>VLOOKUP(Repository_table[[#This Row],[Country of Destination]],$T$11:$U$46,2,)</f>
        <v>Latin America and the Caribbean</v>
      </c>
      <c r="H463" s="25" t="s">
        <v>245</v>
      </c>
      <c r="I463" s="25" t="s">
        <v>269</v>
      </c>
      <c r="J463" s="28">
        <v>3538277</v>
      </c>
      <c r="K463" s="39">
        <v>3.25</v>
      </c>
      <c r="L463" s="146"/>
      <c r="N463" s="119"/>
    </row>
    <row r="464" spans="1:14" s="17" customFormat="1" ht="15.75" customHeight="1" x14ac:dyDescent="0.2">
      <c r="A464" s="145">
        <v>43316</v>
      </c>
      <c r="B464" s="27" t="s">
        <v>61</v>
      </c>
      <c r="C464" s="27" t="s">
        <v>61</v>
      </c>
      <c r="D464" s="25" t="s">
        <v>250</v>
      </c>
      <c r="E464" s="25" t="s">
        <v>108</v>
      </c>
      <c r="F464" s="25" t="s">
        <v>113</v>
      </c>
      <c r="G464" s="25" t="str">
        <f>VLOOKUP(Repository_table[[#This Row],[Country of Destination]],$T$11:$U$46,2,)</f>
        <v>East Asia and Pacific</v>
      </c>
      <c r="H464" s="25" t="s">
        <v>188</v>
      </c>
      <c r="I464" s="25" t="s">
        <v>269</v>
      </c>
      <c r="J464" s="28">
        <v>3693393</v>
      </c>
      <c r="K464" s="39">
        <v>3.25</v>
      </c>
      <c r="L464" s="146"/>
      <c r="N464" s="119"/>
    </row>
    <row r="465" spans="1:14" s="17" customFormat="1" ht="15.75" customHeight="1" x14ac:dyDescent="0.2">
      <c r="A465" s="145">
        <v>43318</v>
      </c>
      <c r="B465" s="27" t="s">
        <v>61</v>
      </c>
      <c r="C465" s="27" t="s">
        <v>61</v>
      </c>
      <c r="D465" s="25" t="s">
        <v>250</v>
      </c>
      <c r="E465" s="25" t="s">
        <v>108</v>
      </c>
      <c r="F465" s="25" t="s">
        <v>113</v>
      </c>
      <c r="G465" s="25" t="str">
        <f>VLOOKUP(Repository_table[[#This Row],[Country of Destination]],$T$11:$U$46,2,)</f>
        <v>East Asia and Pacific</v>
      </c>
      <c r="H465" s="25" t="s">
        <v>207</v>
      </c>
      <c r="I465" s="25" t="s">
        <v>269</v>
      </c>
      <c r="J465" s="28">
        <v>3324972</v>
      </c>
      <c r="K465" s="39">
        <v>3.25</v>
      </c>
      <c r="L465" s="146"/>
      <c r="N465" s="119"/>
    </row>
    <row r="466" spans="1:14" s="17" customFormat="1" ht="15.75" customHeight="1" x14ac:dyDescent="0.2">
      <c r="A466" s="145">
        <v>43320</v>
      </c>
      <c r="B466" s="27" t="s">
        <v>61</v>
      </c>
      <c r="C466" s="27" t="s">
        <v>61</v>
      </c>
      <c r="D466" s="25" t="s">
        <v>251</v>
      </c>
      <c r="E466" s="25" t="s">
        <v>108</v>
      </c>
      <c r="F466" s="25" t="s">
        <v>177</v>
      </c>
      <c r="G466" s="25" t="str">
        <f>VLOOKUP(Repository_table[[#This Row],[Country of Destination]],$T$11:$U$46,2,)</f>
        <v>Latin America and the Caribbean</v>
      </c>
      <c r="H466" s="25" t="s">
        <v>247</v>
      </c>
      <c r="I466" s="25" t="s">
        <v>269</v>
      </c>
      <c r="J466" s="28">
        <v>2930458</v>
      </c>
      <c r="K466" s="39">
        <v>6.25</v>
      </c>
      <c r="L466" s="146" t="s">
        <v>106</v>
      </c>
      <c r="N466" s="119"/>
    </row>
    <row r="467" spans="1:14" s="17" customFormat="1" ht="15.75" customHeight="1" x14ac:dyDescent="0.2">
      <c r="A467" s="145">
        <v>43321</v>
      </c>
      <c r="B467" s="27" t="s">
        <v>193</v>
      </c>
      <c r="C467" s="27" t="s">
        <v>211</v>
      </c>
      <c r="D467" s="25" t="s">
        <v>261</v>
      </c>
      <c r="E467" s="25" t="s">
        <v>108</v>
      </c>
      <c r="F467" s="25" t="s">
        <v>178</v>
      </c>
      <c r="G467" s="25" t="str">
        <f>VLOOKUP(Repository_table[[#This Row],[Country of Destination]],$T$11:$U$46,2,)</f>
        <v>Latin America and the Caribbean</v>
      </c>
      <c r="H467" s="25" t="s">
        <v>235</v>
      </c>
      <c r="I467" s="25" t="s">
        <v>262</v>
      </c>
      <c r="J467" s="28">
        <v>3184831</v>
      </c>
      <c r="K467" s="39">
        <v>6.63</v>
      </c>
      <c r="L467" s="146" t="s">
        <v>106</v>
      </c>
      <c r="N467" s="119"/>
    </row>
    <row r="468" spans="1:14" s="17" customFormat="1" ht="15.75" customHeight="1" x14ac:dyDescent="0.2">
      <c r="A468" s="145">
        <v>43321</v>
      </c>
      <c r="B468" s="27" t="s">
        <v>61</v>
      </c>
      <c r="C468" s="27" t="s">
        <v>61</v>
      </c>
      <c r="D468" s="25" t="s">
        <v>251</v>
      </c>
      <c r="E468" s="25" t="s">
        <v>108</v>
      </c>
      <c r="F468" s="25" t="s">
        <v>72</v>
      </c>
      <c r="G468" s="25" t="str">
        <f>VLOOKUP(Repository_table[[#This Row],[Country of Destination]],$T$11:$U$46,2,)</f>
        <v>East Asia and Pacific</v>
      </c>
      <c r="H468" s="25" t="s">
        <v>202</v>
      </c>
      <c r="I468" s="25" t="s">
        <v>269</v>
      </c>
      <c r="J468" s="28">
        <v>3587738</v>
      </c>
      <c r="K468" s="39">
        <v>3.25</v>
      </c>
      <c r="L468" s="146"/>
      <c r="N468" s="119"/>
    </row>
    <row r="469" spans="1:14" s="17" customFormat="1" ht="15.75" customHeight="1" x14ac:dyDescent="0.2">
      <c r="A469" s="145">
        <v>43323</v>
      </c>
      <c r="B469" s="27" t="s">
        <v>61</v>
      </c>
      <c r="C469" s="27" t="s">
        <v>61</v>
      </c>
      <c r="D469" s="25" t="s">
        <v>250</v>
      </c>
      <c r="E469" s="25" t="s">
        <v>108</v>
      </c>
      <c r="F469" s="25" t="s">
        <v>157</v>
      </c>
      <c r="G469" s="25" t="str">
        <f>VLOOKUP(Repository_table[[#This Row],[Country of Destination]],$T$11:$U$46,2,)</f>
        <v>Middle East and North Africa</v>
      </c>
      <c r="H469" s="25" t="s">
        <v>259</v>
      </c>
      <c r="I469" s="25" t="s">
        <v>269</v>
      </c>
      <c r="J469" s="28">
        <v>3677209</v>
      </c>
      <c r="K469" s="39">
        <v>3.25</v>
      </c>
      <c r="L469" s="146"/>
      <c r="N469" s="119"/>
    </row>
    <row r="470" spans="1:14" s="17" customFormat="1" ht="15.75" customHeight="1" x14ac:dyDescent="0.2">
      <c r="A470" s="145">
        <v>43324</v>
      </c>
      <c r="B470" s="27" t="s">
        <v>193</v>
      </c>
      <c r="C470" s="27" t="s">
        <v>212</v>
      </c>
      <c r="D470" s="25" t="s">
        <v>261</v>
      </c>
      <c r="E470" s="25" t="s">
        <v>108</v>
      </c>
      <c r="F470" s="25" t="s">
        <v>81</v>
      </c>
      <c r="G470" s="25" t="str">
        <f>VLOOKUP(Repository_table[[#This Row],[Country of Destination]],$T$11:$U$46,2,)</f>
        <v>East Asia and Pacific</v>
      </c>
      <c r="H470" s="25" t="s">
        <v>236</v>
      </c>
      <c r="I470" s="25" t="s">
        <v>262</v>
      </c>
      <c r="J470" s="28">
        <v>3220381</v>
      </c>
      <c r="K470" s="39">
        <v>8.16</v>
      </c>
      <c r="L470" s="146" t="s">
        <v>106</v>
      </c>
      <c r="N470" s="119"/>
    </row>
    <row r="471" spans="1:14" s="17" customFormat="1" ht="15.75" customHeight="1" x14ac:dyDescent="0.2">
      <c r="A471" s="145">
        <v>43324</v>
      </c>
      <c r="B471" s="27" t="s">
        <v>61</v>
      </c>
      <c r="C471" s="27" t="s">
        <v>61</v>
      </c>
      <c r="D471" s="25" t="s">
        <v>250</v>
      </c>
      <c r="E471" s="25" t="s">
        <v>108</v>
      </c>
      <c r="F471" s="25" t="s">
        <v>76</v>
      </c>
      <c r="G471" s="25" t="str">
        <f>VLOOKUP(Repository_table[[#This Row],[Country of Destination]],$T$11:$U$46,2,)</f>
        <v>Latin America and the Caribbean</v>
      </c>
      <c r="H471" s="25" t="s">
        <v>173</v>
      </c>
      <c r="I471" s="25" t="s">
        <v>269</v>
      </c>
      <c r="J471" s="28">
        <v>3562656</v>
      </c>
      <c r="K471" s="39">
        <v>6.25</v>
      </c>
      <c r="L471" s="146" t="s">
        <v>106</v>
      </c>
      <c r="N471" s="119"/>
    </row>
    <row r="472" spans="1:14" s="17" customFormat="1" ht="15.75" customHeight="1" x14ac:dyDescent="0.2">
      <c r="A472" s="145">
        <v>43326</v>
      </c>
      <c r="B472" s="27" t="s">
        <v>61</v>
      </c>
      <c r="C472" s="27" t="s">
        <v>61</v>
      </c>
      <c r="D472" s="25" t="s">
        <v>251</v>
      </c>
      <c r="E472" s="25" t="s">
        <v>108</v>
      </c>
      <c r="F472" s="25" t="s">
        <v>178</v>
      </c>
      <c r="G472" s="25" t="str">
        <f>VLOOKUP(Repository_table[[#This Row],[Country of Destination]],$T$11:$U$46,2,)</f>
        <v>Latin America and the Caribbean</v>
      </c>
      <c r="H472" s="25" t="s">
        <v>209</v>
      </c>
      <c r="I472" s="25" t="s">
        <v>269</v>
      </c>
      <c r="J472" s="28">
        <v>3038666</v>
      </c>
      <c r="K472" s="39">
        <v>6.25</v>
      </c>
      <c r="L472" s="146" t="s">
        <v>106</v>
      </c>
      <c r="N472" s="119"/>
    </row>
    <row r="473" spans="1:14" s="17" customFormat="1" ht="15.75" customHeight="1" x14ac:dyDescent="0.2">
      <c r="A473" s="145">
        <v>43327</v>
      </c>
      <c r="B473" s="27" t="s">
        <v>61</v>
      </c>
      <c r="C473" s="27" t="s">
        <v>61</v>
      </c>
      <c r="D473" s="25" t="s">
        <v>250</v>
      </c>
      <c r="E473" s="25" t="s">
        <v>108</v>
      </c>
      <c r="F473" s="25" t="s">
        <v>113</v>
      </c>
      <c r="G473" s="25" t="str">
        <f>VLOOKUP(Repository_table[[#This Row],[Country of Destination]],$T$11:$U$46,2,)</f>
        <v>East Asia and Pacific</v>
      </c>
      <c r="H473" s="25" t="s">
        <v>230</v>
      </c>
      <c r="I473" s="25" t="s">
        <v>269</v>
      </c>
      <c r="J473" s="28">
        <v>3479809</v>
      </c>
      <c r="K473" s="39">
        <v>3.25</v>
      </c>
      <c r="L473" s="146"/>
      <c r="N473" s="119"/>
    </row>
    <row r="474" spans="1:14" s="17" customFormat="1" ht="15.75" customHeight="1" x14ac:dyDescent="0.2">
      <c r="A474" s="145">
        <v>43328</v>
      </c>
      <c r="B474" s="27" t="s">
        <v>61</v>
      </c>
      <c r="C474" s="27" t="s">
        <v>61</v>
      </c>
      <c r="D474" s="25" t="s">
        <v>251</v>
      </c>
      <c r="E474" s="25" t="s">
        <v>108</v>
      </c>
      <c r="F474" s="25" t="s">
        <v>177</v>
      </c>
      <c r="G474" s="25" t="str">
        <f>VLOOKUP(Repository_table[[#This Row],[Country of Destination]],$T$11:$U$46,2,)</f>
        <v>Latin America and the Caribbean</v>
      </c>
      <c r="H474" s="25" t="s">
        <v>179</v>
      </c>
      <c r="I474" s="25" t="s">
        <v>269</v>
      </c>
      <c r="J474" s="28">
        <v>2363466</v>
      </c>
      <c r="K474" s="39">
        <v>6.25</v>
      </c>
      <c r="L474" s="146" t="s">
        <v>220</v>
      </c>
      <c r="N474" s="119"/>
    </row>
    <row r="475" spans="1:14" s="17" customFormat="1" ht="15.75" customHeight="1" x14ac:dyDescent="0.2">
      <c r="A475" s="145">
        <v>43328</v>
      </c>
      <c r="B475" s="27" t="s">
        <v>61</v>
      </c>
      <c r="C475" s="27" t="s">
        <v>61</v>
      </c>
      <c r="D475" s="25" t="s">
        <v>250</v>
      </c>
      <c r="E475" s="25" t="s">
        <v>108</v>
      </c>
      <c r="F475" s="25" t="s">
        <v>201</v>
      </c>
      <c r="G475" s="25" t="str">
        <f>VLOOKUP(Repository_table[[#This Row],[Country of Destination]],$T$11:$U$46,2,)</f>
        <v>Latin America and the Caribbean</v>
      </c>
      <c r="H475" s="25" t="s">
        <v>179</v>
      </c>
      <c r="I475" s="25" t="s">
        <v>269</v>
      </c>
      <c r="J475" s="28">
        <v>867386</v>
      </c>
      <c r="K475" s="39">
        <v>6.25</v>
      </c>
      <c r="L475" s="146" t="s">
        <v>220</v>
      </c>
      <c r="N475" s="119"/>
    </row>
    <row r="476" spans="1:14" s="17" customFormat="1" ht="15.75" customHeight="1" x14ac:dyDescent="0.2">
      <c r="A476" s="145">
        <v>43330</v>
      </c>
      <c r="B476" s="27" t="s">
        <v>193</v>
      </c>
      <c r="C476" s="27" t="s">
        <v>211</v>
      </c>
      <c r="D476" s="25" t="s">
        <v>266</v>
      </c>
      <c r="E476" s="25" t="s">
        <v>108</v>
      </c>
      <c r="F476" s="25" t="s">
        <v>76</v>
      </c>
      <c r="G476" s="25" t="str">
        <f>VLOOKUP(Repository_table[[#This Row],[Country of Destination]],$T$11:$U$46,2,)</f>
        <v>Latin America and the Caribbean</v>
      </c>
      <c r="H476" s="25" t="s">
        <v>241</v>
      </c>
      <c r="I476" s="25" t="s">
        <v>262</v>
      </c>
      <c r="J476" s="28">
        <v>3236064</v>
      </c>
      <c r="K476" s="39">
        <v>6.8</v>
      </c>
      <c r="L476" s="146" t="s">
        <v>220</v>
      </c>
      <c r="N476" s="119"/>
    </row>
    <row r="477" spans="1:14" s="17" customFormat="1" ht="15.75" customHeight="1" x14ac:dyDescent="0.2">
      <c r="A477" s="145">
        <v>43330</v>
      </c>
      <c r="B477" s="27" t="s">
        <v>193</v>
      </c>
      <c r="C477" s="27" t="s">
        <v>89</v>
      </c>
      <c r="D477" s="25" t="s">
        <v>265</v>
      </c>
      <c r="E477" s="25" t="s">
        <v>194</v>
      </c>
      <c r="F477" s="25" t="s">
        <v>76</v>
      </c>
      <c r="G477" s="25" t="str">
        <f>VLOOKUP(Repository_table[[#This Row],[Country of Destination]],$T$11:$U$46,2,)</f>
        <v>Latin America and the Caribbean</v>
      </c>
      <c r="H477" s="25" t="s">
        <v>241</v>
      </c>
      <c r="I477" s="25" t="s">
        <v>262</v>
      </c>
      <c r="J477" s="28">
        <v>227756</v>
      </c>
      <c r="K477" s="39">
        <v>5.42</v>
      </c>
      <c r="L477" s="146" t="s">
        <v>249</v>
      </c>
      <c r="N477" s="119"/>
    </row>
    <row r="478" spans="1:14" s="17" customFormat="1" ht="15.75" customHeight="1" x14ac:dyDescent="0.2">
      <c r="A478" s="145">
        <v>43330</v>
      </c>
      <c r="B478" s="27" t="s">
        <v>61</v>
      </c>
      <c r="C478" s="27" t="s">
        <v>61</v>
      </c>
      <c r="D478" s="25" t="s">
        <v>250</v>
      </c>
      <c r="E478" s="25" t="s">
        <v>108</v>
      </c>
      <c r="F478" s="25" t="s">
        <v>185</v>
      </c>
      <c r="G478" s="25" t="str">
        <f>VLOOKUP(Repository_table[[#This Row],[Country of Destination]],$T$11:$U$46,2,)</f>
        <v>Latin America and the Caribbean</v>
      </c>
      <c r="H478" s="25" t="s">
        <v>244</v>
      </c>
      <c r="I478" s="25" t="s">
        <v>269</v>
      </c>
      <c r="J478" s="28">
        <v>2991738</v>
      </c>
      <c r="K478" s="39">
        <v>3.25</v>
      </c>
      <c r="L478" s="146"/>
      <c r="N478" s="119"/>
    </row>
    <row r="479" spans="1:14" s="17" customFormat="1" ht="15.75" customHeight="1" x14ac:dyDescent="0.2">
      <c r="A479" s="145">
        <v>43331</v>
      </c>
      <c r="B479" s="27" t="s">
        <v>61</v>
      </c>
      <c r="C479" s="27" t="s">
        <v>61</v>
      </c>
      <c r="D479" s="25" t="s">
        <v>251</v>
      </c>
      <c r="E479" s="25" t="s">
        <v>108</v>
      </c>
      <c r="F479" s="25" t="s">
        <v>178</v>
      </c>
      <c r="G479" s="25" t="str">
        <f>VLOOKUP(Repository_table[[#This Row],[Country of Destination]],$T$11:$U$46,2,)</f>
        <v>Latin America and the Caribbean</v>
      </c>
      <c r="H479" s="25" t="s">
        <v>110</v>
      </c>
      <c r="I479" s="25" t="s">
        <v>269</v>
      </c>
      <c r="J479" s="28">
        <v>2223126</v>
      </c>
      <c r="K479" s="39">
        <v>6.25</v>
      </c>
      <c r="L479" s="146" t="s">
        <v>106</v>
      </c>
      <c r="N479" s="119"/>
    </row>
    <row r="480" spans="1:14" s="17" customFormat="1" ht="15.75" customHeight="1" x14ac:dyDescent="0.2">
      <c r="A480" s="145">
        <v>43332</v>
      </c>
      <c r="B480" s="27" t="s">
        <v>61</v>
      </c>
      <c r="C480" s="27" t="s">
        <v>61</v>
      </c>
      <c r="D480" s="25" t="s">
        <v>250</v>
      </c>
      <c r="E480" s="25" t="s">
        <v>108</v>
      </c>
      <c r="F480" s="25" t="s">
        <v>76</v>
      </c>
      <c r="G480" s="25" t="str">
        <f>VLOOKUP(Repository_table[[#This Row],[Country of Destination]],$T$11:$U$46,2,)</f>
        <v>Latin America and the Caribbean</v>
      </c>
      <c r="H480" s="25" t="s">
        <v>248</v>
      </c>
      <c r="I480" s="25" t="s">
        <v>269</v>
      </c>
      <c r="J480" s="28">
        <v>3633707</v>
      </c>
      <c r="K480" s="39">
        <v>3.25</v>
      </c>
      <c r="L480" s="146"/>
      <c r="N480" s="119"/>
    </row>
    <row r="481" spans="1:14" s="17" customFormat="1" ht="15.75" customHeight="1" x14ac:dyDescent="0.2">
      <c r="A481" s="145">
        <v>43334</v>
      </c>
      <c r="B481" s="27" t="s">
        <v>61</v>
      </c>
      <c r="C481" s="27" t="s">
        <v>61</v>
      </c>
      <c r="D481" s="25" t="s">
        <v>250</v>
      </c>
      <c r="E481" s="25" t="s">
        <v>108</v>
      </c>
      <c r="F481" s="25" t="s">
        <v>76</v>
      </c>
      <c r="G481" s="25" t="str">
        <f>VLOOKUP(Repository_table[[#This Row],[Country of Destination]],$T$11:$U$46,2,)</f>
        <v>Latin America and the Caribbean</v>
      </c>
      <c r="H481" s="25" t="s">
        <v>80</v>
      </c>
      <c r="I481" s="25" t="s">
        <v>269</v>
      </c>
      <c r="J481" s="28">
        <v>3471860</v>
      </c>
      <c r="K481" s="39">
        <v>6.25</v>
      </c>
      <c r="L481" s="146" t="s">
        <v>106</v>
      </c>
      <c r="N481" s="119"/>
    </row>
    <row r="482" spans="1:14" s="17" customFormat="1" ht="15.75" customHeight="1" x14ac:dyDescent="0.2">
      <c r="A482" s="145">
        <v>43335</v>
      </c>
      <c r="B482" s="27" t="s">
        <v>61</v>
      </c>
      <c r="C482" s="27" t="s">
        <v>61</v>
      </c>
      <c r="D482" s="25" t="s">
        <v>251</v>
      </c>
      <c r="E482" s="25" t="s">
        <v>108</v>
      </c>
      <c r="F482" s="25" t="s">
        <v>177</v>
      </c>
      <c r="G482" s="25" t="str">
        <f>VLOOKUP(Repository_table[[#This Row],[Country of Destination]],$T$11:$U$46,2,)</f>
        <v>Latin America and the Caribbean</v>
      </c>
      <c r="H482" s="25" t="s">
        <v>206</v>
      </c>
      <c r="I482" s="25" t="s">
        <v>269</v>
      </c>
      <c r="J482" s="28">
        <v>3677960</v>
      </c>
      <c r="K482" s="39">
        <v>3.25</v>
      </c>
      <c r="L482" s="146"/>
      <c r="N482" s="119"/>
    </row>
    <row r="483" spans="1:14" s="17" customFormat="1" ht="15.75" customHeight="1" x14ac:dyDescent="0.2">
      <c r="A483" s="145">
        <v>43336</v>
      </c>
      <c r="B483" s="27" t="s">
        <v>61</v>
      </c>
      <c r="C483" s="27" t="s">
        <v>61</v>
      </c>
      <c r="D483" s="25" t="s">
        <v>250</v>
      </c>
      <c r="E483" s="25" t="s">
        <v>108</v>
      </c>
      <c r="F483" s="25" t="s">
        <v>113</v>
      </c>
      <c r="G483" s="25" t="str">
        <f>VLOOKUP(Repository_table[[#This Row],[Country of Destination]],$T$11:$U$46,2,)</f>
        <v>East Asia and Pacific</v>
      </c>
      <c r="H483" s="25" t="s">
        <v>167</v>
      </c>
      <c r="I483" s="25" t="s">
        <v>269</v>
      </c>
      <c r="J483" s="28">
        <v>3688585</v>
      </c>
      <c r="K483" s="39">
        <v>3.25</v>
      </c>
      <c r="L483" s="146"/>
      <c r="N483" s="119"/>
    </row>
    <row r="484" spans="1:14" s="17" customFormat="1" ht="15.75" customHeight="1" x14ac:dyDescent="0.2">
      <c r="A484" s="145">
        <v>43338</v>
      </c>
      <c r="B484" s="27" t="s">
        <v>61</v>
      </c>
      <c r="C484" s="27" t="s">
        <v>61</v>
      </c>
      <c r="D484" s="25" t="s">
        <v>251</v>
      </c>
      <c r="E484" s="25" t="s">
        <v>108</v>
      </c>
      <c r="F484" s="25" t="s">
        <v>225</v>
      </c>
      <c r="G484" s="25" t="str">
        <f>VLOOKUP(Repository_table[[#This Row],[Country of Destination]],$T$11:$U$46,2,)</f>
        <v>Middle East and North Africa</v>
      </c>
      <c r="H484" s="25" t="s">
        <v>181</v>
      </c>
      <c r="I484" s="25" t="s">
        <v>269</v>
      </c>
      <c r="J484" s="28">
        <v>3484860</v>
      </c>
      <c r="K484" s="39">
        <v>6.25</v>
      </c>
      <c r="L484" s="146" t="s">
        <v>106</v>
      </c>
      <c r="N484" s="119"/>
    </row>
    <row r="485" spans="1:14" s="17" customFormat="1" ht="15.75" customHeight="1" x14ac:dyDescent="0.2">
      <c r="A485" s="145">
        <v>43339</v>
      </c>
      <c r="B485" s="27" t="s">
        <v>193</v>
      </c>
      <c r="C485" s="27" t="s">
        <v>211</v>
      </c>
      <c r="D485" s="25" t="s">
        <v>261</v>
      </c>
      <c r="E485" s="25" t="s">
        <v>108</v>
      </c>
      <c r="F485" s="25" t="s">
        <v>69</v>
      </c>
      <c r="G485" s="25" t="str">
        <f>VLOOKUP(Repository_table[[#This Row],[Country of Destination]],$T$11:$U$46,2,)</f>
        <v>Europe and Central Asia</v>
      </c>
      <c r="H485" s="25" t="s">
        <v>169</v>
      </c>
      <c r="I485" s="25" t="s">
        <v>262</v>
      </c>
      <c r="J485" s="28">
        <v>2296394</v>
      </c>
      <c r="K485" s="39">
        <v>6.68</v>
      </c>
      <c r="L485" s="146" t="s">
        <v>106</v>
      </c>
      <c r="N485" s="119"/>
    </row>
    <row r="486" spans="1:14" s="17" customFormat="1" ht="15.75" customHeight="1" x14ac:dyDescent="0.2">
      <c r="A486" s="145">
        <v>43339</v>
      </c>
      <c r="B486" s="27" t="s">
        <v>61</v>
      </c>
      <c r="C486" s="27" t="s">
        <v>61</v>
      </c>
      <c r="D486" s="25" t="s">
        <v>251</v>
      </c>
      <c r="E486" s="25" t="s">
        <v>108</v>
      </c>
      <c r="F486" s="25" t="s">
        <v>178</v>
      </c>
      <c r="G486" s="25" t="str">
        <f>VLOOKUP(Repository_table[[#This Row],[Country of Destination]],$T$11:$U$46,2,)</f>
        <v>Latin America and the Caribbean</v>
      </c>
      <c r="H486" s="25" t="s">
        <v>203</v>
      </c>
      <c r="I486" s="25" t="s">
        <v>269</v>
      </c>
      <c r="J486" s="28">
        <v>2232382</v>
      </c>
      <c r="K486" s="39">
        <v>6.25</v>
      </c>
      <c r="L486" s="146" t="s">
        <v>106</v>
      </c>
      <c r="N486" s="119"/>
    </row>
    <row r="487" spans="1:14" s="17" customFormat="1" ht="15.75" customHeight="1" x14ac:dyDescent="0.2">
      <c r="A487" s="145">
        <v>43340</v>
      </c>
      <c r="B487" s="27" t="s">
        <v>61</v>
      </c>
      <c r="C487" s="27" t="s">
        <v>61</v>
      </c>
      <c r="D487" s="25" t="s">
        <v>250</v>
      </c>
      <c r="E487" s="25" t="s">
        <v>108</v>
      </c>
      <c r="F487" s="25" t="s">
        <v>76</v>
      </c>
      <c r="G487" s="25" t="str">
        <f>VLOOKUP(Repository_table[[#This Row],[Country of Destination]],$T$11:$U$46,2,)</f>
        <v>Latin America and the Caribbean</v>
      </c>
      <c r="H487" s="25" t="s">
        <v>229</v>
      </c>
      <c r="I487" s="25" t="s">
        <v>269</v>
      </c>
      <c r="J487" s="28">
        <v>3037256</v>
      </c>
      <c r="K487" s="39">
        <v>3.25</v>
      </c>
      <c r="L487" s="146"/>
      <c r="N487" s="119"/>
    </row>
    <row r="488" spans="1:14" s="17" customFormat="1" ht="15.75" customHeight="1" x14ac:dyDescent="0.2">
      <c r="A488" s="145">
        <v>43342</v>
      </c>
      <c r="B488" s="27" t="s">
        <v>193</v>
      </c>
      <c r="C488" s="27" t="s">
        <v>212</v>
      </c>
      <c r="D488" s="25" t="s">
        <v>261</v>
      </c>
      <c r="E488" s="25" t="s">
        <v>108</v>
      </c>
      <c r="F488" s="25" t="s">
        <v>81</v>
      </c>
      <c r="G488" s="25" t="str">
        <f>VLOOKUP(Repository_table[[#This Row],[Country of Destination]],$T$11:$U$46,2,)</f>
        <v>East Asia and Pacific</v>
      </c>
      <c r="H488" s="25" t="s">
        <v>214</v>
      </c>
      <c r="I488" s="25" t="s">
        <v>262</v>
      </c>
      <c r="J488" s="28">
        <v>3703692</v>
      </c>
      <c r="K488" s="39">
        <v>8.16</v>
      </c>
      <c r="L488" s="146" t="s">
        <v>106</v>
      </c>
      <c r="N488" s="119"/>
    </row>
    <row r="489" spans="1:14" s="17" customFormat="1" ht="15.75" customHeight="1" x14ac:dyDescent="0.2">
      <c r="A489" s="145">
        <v>43342</v>
      </c>
      <c r="B489" s="27" t="s">
        <v>61</v>
      </c>
      <c r="C489" s="27" t="s">
        <v>61</v>
      </c>
      <c r="D489" s="25" t="s">
        <v>250</v>
      </c>
      <c r="E489" s="25" t="s">
        <v>108</v>
      </c>
      <c r="F489" s="25" t="s">
        <v>113</v>
      </c>
      <c r="G489" s="25" t="str">
        <f>VLOOKUP(Repository_table[[#This Row],[Country of Destination]],$T$11:$U$46,2,)</f>
        <v>East Asia and Pacific</v>
      </c>
      <c r="H489" s="25" t="s">
        <v>216</v>
      </c>
      <c r="I489" s="25" t="s">
        <v>269</v>
      </c>
      <c r="J489" s="28">
        <v>3280072</v>
      </c>
      <c r="K489" s="39">
        <v>3.25</v>
      </c>
      <c r="L489" s="146"/>
      <c r="N489" s="119"/>
    </row>
    <row r="490" spans="1:14" s="17" customFormat="1" ht="15.75" customHeight="1" x14ac:dyDescent="0.2">
      <c r="A490" s="145">
        <v>43343</v>
      </c>
      <c r="B490" s="27" t="s">
        <v>61</v>
      </c>
      <c r="C490" s="27" t="s">
        <v>61</v>
      </c>
      <c r="D490" s="25" t="s">
        <v>251</v>
      </c>
      <c r="E490" s="25" t="s">
        <v>108</v>
      </c>
      <c r="F490" s="25" t="s">
        <v>177</v>
      </c>
      <c r="G490" s="25" t="str">
        <f>VLOOKUP(Repository_table[[#This Row],[Country of Destination]],$T$11:$U$46,2,)</f>
        <v>Latin America and the Caribbean</v>
      </c>
      <c r="H490" s="25" t="s">
        <v>208</v>
      </c>
      <c r="I490" s="25" t="s">
        <v>269</v>
      </c>
      <c r="J490" s="28">
        <v>3232480</v>
      </c>
      <c r="K490" s="39">
        <v>6.25</v>
      </c>
      <c r="L490" s="146" t="s">
        <v>106</v>
      </c>
      <c r="N490" s="119"/>
    </row>
    <row r="491" spans="1:14" s="17" customFormat="1" ht="15.75" customHeight="1" x14ac:dyDescent="0.2">
      <c r="A491" s="145">
        <v>43344</v>
      </c>
      <c r="B491" s="27" t="s">
        <v>61</v>
      </c>
      <c r="C491" s="27" t="s">
        <v>61</v>
      </c>
      <c r="D491" s="25" t="s">
        <v>250</v>
      </c>
      <c r="E491" s="25" t="s">
        <v>108</v>
      </c>
      <c r="F491" s="25" t="s">
        <v>113</v>
      </c>
      <c r="G491" s="25" t="str">
        <f>VLOOKUP(Repository_table[[#This Row],[Country of Destination]],$T$11:$U$46,2,)</f>
        <v>East Asia and Pacific</v>
      </c>
      <c r="H491" s="25" t="s">
        <v>253</v>
      </c>
      <c r="I491" s="25" t="s">
        <v>269</v>
      </c>
      <c r="J491" s="28">
        <v>3087246</v>
      </c>
      <c r="K491" s="39">
        <v>3.25</v>
      </c>
      <c r="L491" s="146"/>
      <c r="N491" s="119"/>
    </row>
    <row r="492" spans="1:14" s="17" customFormat="1" ht="15.75" customHeight="1" x14ac:dyDescent="0.2">
      <c r="A492" s="145">
        <v>43346</v>
      </c>
      <c r="B492" s="27" t="s">
        <v>61</v>
      </c>
      <c r="C492" s="27" t="s">
        <v>61</v>
      </c>
      <c r="D492" s="25" t="s">
        <v>251</v>
      </c>
      <c r="E492" s="25" t="s">
        <v>108</v>
      </c>
      <c r="F492" s="25" t="s">
        <v>68</v>
      </c>
      <c r="G492" s="25" t="str">
        <f>VLOOKUP(Repository_table[[#This Row],[Country of Destination]],$T$11:$U$46,2,)</f>
        <v>South Asia</v>
      </c>
      <c r="H492" s="25" t="s">
        <v>241</v>
      </c>
      <c r="I492" s="25" t="s">
        <v>269</v>
      </c>
      <c r="J492" s="28">
        <v>3667090</v>
      </c>
      <c r="K492" s="39">
        <v>3.33</v>
      </c>
      <c r="L492" s="146"/>
      <c r="N492" s="119"/>
    </row>
    <row r="493" spans="1:14" s="17" customFormat="1" ht="15.75" customHeight="1" x14ac:dyDescent="0.2">
      <c r="A493" s="145">
        <v>43347</v>
      </c>
      <c r="B493" s="27" t="s">
        <v>61</v>
      </c>
      <c r="C493" s="27" t="s">
        <v>61</v>
      </c>
      <c r="D493" s="25" t="s">
        <v>250</v>
      </c>
      <c r="E493" s="25" t="s">
        <v>108</v>
      </c>
      <c r="F493" s="25" t="s">
        <v>113</v>
      </c>
      <c r="G493" s="25" t="str">
        <f>VLOOKUP(Repository_table[[#This Row],[Country of Destination]],$T$11:$U$46,2,)</f>
        <v>East Asia and Pacific</v>
      </c>
      <c r="H493" s="25" t="s">
        <v>111</v>
      </c>
      <c r="I493" s="25" t="s">
        <v>269</v>
      </c>
      <c r="J493" s="28">
        <v>3696432</v>
      </c>
      <c r="K493" s="39">
        <v>3.33</v>
      </c>
      <c r="L493" s="146"/>
      <c r="N493" s="119"/>
    </row>
    <row r="494" spans="1:14" s="17" customFormat="1" ht="15.75" customHeight="1" x14ac:dyDescent="0.2">
      <c r="A494" s="145">
        <v>43350</v>
      </c>
      <c r="B494" s="27" t="s">
        <v>193</v>
      </c>
      <c r="C494" s="27" t="s">
        <v>212</v>
      </c>
      <c r="D494" s="25" t="s">
        <v>261</v>
      </c>
      <c r="E494" s="25" t="s">
        <v>108</v>
      </c>
      <c r="F494" s="25" t="s">
        <v>81</v>
      </c>
      <c r="G494" s="25" t="str">
        <f>VLOOKUP(Repository_table[[#This Row],[Country of Destination]],$T$11:$U$46,2,)</f>
        <v>East Asia and Pacific</v>
      </c>
      <c r="H494" s="25" t="s">
        <v>226</v>
      </c>
      <c r="I494" s="25" t="s">
        <v>262</v>
      </c>
      <c r="J494" s="28">
        <v>3400362</v>
      </c>
      <c r="K494" s="39">
        <v>7.52</v>
      </c>
      <c r="L494" s="146" t="s">
        <v>106</v>
      </c>
      <c r="N494" s="119"/>
    </row>
    <row r="495" spans="1:14" s="17" customFormat="1" ht="15.75" customHeight="1" x14ac:dyDescent="0.2">
      <c r="A495" s="145">
        <v>43350</v>
      </c>
      <c r="B495" s="27" t="s">
        <v>61</v>
      </c>
      <c r="C495" s="27" t="s">
        <v>61</v>
      </c>
      <c r="D495" s="25" t="s">
        <v>250</v>
      </c>
      <c r="E495" s="25" t="s">
        <v>108</v>
      </c>
      <c r="F495" s="25" t="s">
        <v>113</v>
      </c>
      <c r="G495" s="25" t="str">
        <f>VLOOKUP(Repository_table[[#This Row],[Country of Destination]],$T$11:$U$46,2,)</f>
        <v>East Asia and Pacific</v>
      </c>
      <c r="H495" s="25" t="s">
        <v>229</v>
      </c>
      <c r="I495" s="25" t="s">
        <v>269</v>
      </c>
      <c r="J495" s="28">
        <v>3589025</v>
      </c>
      <c r="K495" s="39">
        <v>3.33</v>
      </c>
      <c r="L495" s="146"/>
      <c r="N495" s="119"/>
    </row>
    <row r="496" spans="1:14" s="17" customFormat="1" ht="15.75" customHeight="1" x14ac:dyDescent="0.2">
      <c r="A496" s="145">
        <v>43350</v>
      </c>
      <c r="B496" s="27" t="s">
        <v>61</v>
      </c>
      <c r="C496" s="27" t="s">
        <v>61</v>
      </c>
      <c r="D496" s="25" t="s">
        <v>250</v>
      </c>
      <c r="E496" s="25" t="s">
        <v>108</v>
      </c>
      <c r="F496" s="25" t="s">
        <v>76</v>
      </c>
      <c r="G496" s="25" t="str">
        <f>VLOOKUP(Repository_table[[#This Row],[Country of Destination]],$T$11:$U$46,2,)</f>
        <v>Latin America and the Caribbean</v>
      </c>
      <c r="H496" s="25" t="s">
        <v>187</v>
      </c>
      <c r="I496" s="25" t="s">
        <v>269</v>
      </c>
      <c r="J496" s="28">
        <v>3670587</v>
      </c>
      <c r="K496" s="39">
        <v>3.33</v>
      </c>
      <c r="L496" s="146"/>
      <c r="N496" s="119"/>
    </row>
    <row r="497" spans="1:14" s="17" customFormat="1" ht="15.75" customHeight="1" x14ac:dyDescent="0.2">
      <c r="A497" s="145">
        <v>43352</v>
      </c>
      <c r="B497" s="27" t="s">
        <v>193</v>
      </c>
      <c r="C497" s="27" t="s">
        <v>211</v>
      </c>
      <c r="D497" s="25" t="s">
        <v>261</v>
      </c>
      <c r="E497" s="25" t="s">
        <v>108</v>
      </c>
      <c r="F497" s="25" t="s">
        <v>81</v>
      </c>
      <c r="G497" s="25" t="str">
        <f>VLOOKUP(Repository_table[[#This Row],[Country of Destination]],$T$11:$U$46,2,)</f>
        <v>East Asia and Pacific</v>
      </c>
      <c r="H497" s="25" t="s">
        <v>263</v>
      </c>
      <c r="I497" s="25" t="s">
        <v>262</v>
      </c>
      <c r="J497" s="28">
        <v>3303988</v>
      </c>
      <c r="K497" s="39">
        <v>6.58</v>
      </c>
      <c r="L497" s="146" t="s">
        <v>106</v>
      </c>
      <c r="N497" s="119"/>
    </row>
    <row r="498" spans="1:14" s="17" customFormat="1" ht="15.75" customHeight="1" x14ac:dyDescent="0.2">
      <c r="A498" s="145">
        <v>43352</v>
      </c>
      <c r="B498" s="27" t="s">
        <v>61</v>
      </c>
      <c r="C498" s="27" t="s">
        <v>61</v>
      </c>
      <c r="D498" s="25" t="s">
        <v>250</v>
      </c>
      <c r="E498" s="25" t="s">
        <v>108</v>
      </c>
      <c r="F498" s="25" t="s">
        <v>113</v>
      </c>
      <c r="G498" s="25" t="str">
        <f>VLOOKUP(Repository_table[[#This Row],[Country of Destination]],$T$11:$U$46,2,)</f>
        <v>East Asia and Pacific</v>
      </c>
      <c r="H498" s="25" t="s">
        <v>173</v>
      </c>
      <c r="I498" s="25" t="s">
        <v>269</v>
      </c>
      <c r="J498" s="28">
        <v>3175741</v>
      </c>
      <c r="K498" s="39">
        <v>6.33</v>
      </c>
      <c r="L498" s="146" t="s">
        <v>106</v>
      </c>
      <c r="N498" s="119"/>
    </row>
    <row r="499" spans="1:14" s="17" customFormat="1" ht="15.75" customHeight="1" x14ac:dyDescent="0.2">
      <c r="A499" s="145">
        <v>43353</v>
      </c>
      <c r="B499" s="27" t="s">
        <v>61</v>
      </c>
      <c r="C499" s="27" t="s">
        <v>61</v>
      </c>
      <c r="D499" s="25" t="s">
        <v>251</v>
      </c>
      <c r="E499" s="25" t="s">
        <v>108</v>
      </c>
      <c r="F499" s="25" t="s">
        <v>204</v>
      </c>
      <c r="G499" s="25" t="str">
        <f>VLOOKUP(Repository_table[[#This Row],[Country of Destination]],$T$11:$U$46,2,)</f>
        <v>Europe and Central Asia</v>
      </c>
      <c r="H499" s="25" t="s">
        <v>247</v>
      </c>
      <c r="I499" s="25" t="s">
        <v>269</v>
      </c>
      <c r="J499" s="28">
        <v>2914685</v>
      </c>
      <c r="K499" s="39">
        <v>6.33</v>
      </c>
      <c r="L499" s="146" t="s">
        <v>106</v>
      </c>
      <c r="N499" s="119"/>
    </row>
    <row r="500" spans="1:14" s="17" customFormat="1" ht="15.75" customHeight="1" x14ac:dyDescent="0.2">
      <c r="A500" s="145">
        <v>43355</v>
      </c>
      <c r="B500" s="27" t="s">
        <v>61</v>
      </c>
      <c r="C500" s="27" t="s">
        <v>61</v>
      </c>
      <c r="D500" s="25" t="s">
        <v>251</v>
      </c>
      <c r="E500" s="25" t="s">
        <v>108</v>
      </c>
      <c r="F500" s="25" t="s">
        <v>81</v>
      </c>
      <c r="G500" s="25" t="str">
        <f>VLOOKUP(Repository_table[[#This Row],[Country of Destination]],$T$11:$U$46,2,)</f>
        <v>East Asia and Pacific</v>
      </c>
      <c r="H500" s="25" t="s">
        <v>117</v>
      </c>
      <c r="I500" s="25" t="s">
        <v>269</v>
      </c>
      <c r="J500" s="28">
        <v>3290684</v>
      </c>
      <c r="K500" s="39">
        <v>6.33</v>
      </c>
      <c r="L500" s="146" t="s">
        <v>106</v>
      </c>
      <c r="N500" s="119"/>
    </row>
    <row r="501" spans="1:14" s="17" customFormat="1" ht="15.75" customHeight="1" x14ac:dyDescent="0.2">
      <c r="A501" s="145">
        <v>43356</v>
      </c>
      <c r="B501" s="27" t="s">
        <v>61</v>
      </c>
      <c r="C501" s="27" t="s">
        <v>61</v>
      </c>
      <c r="D501" s="25" t="s">
        <v>251</v>
      </c>
      <c r="E501" s="25" t="s">
        <v>108</v>
      </c>
      <c r="F501" s="25" t="s">
        <v>124</v>
      </c>
      <c r="G501" s="25" t="str">
        <f>VLOOKUP(Repository_table[[#This Row],[Country of Destination]],$T$11:$U$46,2,)</f>
        <v>Europe and Central Asia</v>
      </c>
      <c r="H501" s="25" t="s">
        <v>258</v>
      </c>
      <c r="I501" s="25" t="s">
        <v>269</v>
      </c>
      <c r="J501" s="28">
        <v>3623622</v>
      </c>
      <c r="K501" s="39">
        <v>3.33</v>
      </c>
      <c r="L501" s="146"/>
      <c r="N501" s="119"/>
    </row>
    <row r="502" spans="1:14" s="17" customFormat="1" ht="15.75" customHeight="1" x14ac:dyDescent="0.2">
      <c r="A502" s="145">
        <v>43357</v>
      </c>
      <c r="B502" s="27" t="s">
        <v>61</v>
      </c>
      <c r="C502" s="27" t="s">
        <v>61</v>
      </c>
      <c r="D502" s="25" t="s">
        <v>250</v>
      </c>
      <c r="E502" s="25" t="s">
        <v>108</v>
      </c>
      <c r="F502" s="25" t="s">
        <v>113</v>
      </c>
      <c r="G502" s="25" t="str">
        <f>VLOOKUP(Repository_table[[#This Row],[Country of Destination]],$T$11:$U$46,2,)</f>
        <v>East Asia and Pacific</v>
      </c>
      <c r="H502" s="25" t="s">
        <v>244</v>
      </c>
      <c r="I502" s="25" t="s">
        <v>269</v>
      </c>
      <c r="J502" s="28">
        <v>3277884</v>
      </c>
      <c r="K502" s="39">
        <v>3.33</v>
      </c>
      <c r="L502" s="146"/>
      <c r="N502" s="119"/>
    </row>
    <row r="503" spans="1:14" s="17" customFormat="1" ht="15.75" customHeight="1" x14ac:dyDescent="0.2">
      <c r="A503" s="145">
        <v>43359</v>
      </c>
      <c r="B503" s="27" t="s">
        <v>61</v>
      </c>
      <c r="C503" s="27" t="s">
        <v>61</v>
      </c>
      <c r="D503" s="25" t="s">
        <v>251</v>
      </c>
      <c r="E503" s="25" t="s">
        <v>108</v>
      </c>
      <c r="F503" s="25" t="s">
        <v>252</v>
      </c>
      <c r="G503" s="25" t="str">
        <f>VLOOKUP(Repository_table[[#This Row],[Country of Destination]],$T$11:$U$46,2,)</f>
        <v>Europe and Central Asia</v>
      </c>
      <c r="H503" s="25" t="s">
        <v>235</v>
      </c>
      <c r="I503" s="25" t="s">
        <v>269</v>
      </c>
      <c r="J503" s="28">
        <v>3168937</v>
      </c>
      <c r="K503" s="39">
        <v>6.33</v>
      </c>
      <c r="L503" s="146" t="s">
        <v>106</v>
      </c>
      <c r="N503" s="119"/>
    </row>
    <row r="504" spans="1:14" s="17" customFormat="1" ht="15.75" customHeight="1" x14ac:dyDescent="0.2">
      <c r="A504" s="145">
        <v>43360</v>
      </c>
      <c r="B504" s="27" t="s">
        <v>193</v>
      </c>
      <c r="C504" s="27" t="s">
        <v>211</v>
      </c>
      <c r="D504" s="25" t="s">
        <v>261</v>
      </c>
      <c r="E504" s="25" t="s">
        <v>108</v>
      </c>
      <c r="F504" s="25" t="s">
        <v>68</v>
      </c>
      <c r="G504" s="25" t="str">
        <f>VLOOKUP(Repository_table[[#This Row],[Country of Destination]],$T$11:$U$46,2,)</f>
        <v>South Asia</v>
      </c>
      <c r="H504" s="25" t="s">
        <v>171</v>
      </c>
      <c r="I504" s="25" t="s">
        <v>262</v>
      </c>
      <c r="J504" s="28">
        <v>2243068</v>
      </c>
      <c r="K504" s="39">
        <v>6.62</v>
      </c>
      <c r="L504" s="146" t="s">
        <v>106</v>
      </c>
      <c r="N504" s="119"/>
    </row>
    <row r="505" spans="1:14" s="17" customFormat="1" ht="15.75" customHeight="1" x14ac:dyDescent="0.2">
      <c r="A505" s="145">
        <v>43361</v>
      </c>
      <c r="B505" s="27" t="s">
        <v>61</v>
      </c>
      <c r="C505" s="27" t="s">
        <v>61</v>
      </c>
      <c r="D505" s="25" t="s">
        <v>250</v>
      </c>
      <c r="E505" s="25" t="s">
        <v>108</v>
      </c>
      <c r="F505" s="25" t="s">
        <v>113</v>
      </c>
      <c r="G505" s="25" t="str">
        <f>VLOOKUP(Repository_table[[#This Row],[Country of Destination]],$T$11:$U$46,2,)</f>
        <v>East Asia and Pacific</v>
      </c>
      <c r="H505" s="25" t="s">
        <v>254</v>
      </c>
      <c r="I505" s="25" t="s">
        <v>269</v>
      </c>
      <c r="J505" s="28">
        <v>3686080</v>
      </c>
      <c r="K505" s="39">
        <v>3.33</v>
      </c>
      <c r="L505" s="146"/>
      <c r="N505" s="119"/>
    </row>
    <row r="506" spans="1:14" s="17" customFormat="1" ht="15.75" customHeight="1" x14ac:dyDescent="0.2">
      <c r="A506" s="145">
        <v>43362</v>
      </c>
      <c r="B506" s="27" t="s">
        <v>61</v>
      </c>
      <c r="C506" s="27" t="s">
        <v>61</v>
      </c>
      <c r="D506" s="25" t="s">
        <v>250</v>
      </c>
      <c r="E506" s="25" t="s">
        <v>108</v>
      </c>
      <c r="F506" s="25" t="s">
        <v>76</v>
      </c>
      <c r="G506" s="25" t="str">
        <f>VLOOKUP(Repository_table[[#This Row],[Country of Destination]],$T$11:$U$46,2,)</f>
        <v>Latin America and the Caribbean</v>
      </c>
      <c r="H506" s="25" t="s">
        <v>255</v>
      </c>
      <c r="I506" s="25" t="s">
        <v>269</v>
      </c>
      <c r="J506" s="28">
        <v>3694725</v>
      </c>
      <c r="K506" s="39">
        <v>3.33</v>
      </c>
      <c r="L506" s="146"/>
      <c r="N506" s="119"/>
    </row>
    <row r="507" spans="1:14" s="17" customFormat="1" ht="15.75" customHeight="1" x14ac:dyDescent="0.2">
      <c r="A507" s="145">
        <v>43363</v>
      </c>
      <c r="B507" s="27" t="s">
        <v>193</v>
      </c>
      <c r="C507" s="27" t="s">
        <v>212</v>
      </c>
      <c r="D507" s="25" t="s">
        <v>261</v>
      </c>
      <c r="E507" s="25" t="s">
        <v>108</v>
      </c>
      <c r="F507" s="25" t="s">
        <v>81</v>
      </c>
      <c r="G507" s="25" t="str">
        <f>VLOOKUP(Repository_table[[#This Row],[Country of Destination]],$T$11:$U$46,2,)</f>
        <v>East Asia and Pacific</v>
      </c>
      <c r="H507" s="25" t="s">
        <v>118</v>
      </c>
      <c r="I507" s="25" t="s">
        <v>262</v>
      </c>
      <c r="J507" s="28">
        <v>3399075</v>
      </c>
      <c r="K507" s="39">
        <v>7.52</v>
      </c>
      <c r="L507" s="146" t="s">
        <v>106</v>
      </c>
      <c r="N507" s="119"/>
    </row>
    <row r="508" spans="1:14" s="17" customFormat="1" ht="15.75" customHeight="1" x14ac:dyDescent="0.2">
      <c r="A508" s="145">
        <v>43363</v>
      </c>
      <c r="B508" s="27" t="s">
        <v>61</v>
      </c>
      <c r="C508" s="27" t="s">
        <v>61</v>
      </c>
      <c r="D508" s="25" t="s">
        <v>250</v>
      </c>
      <c r="E508" s="25" t="s">
        <v>108</v>
      </c>
      <c r="F508" s="25" t="s">
        <v>113</v>
      </c>
      <c r="G508" s="25" t="str">
        <f>VLOOKUP(Repository_table[[#This Row],[Country of Destination]],$T$11:$U$46,2,)</f>
        <v>East Asia and Pacific</v>
      </c>
      <c r="H508" s="25" t="s">
        <v>256</v>
      </c>
      <c r="I508" s="25" t="s">
        <v>269</v>
      </c>
      <c r="J508" s="28">
        <v>3666117</v>
      </c>
      <c r="K508" s="39">
        <v>3.33</v>
      </c>
      <c r="L508" s="146"/>
      <c r="N508" s="119"/>
    </row>
    <row r="509" spans="1:14" s="17" customFormat="1" ht="15.75" customHeight="1" x14ac:dyDescent="0.2">
      <c r="A509" s="145">
        <v>43365</v>
      </c>
      <c r="B509" s="27" t="s">
        <v>61</v>
      </c>
      <c r="C509" s="27" t="s">
        <v>61</v>
      </c>
      <c r="D509" s="25" t="s">
        <v>251</v>
      </c>
      <c r="E509" s="25" t="s">
        <v>108</v>
      </c>
      <c r="F509" s="25" t="s">
        <v>69</v>
      </c>
      <c r="G509" s="25" t="str">
        <f>VLOOKUP(Repository_table[[#This Row],[Country of Destination]],$T$11:$U$46,2,)</f>
        <v>Europe and Central Asia</v>
      </c>
      <c r="H509" s="25" t="s">
        <v>259</v>
      </c>
      <c r="I509" s="25" t="s">
        <v>269</v>
      </c>
      <c r="J509" s="28">
        <v>3670372</v>
      </c>
      <c r="K509" s="39">
        <v>3.33</v>
      </c>
      <c r="L509" s="146"/>
      <c r="N509" s="119"/>
    </row>
    <row r="510" spans="1:14" s="17" customFormat="1" ht="15.75" customHeight="1" x14ac:dyDescent="0.2">
      <c r="A510" s="145">
        <v>43367</v>
      </c>
      <c r="B510" s="27" t="s">
        <v>61</v>
      </c>
      <c r="C510" s="27" t="s">
        <v>61</v>
      </c>
      <c r="D510" s="25" t="s">
        <v>251</v>
      </c>
      <c r="E510" s="25" t="s">
        <v>108</v>
      </c>
      <c r="F510" s="25" t="s">
        <v>81</v>
      </c>
      <c r="G510" s="25" t="str">
        <f>VLOOKUP(Repository_table[[#This Row],[Country of Destination]],$T$11:$U$46,2,)</f>
        <v>East Asia and Pacific</v>
      </c>
      <c r="H510" s="25" t="s">
        <v>260</v>
      </c>
      <c r="I510" s="25" t="s">
        <v>269</v>
      </c>
      <c r="J510" s="28">
        <v>3303443</v>
      </c>
      <c r="K510" s="39">
        <v>6.33</v>
      </c>
      <c r="L510" s="146" t="s">
        <v>106</v>
      </c>
      <c r="N510" s="119"/>
    </row>
    <row r="511" spans="1:14" s="17" customFormat="1" ht="15.75" customHeight="1" x14ac:dyDescent="0.2">
      <c r="A511" s="145">
        <v>43368</v>
      </c>
      <c r="B511" s="27" t="s">
        <v>61</v>
      </c>
      <c r="C511" s="27" t="s">
        <v>61</v>
      </c>
      <c r="D511" s="25" t="s">
        <v>251</v>
      </c>
      <c r="E511" s="25" t="s">
        <v>108</v>
      </c>
      <c r="F511" s="25" t="s">
        <v>327</v>
      </c>
      <c r="G511" s="25" t="str">
        <f>VLOOKUP(Repository_table[[#This Row],[Country of Destination]],$T$11:$U$46,2,)</f>
        <v>Middle East and North Africa</v>
      </c>
      <c r="H511" s="25" t="s">
        <v>248</v>
      </c>
      <c r="I511" s="25" t="s">
        <v>269</v>
      </c>
      <c r="J511" s="28">
        <v>3637851</v>
      </c>
      <c r="K511" s="39">
        <v>3.33</v>
      </c>
      <c r="L511" s="146"/>
      <c r="N511" s="119"/>
    </row>
    <row r="512" spans="1:14" s="17" customFormat="1" ht="15.75" customHeight="1" x14ac:dyDescent="0.2">
      <c r="A512" s="145">
        <v>43369</v>
      </c>
      <c r="B512" s="27" t="s">
        <v>61</v>
      </c>
      <c r="C512" s="27" t="s">
        <v>61</v>
      </c>
      <c r="D512" s="25" t="s">
        <v>250</v>
      </c>
      <c r="E512" s="25" t="s">
        <v>108</v>
      </c>
      <c r="F512" s="25" t="s">
        <v>112</v>
      </c>
      <c r="G512" s="25" t="str">
        <f>VLOOKUP(Repository_table[[#This Row],[Country of Destination]],$T$11:$U$46,2,)</f>
        <v>Latin America and the Caribbean</v>
      </c>
      <c r="H512" s="25" t="s">
        <v>206</v>
      </c>
      <c r="I512" s="25" t="s">
        <v>269</v>
      </c>
      <c r="J512" s="28">
        <v>3675091</v>
      </c>
      <c r="K512" s="39">
        <v>3.33</v>
      </c>
      <c r="L512" s="146"/>
      <c r="N512" s="119"/>
    </row>
    <row r="513" spans="1:14" s="17" customFormat="1" ht="15.75" customHeight="1" x14ac:dyDescent="0.2">
      <c r="A513" s="145">
        <v>43370</v>
      </c>
      <c r="B513" s="27" t="s">
        <v>61</v>
      </c>
      <c r="C513" s="27" t="s">
        <v>61</v>
      </c>
      <c r="D513" s="25" t="s">
        <v>251</v>
      </c>
      <c r="E513" s="25" t="s">
        <v>108</v>
      </c>
      <c r="F513" s="25" t="s">
        <v>252</v>
      </c>
      <c r="G513" s="25" t="str">
        <f>VLOOKUP(Repository_table[[#This Row],[Country of Destination]],$T$11:$U$46,2,)</f>
        <v>Europe and Central Asia</v>
      </c>
      <c r="H513" s="25" t="s">
        <v>140</v>
      </c>
      <c r="I513" s="25" t="s">
        <v>269</v>
      </c>
      <c r="J513" s="28">
        <v>3298726</v>
      </c>
      <c r="K513" s="39">
        <v>3.33</v>
      </c>
      <c r="L513" s="146"/>
      <c r="N513" s="119"/>
    </row>
    <row r="514" spans="1:14" s="17" customFormat="1" ht="15.75" customHeight="1" x14ac:dyDescent="0.2">
      <c r="A514" s="145">
        <v>43372</v>
      </c>
      <c r="B514" s="27" t="s">
        <v>61</v>
      </c>
      <c r="C514" s="27" t="s">
        <v>61</v>
      </c>
      <c r="D514" s="25" t="s">
        <v>250</v>
      </c>
      <c r="E514" s="25" t="s">
        <v>108</v>
      </c>
      <c r="F514" s="25" t="s">
        <v>76</v>
      </c>
      <c r="G514" s="25" t="str">
        <f>VLOOKUP(Repository_table[[#This Row],[Country of Destination]],$T$11:$U$46,2,)</f>
        <v>Latin America and the Caribbean</v>
      </c>
      <c r="H514" s="25" t="s">
        <v>257</v>
      </c>
      <c r="I514" s="25" t="s">
        <v>269</v>
      </c>
      <c r="J514" s="28">
        <v>3194054</v>
      </c>
      <c r="K514" s="39">
        <v>6.33</v>
      </c>
      <c r="L514" s="146" t="s">
        <v>106</v>
      </c>
      <c r="N514" s="119"/>
    </row>
    <row r="515" spans="1:14" s="17" customFormat="1" ht="15.75" customHeight="1" x14ac:dyDescent="0.2">
      <c r="A515" s="145">
        <v>43374</v>
      </c>
      <c r="B515" s="27" t="s">
        <v>61</v>
      </c>
      <c r="C515" s="27" t="s">
        <v>61</v>
      </c>
      <c r="D515" s="25" t="s">
        <v>251</v>
      </c>
      <c r="E515" s="25" t="s">
        <v>108</v>
      </c>
      <c r="F515" s="25" t="s">
        <v>240</v>
      </c>
      <c r="G515" s="25" t="str">
        <f>VLOOKUP(Repository_table[[#This Row],[Country of Destination]],$T$11:$U$46,2,)</f>
        <v>Europe and Central Asia</v>
      </c>
      <c r="H515" s="25" t="s">
        <v>86</v>
      </c>
      <c r="I515" s="25" t="s">
        <v>269</v>
      </c>
      <c r="J515" s="28">
        <v>3550808</v>
      </c>
      <c r="K515" s="39">
        <v>3.33</v>
      </c>
      <c r="L515" s="146"/>
      <c r="N515" s="119"/>
    </row>
    <row r="516" spans="1:14" s="17" customFormat="1" ht="15.75" customHeight="1" x14ac:dyDescent="0.2">
      <c r="A516" s="145">
        <v>43376</v>
      </c>
      <c r="B516" s="27" t="s">
        <v>61</v>
      </c>
      <c r="C516" s="27" t="s">
        <v>61</v>
      </c>
      <c r="D516" s="25" t="s">
        <v>250</v>
      </c>
      <c r="E516" s="25" t="s">
        <v>108</v>
      </c>
      <c r="F516" s="25" t="s">
        <v>113</v>
      </c>
      <c r="G516" s="25" t="str">
        <f>VLOOKUP(Repository_table[[#This Row],[Country of Destination]],$T$11:$U$46,2,)</f>
        <v>East Asia and Pacific</v>
      </c>
      <c r="H516" s="25" t="s">
        <v>270</v>
      </c>
      <c r="I516" s="25" t="s">
        <v>269</v>
      </c>
      <c r="J516" s="28">
        <v>3678702</v>
      </c>
      <c r="K516" s="39">
        <v>3.47</v>
      </c>
      <c r="L516" s="146"/>
      <c r="N516" s="119"/>
    </row>
    <row r="517" spans="1:14" s="17" customFormat="1" ht="15.75" customHeight="1" x14ac:dyDescent="0.2">
      <c r="A517" s="145">
        <v>43377</v>
      </c>
      <c r="B517" s="27" t="s">
        <v>61</v>
      </c>
      <c r="C517" s="27" t="s">
        <v>61</v>
      </c>
      <c r="D517" s="25" t="s">
        <v>250</v>
      </c>
      <c r="E517" s="25" t="s">
        <v>108</v>
      </c>
      <c r="F517" s="25" t="s">
        <v>113</v>
      </c>
      <c r="G517" s="25" t="str">
        <f>VLOOKUP(Repository_table[[#This Row],[Country of Destination]],$T$11:$U$46,2,)</f>
        <v>East Asia and Pacific</v>
      </c>
      <c r="H517" s="25" t="s">
        <v>188</v>
      </c>
      <c r="I517" s="25" t="s">
        <v>269</v>
      </c>
      <c r="J517" s="28">
        <v>3650747</v>
      </c>
      <c r="K517" s="39">
        <v>3.47</v>
      </c>
      <c r="L517" s="146"/>
      <c r="N517" s="119"/>
    </row>
    <row r="518" spans="1:14" s="17" customFormat="1" ht="15.75" customHeight="1" x14ac:dyDescent="0.2">
      <c r="A518" s="145">
        <v>43378</v>
      </c>
      <c r="B518" s="27" t="s">
        <v>61</v>
      </c>
      <c r="C518" s="27" t="s">
        <v>61</v>
      </c>
      <c r="D518" s="25" t="s">
        <v>250</v>
      </c>
      <c r="E518" s="25" t="s">
        <v>108</v>
      </c>
      <c r="F518" s="25" t="s">
        <v>113</v>
      </c>
      <c r="G518" s="25" t="str">
        <f>VLOOKUP(Repository_table[[#This Row],[Country of Destination]],$T$11:$U$46,2,)</f>
        <v>East Asia and Pacific</v>
      </c>
      <c r="H518" s="25" t="s">
        <v>224</v>
      </c>
      <c r="I518" s="25" t="s">
        <v>269</v>
      </c>
      <c r="J518" s="28">
        <v>3361054</v>
      </c>
      <c r="K518" s="39">
        <v>6.47</v>
      </c>
      <c r="L518" s="146" t="s">
        <v>106</v>
      </c>
      <c r="N518" s="119"/>
    </row>
    <row r="519" spans="1:14" s="17" customFormat="1" ht="15.75" customHeight="1" x14ac:dyDescent="0.2">
      <c r="A519" s="145">
        <v>43380</v>
      </c>
      <c r="B519" s="27" t="s">
        <v>61</v>
      </c>
      <c r="C519" s="27" t="s">
        <v>61</v>
      </c>
      <c r="D519" s="25" t="s">
        <v>250</v>
      </c>
      <c r="E519" s="25" t="s">
        <v>108</v>
      </c>
      <c r="F519" s="25" t="s">
        <v>157</v>
      </c>
      <c r="G519" s="25" t="str">
        <f>VLOOKUP(Repository_table[[#This Row],[Country of Destination]],$T$11:$U$46,2,)</f>
        <v>Middle East and North Africa</v>
      </c>
      <c r="H519" s="25" t="s">
        <v>96</v>
      </c>
      <c r="I519" s="25" t="s">
        <v>269</v>
      </c>
      <c r="J519" s="28">
        <v>3666464</v>
      </c>
      <c r="K519" s="39">
        <v>3.47</v>
      </c>
      <c r="L519" s="146"/>
      <c r="N519" s="119"/>
    </row>
    <row r="520" spans="1:14" s="17" customFormat="1" ht="15.75" customHeight="1" x14ac:dyDescent="0.2">
      <c r="A520" s="145">
        <v>43382</v>
      </c>
      <c r="B520" s="27" t="s">
        <v>61</v>
      </c>
      <c r="C520" s="27" t="s">
        <v>61</v>
      </c>
      <c r="D520" s="25" t="s">
        <v>250</v>
      </c>
      <c r="E520" s="25" t="s">
        <v>108</v>
      </c>
      <c r="F520" s="25" t="s">
        <v>113</v>
      </c>
      <c r="G520" s="25" t="str">
        <f>VLOOKUP(Repository_table[[#This Row],[Country of Destination]],$T$11:$U$46,2,)</f>
        <v>East Asia and Pacific</v>
      </c>
      <c r="H520" s="25" t="s">
        <v>203</v>
      </c>
      <c r="I520" s="25" t="s">
        <v>269</v>
      </c>
      <c r="J520" s="28">
        <v>3441391</v>
      </c>
      <c r="K520" s="39">
        <v>6.47</v>
      </c>
      <c r="L520" s="146" t="s">
        <v>106</v>
      </c>
      <c r="N520" s="119"/>
    </row>
    <row r="521" spans="1:14" s="17" customFormat="1" ht="15.75" customHeight="1" x14ac:dyDescent="0.2">
      <c r="A521" s="145">
        <v>43383</v>
      </c>
      <c r="B521" s="27" t="s">
        <v>61</v>
      </c>
      <c r="C521" s="27" t="s">
        <v>61</v>
      </c>
      <c r="D521" s="25" t="s">
        <v>251</v>
      </c>
      <c r="E521" s="25" t="s">
        <v>108</v>
      </c>
      <c r="F521" s="25" t="s">
        <v>72</v>
      </c>
      <c r="G521" s="25" t="str">
        <f>VLOOKUP(Repository_table[[#This Row],[Country of Destination]],$T$11:$U$46,2,)</f>
        <v>East Asia and Pacific</v>
      </c>
      <c r="H521" s="25" t="s">
        <v>187</v>
      </c>
      <c r="I521" s="25" t="s">
        <v>269</v>
      </c>
      <c r="J521" s="28">
        <v>3664913</v>
      </c>
      <c r="K521" s="39">
        <v>3.47</v>
      </c>
      <c r="L521" s="146"/>
      <c r="N521" s="119"/>
    </row>
    <row r="522" spans="1:14" s="17" customFormat="1" ht="15.75" customHeight="1" x14ac:dyDescent="0.2">
      <c r="A522" s="145">
        <v>43384</v>
      </c>
      <c r="B522" s="27" t="s">
        <v>61</v>
      </c>
      <c r="C522" s="27" t="s">
        <v>61</v>
      </c>
      <c r="D522" s="25" t="s">
        <v>250</v>
      </c>
      <c r="E522" s="25" t="s">
        <v>108</v>
      </c>
      <c r="F522" s="25" t="s">
        <v>113</v>
      </c>
      <c r="G522" s="25" t="str">
        <f>VLOOKUP(Repository_table[[#This Row],[Country of Destination]],$T$11:$U$46,2,)</f>
        <v>East Asia and Pacific</v>
      </c>
      <c r="H522" s="25" t="s">
        <v>160</v>
      </c>
      <c r="I522" s="25" t="s">
        <v>269</v>
      </c>
      <c r="J522" s="28">
        <v>3713618</v>
      </c>
      <c r="K522" s="39">
        <v>3.47</v>
      </c>
      <c r="L522" s="146"/>
      <c r="N522" s="119"/>
    </row>
    <row r="523" spans="1:14" s="17" customFormat="1" ht="15.75" customHeight="1" x14ac:dyDescent="0.2">
      <c r="A523" s="145">
        <v>43385</v>
      </c>
      <c r="B523" s="27" t="s">
        <v>61</v>
      </c>
      <c r="C523" s="27" t="s">
        <v>61</v>
      </c>
      <c r="D523" s="25" t="s">
        <v>250</v>
      </c>
      <c r="E523" s="25" t="s">
        <v>108</v>
      </c>
      <c r="F523" s="25" t="s">
        <v>113</v>
      </c>
      <c r="G523" s="25" t="str">
        <f>VLOOKUP(Repository_table[[#This Row],[Country of Destination]],$T$11:$U$46,2,)</f>
        <v>East Asia and Pacific</v>
      </c>
      <c r="H523" s="25" t="s">
        <v>222</v>
      </c>
      <c r="I523" s="25" t="s">
        <v>269</v>
      </c>
      <c r="J523" s="28">
        <v>2932195</v>
      </c>
      <c r="K523" s="39">
        <v>3.47</v>
      </c>
      <c r="L523" s="146"/>
      <c r="N523" s="119"/>
    </row>
    <row r="524" spans="1:14" s="17" customFormat="1" ht="15.75" customHeight="1" x14ac:dyDescent="0.2">
      <c r="A524" s="145">
        <v>43386</v>
      </c>
      <c r="B524" s="27" t="s">
        <v>61</v>
      </c>
      <c r="C524" s="27" t="s">
        <v>61</v>
      </c>
      <c r="D524" s="25" t="s">
        <v>250</v>
      </c>
      <c r="E524" s="25" t="s">
        <v>108</v>
      </c>
      <c r="F524" s="25" t="s">
        <v>76</v>
      </c>
      <c r="G524" s="25" t="str">
        <f>VLOOKUP(Repository_table[[#This Row],[Country of Destination]],$T$11:$U$46,2,)</f>
        <v>Latin America and the Caribbean</v>
      </c>
      <c r="H524" s="25" t="s">
        <v>271</v>
      </c>
      <c r="I524" s="25" t="s">
        <v>269</v>
      </c>
      <c r="J524" s="28">
        <v>3401677</v>
      </c>
      <c r="K524" s="39">
        <v>3.47</v>
      </c>
      <c r="L524" s="146"/>
      <c r="N524" s="119"/>
    </row>
    <row r="525" spans="1:14" s="17" customFormat="1" ht="15.75" customHeight="1" x14ac:dyDescent="0.2">
      <c r="A525" s="145">
        <v>43387</v>
      </c>
      <c r="B525" s="27" t="s">
        <v>61</v>
      </c>
      <c r="C525" s="27" t="s">
        <v>61</v>
      </c>
      <c r="D525" s="25" t="s">
        <v>251</v>
      </c>
      <c r="E525" s="25" t="s">
        <v>108</v>
      </c>
      <c r="F525" s="25" t="s">
        <v>204</v>
      </c>
      <c r="G525" s="25" t="str">
        <f>VLOOKUP(Repository_table[[#This Row],[Country of Destination]],$T$11:$U$46,2,)</f>
        <v>Europe and Central Asia</v>
      </c>
      <c r="H525" s="25" t="s">
        <v>272</v>
      </c>
      <c r="I525" s="25" t="s">
        <v>269</v>
      </c>
      <c r="J525" s="28">
        <v>3071439</v>
      </c>
      <c r="K525" s="39">
        <v>6.47</v>
      </c>
      <c r="L525" s="146" t="s">
        <v>106</v>
      </c>
      <c r="N525" s="119"/>
    </row>
    <row r="526" spans="1:14" s="17" customFormat="1" ht="15.75" customHeight="1" x14ac:dyDescent="0.2">
      <c r="A526" s="145">
        <v>43388</v>
      </c>
      <c r="B526" s="27" t="s">
        <v>61</v>
      </c>
      <c r="C526" s="27" t="s">
        <v>61</v>
      </c>
      <c r="D526" s="25" t="s">
        <v>251</v>
      </c>
      <c r="E526" s="25" t="s">
        <v>108</v>
      </c>
      <c r="F526" s="25" t="s">
        <v>72</v>
      </c>
      <c r="G526" s="25" t="str">
        <f>VLOOKUP(Repository_table[[#This Row],[Country of Destination]],$T$11:$U$46,2,)</f>
        <v>East Asia and Pacific</v>
      </c>
      <c r="H526" s="25" t="s">
        <v>164</v>
      </c>
      <c r="I526" s="25" t="s">
        <v>269</v>
      </c>
      <c r="J526" s="28">
        <v>3604414</v>
      </c>
      <c r="K526" s="39">
        <v>3.47</v>
      </c>
      <c r="L526" s="146"/>
      <c r="N526" s="119"/>
    </row>
    <row r="527" spans="1:14" s="17" customFormat="1" ht="15.75" customHeight="1" x14ac:dyDescent="0.2">
      <c r="A527" s="145">
        <v>43390</v>
      </c>
      <c r="B527" s="27" t="s">
        <v>61</v>
      </c>
      <c r="C527" s="27" t="s">
        <v>61</v>
      </c>
      <c r="D527" s="25" t="s">
        <v>251</v>
      </c>
      <c r="E527" s="25" t="s">
        <v>108</v>
      </c>
      <c r="F527" s="25" t="s">
        <v>252</v>
      </c>
      <c r="G527" s="25" t="str">
        <f>VLOOKUP(Repository_table[[#This Row],[Country of Destination]],$T$11:$U$46,2,)</f>
        <v>Europe and Central Asia</v>
      </c>
      <c r="H527" s="25" t="s">
        <v>273</v>
      </c>
      <c r="I527" s="25" t="s">
        <v>269</v>
      </c>
      <c r="J527" s="28">
        <v>1607327</v>
      </c>
      <c r="K527" s="39">
        <v>6.47</v>
      </c>
      <c r="L527" s="146" t="s">
        <v>220</v>
      </c>
      <c r="N527" s="119"/>
    </row>
    <row r="528" spans="1:14" s="17" customFormat="1" ht="15.75" customHeight="1" x14ac:dyDescent="0.2">
      <c r="A528" s="145">
        <v>43390</v>
      </c>
      <c r="B528" s="27" t="s">
        <v>61</v>
      </c>
      <c r="C528" s="27" t="s">
        <v>61</v>
      </c>
      <c r="D528" s="25" t="s">
        <v>251</v>
      </c>
      <c r="E528" s="25" t="s">
        <v>108</v>
      </c>
      <c r="F528" s="25" t="s">
        <v>197</v>
      </c>
      <c r="G528" s="25" t="str">
        <f>VLOOKUP(Repository_table[[#This Row],[Country of Destination]],$T$11:$U$46,2,)</f>
        <v>Europe and Central Asia</v>
      </c>
      <c r="H528" s="25" t="s">
        <v>273</v>
      </c>
      <c r="I528" s="25" t="s">
        <v>269</v>
      </c>
      <c r="J528" s="28">
        <v>1559685</v>
      </c>
      <c r="K528" s="39">
        <v>6.47</v>
      </c>
      <c r="L528" s="146" t="s">
        <v>220</v>
      </c>
      <c r="N528" s="119"/>
    </row>
    <row r="529" spans="1:14" s="17" customFormat="1" ht="15.75" customHeight="1" x14ac:dyDescent="0.2">
      <c r="A529" s="145">
        <v>43391</v>
      </c>
      <c r="B529" s="27" t="s">
        <v>61</v>
      </c>
      <c r="C529" s="27" t="s">
        <v>61</v>
      </c>
      <c r="D529" s="25" t="s">
        <v>251</v>
      </c>
      <c r="E529" s="25" t="s">
        <v>108</v>
      </c>
      <c r="F529" s="25" t="s">
        <v>124</v>
      </c>
      <c r="G529" s="25" t="str">
        <f>VLOOKUP(Repository_table[[#This Row],[Country of Destination]],$T$11:$U$46,2,)</f>
        <v>Europe and Central Asia</v>
      </c>
      <c r="H529" s="25" t="s">
        <v>137</v>
      </c>
      <c r="I529" s="25" t="s">
        <v>269</v>
      </c>
      <c r="J529" s="28">
        <v>3393446</v>
      </c>
      <c r="K529" s="39">
        <v>6.47</v>
      </c>
      <c r="L529" s="146" t="s">
        <v>106</v>
      </c>
      <c r="N529" s="119"/>
    </row>
    <row r="530" spans="1:14" s="17" customFormat="1" ht="15.75" customHeight="1" x14ac:dyDescent="0.2">
      <c r="A530" s="145">
        <v>43392</v>
      </c>
      <c r="B530" s="27" t="s">
        <v>61</v>
      </c>
      <c r="C530" s="27" t="s">
        <v>61</v>
      </c>
      <c r="D530" s="25" t="s">
        <v>251</v>
      </c>
      <c r="E530" s="25" t="s">
        <v>108</v>
      </c>
      <c r="F530" s="25" t="s">
        <v>124</v>
      </c>
      <c r="G530" s="25" t="str">
        <f>VLOOKUP(Repository_table[[#This Row],[Country of Destination]],$T$11:$U$46,2,)</f>
        <v>Europe and Central Asia</v>
      </c>
      <c r="H530" s="25" t="s">
        <v>255</v>
      </c>
      <c r="I530" s="25" t="s">
        <v>269</v>
      </c>
      <c r="J530" s="28">
        <v>3688395</v>
      </c>
      <c r="K530" s="39">
        <v>3.47</v>
      </c>
      <c r="L530" s="146"/>
      <c r="N530" s="119"/>
    </row>
    <row r="531" spans="1:14" s="17" customFormat="1" ht="15.75" customHeight="1" x14ac:dyDescent="0.2">
      <c r="A531" s="145">
        <v>43395</v>
      </c>
      <c r="B531" s="27" t="s">
        <v>61</v>
      </c>
      <c r="C531" s="27" t="s">
        <v>61</v>
      </c>
      <c r="D531" s="25" t="s">
        <v>251</v>
      </c>
      <c r="E531" s="25" t="s">
        <v>108</v>
      </c>
      <c r="F531" s="25" t="s">
        <v>124</v>
      </c>
      <c r="G531" s="25" t="str">
        <f>VLOOKUP(Repository_table[[#This Row],[Country of Destination]],$T$11:$U$46,2,)</f>
        <v>Europe and Central Asia</v>
      </c>
      <c r="H531" s="25" t="s">
        <v>274</v>
      </c>
      <c r="I531" s="25" t="s">
        <v>269</v>
      </c>
      <c r="J531" s="28">
        <v>130997</v>
      </c>
      <c r="K531" s="39">
        <v>6.47</v>
      </c>
      <c r="L531" s="146" t="s">
        <v>220</v>
      </c>
      <c r="N531" s="119"/>
    </row>
    <row r="532" spans="1:14" s="17" customFormat="1" ht="15.75" customHeight="1" x14ac:dyDescent="0.2">
      <c r="A532" s="145">
        <v>43395</v>
      </c>
      <c r="B532" s="27" t="s">
        <v>61</v>
      </c>
      <c r="C532" s="27" t="s">
        <v>61</v>
      </c>
      <c r="D532" s="25" t="s">
        <v>251</v>
      </c>
      <c r="E532" s="25" t="s">
        <v>108</v>
      </c>
      <c r="F532" s="25" t="s">
        <v>197</v>
      </c>
      <c r="G532" s="25" t="str">
        <f>VLOOKUP(Repository_table[[#This Row],[Country of Destination]],$T$11:$U$46,2,)</f>
        <v>Europe and Central Asia</v>
      </c>
      <c r="H532" s="25" t="s">
        <v>274</v>
      </c>
      <c r="I532" s="25" t="s">
        <v>269</v>
      </c>
      <c r="J532" s="28">
        <v>3286686</v>
      </c>
      <c r="K532" s="39">
        <v>6.47</v>
      </c>
      <c r="L532" s="146" t="s">
        <v>220</v>
      </c>
      <c r="N532" s="119"/>
    </row>
    <row r="533" spans="1:14" s="17" customFormat="1" ht="15.75" customHeight="1" x14ac:dyDescent="0.2">
      <c r="A533" s="145">
        <v>43395</v>
      </c>
      <c r="B533" s="27" t="s">
        <v>61</v>
      </c>
      <c r="C533" s="27" t="s">
        <v>61</v>
      </c>
      <c r="D533" s="25" t="s">
        <v>250</v>
      </c>
      <c r="E533" s="25" t="s">
        <v>108</v>
      </c>
      <c r="F533" s="25" t="s">
        <v>113</v>
      </c>
      <c r="G533" s="25" t="str">
        <f>VLOOKUP(Repository_table[[#This Row],[Country of Destination]],$T$11:$U$46,2,)</f>
        <v>East Asia and Pacific</v>
      </c>
      <c r="H533" s="25" t="s">
        <v>166</v>
      </c>
      <c r="I533" s="25" t="s">
        <v>269</v>
      </c>
      <c r="J533" s="28">
        <v>3752210</v>
      </c>
      <c r="K533" s="39">
        <v>3.47</v>
      </c>
      <c r="L533" s="146"/>
      <c r="N533" s="119"/>
    </row>
    <row r="534" spans="1:14" s="17" customFormat="1" ht="15.75" customHeight="1" x14ac:dyDescent="0.2">
      <c r="A534" s="145">
        <v>43396</v>
      </c>
      <c r="B534" s="27" t="s">
        <v>61</v>
      </c>
      <c r="C534" s="27" t="s">
        <v>61</v>
      </c>
      <c r="D534" s="25" t="s">
        <v>250</v>
      </c>
      <c r="E534" s="25" t="s">
        <v>108</v>
      </c>
      <c r="F534" s="25" t="s">
        <v>76</v>
      </c>
      <c r="G534" s="25" t="str">
        <f>VLOOKUP(Repository_table[[#This Row],[Country of Destination]],$T$11:$U$46,2,)</f>
        <v>Latin America and the Caribbean</v>
      </c>
      <c r="H534" s="25" t="s">
        <v>80</v>
      </c>
      <c r="I534" s="25" t="s">
        <v>269</v>
      </c>
      <c r="J534" s="28">
        <v>3674556</v>
      </c>
      <c r="K534" s="39">
        <v>6.47</v>
      </c>
      <c r="L534" s="146" t="s">
        <v>106</v>
      </c>
      <c r="N534" s="119"/>
    </row>
    <row r="535" spans="1:14" s="17" customFormat="1" ht="15.75" customHeight="1" x14ac:dyDescent="0.2">
      <c r="A535" s="145">
        <v>43397</v>
      </c>
      <c r="B535" s="27" t="s">
        <v>61</v>
      </c>
      <c r="C535" s="27" t="s">
        <v>61</v>
      </c>
      <c r="D535" s="25" t="s">
        <v>251</v>
      </c>
      <c r="E535" s="25" t="s">
        <v>108</v>
      </c>
      <c r="F535" s="25" t="s">
        <v>109</v>
      </c>
      <c r="G535" s="25" t="str">
        <f>VLOOKUP(Repository_table[[#This Row],[Country of Destination]],$T$11:$U$46,2,)</f>
        <v>Europe and Central Asia</v>
      </c>
      <c r="H535" s="25" t="s">
        <v>142</v>
      </c>
      <c r="I535" s="25" t="s">
        <v>269</v>
      </c>
      <c r="J535" s="28">
        <v>3280501</v>
      </c>
      <c r="K535" s="39">
        <v>3.47</v>
      </c>
      <c r="L535" s="146"/>
      <c r="N535" s="119"/>
    </row>
    <row r="536" spans="1:14" s="17" customFormat="1" ht="15.75" customHeight="1" x14ac:dyDescent="0.2">
      <c r="A536" s="145">
        <v>43399</v>
      </c>
      <c r="B536" s="27" t="s">
        <v>193</v>
      </c>
      <c r="C536" s="27" t="s">
        <v>212</v>
      </c>
      <c r="D536" s="25" t="s">
        <v>261</v>
      </c>
      <c r="E536" s="25" t="s">
        <v>108</v>
      </c>
      <c r="F536" s="25" t="s">
        <v>81</v>
      </c>
      <c r="G536" s="25" t="str">
        <f>VLOOKUP(Repository_table[[#This Row],[Country of Destination]],$T$11:$U$46,2,)</f>
        <v>East Asia and Pacific</v>
      </c>
      <c r="H536" s="25" t="s">
        <v>123</v>
      </c>
      <c r="I536" s="25" t="s">
        <v>262</v>
      </c>
      <c r="J536" s="28">
        <v>3016690</v>
      </c>
      <c r="K536" s="39">
        <v>7.61</v>
      </c>
      <c r="L536" s="146" t="s">
        <v>106</v>
      </c>
      <c r="N536" s="119"/>
    </row>
    <row r="537" spans="1:14" s="17" customFormat="1" ht="15.75" customHeight="1" x14ac:dyDescent="0.2">
      <c r="A537" s="145">
        <v>43399</v>
      </c>
      <c r="B537" s="27" t="s">
        <v>61</v>
      </c>
      <c r="C537" s="27" t="s">
        <v>61</v>
      </c>
      <c r="D537" s="25" t="s">
        <v>251</v>
      </c>
      <c r="E537" s="25" t="s">
        <v>108</v>
      </c>
      <c r="F537" s="25" t="s">
        <v>68</v>
      </c>
      <c r="G537" s="25" t="str">
        <f>VLOOKUP(Repository_table[[#This Row],[Country of Destination]],$T$11:$U$46,2,)</f>
        <v>South Asia</v>
      </c>
      <c r="H537" s="25" t="s">
        <v>259</v>
      </c>
      <c r="I537" s="25" t="s">
        <v>269</v>
      </c>
      <c r="J537" s="28">
        <v>3718927</v>
      </c>
      <c r="K537" s="39">
        <v>3.47</v>
      </c>
      <c r="L537" s="146"/>
      <c r="N537" s="119"/>
    </row>
    <row r="538" spans="1:14" s="17" customFormat="1" ht="15.75" customHeight="1" x14ac:dyDescent="0.2">
      <c r="A538" s="145">
        <v>43400</v>
      </c>
      <c r="B538" s="27" t="s">
        <v>61</v>
      </c>
      <c r="C538" s="27" t="s">
        <v>61</v>
      </c>
      <c r="D538" s="25" t="s">
        <v>251</v>
      </c>
      <c r="E538" s="25" t="s">
        <v>108</v>
      </c>
      <c r="F538" s="25" t="s">
        <v>252</v>
      </c>
      <c r="G538" s="25" t="str">
        <f>VLOOKUP(Repository_table[[#This Row],[Country of Destination]],$T$11:$U$46,2,)</f>
        <v>Europe and Central Asia</v>
      </c>
      <c r="H538" s="25" t="s">
        <v>257</v>
      </c>
      <c r="I538" s="25" t="s">
        <v>269</v>
      </c>
      <c r="J538" s="28">
        <v>3177663</v>
      </c>
      <c r="K538" s="39">
        <v>6.47</v>
      </c>
      <c r="L538" s="146" t="s">
        <v>106</v>
      </c>
      <c r="N538" s="119"/>
    </row>
    <row r="539" spans="1:14" s="17" customFormat="1" ht="15.75" customHeight="1" x14ac:dyDescent="0.2">
      <c r="A539" s="145">
        <v>43402</v>
      </c>
      <c r="B539" s="27" t="s">
        <v>193</v>
      </c>
      <c r="C539" s="27" t="s">
        <v>211</v>
      </c>
      <c r="D539" s="25" t="s">
        <v>261</v>
      </c>
      <c r="E539" s="25" t="s">
        <v>108</v>
      </c>
      <c r="F539" s="25" t="s">
        <v>68</v>
      </c>
      <c r="G539" s="25" t="str">
        <f>VLOOKUP(Repository_table[[#This Row],[Country of Destination]],$T$11:$U$46,2,)</f>
        <v>South Asia</v>
      </c>
      <c r="H539" s="25" t="s">
        <v>181</v>
      </c>
      <c r="I539" s="25" t="s">
        <v>262</v>
      </c>
      <c r="J539" s="28">
        <v>3411638</v>
      </c>
      <c r="K539" s="39">
        <v>6.73</v>
      </c>
      <c r="L539" s="146" t="s">
        <v>106</v>
      </c>
      <c r="N539" s="119"/>
    </row>
    <row r="540" spans="1:14" s="17" customFormat="1" ht="15.75" customHeight="1" x14ac:dyDescent="0.2">
      <c r="A540" s="145">
        <v>43402</v>
      </c>
      <c r="B540" s="27" t="s">
        <v>61</v>
      </c>
      <c r="C540" s="27" t="s">
        <v>61</v>
      </c>
      <c r="D540" s="25" t="s">
        <v>250</v>
      </c>
      <c r="E540" s="25" t="s">
        <v>108</v>
      </c>
      <c r="F540" s="25" t="s">
        <v>113</v>
      </c>
      <c r="G540" s="25" t="str">
        <f>VLOOKUP(Repository_table[[#This Row],[Country of Destination]],$T$11:$U$46,2,)</f>
        <v>East Asia and Pacific</v>
      </c>
      <c r="H540" s="25" t="s">
        <v>167</v>
      </c>
      <c r="I540" s="25" t="s">
        <v>269</v>
      </c>
      <c r="J540" s="28">
        <v>3679688</v>
      </c>
      <c r="K540" s="39">
        <v>3.47</v>
      </c>
      <c r="L540" s="146"/>
      <c r="N540" s="119"/>
    </row>
    <row r="541" spans="1:14" s="17" customFormat="1" ht="15.75" customHeight="1" x14ac:dyDescent="0.2">
      <c r="A541" s="145">
        <v>43403</v>
      </c>
      <c r="B541" s="27" t="s">
        <v>61</v>
      </c>
      <c r="C541" s="27" t="s">
        <v>61</v>
      </c>
      <c r="D541" s="25" t="s">
        <v>250</v>
      </c>
      <c r="E541" s="25" t="s">
        <v>108</v>
      </c>
      <c r="F541" s="25" t="s">
        <v>113</v>
      </c>
      <c r="G541" s="25" t="str">
        <f>VLOOKUP(Repository_table[[#This Row],[Country of Destination]],$T$11:$U$46,2,)</f>
        <v>East Asia and Pacific</v>
      </c>
      <c r="H541" s="25" t="s">
        <v>140</v>
      </c>
      <c r="I541" s="25" t="s">
        <v>269</v>
      </c>
      <c r="J541" s="28">
        <v>3306828</v>
      </c>
      <c r="K541" s="39">
        <v>3.47</v>
      </c>
      <c r="L541" s="146"/>
      <c r="N541" s="119"/>
    </row>
    <row r="542" spans="1:14" s="17" customFormat="1" ht="15.75" customHeight="1" x14ac:dyDescent="0.2">
      <c r="A542" s="145">
        <v>43404</v>
      </c>
      <c r="B542" s="27" t="s">
        <v>61</v>
      </c>
      <c r="C542" s="27" t="s">
        <v>61</v>
      </c>
      <c r="D542" s="25" t="s">
        <v>250</v>
      </c>
      <c r="E542" s="25" t="s">
        <v>108</v>
      </c>
      <c r="F542" s="25" t="s">
        <v>113</v>
      </c>
      <c r="G542" s="25" t="str">
        <f>VLOOKUP(Repository_table[[#This Row],[Country of Destination]],$T$11:$U$46,2,)</f>
        <v>East Asia and Pacific</v>
      </c>
      <c r="H542" s="25" t="s">
        <v>161</v>
      </c>
      <c r="I542" s="25" t="s">
        <v>269</v>
      </c>
      <c r="J542" s="28">
        <v>3406821</v>
      </c>
      <c r="K542" s="39">
        <v>6.47</v>
      </c>
      <c r="L542" s="146" t="s">
        <v>106</v>
      </c>
      <c r="N542" s="119"/>
    </row>
    <row r="543" spans="1:14" s="17" customFormat="1" ht="15.75" customHeight="1" x14ac:dyDescent="0.2">
      <c r="A543" s="145">
        <v>43405</v>
      </c>
      <c r="B543" s="27" t="s">
        <v>61</v>
      </c>
      <c r="C543" s="27" t="s">
        <v>61</v>
      </c>
      <c r="D543" s="25" t="s">
        <v>250</v>
      </c>
      <c r="E543" s="25" t="s">
        <v>108</v>
      </c>
      <c r="F543" s="25" t="s">
        <v>112</v>
      </c>
      <c r="G543" s="25" t="str">
        <f>VLOOKUP(Repository_table[[#This Row],[Country of Destination]],$T$11:$U$46,2,)</f>
        <v>Latin America and the Caribbean</v>
      </c>
      <c r="H543" s="25" t="s">
        <v>206</v>
      </c>
      <c r="I543" s="25" t="s">
        <v>269</v>
      </c>
      <c r="J543" s="28">
        <v>3675934</v>
      </c>
      <c r="K543" s="39">
        <v>3.47</v>
      </c>
      <c r="L543" s="146"/>
      <c r="N543" s="119"/>
    </row>
    <row r="544" spans="1:14" s="17" customFormat="1" ht="15.75" customHeight="1" x14ac:dyDescent="0.2">
      <c r="A544" s="145">
        <v>43406</v>
      </c>
      <c r="B544" s="27" t="s">
        <v>61</v>
      </c>
      <c r="C544" s="27" t="s">
        <v>61</v>
      </c>
      <c r="D544" s="25" t="s">
        <v>250</v>
      </c>
      <c r="E544" s="25" t="s">
        <v>108</v>
      </c>
      <c r="F544" s="25" t="s">
        <v>113</v>
      </c>
      <c r="G544" s="25" t="str">
        <f>VLOOKUP(Repository_table[[#This Row],[Country of Destination]],$T$11:$U$46,2,)</f>
        <v>East Asia and Pacific</v>
      </c>
      <c r="H544" s="25" t="s">
        <v>253</v>
      </c>
      <c r="I544" s="25" t="s">
        <v>269</v>
      </c>
      <c r="J544" s="28">
        <v>3078904</v>
      </c>
      <c r="K544" s="39">
        <v>3.66</v>
      </c>
      <c r="L544" s="146"/>
      <c r="N544" s="119"/>
    </row>
    <row r="545" spans="1:14" s="17" customFormat="1" ht="15.75" customHeight="1" x14ac:dyDescent="0.2">
      <c r="A545" s="145">
        <v>43408</v>
      </c>
      <c r="B545" s="27" t="s">
        <v>193</v>
      </c>
      <c r="C545" s="27" t="s">
        <v>212</v>
      </c>
      <c r="D545" s="25" t="s">
        <v>261</v>
      </c>
      <c r="E545" s="25" t="s">
        <v>108</v>
      </c>
      <c r="F545" s="25" t="s">
        <v>81</v>
      </c>
      <c r="G545" s="25" t="str">
        <f>VLOOKUP(Repository_table[[#This Row],[Country of Destination]],$T$11:$U$46,2,)</f>
        <v>East Asia and Pacific</v>
      </c>
      <c r="H545" s="25" t="s">
        <v>214</v>
      </c>
      <c r="I545" s="25" t="s">
        <v>262</v>
      </c>
      <c r="J545" s="28">
        <v>2956982</v>
      </c>
      <c r="K545" s="39">
        <v>7.82</v>
      </c>
      <c r="L545" s="146" t="s">
        <v>106</v>
      </c>
      <c r="N545" s="119"/>
    </row>
    <row r="546" spans="1:14" s="17" customFormat="1" ht="15.75" customHeight="1" x14ac:dyDescent="0.2">
      <c r="A546" s="145">
        <v>43408</v>
      </c>
      <c r="B546" s="27" t="s">
        <v>61</v>
      </c>
      <c r="C546" s="27" t="s">
        <v>61</v>
      </c>
      <c r="D546" s="25" t="s">
        <v>250</v>
      </c>
      <c r="E546" s="25" t="s">
        <v>108</v>
      </c>
      <c r="F546" s="25" t="s">
        <v>157</v>
      </c>
      <c r="G546" s="25" t="str">
        <f>VLOOKUP(Repository_table[[#This Row],[Country of Destination]],$T$11:$U$46,2,)</f>
        <v>Middle East and North Africa</v>
      </c>
      <c r="H546" s="25" t="s">
        <v>276</v>
      </c>
      <c r="I546" s="25" t="s">
        <v>269</v>
      </c>
      <c r="J546" s="28">
        <v>3689957</v>
      </c>
      <c r="K546" s="39">
        <v>3.66</v>
      </c>
      <c r="L546" s="146"/>
      <c r="N546" s="119"/>
    </row>
    <row r="547" spans="1:14" s="17" customFormat="1" ht="15.75" customHeight="1" x14ac:dyDescent="0.2">
      <c r="A547" s="145">
        <v>43409</v>
      </c>
      <c r="B547" s="27" t="s">
        <v>61</v>
      </c>
      <c r="C547" s="27" t="s">
        <v>61</v>
      </c>
      <c r="D547" s="25" t="s">
        <v>251</v>
      </c>
      <c r="E547" s="25" t="s">
        <v>108</v>
      </c>
      <c r="F547" s="25" t="s">
        <v>81</v>
      </c>
      <c r="G547" s="25" t="str">
        <f>VLOOKUP(Repository_table[[#This Row],[Country of Destination]],$T$11:$U$46,2,)</f>
        <v>East Asia and Pacific</v>
      </c>
      <c r="H547" s="25" t="s">
        <v>111</v>
      </c>
      <c r="I547" s="25" t="s">
        <v>269</v>
      </c>
      <c r="J547" s="28">
        <v>3705566</v>
      </c>
      <c r="K547" s="39">
        <v>6.66</v>
      </c>
      <c r="L547" s="146" t="s">
        <v>106</v>
      </c>
      <c r="N547" s="119"/>
    </row>
    <row r="548" spans="1:14" s="17" customFormat="1" ht="15.75" customHeight="1" x14ac:dyDescent="0.2">
      <c r="A548" s="145">
        <v>43411</v>
      </c>
      <c r="B548" s="27" t="s">
        <v>61</v>
      </c>
      <c r="C548" s="27" t="s">
        <v>61</v>
      </c>
      <c r="D548" s="25" t="s">
        <v>250</v>
      </c>
      <c r="E548" s="25" t="s">
        <v>108</v>
      </c>
      <c r="F548" s="25" t="s">
        <v>76</v>
      </c>
      <c r="G548" s="25" t="str">
        <f>VLOOKUP(Repository_table[[#This Row],[Country of Destination]],$T$11:$U$46,2,)</f>
        <v>Latin America and the Caribbean</v>
      </c>
      <c r="H548" s="25" t="s">
        <v>242</v>
      </c>
      <c r="I548" s="25" t="s">
        <v>269</v>
      </c>
      <c r="J548" s="28">
        <v>3391326</v>
      </c>
      <c r="K548" s="39">
        <v>6.66</v>
      </c>
      <c r="L548" s="146" t="s">
        <v>106</v>
      </c>
      <c r="N548" s="119"/>
    </row>
    <row r="549" spans="1:14" s="17" customFormat="1" ht="15.75" customHeight="1" x14ac:dyDescent="0.2">
      <c r="A549" s="145">
        <v>43412</v>
      </c>
      <c r="B549" s="27" t="s">
        <v>61</v>
      </c>
      <c r="C549" s="27" t="s">
        <v>61</v>
      </c>
      <c r="D549" s="25" t="s">
        <v>250</v>
      </c>
      <c r="E549" s="25" t="s">
        <v>108</v>
      </c>
      <c r="F549" s="25" t="s">
        <v>113</v>
      </c>
      <c r="G549" s="25" t="str">
        <f>VLOOKUP(Repository_table[[#This Row],[Country of Destination]],$T$11:$U$46,2,)</f>
        <v>East Asia and Pacific</v>
      </c>
      <c r="H549" s="25" t="s">
        <v>159</v>
      </c>
      <c r="I549" s="25" t="s">
        <v>269</v>
      </c>
      <c r="J549" s="28">
        <v>3688015</v>
      </c>
      <c r="K549" s="39">
        <v>3.66</v>
      </c>
      <c r="L549" s="146"/>
      <c r="N549" s="119"/>
    </row>
    <row r="550" spans="1:14" s="17" customFormat="1" ht="15.75" customHeight="1" x14ac:dyDescent="0.2">
      <c r="A550" s="145">
        <v>43413</v>
      </c>
      <c r="B550" s="27" t="s">
        <v>193</v>
      </c>
      <c r="C550" s="27" t="s">
        <v>211</v>
      </c>
      <c r="D550" s="25" t="s">
        <v>261</v>
      </c>
      <c r="E550" s="25" t="s">
        <v>108</v>
      </c>
      <c r="F550" s="25" t="s">
        <v>285</v>
      </c>
      <c r="G550" s="25" t="str">
        <f>VLOOKUP(Repository_table[[#This Row],[Country of Destination]],$T$11:$U$46,2,)</f>
        <v>Europe and Central Asia</v>
      </c>
      <c r="H550" s="25" t="s">
        <v>286</v>
      </c>
      <c r="I550" s="25" t="s">
        <v>262</v>
      </c>
      <c r="J550" s="28">
        <v>3230601</v>
      </c>
      <c r="K550" s="39">
        <v>6.85</v>
      </c>
      <c r="L550" s="146" t="s">
        <v>106</v>
      </c>
      <c r="N550" s="119"/>
    </row>
    <row r="551" spans="1:14" s="17" customFormat="1" ht="15.75" customHeight="1" x14ac:dyDescent="0.2">
      <c r="A551" s="145">
        <v>43414</v>
      </c>
      <c r="B551" s="27" t="s">
        <v>61</v>
      </c>
      <c r="C551" s="27" t="s">
        <v>61</v>
      </c>
      <c r="D551" s="25" t="s">
        <v>251</v>
      </c>
      <c r="E551" s="25" t="s">
        <v>108</v>
      </c>
      <c r="F551" s="25" t="s">
        <v>81</v>
      </c>
      <c r="G551" s="25" t="str">
        <f>VLOOKUP(Repository_table[[#This Row],[Country of Destination]],$T$11:$U$46,2,)</f>
        <v>East Asia and Pacific</v>
      </c>
      <c r="H551" s="25" t="s">
        <v>202</v>
      </c>
      <c r="I551" s="25" t="s">
        <v>269</v>
      </c>
      <c r="J551" s="28">
        <v>3690626</v>
      </c>
      <c r="K551" s="39">
        <v>3.66</v>
      </c>
      <c r="L551" s="146"/>
      <c r="N551" s="119"/>
    </row>
    <row r="552" spans="1:14" s="17" customFormat="1" ht="15.75" customHeight="1" x14ac:dyDescent="0.2">
      <c r="A552" s="145">
        <v>43414</v>
      </c>
      <c r="B552" s="27" t="s">
        <v>61</v>
      </c>
      <c r="C552" s="27" t="s">
        <v>61</v>
      </c>
      <c r="D552" s="25" t="s">
        <v>264</v>
      </c>
      <c r="E552" s="25" t="s">
        <v>194</v>
      </c>
      <c r="F552" s="25" t="s">
        <v>204</v>
      </c>
      <c r="G552" s="25" t="str">
        <f>VLOOKUP(Repository_table[[#This Row],[Country of Destination]],$T$11:$U$46,2,)</f>
        <v>Europe and Central Asia</v>
      </c>
      <c r="H552" s="25" t="s">
        <v>238</v>
      </c>
      <c r="I552" s="25" t="s">
        <v>269</v>
      </c>
      <c r="J552" s="28">
        <v>2949064</v>
      </c>
      <c r="K552" s="39">
        <v>6.57</v>
      </c>
      <c r="L552" s="146" t="s">
        <v>196</v>
      </c>
      <c r="N552" s="119"/>
    </row>
    <row r="553" spans="1:14" s="17" customFormat="1" ht="15.75" customHeight="1" x14ac:dyDescent="0.2">
      <c r="A553" s="145">
        <v>43415</v>
      </c>
      <c r="B553" s="27" t="s">
        <v>61</v>
      </c>
      <c r="C553" s="27" t="s">
        <v>61</v>
      </c>
      <c r="D553" s="25" t="s">
        <v>251</v>
      </c>
      <c r="E553" s="25" t="s">
        <v>108</v>
      </c>
      <c r="F553" s="25" t="s">
        <v>81</v>
      </c>
      <c r="G553" s="25" t="str">
        <f>VLOOKUP(Repository_table[[#This Row],[Country of Destination]],$T$11:$U$46,2,)</f>
        <v>East Asia and Pacific</v>
      </c>
      <c r="H553" s="25" t="s">
        <v>117</v>
      </c>
      <c r="I553" s="25" t="s">
        <v>269</v>
      </c>
      <c r="J553" s="28">
        <v>3706906</v>
      </c>
      <c r="K553" s="39">
        <v>3.66</v>
      </c>
      <c r="L553" s="146"/>
      <c r="N553" s="119"/>
    </row>
    <row r="554" spans="1:14" s="17" customFormat="1" ht="15.75" customHeight="1" x14ac:dyDescent="0.2">
      <c r="A554" s="145">
        <v>43418</v>
      </c>
      <c r="B554" s="27" t="s">
        <v>193</v>
      </c>
      <c r="C554" s="27" t="s">
        <v>212</v>
      </c>
      <c r="D554" s="25" t="s">
        <v>261</v>
      </c>
      <c r="E554" s="25" t="s">
        <v>108</v>
      </c>
      <c r="F554" s="25" t="s">
        <v>81</v>
      </c>
      <c r="G554" s="25" t="str">
        <f>VLOOKUP(Repository_table[[#This Row],[Country of Destination]],$T$11:$U$46,2,)</f>
        <v>East Asia and Pacific</v>
      </c>
      <c r="H554" s="25" t="s">
        <v>226</v>
      </c>
      <c r="I554" s="25" t="s">
        <v>262</v>
      </c>
      <c r="J554" s="28">
        <v>3362906</v>
      </c>
      <c r="K554" s="39">
        <v>7.67</v>
      </c>
      <c r="L554" s="146" t="s">
        <v>106</v>
      </c>
      <c r="N554" s="119"/>
    </row>
    <row r="555" spans="1:14" s="17" customFormat="1" ht="15.75" customHeight="1" x14ac:dyDescent="0.2">
      <c r="A555" s="145">
        <v>43418</v>
      </c>
      <c r="B555" s="27" t="s">
        <v>61</v>
      </c>
      <c r="C555" s="27" t="s">
        <v>61</v>
      </c>
      <c r="D555" s="25" t="s">
        <v>251</v>
      </c>
      <c r="E555" s="25" t="s">
        <v>108</v>
      </c>
      <c r="F555" s="25" t="s">
        <v>197</v>
      </c>
      <c r="G555" s="25" t="str">
        <f>VLOOKUP(Repository_table[[#This Row],[Country of Destination]],$T$11:$U$46,2,)</f>
        <v>Europe and Central Asia</v>
      </c>
      <c r="H555" s="25" t="s">
        <v>281</v>
      </c>
      <c r="I555" s="25" t="s">
        <v>269</v>
      </c>
      <c r="J555" s="28">
        <v>3226582</v>
      </c>
      <c r="K555" s="39">
        <v>6.66</v>
      </c>
      <c r="L555" s="146" t="s">
        <v>106</v>
      </c>
      <c r="N555" s="119"/>
    </row>
    <row r="556" spans="1:14" s="17" customFormat="1" ht="15.75" customHeight="1" x14ac:dyDescent="0.2">
      <c r="A556" s="145">
        <v>43418</v>
      </c>
      <c r="B556" s="27" t="s">
        <v>61</v>
      </c>
      <c r="C556" s="27" t="s">
        <v>61</v>
      </c>
      <c r="D556" s="25" t="s">
        <v>250</v>
      </c>
      <c r="E556" s="25" t="s">
        <v>108</v>
      </c>
      <c r="F556" s="25" t="s">
        <v>113</v>
      </c>
      <c r="G556" s="25" t="str">
        <f>VLOOKUP(Repository_table[[#This Row],[Country of Destination]],$T$11:$U$46,2,)</f>
        <v>East Asia and Pacific</v>
      </c>
      <c r="H556" s="25" t="s">
        <v>158</v>
      </c>
      <c r="I556" s="25" t="s">
        <v>269</v>
      </c>
      <c r="J556" s="28">
        <v>3689354</v>
      </c>
      <c r="K556" s="39">
        <v>3.66</v>
      </c>
      <c r="L556" s="146"/>
      <c r="N556" s="119"/>
    </row>
    <row r="557" spans="1:14" s="17" customFormat="1" ht="15.75" customHeight="1" x14ac:dyDescent="0.2">
      <c r="A557" s="145">
        <v>43419</v>
      </c>
      <c r="B557" s="27" t="s">
        <v>61</v>
      </c>
      <c r="C557" s="27" t="s">
        <v>61</v>
      </c>
      <c r="D557" s="25" t="s">
        <v>250</v>
      </c>
      <c r="E557" s="25" t="s">
        <v>108</v>
      </c>
      <c r="F557" s="25" t="s">
        <v>76</v>
      </c>
      <c r="G557" s="25" t="str">
        <f>VLOOKUP(Repository_table[[#This Row],[Country of Destination]],$T$11:$U$46,2,)</f>
        <v>Latin America and the Caribbean</v>
      </c>
      <c r="H557" s="25" t="s">
        <v>283</v>
      </c>
      <c r="I557" s="25" t="s">
        <v>269</v>
      </c>
      <c r="J557" s="28">
        <v>3402669</v>
      </c>
      <c r="K557" s="39">
        <v>6.66</v>
      </c>
      <c r="L557" s="146" t="s">
        <v>106</v>
      </c>
      <c r="N557" s="119"/>
    </row>
    <row r="558" spans="1:14" s="17" customFormat="1" ht="15.75" customHeight="1" x14ac:dyDescent="0.2">
      <c r="A558" s="145">
        <v>43420</v>
      </c>
      <c r="B558" s="27" t="s">
        <v>61</v>
      </c>
      <c r="C558" s="27" t="s">
        <v>61</v>
      </c>
      <c r="D558" s="25" t="s">
        <v>250</v>
      </c>
      <c r="E558" s="25" t="s">
        <v>108</v>
      </c>
      <c r="F558" s="25" t="s">
        <v>113</v>
      </c>
      <c r="G558" s="25" t="str">
        <f>VLOOKUP(Repository_table[[#This Row],[Country of Destination]],$T$11:$U$46,2,)</f>
        <v>East Asia and Pacific</v>
      </c>
      <c r="H558" s="25" t="s">
        <v>254</v>
      </c>
      <c r="I558" s="25" t="s">
        <v>269</v>
      </c>
      <c r="J558" s="28">
        <v>3690404</v>
      </c>
      <c r="K558" s="39">
        <v>3.66</v>
      </c>
      <c r="L558" s="146"/>
      <c r="N558" s="119"/>
    </row>
    <row r="559" spans="1:14" s="17" customFormat="1" ht="15.75" customHeight="1" x14ac:dyDescent="0.2">
      <c r="A559" s="145">
        <v>43421</v>
      </c>
      <c r="B559" s="27" t="s">
        <v>61</v>
      </c>
      <c r="C559" s="27" t="s">
        <v>61</v>
      </c>
      <c r="D559" s="25" t="s">
        <v>264</v>
      </c>
      <c r="E559" s="25" t="s">
        <v>194</v>
      </c>
      <c r="F559" s="25" t="s">
        <v>124</v>
      </c>
      <c r="G559" s="25" t="str">
        <f>VLOOKUP(Repository_table[[#This Row],[Country of Destination]],$T$11:$U$46,2,)</f>
        <v>Europe and Central Asia</v>
      </c>
      <c r="H559" s="25" t="s">
        <v>280</v>
      </c>
      <c r="I559" s="25" t="s">
        <v>269</v>
      </c>
      <c r="J559" s="28">
        <v>3827174</v>
      </c>
      <c r="K559" s="39">
        <v>6.07</v>
      </c>
      <c r="L559" s="146" t="s">
        <v>196</v>
      </c>
      <c r="N559" s="119"/>
    </row>
    <row r="560" spans="1:14" s="17" customFormat="1" ht="15.75" customHeight="1" x14ac:dyDescent="0.2">
      <c r="A560" s="145">
        <v>43422</v>
      </c>
      <c r="B560" s="27" t="s">
        <v>61</v>
      </c>
      <c r="C560" s="27" t="s">
        <v>61</v>
      </c>
      <c r="D560" s="25" t="s">
        <v>251</v>
      </c>
      <c r="E560" s="25" t="s">
        <v>108</v>
      </c>
      <c r="F560" s="25" t="s">
        <v>124</v>
      </c>
      <c r="G560" s="25" t="str">
        <f>VLOOKUP(Repository_table[[#This Row],[Country of Destination]],$T$11:$U$46,2,)</f>
        <v>Europe and Central Asia</v>
      </c>
      <c r="H560" s="25" t="s">
        <v>258</v>
      </c>
      <c r="I560" s="25" t="s">
        <v>269</v>
      </c>
      <c r="J560" s="28">
        <v>3675903</v>
      </c>
      <c r="K560" s="39">
        <v>3.66</v>
      </c>
      <c r="L560" s="146"/>
      <c r="N560" s="119"/>
    </row>
    <row r="561" spans="1:14" s="17" customFormat="1" ht="15.75" customHeight="1" x14ac:dyDescent="0.2">
      <c r="A561" s="145">
        <v>43423</v>
      </c>
      <c r="B561" s="27" t="s">
        <v>61</v>
      </c>
      <c r="C561" s="27" t="s">
        <v>61</v>
      </c>
      <c r="D561" s="25" t="s">
        <v>251</v>
      </c>
      <c r="E561" s="25" t="s">
        <v>108</v>
      </c>
      <c r="F561" s="25" t="s">
        <v>240</v>
      </c>
      <c r="G561" s="25" t="str">
        <f>VLOOKUP(Repository_table[[#This Row],[Country of Destination]],$T$11:$U$46,2,)</f>
        <v>Europe and Central Asia</v>
      </c>
      <c r="H561" s="25" t="s">
        <v>86</v>
      </c>
      <c r="I561" s="25" t="s">
        <v>269</v>
      </c>
      <c r="J561" s="28">
        <v>3529421</v>
      </c>
      <c r="K561" s="39">
        <v>3.66</v>
      </c>
      <c r="L561" s="146"/>
      <c r="N561" s="119"/>
    </row>
    <row r="562" spans="1:14" s="17" customFormat="1" ht="15.75" customHeight="1" x14ac:dyDescent="0.2">
      <c r="A562" s="145">
        <v>43424</v>
      </c>
      <c r="B562" s="27" t="s">
        <v>61</v>
      </c>
      <c r="C562" s="27" t="s">
        <v>61</v>
      </c>
      <c r="D562" s="25" t="s">
        <v>251</v>
      </c>
      <c r="E562" s="25" t="s">
        <v>108</v>
      </c>
      <c r="F562" s="25" t="s">
        <v>197</v>
      </c>
      <c r="G562" s="25" t="str">
        <f>VLOOKUP(Repository_table[[#This Row],[Country of Destination]],$T$11:$U$46,2,)</f>
        <v>Europe and Central Asia</v>
      </c>
      <c r="H562" s="25" t="s">
        <v>137</v>
      </c>
      <c r="I562" s="25" t="s">
        <v>269</v>
      </c>
      <c r="J562" s="28">
        <v>3384819</v>
      </c>
      <c r="K562" s="39">
        <v>6.66</v>
      </c>
      <c r="L562" s="146" t="s">
        <v>106</v>
      </c>
      <c r="N562" s="119"/>
    </row>
    <row r="563" spans="1:14" s="17" customFormat="1" ht="15.75" customHeight="1" x14ac:dyDescent="0.2">
      <c r="A563" s="145">
        <v>43425</v>
      </c>
      <c r="B563" s="27" t="s">
        <v>193</v>
      </c>
      <c r="C563" s="27" t="s">
        <v>211</v>
      </c>
      <c r="D563" s="25" t="s">
        <v>261</v>
      </c>
      <c r="E563" s="25" t="s">
        <v>108</v>
      </c>
      <c r="F563" s="25" t="s">
        <v>197</v>
      </c>
      <c r="G563" s="25" t="str">
        <f>VLOOKUP(Repository_table[[#This Row],[Country of Destination]],$T$11:$U$46,2,)</f>
        <v>Europe and Central Asia</v>
      </c>
      <c r="H563" s="25" t="s">
        <v>169</v>
      </c>
      <c r="I563" s="25" t="s">
        <v>262</v>
      </c>
      <c r="J563" s="28">
        <v>3379990</v>
      </c>
      <c r="K563" s="39">
        <v>6.94</v>
      </c>
      <c r="L563" s="146" t="s">
        <v>106</v>
      </c>
      <c r="N563" s="119"/>
    </row>
    <row r="564" spans="1:14" s="17" customFormat="1" ht="15.75" customHeight="1" x14ac:dyDescent="0.2">
      <c r="A564" s="145">
        <v>43425</v>
      </c>
      <c r="B564" s="27" t="s">
        <v>61</v>
      </c>
      <c r="C564" s="27" t="s">
        <v>61</v>
      </c>
      <c r="D564" s="25" t="s">
        <v>264</v>
      </c>
      <c r="E564" s="25" t="s">
        <v>194</v>
      </c>
      <c r="F564" s="25" t="s">
        <v>124</v>
      </c>
      <c r="G564" s="25" t="str">
        <f>VLOOKUP(Repository_table[[#This Row],[Country of Destination]],$T$11:$U$46,2,)</f>
        <v>Europe and Central Asia</v>
      </c>
      <c r="H564" s="25" t="s">
        <v>277</v>
      </c>
      <c r="I564" s="25" t="s">
        <v>269</v>
      </c>
      <c r="J564" s="28">
        <v>3452356</v>
      </c>
      <c r="K564" s="39">
        <v>5.91</v>
      </c>
      <c r="L564" s="146" t="s">
        <v>196</v>
      </c>
      <c r="N564" s="119"/>
    </row>
    <row r="565" spans="1:14" s="17" customFormat="1" ht="15.75" customHeight="1" x14ac:dyDescent="0.2">
      <c r="A565" s="145">
        <v>43426</v>
      </c>
      <c r="B565" s="27" t="s">
        <v>61</v>
      </c>
      <c r="C565" s="27" t="s">
        <v>61</v>
      </c>
      <c r="D565" s="25" t="s">
        <v>251</v>
      </c>
      <c r="E565" s="25" t="s">
        <v>108</v>
      </c>
      <c r="F565" s="25" t="s">
        <v>275</v>
      </c>
      <c r="G565" s="25" t="str">
        <f>VLOOKUP(Repository_table[[#This Row],[Country of Destination]],$T$11:$U$46,2,)</f>
        <v>Latin America and the Caribbean</v>
      </c>
      <c r="H565" s="25" t="s">
        <v>282</v>
      </c>
      <c r="I565" s="25" t="s">
        <v>269</v>
      </c>
      <c r="J565" s="28">
        <v>1303297</v>
      </c>
      <c r="K565" s="39">
        <v>6.66</v>
      </c>
      <c r="L565" s="146" t="s">
        <v>106</v>
      </c>
      <c r="N565" s="119"/>
    </row>
    <row r="566" spans="1:14" s="17" customFormat="1" ht="15.75" customHeight="1" x14ac:dyDescent="0.2">
      <c r="A566" s="145">
        <v>43427</v>
      </c>
      <c r="B566" s="27" t="s">
        <v>61</v>
      </c>
      <c r="C566" s="27" t="s">
        <v>61</v>
      </c>
      <c r="D566" s="25" t="s">
        <v>251</v>
      </c>
      <c r="E566" s="25" t="s">
        <v>108</v>
      </c>
      <c r="F566" s="25" t="s">
        <v>72</v>
      </c>
      <c r="G566" s="25" t="str">
        <f>VLOOKUP(Repository_table[[#This Row],[Country of Destination]],$T$11:$U$46,2,)</f>
        <v>East Asia and Pacific</v>
      </c>
      <c r="H566" s="25" t="s">
        <v>274</v>
      </c>
      <c r="I566" s="25" t="s">
        <v>269</v>
      </c>
      <c r="J566" s="28">
        <v>3451168</v>
      </c>
      <c r="K566" s="39">
        <v>6.66</v>
      </c>
      <c r="L566" s="146" t="s">
        <v>106</v>
      </c>
      <c r="N566" s="119"/>
    </row>
    <row r="567" spans="1:14" s="17" customFormat="1" ht="15.75" customHeight="1" x14ac:dyDescent="0.2">
      <c r="A567" s="145">
        <v>43428</v>
      </c>
      <c r="B567" s="27" t="s">
        <v>193</v>
      </c>
      <c r="C567" s="27" t="s">
        <v>212</v>
      </c>
      <c r="D567" s="25" t="s">
        <v>261</v>
      </c>
      <c r="E567" s="25" t="s">
        <v>108</v>
      </c>
      <c r="F567" s="25" t="s">
        <v>81</v>
      </c>
      <c r="G567" s="25" t="str">
        <f>VLOOKUP(Repository_table[[#This Row],[Country of Destination]],$T$11:$U$46,2,)</f>
        <v>East Asia and Pacific</v>
      </c>
      <c r="H567" s="25" t="s">
        <v>244</v>
      </c>
      <c r="I567" s="25" t="s">
        <v>262</v>
      </c>
      <c r="J567" s="28">
        <v>3236224</v>
      </c>
      <c r="K567" s="39">
        <v>7.82</v>
      </c>
      <c r="L567" s="146" t="s">
        <v>106</v>
      </c>
      <c r="N567" s="119"/>
    </row>
    <row r="568" spans="1:14" s="17" customFormat="1" ht="15.75" customHeight="1" x14ac:dyDescent="0.2">
      <c r="A568" s="145">
        <v>43428</v>
      </c>
      <c r="B568" s="27" t="s">
        <v>61</v>
      </c>
      <c r="C568" s="27" t="s">
        <v>61</v>
      </c>
      <c r="D568" s="25" t="s">
        <v>251</v>
      </c>
      <c r="E568" s="25" t="s">
        <v>108</v>
      </c>
      <c r="F568" s="25" t="s">
        <v>124</v>
      </c>
      <c r="G568" s="25" t="str">
        <f>VLOOKUP(Repository_table[[#This Row],[Country of Destination]],$T$11:$U$46,2,)</f>
        <v>Europe and Central Asia</v>
      </c>
      <c r="H568" s="25" t="s">
        <v>273</v>
      </c>
      <c r="I568" s="25" t="s">
        <v>269</v>
      </c>
      <c r="J568" s="28">
        <v>3204761</v>
      </c>
      <c r="K568" s="39">
        <v>6.66</v>
      </c>
      <c r="L568" s="146" t="s">
        <v>106</v>
      </c>
      <c r="N568" s="119"/>
    </row>
    <row r="569" spans="1:14" s="17" customFormat="1" ht="15.75" customHeight="1" x14ac:dyDescent="0.2">
      <c r="A569" s="145">
        <v>43429</v>
      </c>
      <c r="B569" s="27" t="s">
        <v>61</v>
      </c>
      <c r="C569" s="27" t="s">
        <v>61</v>
      </c>
      <c r="D569" s="25" t="s">
        <v>264</v>
      </c>
      <c r="E569" s="25" t="s">
        <v>194</v>
      </c>
      <c r="F569" s="25" t="s">
        <v>81</v>
      </c>
      <c r="G569" s="25" t="str">
        <f>VLOOKUP(Repository_table[[#This Row],[Country of Destination]],$T$11:$U$46,2,)</f>
        <v>East Asia and Pacific</v>
      </c>
      <c r="H569" s="25" t="s">
        <v>278</v>
      </c>
      <c r="I569" s="25" t="s">
        <v>269</v>
      </c>
      <c r="J569" s="28">
        <v>3176064</v>
      </c>
      <c r="K569" s="39">
        <v>6.1</v>
      </c>
      <c r="L569" s="146" t="s">
        <v>196</v>
      </c>
      <c r="N569" s="119"/>
    </row>
    <row r="570" spans="1:14" s="17" customFormat="1" ht="15.75" customHeight="1" x14ac:dyDescent="0.2">
      <c r="A570" s="145">
        <v>43430</v>
      </c>
      <c r="B570" s="27" t="s">
        <v>61</v>
      </c>
      <c r="C570" s="27" t="s">
        <v>61</v>
      </c>
      <c r="D570" s="25" t="s">
        <v>251</v>
      </c>
      <c r="E570" s="25" t="s">
        <v>108</v>
      </c>
      <c r="F570" s="25" t="s">
        <v>124</v>
      </c>
      <c r="G570" s="25" t="str">
        <f>VLOOKUP(Repository_table[[#This Row],[Country of Destination]],$T$11:$U$46,2,)</f>
        <v>Europe and Central Asia</v>
      </c>
      <c r="H570" s="25" t="s">
        <v>279</v>
      </c>
      <c r="I570" s="25" t="s">
        <v>269</v>
      </c>
      <c r="J570" s="28">
        <v>3404637</v>
      </c>
      <c r="K570" s="39">
        <v>3.66</v>
      </c>
      <c r="L570" s="146"/>
      <c r="N570" s="119"/>
    </row>
    <row r="571" spans="1:14" s="17" customFormat="1" ht="15.75" customHeight="1" x14ac:dyDescent="0.2">
      <c r="A571" s="145">
        <v>43432</v>
      </c>
      <c r="B571" s="27" t="s">
        <v>61</v>
      </c>
      <c r="C571" s="27" t="s">
        <v>61</v>
      </c>
      <c r="D571" s="25" t="s">
        <v>250</v>
      </c>
      <c r="E571" s="25" t="s">
        <v>108</v>
      </c>
      <c r="F571" s="25" t="s">
        <v>157</v>
      </c>
      <c r="G571" s="25" t="str">
        <f>VLOOKUP(Repository_table[[#This Row],[Country of Destination]],$T$11:$U$46,2,)</f>
        <v>Middle East and North Africa</v>
      </c>
      <c r="H571" s="25" t="s">
        <v>255</v>
      </c>
      <c r="I571" s="25" t="s">
        <v>269</v>
      </c>
      <c r="J571" s="28">
        <v>3700413</v>
      </c>
      <c r="K571" s="39">
        <v>3.66</v>
      </c>
      <c r="L571" s="146"/>
      <c r="N571" s="119"/>
    </row>
    <row r="572" spans="1:14" s="17" customFormat="1" ht="15.75" customHeight="1" x14ac:dyDescent="0.2">
      <c r="A572" s="145">
        <v>43432</v>
      </c>
      <c r="B572" s="27" t="s">
        <v>61</v>
      </c>
      <c r="C572" s="27" t="s">
        <v>61</v>
      </c>
      <c r="D572" s="25" t="s">
        <v>250</v>
      </c>
      <c r="E572" s="25" t="s">
        <v>108</v>
      </c>
      <c r="F572" s="25" t="s">
        <v>113</v>
      </c>
      <c r="G572" s="25" t="str">
        <f>VLOOKUP(Repository_table[[#This Row],[Country of Destination]],$T$11:$U$46,2,)</f>
        <v>East Asia and Pacific</v>
      </c>
      <c r="H572" s="25" t="s">
        <v>284</v>
      </c>
      <c r="I572" s="25" t="s">
        <v>269</v>
      </c>
      <c r="J572" s="28">
        <v>3488599</v>
      </c>
      <c r="K572" s="39">
        <v>3.66</v>
      </c>
      <c r="L572" s="146"/>
      <c r="N572" s="119"/>
    </row>
    <row r="573" spans="1:14" s="17" customFormat="1" ht="15.75" customHeight="1" x14ac:dyDescent="0.2">
      <c r="A573" s="145">
        <v>43434</v>
      </c>
      <c r="B573" s="27" t="s">
        <v>193</v>
      </c>
      <c r="C573" s="27" t="s">
        <v>211</v>
      </c>
      <c r="D573" s="25" t="s">
        <v>261</v>
      </c>
      <c r="E573" s="25" t="s">
        <v>108</v>
      </c>
      <c r="F573" s="25" t="s">
        <v>124</v>
      </c>
      <c r="G573" s="25" t="str">
        <f>VLOOKUP(Repository_table[[#This Row],[Country of Destination]],$T$11:$U$46,2,)</f>
        <v>Europe and Central Asia</v>
      </c>
      <c r="H573" s="25" t="s">
        <v>287</v>
      </c>
      <c r="I573" s="25" t="s">
        <v>262</v>
      </c>
      <c r="J573" s="28">
        <v>3129912</v>
      </c>
      <c r="K573" s="39">
        <v>6.94</v>
      </c>
      <c r="L573" s="146" t="s">
        <v>106</v>
      </c>
      <c r="N573" s="119"/>
    </row>
    <row r="574" spans="1:14" s="17" customFormat="1" ht="15.75" customHeight="1" x14ac:dyDescent="0.2">
      <c r="A574" s="145">
        <v>43434</v>
      </c>
      <c r="B574" s="27" t="s">
        <v>61</v>
      </c>
      <c r="C574" s="27" t="s">
        <v>61</v>
      </c>
      <c r="D574" s="25" t="s">
        <v>251</v>
      </c>
      <c r="E574" s="25" t="s">
        <v>108</v>
      </c>
      <c r="F574" s="25" t="s">
        <v>109</v>
      </c>
      <c r="G574" s="25" t="str">
        <f>VLOOKUP(Repository_table[[#This Row],[Country of Destination]],$T$11:$U$46,2,)</f>
        <v>Europe and Central Asia</v>
      </c>
      <c r="H574" s="25" t="s">
        <v>175</v>
      </c>
      <c r="I574" s="25" t="s">
        <v>269</v>
      </c>
      <c r="J574" s="28">
        <v>2956249</v>
      </c>
      <c r="K574" s="39">
        <v>6.66</v>
      </c>
      <c r="L574" s="146" t="s">
        <v>106</v>
      </c>
      <c r="N574" s="119"/>
    </row>
    <row r="575" spans="1:14" s="17" customFormat="1" ht="15.75" customHeight="1" x14ac:dyDescent="0.2">
      <c r="A575" s="145">
        <v>43435</v>
      </c>
      <c r="B575" s="27" t="s">
        <v>61</v>
      </c>
      <c r="C575" s="27" t="s">
        <v>61</v>
      </c>
      <c r="D575" s="25" t="s">
        <v>251</v>
      </c>
      <c r="E575" s="25" t="s">
        <v>108</v>
      </c>
      <c r="F575" s="25" t="s">
        <v>252</v>
      </c>
      <c r="G575" s="25" t="str">
        <f>VLOOKUP(Repository_table[[#This Row],[Country of Destination]],$T$11:$U$46,2,)</f>
        <v>Europe and Central Asia</v>
      </c>
      <c r="H575" s="25" t="s">
        <v>257</v>
      </c>
      <c r="I575" s="25" t="s">
        <v>269</v>
      </c>
      <c r="J575" s="28">
        <v>3205816</v>
      </c>
      <c r="K575" s="39">
        <v>6.66</v>
      </c>
      <c r="L575" s="146" t="s">
        <v>106</v>
      </c>
      <c r="N575" s="119"/>
    </row>
    <row r="576" spans="1:14" s="17" customFormat="1" ht="15.75" customHeight="1" x14ac:dyDescent="0.2">
      <c r="A576" s="145">
        <v>43435</v>
      </c>
      <c r="B576" s="27" t="s">
        <v>61</v>
      </c>
      <c r="C576" s="27" t="s">
        <v>61</v>
      </c>
      <c r="D576" s="25" t="s">
        <v>250</v>
      </c>
      <c r="E576" s="25" t="s">
        <v>108</v>
      </c>
      <c r="F576" s="25" t="s">
        <v>76</v>
      </c>
      <c r="G576" s="25" t="str">
        <f>VLOOKUP(Repository_table[[#This Row],[Country of Destination]],$T$11:$U$46,2,)</f>
        <v>Latin America and the Caribbean</v>
      </c>
      <c r="H576" s="25" t="s">
        <v>242</v>
      </c>
      <c r="I576" s="25" t="s">
        <v>269</v>
      </c>
      <c r="J576" s="28">
        <v>3410692</v>
      </c>
      <c r="K576" s="39">
        <v>3.66</v>
      </c>
      <c r="L576" s="146"/>
      <c r="N576" s="119"/>
    </row>
    <row r="577" spans="1:14" s="17" customFormat="1" ht="15.75" customHeight="1" x14ac:dyDescent="0.2">
      <c r="A577" s="145">
        <v>43437</v>
      </c>
      <c r="B577" s="27" t="s">
        <v>193</v>
      </c>
      <c r="C577" s="27" t="s">
        <v>212</v>
      </c>
      <c r="D577" s="25" t="s">
        <v>261</v>
      </c>
      <c r="E577" s="25" t="s">
        <v>108</v>
      </c>
      <c r="F577" s="25" t="s">
        <v>81</v>
      </c>
      <c r="G577" s="25" t="str">
        <f>VLOOKUP(Repository_table[[#This Row],[Country of Destination]],$T$11:$U$46,2,)</f>
        <v>East Asia and Pacific</v>
      </c>
      <c r="H577" s="25" t="s">
        <v>118</v>
      </c>
      <c r="I577" s="25" t="s">
        <v>262</v>
      </c>
      <c r="J577" s="28">
        <v>3420025</v>
      </c>
      <c r="K577" s="39">
        <v>9.07</v>
      </c>
      <c r="L577" s="146" t="s">
        <v>106</v>
      </c>
      <c r="N577" s="119"/>
    </row>
    <row r="578" spans="1:14" s="17" customFormat="1" ht="15.75" customHeight="1" x14ac:dyDescent="0.2">
      <c r="A578" s="145">
        <v>43437</v>
      </c>
      <c r="B578" s="27" t="s">
        <v>61</v>
      </c>
      <c r="C578" s="27" t="s">
        <v>61</v>
      </c>
      <c r="D578" s="25" t="s">
        <v>289</v>
      </c>
      <c r="E578" s="25" t="s">
        <v>108</v>
      </c>
      <c r="F578" s="25" t="s">
        <v>124</v>
      </c>
      <c r="G578" s="25" t="str">
        <f>VLOOKUP(Repository_table[[#This Row],[Country of Destination]],$T$11:$U$46,2,)</f>
        <v>Europe and Central Asia</v>
      </c>
      <c r="H578" s="25" t="s">
        <v>188</v>
      </c>
      <c r="I578" s="25" t="s">
        <v>269</v>
      </c>
      <c r="J578" s="28">
        <v>3699285</v>
      </c>
      <c r="K578" s="39">
        <v>5.42</v>
      </c>
      <c r="L578" s="146"/>
      <c r="N578" s="119"/>
    </row>
    <row r="579" spans="1:14" s="17" customFormat="1" ht="15.75" customHeight="1" x14ac:dyDescent="0.2">
      <c r="A579" s="145">
        <v>43438</v>
      </c>
      <c r="B579" s="27" t="s">
        <v>61</v>
      </c>
      <c r="C579" s="27" t="s">
        <v>61</v>
      </c>
      <c r="D579" s="25" t="s">
        <v>290</v>
      </c>
      <c r="E579" s="25" t="s">
        <v>108</v>
      </c>
      <c r="F579" s="25" t="s">
        <v>112</v>
      </c>
      <c r="G579" s="25" t="str">
        <f>VLOOKUP(Repository_table[[#This Row],[Country of Destination]],$T$11:$U$46,2,)</f>
        <v>Latin America and the Caribbean</v>
      </c>
      <c r="H579" s="25" t="s">
        <v>236</v>
      </c>
      <c r="I579" s="25" t="s">
        <v>269</v>
      </c>
      <c r="J579" s="28">
        <v>3276236</v>
      </c>
      <c r="K579" s="39">
        <v>5.42</v>
      </c>
      <c r="L579" s="146"/>
      <c r="N579" s="119"/>
    </row>
    <row r="580" spans="1:14" s="17" customFormat="1" ht="15.75" customHeight="1" x14ac:dyDescent="0.2">
      <c r="A580" s="145">
        <v>43439</v>
      </c>
      <c r="B580" s="27" t="s">
        <v>61</v>
      </c>
      <c r="C580" s="27" t="s">
        <v>61</v>
      </c>
      <c r="D580" s="25" t="s">
        <v>290</v>
      </c>
      <c r="E580" s="25" t="s">
        <v>108</v>
      </c>
      <c r="F580" s="25" t="s">
        <v>113</v>
      </c>
      <c r="G580" s="25" t="str">
        <f>VLOOKUP(Repository_table[[#This Row],[Country of Destination]],$T$11:$U$46,2,)</f>
        <v>East Asia and Pacific</v>
      </c>
      <c r="H580" s="25" t="s">
        <v>206</v>
      </c>
      <c r="I580" s="25" t="s">
        <v>269</v>
      </c>
      <c r="J580" s="28">
        <v>3080423</v>
      </c>
      <c r="K580" s="39">
        <v>8.42</v>
      </c>
      <c r="L580" s="146" t="s">
        <v>106</v>
      </c>
      <c r="N580" s="119"/>
    </row>
    <row r="581" spans="1:14" s="17" customFormat="1" ht="15.75" customHeight="1" x14ac:dyDescent="0.2">
      <c r="A581" s="145">
        <v>43441</v>
      </c>
      <c r="B581" s="27" t="s">
        <v>61</v>
      </c>
      <c r="C581" s="27" t="s">
        <v>61</v>
      </c>
      <c r="D581" s="25" t="s">
        <v>289</v>
      </c>
      <c r="E581" s="25" t="s">
        <v>108</v>
      </c>
      <c r="F581" s="25" t="s">
        <v>68</v>
      </c>
      <c r="G581" s="25" t="str">
        <f>VLOOKUP(Repository_table[[#This Row],[Country of Destination]],$T$11:$U$46,2,)</f>
        <v>South Asia</v>
      </c>
      <c r="H581" s="25" t="s">
        <v>256</v>
      </c>
      <c r="I581" s="25" t="s">
        <v>269</v>
      </c>
      <c r="J581" s="28">
        <v>3718187</v>
      </c>
      <c r="K581" s="39">
        <v>5.42</v>
      </c>
      <c r="L581" s="146"/>
      <c r="N581" s="119"/>
    </row>
    <row r="582" spans="1:14" s="17" customFormat="1" ht="15.75" customHeight="1" x14ac:dyDescent="0.2">
      <c r="A582" s="145">
        <v>43442</v>
      </c>
      <c r="B582" s="27" t="s">
        <v>61</v>
      </c>
      <c r="C582" s="27" t="s">
        <v>61</v>
      </c>
      <c r="D582" s="25" t="s">
        <v>290</v>
      </c>
      <c r="E582" s="25" t="s">
        <v>108</v>
      </c>
      <c r="F582" s="25" t="s">
        <v>76</v>
      </c>
      <c r="G582" s="25" t="str">
        <f>VLOOKUP(Repository_table[[#This Row],[Country of Destination]],$T$11:$U$46,2,)</f>
        <v>Latin America and the Caribbean</v>
      </c>
      <c r="H582" s="25" t="s">
        <v>96</v>
      </c>
      <c r="I582" s="25" t="s">
        <v>269</v>
      </c>
      <c r="J582" s="28">
        <v>3708069</v>
      </c>
      <c r="K582" s="39">
        <v>5.42</v>
      </c>
      <c r="L582" s="146"/>
      <c r="N582" s="119"/>
    </row>
    <row r="583" spans="1:14" s="17" customFormat="1" ht="15.75" customHeight="1" x14ac:dyDescent="0.2">
      <c r="A583" s="145">
        <v>43443</v>
      </c>
      <c r="B583" s="27" t="s">
        <v>61</v>
      </c>
      <c r="C583" s="27" t="s">
        <v>61</v>
      </c>
      <c r="D583" s="25" t="s">
        <v>264</v>
      </c>
      <c r="E583" s="25" t="s">
        <v>194</v>
      </c>
      <c r="F583" s="25" t="s">
        <v>113</v>
      </c>
      <c r="G583" s="25" t="str">
        <f>VLOOKUP(Repository_table[[#This Row],[Country of Destination]],$T$11:$U$46,2,)</f>
        <v>East Asia and Pacific</v>
      </c>
      <c r="H583" s="25" t="s">
        <v>216</v>
      </c>
      <c r="I583" s="25" t="s">
        <v>269</v>
      </c>
      <c r="J583" s="28">
        <v>3441359</v>
      </c>
      <c r="K583" s="39">
        <v>6.62</v>
      </c>
      <c r="L583" s="146" t="s">
        <v>70</v>
      </c>
      <c r="N583" s="119"/>
    </row>
    <row r="584" spans="1:14" s="17" customFormat="1" ht="15.75" customHeight="1" x14ac:dyDescent="0.2">
      <c r="A584" s="145">
        <v>43444</v>
      </c>
      <c r="B584" s="27" t="s">
        <v>61</v>
      </c>
      <c r="C584" s="27" t="s">
        <v>61</v>
      </c>
      <c r="D584" s="25" t="s">
        <v>290</v>
      </c>
      <c r="E584" s="25" t="s">
        <v>108</v>
      </c>
      <c r="F584" s="25" t="s">
        <v>113</v>
      </c>
      <c r="G584" s="25" t="str">
        <f>VLOOKUP(Repository_table[[#This Row],[Country of Destination]],$T$11:$U$46,2,)</f>
        <v>East Asia and Pacific</v>
      </c>
      <c r="H584" s="25" t="s">
        <v>160</v>
      </c>
      <c r="I584" s="25" t="s">
        <v>269</v>
      </c>
      <c r="J584" s="28">
        <v>3673900</v>
      </c>
      <c r="K584" s="39">
        <v>5.42</v>
      </c>
      <c r="L584" s="146"/>
      <c r="N584" s="119"/>
    </row>
    <row r="585" spans="1:14" s="17" customFormat="1" ht="25.5" x14ac:dyDescent="0.2">
      <c r="A585" s="145">
        <v>43445</v>
      </c>
      <c r="B585" s="27" t="s">
        <v>300</v>
      </c>
      <c r="C585" s="27" t="s">
        <v>301</v>
      </c>
      <c r="D585" s="25" t="s">
        <v>299</v>
      </c>
      <c r="E585" s="25" t="s">
        <v>194</v>
      </c>
      <c r="F585" s="25" t="s">
        <v>302</v>
      </c>
      <c r="G585" s="25" t="str">
        <f>VLOOKUP(Repository_table[[#This Row],[Country of Destination]],$T$11:$U$46,2,)</f>
        <v>Europe and Central Asia</v>
      </c>
      <c r="H585" s="25" t="s">
        <v>80</v>
      </c>
      <c r="I585" s="25" t="s">
        <v>304</v>
      </c>
      <c r="J585" s="28">
        <v>3721510</v>
      </c>
      <c r="K585" s="39">
        <v>7.33</v>
      </c>
      <c r="L585" s="146" t="s">
        <v>196</v>
      </c>
      <c r="N585" s="119"/>
    </row>
    <row r="586" spans="1:14" s="17" customFormat="1" x14ac:dyDescent="0.2">
      <c r="A586" s="145">
        <v>43445</v>
      </c>
      <c r="B586" s="27" t="s">
        <v>193</v>
      </c>
      <c r="C586" s="27" t="s">
        <v>211</v>
      </c>
      <c r="D586" s="25" t="s">
        <v>261</v>
      </c>
      <c r="E586" s="25" t="s">
        <v>108</v>
      </c>
      <c r="F586" s="25" t="s">
        <v>68</v>
      </c>
      <c r="G586" s="25" t="str">
        <f>VLOOKUP(Repository_table[[#This Row],[Country of Destination]],$T$11:$U$46,2,)</f>
        <v>South Asia</v>
      </c>
      <c r="H586" s="25" t="s">
        <v>181</v>
      </c>
      <c r="I586" s="25" t="s">
        <v>262</v>
      </c>
      <c r="J586" s="28">
        <v>3438108</v>
      </c>
      <c r="K586" s="39">
        <v>7.45</v>
      </c>
      <c r="L586" s="146" t="s">
        <v>106</v>
      </c>
      <c r="N586" s="119"/>
    </row>
    <row r="587" spans="1:14" s="17" customFormat="1" ht="15.75" customHeight="1" x14ac:dyDescent="0.2">
      <c r="A587" s="145">
        <v>43446</v>
      </c>
      <c r="B587" s="27" t="s">
        <v>61</v>
      </c>
      <c r="C587" s="27" t="s">
        <v>61</v>
      </c>
      <c r="D587" s="25" t="s">
        <v>264</v>
      </c>
      <c r="E587" s="25" t="s">
        <v>194</v>
      </c>
      <c r="F587" s="25" t="s">
        <v>365</v>
      </c>
      <c r="G587" s="25" t="str">
        <f>VLOOKUP(Repository_table[[#This Row],[Country of Destination]],$T$11:$U$46,2,)</f>
        <v>East Asia and Pacific</v>
      </c>
      <c r="H587" s="25" t="s">
        <v>292</v>
      </c>
      <c r="I587" s="25" t="s">
        <v>269</v>
      </c>
      <c r="J587" s="28">
        <v>3423465</v>
      </c>
      <c r="K587" s="39">
        <v>7.21</v>
      </c>
      <c r="L587" s="146" t="s">
        <v>70</v>
      </c>
      <c r="N587" s="119"/>
    </row>
    <row r="588" spans="1:14" s="17" customFormat="1" ht="15.75" customHeight="1" x14ac:dyDescent="0.2">
      <c r="A588" s="145">
        <v>43447</v>
      </c>
      <c r="B588" s="27" t="s">
        <v>61</v>
      </c>
      <c r="C588" s="27" t="s">
        <v>61</v>
      </c>
      <c r="D588" s="25" t="s">
        <v>289</v>
      </c>
      <c r="E588" s="25" t="s">
        <v>108</v>
      </c>
      <c r="F588" s="25" t="s">
        <v>81</v>
      </c>
      <c r="G588" s="25" t="str">
        <f>VLOOKUP(Repository_table[[#This Row],[Country of Destination]],$T$11:$U$46,2,)</f>
        <v>East Asia and Pacific</v>
      </c>
      <c r="H588" s="25" t="s">
        <v>245</v>
      </c>
      <c r="I588" s="25" t="s">
        <v>269</v>
      </c>
      <c r="J588" s="28">
        <v>3685952</v>
      </c>
      <c r="K588" s="39">
        <v>5.42</v>
      </c>
      <c r="L588" s="146"/>
      <c r="N588" s="119"/>
    </row>
    <row r="589" spans="1:14" s="17" customFormat="1" ht="15.75" customHeight="1" x14ac:dyDescent="0.2">
      <c r="A589" s="145">
        <v>43449</v>
      </c>
      <c r="B589" s="27" t="s">
        <v>61</v>
      </c>
      <c r="C589" s="27" t="s">
        <v>61</v>
      </c>
      <c r="D589" s="25" t="s">
        <v>290</v>
      </c>
      <c r="E589" s="25" t="s">
        <v>108</v>
      </c>
      <c r="F589" s="25" t="s">
        <v>113</v>
      </c>
      <c r="G589" s="25" t="str">
        <f>VLOOKUP(Repository_table[[#This Row],[Country of Destination]],$T$11:$U$46,2,)</f>
        <v>East Asia and Pacific</v>
      </c>
      <c r="H589" s="25" t="s">
        <v>187</v>
      </c>
      <c r="I589" s="25" t="s">
        <v>269</v>
      </c>
      <c r="J589" s="28">
        <v>3272481</v>
      </c>
      <c r="K589" s="39">
        <v>8.42</v>
      </c>
      <c r="L589" s="146" t="s">
        <v>106</v>
      </c>
      <c r="N589" s="119"/>
    </row>
    <row r="590" spans="1:14" s="17" customFormat="1" ht="15.75" customHeight="1" x14ac:dyDescent="0.2">
      <c r="A590" s="145">
        <v>43449</v>
      </c>
      <c r="B590" s="27" t="s">
        <v>61</v>
      </c>
      <c r="C590" s="27" t="s">
        <v>61</v>
      </c>
      <c r="D590" s="25" t="s">
        <v>289</v>
      </c>
      <c r="E590" s="25" t="s">
        <v>108</v>
      </c>
      <c r="F590" s="25" t="s">
        <v>252</v>
      </c>
      <c r="G590" s="25" t="str">
        <f>VLOOKUP(Repository_table[[#This Row],[Country of Destination]],$T$11:$U$46,2,)</f>
        <v>Europe and Central Asia</v>
      </c>
      <c r="H590" s="25" t="s">
        <v>238</v>
      </c>
      <c r="I590" s="25" t="s">
        <v>269</v>
      </c>
      <c r="J590" s="28">
        <v>2931426</v>
      </c>
      <c r="K590" s="39">
        <v>8.42</v>
      </c>
      <c r="L590" s="146" t="s">
        <v>106</v>
      </c>
      <c r="N590" s="119"/>
    </row>
    <row r="591" spans="1:14" s="17" customFormat="1" ht="15.75" customHeight="1" x14ac:dyDescent="0.2">
      <c r="A591" s="145">
        <v>43450</v>
      </c>
      <c r="B591" s="27" t="s">
        <v>193</v>
      </c>
      <c r="C591" s="27" t="s">
        <v>212</v>
      </c>
      <c r="D591" s="25" t="s">
        <v>261</v>
      </c>
      <c r="E591" s="25" t="s">
        <v>108</v>
      </c>
      <c r="F591" s="25" t="s">
        <v>81</v>
      </c>
      <c r="G591" s="25" t="str">
        <f>VLOOKUP(Repository_table[[#This Row],[Country of Destination]],$T$11:$U$46,2,)</f>
        <v>East Asia and Pacific</v>
      </c>
      <c r="H591" s="25" t="s">
        <v>297</v>
      </c>
      <c r="I591" s="25" t="s">
        <v>262</v>
      </c>
      <c r="J591" s="28">
        <v>3464687</v>
      </c>
      <c r="K591" s="39">
        <v>9.07</v>
      </c>
      <c r="L591" s="146" t="s">
        <v>106</v>
      </c>
      <c r="N591" s="119"/>
    </row>
    <row r="592" spans="1:14" s="17" customFormat="1" ht="15.75" customHeight="1" x14ac:dyDescent="0.2">
      <c r="A592" s="145">
        <v>43450</v>
      </c>
      <c r="B592" s="27" t="s">
        <v>61</v>
      </c>
      <c r="C592" s="27" t="s">
        <v>61</v>
      </c>
      <c r="D592" s="25" t="s">
        <v>289</v>
      </c>
      <c r="E592" s="25" t="s">
        <v>108</v>
      </c>
      <c r="F592" s="25" t="s">
        <v>291</v>
      </c>
      <c r="G592" s="25" t="str">
        <f>VLOOKUP(Repository_table[[#This Row],[Country of Destination]],$T$11:$U$46,2,)</f>
        <v>East Asia and Pacific</v>
      </c>
      <c r="H592" s="25" t="s">
        <v>258</v>
      </c>
      <c r="I592" s="25" t="s">
        <v>269</v>
      </c>
      <c r="J592" s="28">
        <v>3678628</v>
      </c>
      <c r="K592" s="39">
        <v>5.42</v>
      </c>
      <c r="L592" s="146"/>
      <c r="N592" s="119"/>
    </row>
    <row r="593" spans="1:14" s="17" customFormat="1" ht="15.75" customHeight="1" x14ac:dyDescent="0.2">
      <c r="A593" s="145">
        <v>43451</v>
      </c>
      <c r="B593" s="27" t="s">
        <v>61</v>
      </c>
      <c r="C593" s="27" t="s">
        <v>61</v>
      </c>
      <c r="D593" s="25" t="s">
        <v>289</v>
      </c>
      <c r="E593" s="25" t="s">
        <v>108</v>
      </c>
      <c r="F593" s="25" t="s">
        <v>124</v>
      </c>
      <c r="G593" s="25" t="str">
        <f>VLOOKUP(Repository_table[[#This Row],[Country of Destination]],$T$11:$U$46,2,)</f>
        <v>Europe and Central Asia</v>
      </c>
      <c r="H593" s="25" t="s">
        <v>169</v>
      </c>
      <c r="I593" s="25" t="s">
        <v>269</v>
      </c>
      <c r="J593" s="28">
        <v>3270980</v>
      </c>
      <c r="K593" s="39">
        <v>8.42</v>
      </c>
      <c r="L593" s="146" t="s">
        <v>106</v>
      </c>
      <c r="N593" s="119"/>
    </row>
    <row r="594" spans="1:14" s="17" customFormat="1" ht="15.75" customHeight="1" x14ac:dyDescent="0.2">
      <c r="A594" s="145">
        <v>43452</v>
      </c>
      <c r="B594" s="27" t="s">
        <v>193</v>
      </c>
      <c r="C594" s="27" t="s">
        <v>211</v>
      </c>
      <c r="D594" s="25" t="s">
        <v>261</v>
      </c>
      <c r="E594" s="25" t="s">
        <v>108</v>
      </c>
      <c r="F594" s="25" t="s">
        <v>69</v>
      </c>
      <c r="G594" s="25" t="str">
        <f>VLOOKUP(Repository_table[[#This Row],[Country of Destination]],$T$11:$U$46,2,)</f>
        <v>Europe and Central Asia</v>
      </c>
      <c r="H594" s="25" t="s">
        <v>163</v>
      </c>
      <c r="I594" s="25" t="s">
        <v>262</v>
      </c>
      <c r="J594" s="28">
        <v>3298183</v>
      </c>
      <c r="K594" s="39">
        <v>8.4600000000000009</v>
      </c>
      <c r="L594" s="146" t="s">
        <v>106</v>
      </c>
      <c r="N594" s="119"/>
    </row>
    <row r="595" spans="1:14" s="17" customFormat="1" ht="15.75" customHeight="1" x14ac:dyDescent="0.2">
      <c r="A595" s="145">
        <v>43452</v>
      </c>
      <c r="B595" s="27" t="s">
        <v>61</v>
      </c>
      <c r="C595" s="27" t="s">
        <v>61</v>
      </c>
      <c r="D595" s="25" t="s">
        <v>290</v>
      </c>
      <c r="E595" s="25" t="s">
        <v>108</v>
      </c>
      <c r="F595" s="25" t="s">
        <v>186</v>
      </c>
      <c r="G595" s="25" t="str">
        <f>VLOOKUP(Repository_table[[#This Row],[Country of Destination]],$T$11:$U$46,2,)</f>
        <v>Latin America and the Caribbean</v>
      </c>
      <c r="H595" s="25" t="s">
        <v>126</v>
      </c>
      <c r="I595" s="25" t="s">
        <v>269</v>
      </c>
      <c r="J595" s="28">
        <v>3268020</v>
      </c>
      <c r="K595" s="39">
        <v>5.42</v>
      </c>
      <c r="L595" s="146"/>
      <c r="N595" s="119"/>
    </row>
    <row r="596" spans="1:14" s="17" customFormat="1" ht="15.75" customHeight="1" x14ac:dyDescent="0.2">
      <c r="A596" s="145">
        <v>43453</v>
      </c>
      <c r="B596" s="27" t="s">
        <v>61</v>
      </c>
      <c r="C596" s="27" t="s">
        <v>61</v>
      </c>
      <c r="D596" s="25" t="s">
        <v>264</v>
      </c>
      <c r="E596" s="25" t="s">
        <v>194</v>
      </c>
      <c r="F596" s="25" t="s">
        <v>124</v>
      </c>
      <c r="G596" s="25" t="str">
        <f>VLOOKUP(Repository_table[[#This Row],[Country of Destination]],$T$11:$U$46,2,)</f>
        <v>Europe and Central Asia</v>
      </c>
      <c r="H596" s="25" t="s">
        <v>283</v>
      </c>
      <c r="I596" s="25" t="s">
        <v>269</v>
      </c>
      <c r="J596" s="28">
        <v>3386647</v>
      </c>
      <c r="K596" s="39">
        <v>6.16</v>
      </c>
      <c r="L596" s="146" t="s">
        <v>70</v>
      </c>
      <c r="N596" s="119"/>
    </row>
    <row r="597" spans="1:14" s="17" customFormat="1" ht="15.75" customHeight="1" x14ac:dyDescent="0.2">
      <c r="A597" s="145">
        <v>43455</v>
      </c>
      <c r="B597" s="27" t="s">
        <v>61</v>
      </c>
      <c r="C597" s="27" t="s">
        <v>61</v>
      </c>
      <c r="D597" s="25" t="s">
        <v>290</v>
      </c>
      <c r="E597" s="25" t="s">
        <v>108</v>
      </c>
      <c r="F597" s="25" t="s">
        <v>76</v>
      </c>
      <c r="G597" s="25" t="str">
        <f>VLOOKUP(Repository_table[[#This Row],[Country of Destination]],$T$11:$U$46,2,)</f>
        <v>Latin America and the Caribbean</v>
      </c>
      <c r="H597" s="25" t="s">
        <v>86</v>
      </c>
      <c r="I597" s="25" t="s">
        <v>269</v>
      </c>
      <c r="J597" s="28">
        <v>3491597</v>
      </c>
      <c r="K597" s="39">
        <v>5.42</v>
      </c>
      <c r="L597" s="146"/>
      <c r="N597" s="119"/>
    </row>
    <row r="598" spans="1:14" s="17" customFormat="1" ht="15.75" customHeight="1" x14ac:dyDescent="0.2">
      <c r="A598" s="145">
        <v>43455</v>
      </c>
      <c r="B598" s="27" t="s">
        <v>61</v>
      </c>
      <c r="C598" s="27" t="s">
        <v>61</v>
      </c>
      <c r="D598" s="25" t="s">
        <v>289</v>
      </c>
      <c r="E598" s="25" t="s">
        <v>108</v>
      </c>
      <c r="F598" s="25" t="s">
        <v>109</v>
      </c>
      <c r="G598" s="25" t="str">
        <f>VLOOKUP(Repository_table[[#This Row],[Country of Destination]],$T$11:$U$46,2,)</f>
        <v>Europe and Central Asia</v>
      </c>
      <c r="H598" s="25" t="s">
        <v>293</v>
      </c>
      <c r="I598" s="25" t="s">
        <v>269</v>
      </c>
      <c r="J598" s="28">
        <v>3105005</v>
      </c>
      <c r="K598" s="39">
        <v>5.42</v>
      </c>
      <c r="L598" s="146"/>
      <c r="N598" s="119"/>
    </row>
    <row r="599" spans="1:14" s="17" customFormat="1" ht="15.75" customHeight="1" x14ac:dyDescent="0.2">
      <c r="A599" s="145">
        <v>43457</v>
      </c>
      <c r="B599" s="27" t="s">
        <v>61</v>
      </c>
      <c r="C599" s="27" t="s">
        <v>61</v>
      </c>
      <c r="D599" s="25" t="s">
        <v>290</v>
      </c>
      <c r="E599" s="25" t="s">
        <v>108</v>
      </c>
      <c r="F599" s="25" t="s">
        <v>113</v>
      </c>
      <c r="G599" s="25" t="str">
        <f>VLOOKUP(Repository_table[[#This Row],[Country of Destination]],$T$11:$U$46,2,)</f>
        <v>East Asia and Pacific</v>
      </c>
      <c r="H599" s="25" t="s">
        <v>242</v>
      </c>
      <c r="I599" s="25" t="s">
        <v>269</v>
      </c>
      <c r="J599" s="28">
        <v>3058405</v>
      </c>
      <c r="K599" s="39">
        <v>8.42</v>
      </c>
      <c r="L599" s="146" t="s">
        <v>106</v>
      </c>
      <c r="N599" s="119"/>
    </row>
    <row r="600" spans="1:14" s="17" customFormat="1" ht="15.75" customHeight="1" x14ac:dyDescent="0.2">
      <c r="A600" s="145">
        <v>43458</v>
      </c>
      <c r="B600" s="27" t="s">
        <v>61</v>
      </c>
      <c r="C600" s="27" t="s">
        <v>61</v>
      </c>
      <c r="D600" s="25" t="s">
        <v>264</v>
      </c>
      <c r="E600" s="25" t="s">
        <v>194</v>
      </c>
      <c r="F600" s="25" t="s">
        <v>113</v>
      </c>
      <c r="G600" s="25" t="str">
        <f>VLOOKUP(Repository_table[[#This Row],[Country of Destination]],$T$11:$U$46,2,)</f>
        <v>East Asia and Pacific</v>
      </c>
      <c r="H600" s="25" t="s">
        <v>272</v>
      </c>
      <c r="I600" s="25" t="s">
        <v>269</v>
      </c>
      <c r="J600" s="28">
        <v>3115173</v>
      </c>
      <c r="K600" s="39">
        <v>6.51</v>
      </c>
      <c r="L600" s="146" t="s">
        <v>196</v>
      </c>
      <c r="N600" s="119"/>
    </row>
    <row r="601" spans="1:14" s="17" customFormat="1" ht="25.5" x14ac:dyDescent="0.2">
      <c r="A601" s="145">
        <v>43459</v>
      </c>
      <c r="B601" s="27" t="s">
        <v>300</v>
      </c>
      <c r="C601" s="27" t="s">
        <v>301</v>
      </c>
      <c r="D601" s="25" t="s">
        <v>299</v>
      </c>
      <c r="E601" s="25" t="s">
        <v>194</v>
      </c>
      <c r="F601" s="25" t="s">
        <v>124</v>
      </c>
      <c r="G601" s="25" t="str">
        <f>VLOOKUP(Repository_table[[#This Row],[Country of Destination]],$T$11:$U$46,2,)</f>
        <v>Europe and Central Asia</v>
      </c>
      <c r="H601" s="25" t="s">
        <v>303</v>
      </c>
      <c r="I601" s="25" t="s">
        <v>304</v>
      </c>
      <c r="J601" s="28">
        <v>3142202</v>
      </c>
      <c r="K601" s="39">
        <v>6.61</v>
      </c>
      <c r="L601" s="146" t="s">
        <v>196</v>
      </c>
      <c r="N601" s="119"/>
    </row>
    <row r="602" spans="1:14" s="17" customFormat="1" ht="15.75" customHeight="1" x14ac:dyDescent="0.2">
      <c r="A602" s="145">
        <v>43459</v>
      </c>
      <c r="B602" s="27" t="s">
        <v>193</v>
      </c>
      <c r="C602" s="27" t="s">
        <v>212</v>
      </c>
      <c r="D602" s="25" t="s">
        <v>261</v>
      </c>
      <c r="E602" s="25" t="s">
        <v>108</v>
      </c>
      <c r="F602" s="25" t="s">
        <v>81</v>
      </c>
      <c r="G602" s="25" t="str">
        <f>VLOOKUP(Repository_table[[#This Row],[Country of Destination]],$T$11:$U$46,2,)</f>
        <v>East Asia and Pacific</v>
      </c>
      <c r="H602" s="25" t="s">
        <v>123</v>
      </c>
      <c r="I602" s="25" t="s">
        <v>262</v>
      </c>
      <c r="J602" s="28">
        <v>3406090</v>
      </c>
      <c r="K602" s="39">
        <v>9.07</v>
      </c>
      <c r="L602" s="146" t="s">
        <v>106</v>
      </c>
      <c r="N602" s="119"/>
    </row>
    <row r="603" spans="1:14" s="17" customFormat="1" x14ac:dyDescent="0.2">
      <c r="A603" s="145">
        <v>43459</v>
      </c>
      <c r="B603" s="27" t="s">
        <v>61</v>
      </c>
      <c r="C603" s="27" t="s">
        <v>61</v>
      </c>
      <c r="D603" s="25" t="s">
        <v>289</v>
      </c>
      <c r="E603" s="25" t="s">
        <v>108</v>
      </c>
      <c r="F603" s="25" t="s">
        <v>113</v>
      </c>
      <c r="G603" s="25" t="str">
        <f>VLOOKUP(Repository_table[[#This Row],[Country of Destination]],$T$11:$U$46,2,)</f>
        <v>East Asia and Pacific</v>
      </c>
      <c r="H603" s="25" t="s">
        <v>229</v>
      </c>
      <c r="I603" s="25" t="s">
        <v>269</v>
      </c>
      <c r="J603" s="28">
        <v>3621441</v>
      </c>
      <c r="K603" s="39">
        <v>5.42</v>
      </c>
      <c r="L603" s="146"/>
      <c r="N603" s="119"/>
    </row>
    <row r="604" spans="1:14" s="17" customFormat="1" ht="15.75" customHeight="1" x14ac:dyDescent="0.2">
      <c r="A604" s="145">
        <v>43461</v>
      </c>
      <c r="B604" s="27" t="s">
        <v>193</v>
      </c>
      <c r="C604" s="27" t="s">
        <v>211</v>
      </c>
      <c r="D604" s="25" t="s">
        <v>261</v>
      </c>
      <c r="E604" s="25" t="s">
        <v>108</v>
      </c>
      <c r="F604" s="25" t="s">
        <v>109</v>
      </c>
      <c r="G604" s="25" t="str">
        <f>VLOOKUP(Repository_table[[#This Row],[Country of Destination]],$T$11:$U$46,2,)</f>
        <v>Europe and Central Asia</v>
      </c>
      <c r="H604" s="25" t="s">
        <v>287</v>
      </c>
      <c r="I604" s="25" t="s">
        <v>262</v>
      </c>
      <c r="J604" s="28">
        <v>3186337</v>
      </c>
      <c r="K604" s="39">
        <v>8.4600000000000009</v>
      </c>
      <c r="L604" s="146" t="s">
        <v>106</v>
      </c>
      <c r="N604" s="119"/>
    </row>
    <row r="605" spans="1:14" s="17" customFormat="1" ht="15.75" customHeight="1" x14ac:dyDescent="0.2">
      <c r="A605" s="145">
        <v>43461</v>
      </c>
      <c r="B605" s="27" t="s">
        <v>61</v>
      </c>
      <c r="C605" s="27" t="s">
        <v>61</v>
      </c>
      <c r="D605" s="25" t="s">
        <v>290</v>
      </c>
      <c r="E605" s="25" t="s">
        <v>108</v>
      </c>
      <c r="F605" s="25" t="s">
        <v>113</v>
      </c>
      <c r="G605" s="25" t="str">
        <f>VLOOKUP(Repository_table[[#This Row],[Country of Destination]],$T$11:$U$46,2,)</f>
        <v>East Asia and Pacific</v>
      </c>
      <c r="H605" s="25" t="s">
        <v>167</v>
      </c>
      <c r="I605" s="25" t="s">
        <v>269</v>
      </c>
      <c r="J605" s="28">
        <v>3694996</v>
      </c>
      <c r="K605" s="39">
        <v>5.42</v>
      </c>
      <c r="L605" s="146"/>
      <c r="N605" s="119"/>
    </row>
    <row r="606" spans="1:14" s="17" customFormat="1" ht="15.75" customHeight="1" x14ac:dyDescent="0.2">
      <c r="A606" s="145">
        <v>43462</v>
      </c>
      <c r="B606" s="27" t="s">
        <v>61</v>
      </c>
      <c r="C606" s="27" t="s">
        <v>61</v>
      </c>
      <c r="D606" s="25" t="s">
        <v>289</v>
      </c>
      <c r="E606" s="25" t="s">
        <v>108</v>
      </c>
      <c r="F606" s="25" t="s">
        <v>72</v>
      </c>
      <c r="G606" s="25" t="str">
        <f>VLOOKUP(Repository_table[[#This Row],[Country of Destination]],$T$11:$U$46,2,)</f>
        <v>East Asia and Pacific</v>
      </c>
      <c r="H606" s="25" t="s">
        <v>164</v>
      </c>
      <c r="I606" s="25" t="s">
        <v>269</v>
      </c>
      <c r="J606" s="28">
        <v>3597523</v>
      </c>
      <c r="K606" s="39">
        <v>5.42</v>
      </c>
      <c r="L606" s="146"/>
      <c r="N606" s="119"/>
    </row>
    <row r="607" spans="1:14" s="17" customFormat="1" ht="15.75" customHeight="1" x14ac:dyDescent="0.2">
      <c r="A607" s="145">
        <v>43463</v>
      </c>
      <c r="B607" s="27" t="s">
        <v>61</v>
      </c>
      <c r="C607" s="27" t="s">
        <v>61</v>
      </c>
      <c r="D607" s="25" t="s">
        <v>289</v>
      </c>
      <c r="E607" s="25" t="s">
        <v>108</v>
      </c>
      <c r="F607" s="25" t="s">
        <v>197</v>
      </c>
      <c r="G607" s="25" t="str">
        <f>VLOOKUP(Repository_table[[#This Row],[Country of Destination]],$T$11:$U$46,2,)</f>
        <v>Europe and Central Asia</v>
      </c>
      <c r="H607" s="25" t="s">
        <v>171</v>
      </c>
      <c r="I607" s="25" t="s">
        <v>269</v>
      </c>
      <c r="J607" s="28">
        <v>3452977</v>
      </c>
      <c r="K607" s="39">
        <v>7.19</v>
      </c>
      <c r="L607" s="146" t="s">
        <v>106</v>
      </c>
      <c r="N607" s="119"/>
    </row>
    <row r="608" spans="1:14" s="17" customFormat="1" ht="15.75" customHeight="1" x14ac:dyDescent="0.2">
      <c r="A608" s="145">
        <v>43463</v>
      </c>
      <c r="B608" s="27" t="s">
        <v>61</v>
      </c>
      <c r="C608" s="27" t="s">
        <v>61</v>
      </c>
      <c r="D608" s="25" t="s">
        <v>264</v>
      </c>
      <c r="E608" s="25" t="s">
        <v>194</v>
      </c>
      <c r="F608" s="25" t="s">
        <v>113</v>
      </c>
      <c r="G608" s="25" t="str">
        <f>VLOOKUP(Repository_table[[#This Row],[Country of Destination]],$T$11:$U$46,2,)</f>
        <v>East Asia and Pacific</v>
      </c>
      <c r="H608" s="25" t="s">
        <v>295</v>
      </c>
      <c r="I608" s="25" t="s">
        <v>269</v>
      </c>
      <c r="J608" s="28">
        <v>3410311</v>
      </c>
      <c r="K608" s="39">
        <v>5.51</v>
      </c>
      <c r="L608" s="146" t="s">
        <v>196</v>
      </c>
      <c r="N608" s="119"/>
    </row>
    <row r="609" spans="1:14" s="17" customFormat="1" ht="15.75" customHeight="1" x14ac:dyDescent="0.2">
      <c r="A609" s="145">
        <v>43464</v>
      </c>
      <c r="B609" s="27" t="s">
        <v>61</v>
      </c>
      <c r="C609" s="27" t="s">
        <v>61</v>
      </c>
      <c r="D609" s="25" t="s">
        <v>289</v>
      </c>
      <c r="E609" s="25" t="s">
        <v>108</v>
      </c>
      <c r="F609" s="25" t="s">
        <v>109</v>
      </c>
      <c r="G609" s="25" t="str">
        <f>VLOOKUP(Repository_table[[#This Row],[Country of Destination]],$T$11:$U$46,2,)</f>
        <v>Europe and Central Asia</v>
      </c>
      <c r="H609" s="25" t="s">
        <v>96</v>
      </c>
      <c r="I609" s="25" t="s">
        <v>269</v>
      </c>
      <c r="J609" s="28">
        <v>3684791</v>
      </c>
      <c r="K609" s="39">
        <v>5.42</v>
      </c>
      <c r="L609" s="146"/>
      <c r="N609" s="119"/>
    </row>
    <row r="610" spans="1:14" s="17" customFormat="1" ht="15.75" customHeight="1" x14ac:dyDescent="0.2">
      <c r="A610" s="145">
        <v>43465</v>
      </c>
      <c r="B610" s="27" t="s">
        <v>61</v>
      </c>
      <c r="C610" s="27" t="s">
        <v>61</v>
      </c>
      <c r="D610" s="25" t="s">
        <v>290</v>
      </c>
      <c r="E610" s="25" t="s">
        <v>108</v>
      </c>
      <c r="F610" s="25" t="s">
        <v>113</v>
      </c>
      <c r="G610" s="25" t="str">
        <f>VLOOKUP(Repository_table[[#This Row],[Country of Destination]],$T$11:$U$46,2,)</f>
        <v>East Asia and Pacific</v>
      </c>
      <c r="H610" s="25" t="s">
        <v>294</v>
      </c>
      <c r="I610" s="25" t="s">
        <v>269</v>
      </c>
      <c r="J610" s="28">
        <v>3198505</v>
      </c>
      <c r="K610" s="39">
        <v>5.42</v>
      </c>
      <c r="L610" s="146"/>
      <c r="N610" s="119"/>
    </row>
    <row r="611" spans="1:14" s="17" customFormat="1" ht="15.75" customHeight="1" x14ac:dyDescent="0.2">
      <c r="A611" s="145">
        <v>43466</v>
      </c>
      <c r="B611" s="27" t="s">
        <v>61</v>
      </c>
      <c r="C611" s="27" t="s">
        <v>61</v>
      </c>
      <c r="D611" s="25" t="s">
        <v>251</v>
      </c>
      <c r="E611" s="25" t="s">
        <v>108</v>
      </c>
      <c r="F611" s="25" t="s">
        <v>197</v>
      </c>
      <c r="G611" s="25" t="str">
        <f>VLOOKUP(Repository_table[[#This Row],[Country of Destination]],$T$11:$U$46,2,)</f>
        <v>Europe and Central Asia</v>
      </c>
      <c r="H611" s="25" t="s">
        <v>188</v>
      </c>
      <c r="I611" s="25" t="s">
        <v>269</v>
      </c>
      <c r="J611" s="28">
        <v>3694589</v>
      </c>
      <c r="K611" s="39">
        <v>4.1900000000000004</v>
      </c>
      <c r="L611" s="146"/>
      <c r="N611" s="119"/>
    </row>
    <row r="612" spans="1:14" s="17" customFormat="1" ht="15.75" customHeight="1" x14ac:dyDescent="0.2">
      <c r="A612" s="145">
        <v>43467</v>
      </c>
      <c r="B612" s="27" t="s">
        <v>61</v>
      </c>
      <c r="C612" s="27" t="s">
        <v>61</v>
      </c>
      <c r="D612" s="25" t="s">
        <v>264</v>
      </c>
      <c r="E612" s="25" t="s">
        <v>194</v>
      </c>
      <c r="F612" s="25" t="s">
        <v>113</v>
      </c>
      <c r="G612" s="25" t="str">
        <f>VLOOKUP(Repository_table[[#This Row],[Country of Destination]],$T$11:$U$46,2,)</f>
        <v>East Asia and Pacific</v>
      </c>
      <c r="H612" s="25" t="s">
        <v>312</v>
      </c>
      <c r="I612" s="25" t="s">
        <v>269</v>
      </c>
      <c r="J612" s="28">
        <v>3324385</v>
      </c>
      <c r="K612" s="39">
        <v>5.53</v>
      </c>
      <c r="L612" s="146" t="s">
        <v>196</v>
      </c>
      <c r="N612" s="119"/>
    </row>
    <row r="613" spans="1:14" s="17" customFormat="1" ht="15.75" customHeight="1" x14ac:dyDescent="0.2">
      <c r="A613" s="145">
        <v>43468</v>
      </c>
      <c r="B613" s="27" t="s">
        <v>193</v>
      </c>
      <c r="C613" s="27" t="s">
        <v>212</v>
      </c>
      <c r="D613" s="25" t="s">
        <v>261</v>
      </c>
      <c r="E613" s="25" t="s">
        <v>108</v>
      </c>
      <c r="F613" s="25" t="s">
        <v>81</v>
      </c>
      <c r="G613" s="25" t="str">
        <f>VLOOKUP(Repository_table[[#This Row],[Country of Destination]],$T$11:$U$46,2,)</f>
        <v>East Asia and Pacific</v>
      </c>
      <c r="H613" s="25" t="s">
        <v>214</v>
      </c>
      <c r="I613" s="25" t="s">
        <v>262</v>
      </c>
      <c r="J613" s="28">
        <v>3715548</v>
      </c>
      <c r="K613" s="39">
        <v>7.86</v>
      </c>
      <c r="L613" s="146" t="s">
        <v>106</v>
      </c>
      <c r="N613" s="119"/>
    </row>
    <row r="614" spans="1:14" s="17" customFormat="1" ht="15.75" customHeight="1" x14ac:dyDescent="0.2">
      <c r="A614" s="145">
        <v>43468</v>
      </c>
      <c r="B614" s="27" t="s">
        <v>61</v>
      </c>
      <c r="C614" s="27" t="s">
        <v>61</v>
      </c>
      <c r="D614" s="25" t="s">
        <v>251</v>
      </c>
      <c r="E614" s="25" t="s">
        <v>108</v>
      </c>
      <c r="F614" s="25" t="s">
        <v>285</v>
      </c>
      <c r="G614" s="25" t="str">
        <f>VLOOKUP(Repository_table[[#This Row],[Country of Destination]],$T$11:$U$46,2,)</f>
        <v>Europe and Central Asia</v>
      </c>
      <c r="H614" s="25" t="s">
        <v>286</v>
      </c>
      <c r="I614" s="25" t="s">
        <v>269</v>
      </c>
      <c r="J614" s="28">
        <v>3555289</v>
      </c>
      <c r="K614" s="39">
        <v>8.42</v>
      </c>
      <c r="L614" s="146" t="s">
        <v>106</v>
      </c>
      <c r="N614" s="119"/>
    </row>
    <row r="615" spans="1:14" s="17" customFormat="1" ht="15.75" customHeight="1" x14ac:dyDescent="0.2">
      <c r="A615" s="145">
        <v>43469</v>
      </c>
      <c r="B615" s="27" t="s">
        <v>61</v>
      </c>
      <c r="C615" s="27" t="s">
        <v>61</v>
      </c>
      <c r="D615" s="25" t="s">
        <v>251</v>
      </c>
      <c r="E615" s="25" t="s">
        <v>108</v>
      </c>
      <c r="F615" s="25" t="s">
        <v>69</v>
      </c>
      <c r="G615" s="25" t="str">
        <f>VLOOKUP(Repository_table[[#This Row],[Country of Destination]],$T$11:$U$46,2,)</f>
        <v>Europe and Central Asia</v>
      </c>
      <c r="H615" s="25" t="s">
        <v>259</v>
      </c>
      <c r="I615" s="25" t="s">
        <v>269</v>
      </c>
      <c r="J615" s="28">
        <v>3533940</v>
      </c>
      <c r="K615" s="39">
        <v>7.19</v>
      </c>
      <c r="L615" s="146" t="s">
        <v>106</v>
      </c>
      <c r="N615" s="119"/>
    </row>
    <row r="616" spans="1:14" s="17" customFormat="1" ht="25.5" x14ac:dyDescent="0.2">
      <c r="A616" s="145">
        <v>43470</v>
      </c>
      <c r="B616" s="27" t="s">
        <v>300</v>
      </c>
      <c r="C616" s="27" t="s">
        <v>301</v>
      </c>
      <c r="D616" s="25" t="s">
        <v>299</v>
      </c>
      <c r="E616" s="25" t="s">
        <v>194</v>
      </c>
      <c r="F616" s="25" t="s">
        <v>252</v>
      </c>
      <c r="G616" s="25" t="str">
        <f>VLOOKUP(Repository_table[[#This Row],[Country of Destination]],$T$11:$U$46,2,)</f>
        <v>Europe and Central Asia</v>
      </c>
      <c r="H616" s="25" t="s">
        <v>277</v>
      </c>
      <c r="I616" s="25" t="s">
        <v>304</v>
      </c>
      <c r="J616" s="28">
        <v>3480871</v>
      </c>
      <c r="K616" s="39">
        <v>6.58</v>
      </c>
      <c r="L616" s="146" t="s">
        <v>196</v>
      </c>
      <c r="N616" s="119"/>
    </row>
    <row r="617" spans="1:14" s="17" customFormat="1" ht="15.75" customHeight="1" x14ac:dyDescent="0.2">
      <c r="A617" s="145">
        <v>43470</v>
      </c>
      <c r="B617" s="27" t="s">
        <v>193</v>
      </c>
      <c r="C617" s="27" t="s">
        <v>211</v>
      </c>
      <c r="D617" s="25" t="s">
        <v>261</v>
      </c>
      <c r="E617" s="25" t="s">
        <v>108</v>
      </c>
      <c r="F617" s="25" t="s">
        <v>240</v>
      </c>
      <c r="G617" s="25" t="str">
        <f>VLOOKUP(Repository_table[[#This Row],[Country of Destination]],$T$11:$U$46,2,)</f>
        <v>Europe and Central Asia</v>
      </c>
      <c r="H617" s="25" t="s">
        <v>92</v>
      </c>
      <c r="I617" s="25" t="s">
        <v>262</v>
      </c>
      <c r="J617" s="28">
        <v>3248073</v>
      </c>
      <c r="K617" s="39">
        <v>8.2899999999999991</v>
      </c>
      <c r="L617" s="146" t="s">
        <v>106</v>
      </c>
      <c r="N617" s="119"/>
    </row>
    <row r="618" spans="1:14" s="17" customFormat="1" x14ac:dyDescent="0.2">
      <c r="A618" s="145">
        <v>43470</v>
      </c>
      <c r="B618" s="27" t="s">
        <v>61</v>
      </c>
      <c r="C618" s="27" t="s">
        <v>61</v>
      </c>
      <c r="D618" s="25" t="s">
        <v>251</v>
      </c>
      <c r="E618" s="25" t="s">
        <v>108</v>
      </c>
      <c r="F618" s="25" t="s">
        <v>109</v>
      </c>
      <c r="G618" s="25" t="str">
        <f>VLOOKUP(Repository_table[[#This Row],[Country of Destination]],$T$11:$U$46,2,)</f>
        <v>Europe and Central Asia</v>
      </c>
      <c r="H618" s="25" t="s">
        <v>202</v>
      </c>
      <c r="I618" s="25" t="s">
        <v>269</v>
      </c>
      <c r="J618" s="28">
        <v>3561199</v>
      </c>
      <c r="K618" s="39">
        <v>4.1900000000000004</v>
      </c>
      <c r="L618" s="146"/>
      <c r="N618" s="119"/>
    </row>
    <row r="619" spans="1:14" s="17" customFormat="1" ht="15.75" customHeight="1" x14ac:dyDescent="0.2">
      <c r="A619" s="145">
        <v>43471</v>
      </c>
      <c r="B619" s="27" t="s">
        <v>61</v>
      </c>
      <c r="C619" s="27" t="s">
        <v>61</v>
      </c>
      <c r="D619" s="25" t="s">
        <v>251</v>
      </c>
      <c r="E619" s="25" t="s">
        <v>108</v>
      </c>
      <c r="F619" s="25" t="s">
        <v>68</v>
      </c>
      <c r="G619" s="25" t="str">
        <f>VLOOKUP(Repository_table[[#This Row],[Country of Destination]],$T$11:$U$46,2,)</f>
        <v>South Asia</v>
      </c>
      <c r="H619" s="25" t="s">
        <v>257</v>
      </c>
      <c r="I619" s="25" t="s">
        <v>269</v>
      </c>
      <c r="J619" s="28">
        <v>3187678</v>
      </c>
      <c r="K619" s="39">
        <v>7.19</v>
      </c>
      <c r="L619" s="146" t="s">
        <v>106</v>
      </c>
      <c r="N619" s="119"/>
    </row>
    <row r="620" spans="1:14" s="17" customFormat="1" ht="15.75" customHeight="1" x14ac:dyDescent="0.2">
      <c r="A620" s="145">
        <v>43472</v>
      </c>
      <c r="B620" s="27" t="s">
        <v>61</v>
      </c>
      <c r="C620" s="27" t="s">
        <v>61</v>
      </c>
      <c r="D620" s="25" t="s">
        <v>250</v>
      </c>
      <c r="E620" s="25" t="s">
        <v>108</v>
      </c>
      <c r="F620" s="25" t="s">
        <v>113</v>
      </c>
      <c r="G620" s="25" t="str">
        <f>VLOOKUP(Repository_table[[#This Row],[Country of Destination]],$T$11:$U$46,2,)</f>
        <v>East Asia and Pacific</v>
      </c>
      <c r="H620" s="25" t="s">
        <v>135</v>
      </c>
      <c r="I620" s="25" t="s">
        <v>269</v>
      </c>
      <c r="J620" s="28">
        <v>3401058</v>
      </c>
      <c r="K620" s="39">
        <v>4.1900000000000004</v>
      </c>
      <c r="L620" s="146"/>
      <c r="N620" s="119"/>
    </row>
    <row r="621" spans="1:14" s="17" customFormat="1" ht="15.75" customHeight="1" x14ac:dyDescent="0.2">
      <c r="A621" s="145">
        <v>43473</v>
      </c>
      <c r="B621" s="27" t="s">
        <v>61</v>
      </c>
      <c r="C621" s="27" t="s">
        <v>61</v>
      </c>
      <c r="D621" s="25" t="s">
        <v>264</v>
      </c>
      <c r="E621" s="25" t="s">
        <v>194</v>
      </c>
      <c r="F621" s="25" t="s">
        <v>76</v>
      </c>
      <c r="G621" s="25" t="str">
        <f>VLOOKUP(Repository_table[[#This Row],[Country of Destination]],$T$11:$U$46,2,)</f>
        <v>Latin America and the Caribbean</v>
      </c>
      <c r="H621" s="25" t="s">
        <v>111</v>
      </c>
      <c r="I621" s="25" t="s">
        <v>269</v>
      </c>
      <c r="J621" s="28">
        <v>3674495</v>
      </c>
      <c r="K621" s="39">
        <v>5.21</v>
      </c>
      <c r="L621" s="146" t="s">
        <v>196</v>
      </c>
      <c r="N621" s="119"/>
    </row>
    <row r="622" spans="1:14" s="17" customFormat="1" ht="15.75" customHeight="1" x14ac:dyDescent="0.2">
      <c r="A622" s="145">
        <v>43474</v>
      </c>
      <c r="B622" s="27" t="s">
        <v>61</v>
      </c>
      <c r="C622" s="27" t="s">
        <v>61</v>
      </c>
      <c r="D622" s="25" t="s">
        <v>250</v>
      </c>
      <c r="E622" s="25" t="s">
        <v>108</v>
      </c>
      <c r="F622" s="25" t="s">
        <v>201</v>
      </c>
      <c r="G622" s="25" t="str">
        <f>VLOOKUP(Repository_table[[#This Row],[Country of Destination]],$T$11:$U$46,2,)</f>
        <v>Latin America and the Caribbean</v>
      </c>
      <c r="H622" s="25" t="s">
        <v>176</v>
      </c>
      <c r="I622" s="25" t="s">
        <v>269</v>
      </c>
      <c r="J622" s="28">
        <v>2933974</v>
      </c>
      <c r="K622" s="39">
        <v>4.1900000000000004</v>
      </c>
      <c r="L622" s="146"/>
      <c r="N622" s="119"/>
    </row>
    <row r="623" spans="1:14" s="17" customFormat="1" ht="15.75" customHeight="1" x14ac:dyDescent="0.2">
      <c r="A623" s="145">
        <v>43475</v>
      </c>
      <c r="B623" s="27" t="s">
        <v>61</v>
      </c>
      <c r="C623" s="27" t="s">
        <v>61</v>
      </c>
      <c r="D623" s="25" t="s">
        <v>251</v>
      </c>
      <c r="E623" s="25" t="s">
        <v>108</v>
      </c>
      <c r="F623" s="25" t="s">
        <v>124</v>
      </c>
      <c r="G623" s="25" t="str">
        <f>VLOOKUP(Repository_table[[#This Row],[Country of Destination]],$T$11:$U$46,2,)</f>
        <v>Europe and Central Asia</v>
      </c>
      <c r="H623" s="25" t="s">
        <v>316</v>
      </c>
      <c r="I623" s="25" t="s">
        <v>269</v>
      </c>
      <c r="J623" s="28">
        <v>3674354</v>
      </c>
      <c r="K623" s="39">
        <v>4.1900000000000004</v>
      </c>
      <c r="L623" s="146"/>
      <c r="N623" s="119"/>
    </row>
    <row r="624" spans="1:14" s="17" customFormat="1" ht="25.5" x14ac:dyDescent="0.2">
      <c r="A624" s="145">
        <v>43476</v>
      </c>
      <c r="B624" s="27" t="s">
        <v>300</v>
      </c>
      <c r="C624" s="27" t="s">
        <v>301</v>
      </c>
      <c r="D624" s="25" t="s">
        <v>299</v>
      </c>
      <c r="E624" s="25" t="s">
        <v>194</v>
      </c>
      <c r="F624" s="25" t="s">
        <v>252</v>
      </c>
      <c r="G624" s="25" t="str">
        <f>VLOOKUP(Repository_table[[#This Row],[Country of Destination]],$T$11:$U$46,2,)</f>
        <v>Europe and Central Asia</v>
      </c>
      <c r="H624" s="25" t="s">
        <v>203</v>
      </c>
      <c r="I624" s="25" t="s">
        <v>304</v>
      </c>
      <c r="J624" s="28">
        <v>3435862</v>
      </c>
      <c r="K624" s="39">
        <v>4.26</v>
      </c>
      <c r="L624" s="146" t="s">
        <v>196</v>
      </c>
      <c r="N624" s="119"/>
    </row>
    <row r="625" spans="1:22" s="17" customFormat="1" x14ac:dyDescent="0.2">
      <c r="A625" s="145">
        <v>43476</v>
      </c>
      <c r="B625" s="27" t="s">
        <v>61</v>
      </c>
      <c r="C625" s="27" t="s">
        <v>61</v>
      </c>
      <c r="D625" s="25" t="s">
        <v>251</v>
      </c>
      <c r="E625" s="25" t="s">
        <v>108</v>
      </c>
      <c r="F625" s="25" t="s">
        <v>285</v>
      </c>
      <c r="G625" s="25" t="str">
        <f>VLOOKUP(Repository_table[[#This Row],[Country of Destination]],$T$11:$U$46,2,)</f>
        <v>Europe and Central Asia</v>
      </c>
      <c r="H625" s="25" t="s">
        <v>227</v>
      </c>
      <c r="I625" s="25" t="s">
        <v>269</v>
      </c>
      <c r="J625" s="28">
        <v>2928429</v>
      </c>
      <c r="K625" s="39">
        <v>4.1900000000000004</v>
      </c>
      <c r="L625" s="146"/>
      <c r="N625" s="119"/>
    </row>
    <row r="626" spans="1:22" s="17" customFormat="1" ht="15.75" customHeight="1" x14ac:dyDescent="0.2">
      <c r="A626" s="145">
        <v>43477</v>
      </c>
      <c r="B626" s="27" t="s">
        <v>193</v>
      </c>
      <c r="C626" s="27" t="s">
        <v>211</v>
      </c>
      <c r="D626" s="25" t="s">
        <v>261</v>
      </c>
      <c r="E626" s="25" t="s">
        <v>108</v>
      </c>
      <c r="F626" s="25" t="s">
        <v>124</v>
      </c>
      <c r="G626" s="25" t="str">
        <f>VLOOKUP(Repository_table[[#This Row],[Country of Destination]],$T$11:$U$46,2,)</f>
        <v>Europe and Central Asia</v>
      </c>
      <c r="H626" s="25" t="s">
        <v>234</v>
      </c>
      <c r="I626" s="25" t="s">
        <v>262</v>
      </c>
      <c r="J626" s="28">
        <v>3325079</v>
      </c>
      <c r="K626" s="39">
        <v>7.34</v>
      </c>
      <c r="L626" s="146" t="s">
        <v>106</v>
      </c>
      <c r="N626" s="119"/>
    </row>
    <row r="627" spans="1:22" s="32" customFormat="1" ht="15.75" customHeight="1" x14ac:dyDescent="0.2">
      <c r="A627" s="145">
        <v>43477</v>
      </c>
      <c r="B627" s="27" t="s">
        <v>61</v>
      </c>
      <c r="C627" s="27" t="s">
        <v>61</v>
      </c>
      <c r="D627" s="25" t="s">
        <v>264</v>
      </c>
      <c r="E627" s="25" t="s">
        <v>194</v>
      </c>
      <c r="F627" s="25" t="s">
        <v>81</v>
      </c>
      <c r="G627" s="25" t="str">
        <f>VLOOKUP(Repository_table[[#This Row],[Country of Destination]],$T$11:$U$46,2,)</f>
        <v>East Asia and Pacific</v>
      </c>
      <c r="H627" s="25" t="s">
        <v>110</v>
      </c>
      <c r="I627" s="25" t="s">
        <v>269</v>
      </c>
      <c r="J627" s="28">
        <v>3468405</v>
      </c>
      <c r="K627" s="39">
        <v>4.7</v>
      </c>
      <c r="L627" s="146" t="s">
        <v>196</v>
      </c>
      <c r="N627" s="124"/>
      <c r="S627" s="17"/>
      <c r="T627" s="17"/>
      <c r="U627" s="17"/>
      <c r="V627" s="17"/>
    </row>
    <row r="628" spans="1:22" s="17" customFormat="1" ht="15.75" customHeight="1" x14ac:dyDescent="0.2">
      <c r="A628" s="145">
        <v>43478</v>
      </c>
      <c r="B628" s="27" t="s">
        <v>61</v>
      </c>
      <c r="C628" s="27" t="s">
        <v>61</v>
      </c>
      <c r="D628" s="25" t="s">
        <v>251</v>
      </c>
      <c r="E628" s="25" t="s">
        <v>108</v>
      </c>
      <c r="F628" s="25" t="s">
        <v>109</v>
      </c>
      <c r="G628" s="25" t="str">
        <f>VLOOKUP(Repository_table[[#This Row],[Country of Destination]],$T$11:$U$46,2,)</f>
        <v>Europe and Central Asia</v>
      </c>
      <c r="H628" s="25" t="s">
        <v>170</v>
      </c>
      <c r="I628" s="25" t="s">
        <v>269</v>
      </c>
      <c r="J628" s="28">
        <v>3182397</v>
      </c>
      <c r="K628" s="39">
        <v>4.1900000000000004</v>
      </c>
      <c r="L628" s="146"/>
      <c r="N628" s="119"/>
    </row>
    <row r="629" spans="1:22" s="17" customFormat="1" ht="15.75" customHeight="1" x14ac:dyDescent="0.2">
      <c r="A629" s="145">
        <v>43479</v>
      </c>
      <c r="B629" s="27" t="s">
        <v>61</v>
      </c>
      <c r="C629" s="27" t="s">
        <v>61</v>
      </c>
      <c r="D629" s="25" t="s">
        <v>251</v>
      </c>
      <c r="E629" s="25" t="s">
        <v>108</v>
      </c>
      <c r="F629" s="25" t="s">
        <v>69</v>
      </c>
      <c r="G629" s="25" t="str">
        <f>VLOOKUP(Repository_table[[#This Row],[Country of Destination]],$T$11:$U$46,2,)</f>
        <v>Europe and Central Asia</v>
      </c>
      <c r="H629" s="25" t="s">
        <v>235</v>
      </c>
      <c r="I629" s="25" t="s">
        <v>269</v>
      </c>
      <c r="J629" s="28">
        <v>3188476</v>
      </c>
      <c r="K629" s="39">
        <v>7.19</v>
      </c>
      <c r="L629" s="146" t="s">
        <v>106</v>
      </c>
      <c r="N629" s="119"/>
      <c r="S629" s="32"/>
      <c r="V629" s="32"/>
    </row>
    <row r="630" spans="1:22" s="17" customFormat="1" ht="15.75" customHeight="1" x14ac:dyDescent="0.2">
      <c r="A630" s="145">
        <v>43481</v>
      </c>
      <c r="B630" s="27" t="s">
        <v>193</v>
      </c>
      <c r="C630" s="27" t="s">
        <v>212</v>
      </c>
      <c r="D630" s="25" t="s">
        <v>261</v>
      </c>
      <c r="E630" s="25" t="s">
        <v>108</v>
      </c>
      <c r="F630" s="25" t="s">
        <v>81</v>
      </c>
      <c r="G630" s="25" t="str">
        <f>VLOOKUP(Repository_table[[#This Row],[Country of Destination]],$T$11:$U$46,2,)</f>
        <v>East Asia and Pacific</v>
      </c>
      <c r="H630" s="25" t="s">
        <v>226</v>
      </c>
      <c r="I630" s="25" t="s">
        <v>262</v>
      </c>
      <c r="J630" s="28">
        <v>3381354</v>
      </c>
      <c r="K630" s="39">
        <v>7.86</v>
      </c>
      <c r="L630" s="146" t="s">
        <v>106</v>
      </c>
      <c r="N630" s="119"/>
      <c r="T630" s="32"/>
      <c r="U630" s="32"/>
    </row>
    <row r="631" spans="1:22" s="17" customFormat="1" ht="15.75" customHeight="1" x14ac:dyDescent="0.2">
      <c r="A631" s="145">
        <v>43481</v>
      </c>
      <c r="B631" s="27" t="s">
        <v>61</v>
      </c>
      <c r="C631" s="27" t="s">
        <v>61</v>
      </c>
      <c r="D631" s="25" t="s">
        <v>250</v>
      </c>
      <c r="E631" s="25" t="s">
        <v>108</v>
      </c>
      <c r="F631" s="25" t="s">
        <v>113</v>
      </c>
      <c r="G631" s="25" t="str">
        <f>VLOOKUP(Repository_table[[#This Row],[Country of Destination]],$T$11:$U$46,2,)</f>
        <v>East Asia and Pacific</v>
      </c>
      <c r="H631" s="25" t="s">
        <v>254</v>
      </c>
      <c r="I631" s="25" t="s">
        <v>269</v>
      </c>
      <c r="J631" s="28">
        <v>3699706</v>
      </c>
      <c r="K631" s="39">
        <v>4.1900000000000004</v>
      </c>
      <c r="L631" s="146"/>
      <c r="N631" s="119"/>
    </row>
    <row r="632" spans="1:22" s="17" customFormat="1" ht="25.5" x14ac:dyDescent="0.2">
      <c r="A632" s="145">
        <v>43482</v>
      </c>
      <c r="B632" s="27" t="s">
        <v>300</v>
      </c>
      <c r="C632" s="27" t="s">
        <v>301</v>
      </c>
      <c r="D632" s="25" t="s">
        <v>299</v>
      </c>
      <c r="E632" s="25" t="s">
        <v>194</v>
      </c>
      <c r="F632" s="25" t="s">
        <v>68</v>
      </c>
      <c r="G632" s="25" t="str">
        <f>VLOOKUP(Repository_table[[#This Row],[Country of Destination]],$T$11:$U$46,2,)</f>
        <v>South Asia</v>
      </c>
      <c r="H632" s="25" t="s">
        <v>280</v>
      </c>
      <c r="I632" s="25" t="s">
        <v>304</v>
      </c>
      <c r="J632" s="28">
        <v>3842506</v>
      </c>
      <c r="K632" s="39">
        <v>5.66</v>
      </c>
      <c r="L632" s="146" t="s">
        <v>196</v>
      </c>
      <c r="N632" s="119"/>
    </row>
    <row r="633" spans="1:22" s="17" customFormat="1" x14ac:dyDescent="0.2">
      <c r="A633" s="145">
        <v>43482</v>
      </c>
      <c r="B633" s="27" t="s">
        <v>61</v>
      </c>
      <c r="C633" s="27" t="s">
        <v>61</v>
      </c>
      <c r="D633" s="25" t="s">
        <v>250</v>
      </c>
      <c r="E633" s="25" t="s">
        <v>108</v>
      </c>
      <c r="F633" s="25" t="s">
        <v>76</v>
      </c>
      <c r="G633" s="25" t="str">
        <f>VLOOKUP(Repository_table[[#This Row],[Country of Destination]],$T$11:$U$46,2,)</f>
        <v>Latin America and the Caribbean</v>
      </c>
      <c r="H633" s="25" t="s">
        <v>313</v>
      </c>
      <c r="I633" s="25" t="s">
        <v>269</v>
      </c>
      <c r="J633" s="28">
        <v>3622940</v>
      </c>
      <c r="K633" s="39">
        <v>4.1900000000000004</v>
      </c>
      <c r="L633" s="146"/>
      <c r="N633" s="119"/>
    </row>
    <row r="634" spans="1:22" s="17" customFormat="1" ht="15.75" customHeight="1" x14ac:dyDescent="0.2">
      <c r="A634" s="145">
        <v>43483</v>
      </c>
      <c r="B634" s="27" t="s">
        <v>61</v>
      </c>
      <c r="C634" s="27" t="s">
        <v>61</v>
      </c>
      <c r="D634" s="25" t="s">
        <v>251</v>
      </c>
      <c r="E634" s="25" t="s">
        <v>108</v>
      </c>
      <c r="F634" s="25" t="s">
        <v>124</v>
      </c>
      <c r="G634" s="25" t="str">
        <f>VLOOKUP(Repository_table[[#This Row],[Country of Destination]],$T$11:$U$46,2,)</f>
        <v>Europe and Central Asia</v>
      </c>
      <c r="H634" s="25" t="s">
        <v>218</v>
      </c>
      <c r="I634" s="25" t="s">
        <v>269</v>
      </c>
      <c r="J634" s="28">
        <v>3373160</v>
      </c>
      <c r="K634" s="39">
        <v>4.1900000000000004</v>
      </c>
      <c r="L634" s="146"/>
      <c r="N634" s="119"/>
    </row>
    <row r="635" spans="1:22" s="17" customFormat="1" ht="15.75" customHeight="1" x14ac:dyDescent="0.2">
      <c r="A635" s="145">
        <v>43485</v>
      </c>
      <c r="B635" s="27" t="s">
        <v>61</v>
      </c>
      <c r="C635" s="27" t="s">
        <v>61</v>
      </c>
      <c r="D635" s="25" t="s">
        <v>251</v>
      </c>
      <c r="E635" s="25" t="s">
        <v>108</v>
      </c>
      <c r="F635" s="25" t="s">
        <v>81</v>
      </c>
      <c r="G635" s="25" t="str">
        <f>VLOOKUP(Repository_table[[#This Row],[Country of Destination]],$T$11:$U$46,2,)</f>
        <v>East Asia and Pacific</v>
      </c>
      <c r="H635" s="25" t="s">
        <v>165</v>
      </c>
      <c r="I635" s="25" t="s">
        <v>269</v>
      </c>
      <c r="J635" s="28">
        <v>3664215</v>
      </c>
      <c r="K635" s="39">
        <v>7.19</v>
      </c>
      <c r="L635" s="146" t="s">
        <v>106</v>
      </c>
      <c r="N635" s="119"/>
    </row>
    <row r="636" spans="1:22" s="17" customFormat="1" ht="15.75" customHeight="1" x14ac:dyDescent="0.2">
      <c r="A636" s="145">
        <v>43487</v>
      </c>
      <c r="B636" s="27" t="s">
        <v>193</v>
      </c>
      <c r="C636" s="27" t="s">
        <v>211</v>
      </c>
      <c r="D636" s="25" t="s">
        <v>261</v>
      </c>
      <c r="E636" s="25" t="s">
        <v>108</v>
      </c>
      <c r="F636" s="25" t="s">
        <v>240</v>
      </c>
      <c r="G636" s="25" t="str">
        <f>VLOOKUP(Repository_table[[#This Row],[Country of Destination]],$T$11:$U$46,2,)</f>
        <v>Europe and Central Asia</v>
      </c>
      <c r="H636" s="25" t="s">
        <v>307</v>
      </c>
      <c r="I636" s="25" t="s">
        <v>262</v>
      </c>
      <c r="J636" s="28">
        <v>3382552</v>
      </c>
      <c r="K636" s="39">
        <v>7.34</v>
      </c>
      <c r="L636" s="146" t="s">
        <v>106</v>
      </c>
      <c r="N636" s="119"/>
    </row>
    <row r="637" spans="1:22" s="17" customFormat="1" ht="15.75" customHeight="1" x14ac:dyDescent="0.2">
      <c r="A637" s="145">
        <v>43487</v>
      </c>
      <c r="B637" s="27" t="s">
        <v>61</v>
      </c>
      <c r="C637" s="27" t="s">
        <v>61</v>
      </c>
      <c r="D637" s="25" t="s">
        <v>251</v>
      </c>
      <c r="E637" s="25" t="s">
        <v>108</v>
      </c>
      <c r="F637" s="25" t="s">
        <v>109</v>
      </c>
      <c r="G637" s="25" t="str">
        <f>VLOOKUP(Repository_table[[#This Row],[Country of Destination]],$T$11:$U$46,2,)</f>
        <v>Europe and Central Asia</v>
      </c>
      <c r="H637" s="25" t="s">
        <v>314</v>
      </c>
      <c r="I637" s="25" t="s">
        <v>269</v>
      </c>
      <c r="J637" s="28">
        <v>3085711</v>
      </c>
      <c r="K637" s="39">
        <v>7.19</v>
      </c>
      <c r="L637" s="146" t="s">
        <v>106</v>
      </c>
      <c r="N637" s="119"/>
    </row>
    <row r="638" spans="1:22" s="17" customFormat="1" ht="15.75" customHeight="1" x14ac:dyDescent="0.2">
      <c r="A638" s="145">
        <v>43488</v>
      </c>
      <c r="B638" s="27" t="s">
        <v>61</v>
      </c>
      <c r="C638" s="27" t="s">
        <v>61</v>
      </c>
      <c r="D638" s="25" t="s">
        <v>264</v>
      </c>
      <c r="E638" s="25" t="s">
        <v>194</v>
      </c>
      <c r="F638" s="25" t="s">
        <v>252</v>
      </c>
      <c r="G638" s="25" t="str">
        <f>VLOOKUP(Repository_table[[#This Row],[Country of Destination]],$T$11:$U$46,2,)</f>
        <v>Europe and Central Asia</v>
      </c>
      <c r="H638" s="25" t="s">
        <v>303</v>
      </c>
      <c r="I638" s="25" t="s">
        <v>269</v>
      </c>
      <c r="J638" s="28">
        <v>3585302</v>
      </c>
      <c r="K638" s="39">
        <v>6.44</v>
      </c>
      <c r="L638" s="146" t="s">
        <v>196</v>
      </c>
      <c r="N638" s="119"/>
    </row>
    <row r="639" spans="1:22" s="17" customFormat="1" ht="15.75" customHeight="1" x14ac:dyDescent="0.2">
      <c r="A639" s="145">
        <v>43489</v>
      </c>
      <c r="B639" s="27" t="s">
        <v>61</v>
      </c>
      <c r="C639" s="27" t="s">
        <v>61</v>
      </c>
      <c r="D639" s="25" t="s">
        <v>251</v>
      </c>
      <c r="E639" s="25" t="s">
        <v>108</v>
      </c>
      <c r="F639" s="25" t="s">
        <v>69</v>
      </c>
      <c r="G639" s="25" t="str">
        <f>VLOOKUP(Repository_table[[#This Row],[Country of Destination]],$T$11:$U$46,2,)</f>
        <v>Europe and Central Asia</v>
      </c>
      <c r="H639" s="25" t="s">
        <v>86</v>
      </c>
      <c r="I639" s="25" t="s">
        <v>269</v>
      </c>
      <c r="J639" s="28">
        <v>3566499</v>
      </c>
      <c r="K639" s="39">
        <v>4.1900000000000004</v>
      </c>
      <c r="L639" s="146"/>
      <c r="N639" s="119"/>
    </row>
    <row r="640" spans="1:22" s="17" customFormat="1" ht="15.75" customHeight="1" x14ac:dyDescent="0.2">
      <c r="A640" s="145">
        <v>43490</v>
      </c>
      <c r="B640" s="27" t="s">
        <v>193</v>
      </c>
      <c r="C640" s="27" t="s">
        <v>212</v>
      </c>
      <c r="D640" s="25" t="s">
        <v>261</v>
      </c>
      <c r="E640" s="25" t="s">
        <v>108</v>
      </c>
      <c r="F640" s="25" t="s">
        <v>81</v>
      </c>
      <c r="G640" s="25" t="str">
        <f>VLOOKUP(Repository_table[[#This Row],[Country of Destination]],$T$11:$U$46,2,)</f>
        <v>East Asia and Pacific</v>
      </c>
      <c r="H640" s="25" t="s">
        <v>244</v>
      </c>
      <c r="I640" s="25" t="s">
        <v>262</v>
      </c>
      <c r="J640" s="28">
        <v>3265399</v>
      </c>
      <c r="K640" s="39">
        <v>7.86</v>
      </c>
      <c r="L640" s="146" t="s">
        <v>106</v>
      </c>
      <c r="N640" s="119"/>
    </row>
    <row r="641" spans="1:22" s="17" customFormat="1" ht="15.75" customHeight="1" x14ac:dyDescent="0.2">
      <c r="A641" s="145">
        <v>43490</v>
      </c>
      <c r="B641" s="27" t="s">
        <v>61</v>
      </c>
      <c r="C641" s="27" t="s">
        <v>61</v>
      </c>
      <c r="D641" s="25" t="s">
        <v>250</v>
      </c>
      <c r="E641" s="25" t="s">
        <v>108</v>
      </c>
      <c r="F641" s="25" t="s">
        <v>113</v>
      </c>
      <c r="G641" s="25" t="str">
        <f>VLOOKUP(Repository_table[[#This Row],[Country of Destination]],$T$11:$U$46,2,)</f>
        <v>East Asia and Pacific</v>
      </c>
      <c r="H641" s="25" t="s">
        <v>253</v>
      </c>
      <c r="I641" s="25" t="s">
        <v>269</v>
      </c>
      <c r="J641" s="28">
        <v>3096886</v>
      </c>
      <c r="K641" s="39">
        <v>4.1900000000000004</v>
      </c>
      <c r="L641" s="146"/>
      <c r="N641" s="119"/>
    </row>
    <row r="642" spans="1:22" s="17" customFormat="1" ht="15.75" customHeight="1" x14ac:dyDescent="0.2">
      <c r="A642" s="145">
        <v>43491</v>
      </c>
      <c r="B642" s="27" t="s">
        <v>61</v>
      </c>
      <c r="C642" s="27" t="s">
        <v>61</v>
      </c>
      <c r="D642" s="25" t="s">
        <v>250</v>
      </c>
      <c r="E642" s="25" t="s">
        <v>108</v>
      </c>
      <c r="F642" s="25" t="s">
        <v>76</v>
      </c>
      <c r="G642" s="25" t="str">
        <f>VLOOKUP(Repository_table[[#This Row],[Country of Destination]],$T$11:$U$46,2,)</f>
        <v>Latin America and the Caribbean</v>
      </c>
      <c r="H642" s="25" t="s">
        <v>270</v>
      </c>
      <c r="I642" s="25" t="s">
        <v>269</v>
      </c>
      <c r="J642" s="28">
        <v>3562236</v>
      </c>
      <c r="K642" s="39">
        <v>4.1900000000000004</v>
      </c>
      <c r="L642" s="146"/>
      <c r="N642" s="119"/>
    </row>
    <row r="643" spans="1:22" s="17" customFormat="1" ht="15.75" customHeight="1" x14ac:dyDescent="0.2">
      <c r="A643" s="145">
        <v>43491</v>
      </c>
      <c r="B643" s="27" t="s">
        <v>61</v>
      </c>
      <c r="C643" s="27" t="s">
        <v>61</v>
      </c>
      <c r="D643" s="25" t="s">
        <v>250</v>
      </c>
      <c r="E643" s="25" t="s">
        <v>108</v>
      </c>
      <c r="F643" s="25" t="s">
        <v>113</v>
      </c>
      <c r="G643" s="25" t="str">
        <f>VLOOKUP(Repository_table[[#This Row],[Country of Destination]],$T$11:$U$46,2,)</f>
        <v>East Asia and Pacific</v>
      </c>
      <c r="H643" s="25" t="s">
        <v>311</v>
      </c>
      <c r="I643" s="25" t="s">
        <v>269</v>
      </c>
      <c r="J643" s="28">
        <v>3458538</v>
      </c>
      <c r="K643" s="39">
        <v>4.1900000000000004</v>
      </c>
      <c r="L643" s="146"/>
      <c r="N643" s="119"/>
    </row>
    <row r="644" spans="1:22" s="17" customFormat="1" ht="15.75" customHeight="1" x14ac:dyDescent="0.2">
      <c r="A644" s="145">
        <v>43492</v>
      </c>
      <c r="B644" s="27" t="s">
        <v>61</v>
      </c>
      <c r="C644" s="27" t="s">
        <v>61</v>
      </c>
      <c r="D644" s="25" t="s">
        <v>251</v>
      </c>
      <c r="E644" s="25" t="s">
        <v>108</v>
      </c>
      <c r="F644" s="25" t="s">
        <v>285</v>
      </c>
      <c r="G644" s="25" t="str">
        <f>VLOOKUP(Repository_table[[#This Row],[Country of Destination]],$T$11:$U$46,2,)</f>
        <v>Europe and Central Asia</v>
      </c>
      <c r="H644" s="25" t="s">
        <v>315</v>
      </c>
      <c r="I644" s="25" t="s">
        <v>269</v>
      </c>
      <c r="J644" s="28">
        <v>3278524</v>
      </c>
      <c r="K644" s="39">
        <v>7.19</v>
      </c>
      <c r="L644" s="146" t="s">
        <v>106</v>
      </c>
      <c r="N644" s="119"/>
    </row>
    <row r="645" spans="1:22" s="17" customFormat="1" ht="15.75" customHeight="1" x14ac:dyDescent="0.2">
      <c r="A645" s="145">
        <v>43493</v>
      </c>
      <c r="B645" s="27" t="s">
        <v>61</v>
      </c>
      <c r="C645" s="27" t="s">
        <v>61</v>
      </c>
      <c r="D645" s="25" t="s">
        <v>250</v>
      </c>
      <c r="E645" s="25" t="s">
        <v>108</v>
      </c>
      <c r="F645" s="25" t="s">
        <v>76</v>
      </c>
      <c r="G645" s="25" t="str">
        <f>VLOOKUP(Repository_table[[#This Row],[Country of Destination]],$T$11:$U$46,2,)</f>
        <v>Latin America and the Caribbean</v>
      </c>
      <c r="H645" s="25" t="s">
        <v>255</v>
      </c>
      <c r="I645" s="25" t="s">
        <v>269</v>
      </c>
      <c r="J645" s="28">
        <v>3450141</v>
      </c>
      <c r="K645" s="39">
        <v>4.1900000000000004</v>
      </c>
      <c r="L645" s="146"/>
      <c r="N645" s="119"/>
    </row>
    <row r="646" spans="1:22" s="32" customFormat="1" ht="15.75" customHeight="1" x14ac:dyDescent="0.2">
      <c r="A646" s="145">
        <v>43495</v>
      </c>
      <c r="B646" s="27" t="s">
        <v>61</v>
      </c>
      <c r="C646" s="27" t="s">
        <v>61</v>
      </c>
      <c r="D646" s="25" t="s">
        <v>251</v>
      </c>
      <c r="E646" s="25" t="s">
        <v>108</v>
      </c>
      <c r="F646" s="25" t="s">
        <v>72</v>
      </c>
      <c r="G646" s="25" t="str">
        <f>VLOOKUP(Repository_table[[#This Row],[Country of Destination]],$T$11:$U$46,2,)</f>
        <v>East Asia and Pacific</v>
      </c>
      <c r="H646" s="25" t="s">
        <v>213</v>
      </c>
      <c r="I646" s="25" t="s">
        <v>269</v>
      </c>
      <c r="J646" s="28">
        <v>3387235</v>
      </c>
      <c r="K646" s="39">
        <v>7.19</v>
      </c>
      <c r="L646" s="146" t="s">
        <v>106</v>
      </c>
      <c r="N646" s="124"/>
      <c r="S646" s="17"/>
      <c r="T646" s="17"/>
      <c r="U646" s="17"/>
      <c r="V646" s="17"/>
    </row>
    <row r="647" spans="1:22" s="17" customFormat="1" ht="15.75" customHeight="1" x14ac:dyDescent="0.2">
      <c r="A647" s="145">
        <v>43496</v>
      </c>
      <c r="B647" s="27" t="s">
        <v>61</v>
      </c>
      <c r="C647" s="27" t="s">
        <v>61</v>
      </c>
      <c r="D647" s="25" t="s">
        <v>251</v>
      </c>
      <c r="E647" s="25" t="s">
        <v>108</v>
      </c>
      <c r="F647" s="25" t="s">
        <v>197</v>
      </c>
      <c r="G647" s="25" t="str">
        <f>VLOOKUP(Repository_table[[#This Row],[Country of Destination]],$T$11:$U$46,2,)</f>
        <v>Europe and Central Asia</v>
      </c>
      <c r="H647" s="25" t="s">
        <v>259</v>
      </c>
      <c r="I647" s="25" t="s">
        <v>269</v>
      </c>
      <c r="J647" s="28">
        <v>3608704</v>
      </c>
      <c r="K647" s="39">
        <v>3.39</v>
      </c>
      <c r="L647" s="146"/>
      <c r="N647" s="119"/>
    </row>
    <row r="648" spans="1:22" s="17" customFormat="1" ht="15.75" customHeight="1" x14ac:dyDescent="0.2">
      <c r="A648" s="145">
        <v>43497</v>
      </c>
      <c r="B648" s="27" t="s">
        <v>193</v>
      </c>
      <c r="C648" s="27" t="s">
        <v>212</v>
      </c>
      <c r="D648" s="25" t="s">
        <v>261</v>
      </c>
      <c r="E648" s="25" t="s">
        <v>108</v>
      </c>
      <c r="F648" s="25" t="s">
        <v>81</v>
      </c>
      <c r="G648" s="25" t="str">
        <f>VLOOKUP(Repository_table[[#This Row],[Country of Destination]],$T$11:$U$46,2,)</f>
        <v>East Asia and Pacific</v>
      </c>
      <c r="H648" s="25" t="s">
        <v>118</v>
      </c>
      <c r="I648" s="25" t="s">
        <v>262</v>
      </c>
      <c r="J648" s="28">
        <v>3427672</v>
      </c>
      <c r="K648" s="39">
        <v>7.86</v>
      </c>
      <c r="L648" s="146" t="s">
        <v>106</v>
      </c>
      <c r="N648" s="119"/>
      <c r="S648" s="32"/>
      <c r="V648" s="32"/>
    </row>
    <row r="649" spans="1:22" s="17" customFormat="1" ht="15.75" customHeight="1" x14ac:dyDescent="0.2">
      <c r="A649" s="145">
        <v>43497</v>
      </c>
      <c r="B649" s="27" t="s">
        <v>61</v>
      </c>
      <c r="C649" s="27" t="s">
        <v>61</v>
      </c>
      <c r="D649" s="25" t="s">
        <v>250</v>
      </c>
      <c r="E649" s="25" t="s">
        <v>108</v>
      </c>
      <c r="F649" s="25" t="s">
        <v>112</v>
      </c>
      <c r="G649" s="25" t="str">
        <f>VLOOKUP(Repository_table[[#This Row],[Country of Destination]],$T$11:$U$46,2,)</f>
        <v>Latin America and the Caribbean</v>
      </c>
      <c r="H649" s="25" t="s">
        <v>127</v>
      </c>
      <c r="I649" s="25" t="s">
        <v>269</v>
      </c>
      <c r="J649" s="28">
        <v>2933285</v>
      </c>
      <c r="K649" s="39">
        <v>4.1900000000000004</v>
      </c>
      <c r="L649" s="146"/>
      <c r="N649" s="119"/>
      <c r="T649" s="32"/>
      <c r="U649" s="32"/>
    </row>
    <row r="650" spans="1:22" s="17" customFormat="1" ht="15.75" customHeight="1" x14ac:dyDescent="0.2">
      <c r="A650" s="145">
        <v>43500</v>
      </c>
      <c r="B650" s="27" t="s">
        <v>193</v>
      </c>
      <c r="C650" s="27" t="s">
        <v>211</v>
      </c>
      <c r="D650" s="25" t="s">
        <v>261</v>
      </c>
      <c r="E650" s="25" t="s">
        <v>108</v>
      </c>
      <c r="F650" s="25" t="s">
        <v>68</v>
      </c>
      <c r="G650" s="25" t="str">
        <f>VLOOKUP(Repository_table[[#This Row],[Country of Destination]],$T$11:$U$46,2,)</f>
        <v>South Asia</v>
      </c>
      <c r="H650" s="25" t="s">
        <v>181</v>
      </c>
      <c r="I650" s="25" t="s">
        <v>262</v>
      </c>
      <c r="J650" s="28">
        <v>3430606</v>
      </c>
      <c r="K650" s="39">
        <v>7.33</v>
      </c>
      <c r="L650" s="146" t="s">
        <v>106</v>
      </c>
      <c r="N650" s="119"/>
    </row>
    <row r="651" spans="1:22" s="17" customFormat="1" ht="15.75" customHeight="1" x14ac:dyDescent="0.2">
      <c r="A651" s="145">
        <v>43502</v>
      </c>
      <c r="B651" s="27" t="s">
        <v>61</v>
      </c>
      <c r="C651" s="27" t="s">
        <v>61</v>
      </c>
      <c r="D651" s="25" t="s">
        <v>251</v>
      </c>
      <c r="E651" s="25" t="s">
        <v>108</v>
      </c>
      <c r="F651" s="25" t="s">
        <v>109</v>
      </c>
      <c r="G651" s="25" t="str">
        <f>VLOOKUP(Repository_table[[#This Row],[Country of Destination]],$T$11:$U$46,2,)</f>
        <v>Europe and Central Asia</v>
      </c>
      <c r="H651" s="25" t="s">
        <v>287</v>
      </c>
      <c r="I651" s="25" t="s">
        <v>269</v>
      </c>
      <c r="J651" s="28">
        <v>3188045</v>
      </c>
      <c r="K651" s="39">
        <v>6.39</v>
      </c>
      <c r="L651" s="146" t="s">
        <v>106</v>
      </c>
      <c r="N651" s="119"/>
    </row>
    <row r="652" spans="1:22" s="17" customFormat="1" ht="15.75" customHeight="1" x14ac:dyDescent="0.2">
      <c r="A652" s="145">
        <v>43504</v>
      </c>
      <c r="B652" s="27" t="s">
        <v>61</v>
      </c>
      <c r="C652" s="27" t="s">
        <v>61</v>
      </c>
      <c r="D652" s="25" t="s">
        <v>250</v>
      </c>
      <c r="E652" s="25" t="s">
        <v>108</v>
      </c>
      <c r="F652" s="25" t="s">
        <v>157</v>
      </c>
      <c r="G652" s="25" t="str">
        <f>VLOOKUP(Repository_table[[#This Row],[Country of Destination]],$T$11:$U$46,2,)</f>
        <v>Middle East and North Africa</v>
      </c>
      <c r="H652" s="25" t="s">
        <v>316</v>
      </c>
      <c r="I652" s="25" t="s">
        <v>269</v>
      </c>
      <c r="J652" s="28">
        <v>3694795</v>
      </c>
      <c r="K652" s="39">
        <v>3.39</v>
      </c>
      <c r="L652" s="146"/>
      <c r="N652" s="119"/>
    </row>
    <row r="653" spans="1:22" s="17" customFormat="1" ht="15.75" customHeight="1" x14ac:dyDescent="0.2">
      <c r="A653" s="145">
        <v>43505</v>
      </c>
      <c r="B653" s="27" t="s">
        <v>61</v>
      </c>
      <c r="C653" s="27" t="s">
        <v>61</v>
      </c>
      <c r="D653" s="25" t="s">
        <v>250</v>
      </c>
      <c r="E653" s="25" t="s">
        <v>108</v>
      </c>
      <c r="F653" s="25" t="s">
        <v>113</v>
      </c>
      <c r="G653" s="25" t="str">
        <f>VLOOKUP(Repository_table[[#This Row],[Country of Destination]],$T$11:$U$46,2,)</f>
        <v>East Asia and Pacific</v>
      </c>
      <c r="H653" s="25" t="s">
        <v>284</v>
      </c>
      <c r="I653" s="25" t="s">
        <v>269</v>
      </c>
      <c r="J653" s="28">
        <v>3273050</v>
      </c>
      <c r="K653" s="39">
        <v>3.39</v>
      </c>
      <c r="L653" s="146"/>
      <c r="N653" s="119"/>
    </row>
    <row r="654" spans="1:22" s="17" customFormat="1" ht="15.75" customHeight="1" x14ac:dyDescent="0.2">
      <c r="A654" s="145">
        <v>43506</v>
      </c>
      <c r="B654" s="27" t="s">
        <v>61</v>
      </c>
      <c r="C654" s="27" t="s">
        <v>61</v>
      </c>
      <c r="D654" s="25" t="s">
        <v>251</v>
      </c>
      <c r="E654" s="25" t="s">
        <v>108</v>
      </c>
      <c r="F654" s="25" t="s">
        <v>68</v>
      </c>
      <c r="G654" s="25" t="str">
        <f>VLOOKUP(Repository_table[[#This Row],[Country of Destination]],$T$11:$U$46,2,)</f>
        <v>South Asia</v>
      </c>
      <c r="H654" s="25" t="s">
        <v>248</v>
      </c>
      <c r="I654" s="25" t="s">
        <v>269</v>
      </c>
      <c r="J654" s="28">
        <v>3558748</v>
      </c>
      <c r="K654" s="39">
        <v>3.39</v>
      </c>
      <c r="L654" s="146"/>
      <c r="N654" s="119"/>
    </row>
    <row r="655" spans="1:22" s="17" customFormat="1" ht="15.75" customHeight="1" x14ac:dyDescent="0.2">
      <c r="A655" s="145">
        <v>43507</v>
      </c>
      <c r="B655" s="27" t="s">
        <v>193</v>
      </c>
      <c r="C655" s="27" t="s">
        <v>211</v>
      </c>
      <c r="D655" s="25" t="s">
        <v>266</v>
      </c>
      <c r="E655" s="25" t="s">
        <v>108</v>
      </c>
      <c r="F655" s="25" t="s">
        <v>186</v>
      </c>
      <c r="G655" s="25" t="str">
        <f>VLOOKUP(Repository_table[[#This Row],[Country of Destination]],$T$11:$U$46,2,)</f>
        <v>Latin America and the Caribbean</v>
      </c>
      <c r="H655" s="25" t="s">
        <v>357</v>
      </c>
      <c r="I655" s="25" t="s">
        <v>262</v>
      </c>
      <c r="J655" s="28">
        <v>3269357</v>
      </c>
      <c r="K655" s="39">
        <v>6.58</v>
      </c>
      <c r="L655" s="146" t="s">
        <v>106</v>
      </c>
      <c r="N655" s="119"/>
    </row>
    <row r="656" spans="1:22" s="17" customFormat="1" ht="15.75" customHeight="1" x14ac:dyDescent="0.2">
      <c r="A656" s="145">
        <v>43508</v>
      </c>
      <c r="B656" s="27" t="s">
        <v>61</v>
      </c>
      <c r="C656" s="27" t="s">
        <v>61</v>
      </c>
      <c r="D656" s="25" t="s">
        <v>251</v>
      </c>
      <c r="E656" s="25" t="s">
        <v>108</v>
      </c>
      <c r="F656" s="25" t="s">
        <v>240</v>
      </c>
      <c r="G656" s="25" t="str">
        <f>VLOOKUP(Repository_table[[#This Row],[Country of Destination]],$T$11:$U$46,2,)</f>
        <v>Europe and Central Asia</v>
      </c>
      <c r="H656" s="25" t="s">
        <v>286</v>
      </c>
      <c r="I656" s="25" t="s">
        <v>269</v>
      </c>
      <c r="J656" s="28">
        <v>3300253</v>
      </c>
      <c r="K656" s="39">
        <v>6.39</v>
      </c>
      <c r="L656" s="146" t="s">
        <v>106</v>
      </c>
      <c r="N656" s="119"/>
    </row>
    <row r="657" spans="1:14" s="17" customFormat="1" ht="15.75" customHeight="1" x14ac:dyDescent="0.2">
      <c r="A657" s="145">
        <v>43508</v>
      </c>
      <c r="B657" s="27" t="s">
        <v>61</v>
      </c>
      <c r="C657" s="27" t="s">
        <v>61</v>
      </c>
      <c r="D657" s="25" t="s">
        <v>250</v>
      </c>
      <c r="E657" s="25" t="s">
        <v>108</v>
      </c>
      <c r="F657" s="25" t="s">
        <v>113</v>
      </c>
      <c r="G657" s="25" t="str">
        <f>VLOOKUP(Repository_table[[#This Row],[Country of Destination]],$T$11:$U$46,2,)</f>
        <v>East Asia and Pacific</v>
      </c>
      <c r="H657" s="25" t="s">
        <v>169</v>
      </c>
      <c r="I657" s="25" t="s">
        <v>269</v>
      </c>
      <c r="J657" s="28">
        <v>3411234</v>
      </c>
      <c r="K657" s="39">
        <v>6.39</v>
      </c>
      <c r="L657" s="146" t="s">
        <v>106</v>
      </c>
      <c r="N657" s="119"/>
    </row>
    <row r="658" spans="1:14" s="17" customFormat="1" ht="15.75" customHeight="1" x14ac:dyDescent="0.2">
      <c r="A658" s="145">
        <v>43509</v>
      </c>
      <c r="B658" s="27" t="s">
        <v>61</v>
      </c>
      <c r="C658" s="27" t="s">
        <v>61</v>
      </c>
      <c r="D658" s="25" t="s">
        <v>250</v>
      </c>
      <c r="E658" s="25" t="s">
        <v>108</v>
      </c>
      <c r="F658" s="25" t="s">
        <v>291</v>
      </c>
      <c r="G658" s="25" t="str">
        <f>VLOOKUP(Repository_table[[#This Row],[Country of Destination]],$T$11:$U$46,2,)</f>
        <v>East Asia and Pacific</v>
      </c>
      <c r="H658" s="25" t="s">
        <v>255</v>
      </c>
      <c r="I658" s="25" t="s">
        <v>269</v>
      </c>
      <c r="J658" s="28">
        <v>3689106</v>
      </c>
      <c r="K658" s="39">
        <v>3.39</v>
      </c>
      <c r="L658" s="146"/>
      <c r="N658" s="119"/>
    </row>
    <row r="659" spans="1:14" s="17" customFormat="1" ht="15.75" customHeight="1" x14ac:dyDescent="0.2">
      <c r="A659" s="145">
        <v>43510</v>
      </c>
      <c r="B659" s="27" t="s">
        <v>61</v>
      </c>
      <c r="C659" s="27" t="s">
        <v>61</v>
      </c>
      <c r="D659" s="25" t="s">
        <v>251</v>
      </c>
      <c r="E659" s="25" t="s">
        <v>108</v>
      </c>
      <c r="F659" s="25" t="s">
        <v>124</v>
      </c>
      <c r="G659" s="25" t="str">
        <f>VLOOKUP(Repository_table[[#This Row],[Country of Destination]],$T$11:$U$46,2,)</f>
        <v>Europe and Central Asia</v>
      </c>
      <c r="H659" s="25" t="s">
        <v>188</v>
      </c>
      <c r="I659" s="25" t="s">
        <v>269</v>
      </c>
      <c r="J659" s="28">
        <v>3710725</v>
      </c>
      <c r="K659" s="39">
        <v>3.39</v>
      </c>
      <c r="L659" s="146"/>
      <c r="N659" s="119"/>
    </row>
    <row r="660" spans="1:14" s="17" customFormat="1" ht="15.75" customHeight="1" x14ac:dyDescent="0.2">
      <c r="A660" s="145">
        <v>43511</v>
      </c>
      <c r="B660" s="27" t="s">
        <v>193</v>
      </c>
      <c r="C660" s="27" t="s">
        <v>212</v>
      </c>
      <c r="D660" s="25" t="s">
        <v>261</v>
      </c>
      <c r="E660" s="25" t="s">
        <v>108</v>
      </c>
      <c r="F660" s="25" t="s">
        <v>81</v>
      </c>
      <c r="G660" s="25" t="str">
        <f>VLOOKUP(Repository_table[[#This Row],[Country of Destination]],$T$11:$U$46,2,)</f>
        <v>East Asia and Pacific</v>
      </c>
      <c r="H660" s="25" t="s">
        <v>297</v>
      </c>
      <c r="I660" s="25" t="s">
        <v>262</v>
      </c>
      <c r="J660" s="28">
        <v>3476120</v>
      </c>
      <c r="K660" s="39">
        <v>7.59</v>
      </c>
      <c r="L660" s="146" t="s">
        <v>106</v>
      </c>
      <c r="N660" s="119"/>
    </row>
    <row r="661" spans="1:14" s="17" customFormat="1" ht="15.75" customHeight="1" x14ac:dyDescent="0.2">
      <c r="A661" s="145">
        <v>43511</v>
      </c>
      <c r="B661" s="27" t="s">
        <v>61</v>
      </c>
      <c r="C661" s="27" t="s">
        <v>61</v>
      </c>
      <c r="D661" s="25" t="s">
        <v>250</v>
      </c>
      <c r="E661" s="25" t="s">
        <v>108</v>
      </c>
      <c r="F661" s="25" t="s">
        <v>113</v>
      </c>
      <c r="G661" s="25" t="str">
        <f>VLOOKUP(Repository_table[[#This Row],[Country of Destination]],$T$11:$U$46,2,)</f>
        <v>East Asia and Pacific</v>
      </c>
      <c r="H661" s="25" t="s">
        <v>245</v>
      </c>
      <c r="I661" s="25" t="s">
        <v>269</v>
      </c>
      <c r="J661" s="28">
        <v>3690284</v>
      </c>
      <c r="K661" s="39">
        <v>3.39</v>
      </c>
      <c r="L661" s="146"/>
      <c r="N661" s="119"/>
    </row>
    <row r="662" spans="1:14" s="17" customFormat="1" ht="15.75" customHeight="1" x14ac:dyDescent="0.2">
      <c r="A662" s="145">
        <v>43513</v>
      </c>
      <c r="B662" s="27" t="s">
        <v>61</v>
      </c>
      <c r="C662" s="27" t="s">
        <v>61</v>
      </c>
      <c r="D662" s="25" t="s">
        <v>251</v>
      </c>
      <c r="E662" s="25" t="s">
        <v>108</v>
      </c>
      <c r="F662" s="25" t="s">
        <v>240</v>
      </c>
      <c r="G662" s="25" t="str">
        <f>VLOOKUP(Repository_table[[#This Row],[Country of Destination]],$T$11:$U$46,2,)</f>
        <v>Europe and Central Asia</v>
      </c>
      <c r="H662" s="25" t="s">
        <v>206</v>
      </c>
      <c r="I662" s="25" t="s">
        <v>269</v>
      </c>
      <c r="J662" s="28">
        <v>3447313</v>
      </c>
      <c r="K662" s="39">
        <v>3.39</v>
      </c>
      <c r="L662" s="146"/>
      <c r="N662" s="119"/>
    </row>
    <row r="663" spans="1:14" s="17" customFormat="1" ht="15.75" customHeight="1" x14ac:dyDescent="0.2">
      <c r="A663" s="145">
        <v>43513</v>
      </c>
      <c r="B663" s="27" t="s">
        <v>61</v>
      </c>
      <c r="C663" s="27" t="s">
        <v>61</v>
      </c>
      <c r="D663" s="25" t="s">
        <v>264</v>
      </c>
      <c r="E663" s="25" t="s">
        <v>194</v>
      </c>
      <c r="F663" s="25" t="s">
        <v>72</v>
      </c>
      <c r="G663" s="25" t="str">
        <f>VLOOKUP(Repository_table[[#This Row],[Country of Destination]],$T$11:$U$46,2,)</f>
        <v>East Asia and Pacific</v>
      </c>
      <c r="H663" s="25" t="s">
        <v>277</v>
      </c>
      <c r="I663" s="25" t="s">
        <v>269</v>
      </c>
      <c r="J663" s="28">
        <v>3463554</v>
      </c>
      <c r="K663" s="39">
        <v>4.78</v>
      </c>
      <c r="L663" s="146" t="s">
        <v>70</v>
      </c>
      <c r="N663" s="119"/>
    </row>
    <row r="664" spans="1:14" s="17" customFormat="1" ht="15.75" customHeight="1" x14ac:dyDescent="0.2">
      <c r="A664" s="145">
        <v>43515</v>
      </c>
      <c r="B664" s="27" t="s">
        <v>61</v>
      </c>
      <c r="C664" s="27" t="s">
        <v>61</v>
      </c>
      <c r="D664" s="25" t="s">
        <v>251</v>
      </c>
      <c r="E664" s="25" t="s">
        <v>108</v>
      </c>
      <c r="F664" s="25" t="s">
        <v>116</v>
      </c>
      <c r="G664" s="25" t="str">
        <f>VLOOKUP(Repository_table[[#This Row],[Country of Destination]],$T$11:$U$46,2,)</f>
        <v>South Asia</v>
      </c>
      <c r="H664" s="25" t="s">
        <v>117</v>
      </c>
      <c r="I664" s="25" t="s">
        <v>269</v>
      </c>
      <c r="J664" s="28">
        <v>3365105</v>
      </c>
      <c r="K664" s="39">
        <v>3.39</v>
      </c>
      <c r="L664" s="146"/>
      <c r="N664" s="119"/>
    </row>
    <row r="665" spans="1:14" s="17" customFormat="1" ht="15.75" customHeight="1" x14ac:dyDescent="0.2">
      <c r="A665" s="145">
        <v>43515</v>
      </c>
      <c r="B665" s="27" t="s">
        <v>61</v>
      </c>
      <c r="C665" s="27" t="s">
        <v>61</v>
      </c>
      <c r="D665" s="25" t="s">
        <v>251</v>
      </c>
      <c r="E665" s="25" t="s">
        <v>108</v>
      </c>
      <c r="F665" s="25" t="s">
        <v>109</v>
      </c>
      <c r="G665" s="25" t="str">
        <f>VLOOKUP(Repository_table[[#This Row],[Country of Destination]],$T$11:$U$46,2,)</f>
        <v>Europe and Central Asia</v>
      </c>
      <c r="H665" s="25" t="s">
        <v>140</v>
      </c>
      <c r="I665" s="25" t="s">
        <v>269</v>
      </c>
      <c r="J665" s="28">
        <v>3294603</v>
      </c>
      <c r="K665" s="39">
        <v>6.39</v>
      </c>
      <c r="L665" s="146" t="s">
        <v>106</v>
      </c>
      <c r="N665" s="119"/>
    </row>
    <row r="666" spans="1:14" s="17" customFormat="1" ht="15.75" customHeight="1" x14ac:dyDescent="0.2">
      <c r="A666" s="145">
        <v>43516</v>
      </c>
      <c r="B666" s="27" t="s">
        <v>193</v>
      </c>
      <c r="C666" s="27" t="s">
        <v>211</v>
      </c>
      <c r="D666" s="25" t="s">
        <v>266</v>
      </c>
      <c r="E666" s="25" t="s">
        <v>108</v>
      </c>
      <c r="F666" s="25" t="s">
        <v>76</v>
      </c>
      <c r="G666" s="25" t="str">
        <f>VLOOKUP(Repository_table[[#This Row],[Country of Destination]],$T$11:$U$46,2,)</f>
        <v>Latin America and the Caribbean</v>
      </c>
      <c r="H666" s="25" t="s">
        <v>314</v>
      </c>
      <c r="I666" s="25" t="s">
        <v>262</v>
      </c>
      <c r="J666" s="28">
        <v>3091001</v>
      </c>
      <c r="K666" s="39">
        <v>6.58</v>
      </c>
      <c r="L666" s="146" t="s">
        <v>106</v>
      </c>
      <c r="N666" s="119"/>
    </row>
    <row r="667" spans="1:14" s="17" customFormat="1" ht="15.75" customHeight="1" x14ac:dyDescent="0.2">
      <c r="A667" s="145">
        <v>43519</v>
      </c>
      <c r="B667" s="27" t="s">
        <v>61</v>
      </c>
      <c r="C667" s="27" t="s">
        <v>61</v>
      </c>
      <c r="D667" s="25" t="s">
        <v>251</v>
      </c>
      <c r="E667" s="25" t="s">
        <v>108</v>
      </c>
      <c r="F667" s="25" t="s">
        <v>177</v>
      </c>
      <c r="G667" s="25" t="str">
        <f>VLOOKUP(Repository_table[[#This Row],[Country of Destination]],$T$11:$U$46,2,)</f>
        <v>Latin America and the Caribbean</v>
      </c>
      <c r="H667" s="25" t="s">
        <v>208</v>
      </c>
      <c r="I667" s="25" t="s">
        <v>269</v>
      </c>
      <c r="J667" s="28">
        <v>3233864</v>
      </c>
      <c r="K667" s="39">
        <v>6.39</v>
      </c>
      <c r="L667" s="146" t="s">
        <v>106</v>
      </c>
      <c r="N667" s="119"/>
    </row>
    <row r="668" spans="1:14" s="17" customFormat="1" ht="15.75" customHeight="1" x14ac:dyDescent="0.2">
      <c r="A668" s="145">
        <v>43519</v>
      </c>
      <c r="B668" s="27" t="s">
        <v>61</v>
      </c>
      <c r="C668" s="27" t="s">
        <v>61</v>
      </c>
      <c r="D668" s="25" t="s">
        <v>264</v>
      </c>
      <c r="E668" s="25" t="s">
        <v>194</v>
      </c>
      <c r="F668" s="25" t="s">
        <v>252</v>
      </c>
      <c r="G668" s="25" t="str">
        <f>VLOOKUP(Repository_table[[#This Row],[Country of Destination]],$T$11:$U$46,2,)</f>
        <v>Europe and Central Asia</v>
      </c>
      <c r="H668" s="25" t="s">
        <v>341</v>
      </c>
      <c r="I668" s="25" t="s">
        <v>269</v>
      </c>
      <c r="J668" s="28">
        <v>3453901</v>
      </c>
      <c r="K668" s="39">
        <v>4.54</v>
      </c>
      <c r="L668" s="146" t="s">
        <v>70</v>
      </c>
      <c r="N668" s="119"/>
    </row>
    <row r="669" spans="1:14" s="17" customFormat="1" ht="15.75" customHeight="1" x14ac:dyDescent="0.2">
      <c r="A669" s="145">
        <v>43520</v>
      </c>
      <c r="B669" s="27" t="s">
        <v>61</v>
      </c>
      <c r="C669" s="27" t="s">
        <v>61</v>
      </c>
      <c r="D669" s="25" t="s">
        <v>250</v>
      </c>
      <c r="E669" s="25" t="s">
        <v>108</v>
      </c>
      <c r="F669" s="25" t="s">
        <v>185</v>
      </c>
      <c r="G669" s="25" t="str">
        <f>VLOOKUP(Repository_table[[#This Row],[Country of Destination]],$T$11:$U$46,2,)</f>
        <v>Latin America and the Caribbean</v>
      </c>
      <c r="H669" s="25" t="s">
        <v>141</v>
      </c>
      <c r="I669" s="25" t="s">
        <v>269</v>
      </c>
      <c r="J669" s="28">
        <v>2941555</v>
      </c>
      <c r="K669" s="39">
        <v>3.39</v>
      </c>
      <c r="L669" s="146"/>
      <c r="N669" s="119"/>
    </row>
    <row r="670" spans="1:14" s="17" customFormat="1" ht="15.75" customHeight="1" x14ac:dyDescent="0.2">
      <c r="A670" s="145">
        <v>43521</v>
      </c>
      <c r="B670" s="27" t="s">
        <v>193</v>
      </c>
      <c r="C670" s="27" t="s">
        <v>212</v>
      </c>
      <c r="D670" s="25" t="s">
        <v>261</v>
      </c>
      <c r="E670" s="25" t="s">
        <v>108</v>
      </c>
      <c r="F670" s="25" t="s">
        <v>81</v>
      </c>
      <c r="G670" s="25" t="str">
        <f>VLOOKUP(Repository_table[[#This Row],[Country of Destination]],$T$11:$U$46,2,)</f>
        <v>East Asia and Pacific</v>
      </c>
      <c r="H670" s="25" t="s">
        <v>123</v>
      </c>
      <c r="I670" s="25" t="s">
        <v>262</v>
      </c>
      <c r="J670" s="28">
        <v>3416524</v>
      </c>
      <c r="K670" s="39">
        <v>7.59</v>
      </c>
      <c r="L670" s="146" t="s">
        <v>106</v>
      </c>
      <c r="N670" s="119"/>
    </row>
    <row r="671" spans="1:14" s="17" customFormat="1" ht="15.75" customHeight="1" x14ac:dyDescent="0.2">
      <c r="A671" s="145">
        <v>43521</v>
      </c>
      <c r="B671" s="27" t="s">
        <v>61</v>
      </c>
      <c r="C671" s="27" t="s">
        <v>61</v>
      </c>
      <c r="D671" s="25" t="s">
        <v>264</v>
      </c>
      <c r="E671" s="25" t="s">
        <v>194</v>
      </c>
      <c r="F671" s="25" t="s">
        <v>204</v>
      </c>
      <c r="G671" s="25" t="str">
        <f>VLOOKUP(Repository_table[[#This Row],[Country of Destination]],$T$11:$U$46,2,)</f>
        <v>Europe and Central Asia</v>
      </c>
      <c r="H671" s="25" t="s">
        <v>137</v>
      </c>
      <c r="I671" s="25" t="s">
        <v>269</v>
      </c>
      <c r="J671" s="28">
        <v>3389585</v>
      </c>
      <c r="K671" s="39">
        <v>3.67</v>
      </c>
      <c r="L671" s="146" t="s">
        <v>317</v>
      </c>
      <c r="N671" s="119"/>
    </row>
    <row r="672" spans="1:14" s="17" customFormat="1" ht="25.5" x14ac:dyDescent="0.2">
      <c r="A672" s="145">
        <v>43522</v>
      </c>
      <c r="B672" s="27" t="s">
        <v>300</v>
      </c>
      <c r="C672" s="27" t="s">
        <v>301</v>
      </c>
      <c r="D672" s="25" t="s">
        <v>299</v>
      </c>
      <c r="E672" s="25" t="s">
        <v>194</v>
      </c>
      <c r="F672" s="25" t="s">
        <v>69</v>
      </c>
      <c r="G672" s="25" t="str">
        <f>VLOOKUP(Repository_table[[#This Row],[Country of Destination]],$T$11:$U$46,2,)</f>
        <v>Europe and Central Asia</v>
      </c>
      <c r="H672" s="25" t="s">
        <v>111</v>
      </c>
      <c r="I672" s="25" t="s">
        <v>304</v>
      </c>
      <c r="J672" s="28">
        <v>3719789</v>
      </c>
      <c r="K672" s="39">
        <v>3.82</v>
      </c>
      <c r="L672" s="146" t="s">
        <v>317</v>
      </c>
      <c r="N672" s="119"/>
    </row>
    <row r="673" spans="1:14" s="17" customFormat="1" ht="15.75" customHeight="1" x14ac:dyDescent="0.2">
      <c r="A673" s="145">
        <v>43522</v>
      </c>
      <c r="B673" s="27" t="s">
        <v>61</v>
      </c>
      <c r="C673" s="27" t="s">
        <v>61</v>
      </c>
      <c r="D673" s="25" t="s">
        <v>250</v>
      </c>
      <c r="E673" s="25" t="s">
        <v>108</v>
      </c>
      <c r="F673" s="25" t="s">
        <v>76</v>
      </c>
      <c r="G673" s="25" t="str">
        <f>VLOOKUP(Repository_table[[#This Row],[Country of Destination]],$T$11:$U$46,2,)</f>
        <v>Latin America and the Caribbean</v>
      </c>
      <c r="H673" s="25" t="s">
        <v>202</v>
      </c>
      <c r="I673" s="25" t="s">
        <v>269</v>
      </c>
      <c r="J673" s="28">
        <v>3589700</v>
      </c>
      <c r="K673" s="39">
        <v>3.39</v>
      </c>
      <c r="L673" s="146"/>
      <c r="N673" s="119"/>
    </row>
    <row r="674" spans="1:14" s="17" customFormat="1" x14ac:dyDescent="0.2">
      <c r="A674" s="145">
        <v>43522</v>
      </c>
      <c r="B674" s="27" t="s">
        <v>61</v>
      </c>
      <c r="C674" s="27" t="s">
        <v>61</v>
      </c>
      <c r="D674" s="25" t="s">
        <v>250</v>
      </c>
      <c r="E674" s="25" t="s">
        <v>108</v>
      </c>
      <c r="F674" s="25" t="s">
        <v>113</v>
      </c>
      <c r="G674" s="25" t="str">
        <f>VLOOKUP(Repository_table[[#This Row],[Country of Destination]],$T$11:$U$46,2,)</f>
        <v>East Asia and Pacific</v>
      </c>
      <c r="H674" s="25" t="s">
        <v>167</v>
      </c>
      <c r="I674" s="25" t="s">
        <v>269</v>
      </c>
      <c r="J674" s="28">
        <v>3683342</v>
      </c>
      <c r="K674" s="39">
        <v>3.39</v>
      </c>
      <c r="L674" s="146"/>
      <c r="N674" s="119"/>
    </row>
    <row r="675" spans="1:14" s="17" customFormat="1" ht="15.75" customHeight="1" x14ac:dyDescent="0.2">
      <c r="A675" s="145">
        <v>43524</v>
      </c>
      <c r="B675" s="27" t="s">
        <v>193</v>
      </c>
      <c r="C675" s="27" t="s">
        <v>211</v>
      </c>
      <c r="D675" s="25" t="s">
        <v>261</v>
      </c>
      <c r="E675" s="25" t="s">
        <v>108</v>
      </c>
      <c r="F675" s="25" t="s">
        <v>302</v>
      </c>
      <c r="G675" s="25" t="str">
        <f>VLOOKUP(Repository_table[[#This Row],[Country of Destination]],$T$11:$U$46,2,)</f>
        <v>Europe and Central Asia</v>
      </c>
      <c r="H675" s="25" t="s">
        <v>307</v>
      </c>
      <c r="I675" s="25" t="s">
        <v>262</v>
      </c>
      <c r="J675" s="28">
        <v>3393878</v>
      </c>
      <c r="K675" s="39">
        <v>6.58</v>
      </c>
      <c r="L675" s="146" t="s">
        <v>106</v>
      </c>
      <c r="N675" s="119"/>
    </row>
    <row r="676" spans="1:14" s="17" customFormat="1" ht="15.75" customHeight="1" x14ac:dyDescent="0.2">
      <c r="A676" s="145">
        <v>43524</v>
      </c>
      <c r="B676" s="27" t="s">
        <v>61</v>
      </c>
      <c r="C676" s="27" t="s">
        <v>61</v>
      </c>
      <c r="D676" s="25" t="s">
        <v>250</v>
      </c>
      <c r="E676" s="25" t="s">
        <v>108</v>
      </c>
      <c r="F676" s="25" t="s">
        <v>291</v>
      </c>
      <c r="G676" s="25" t="str">
        <f>VLOOKUP(Repository_table[[#This Row],[Country of Destination]],$T$11:$U$46,2,)</f>
        <v>East Asia and Pacific</v>
      </c>
      <c r="H676" s="25" t="s">
        <v>86</v>
      </c>
      <c r="I676" s="25" t="s">
        <v>269</v>
      </c>
      <c r="J676" s="28">
        <v>3559621</v>
      </c>
      <c r="K676" s="39">
        <v>3.39</v>
      </c>
      <c r="L676" s="146"/>
      <c r="N676" s="119"/>
    </row>
    <row r="677" spans="1:14" s="17" customFormat="1" ht="15.75" customHeight="1" x14ac:dyDescent="0.2">
      <c r="A677" s="145">
        <v>43524</v>
      </c>
      <c r="B677" s="27" t="s">
        <v>61</v>
      </c>
      <c r="C677" s="27" t="s">
        <v>61</v>
      </c>
      <c r="D677" s="25" t="s">
        <v>250</v>
      </c>
      <c r="E677" s="25" t="s">
        <v>108</v>
      </c>
      <c r="F677" s="25" t="s">
        <v>113</v>
      </c>
      <c r="G677" s="25" t="str">
        <f>VLOOKUP(Repository_table[[#This Row],[Country of Destination]],$T$11:$U$46,2,)</f>
        <v>East Asia and Pacific</v>
      </c>
      <c r="H677" s="25" t="s">
        <v>270</v>
      </c>
      <c r="I677" s="25" t="s">
        <v>269</v>
      </c>
      <c r="J677" s="28">
        <v>3692298</v>
      </c>
      <c r="K677" s="39">
        <v>3.39</v>
      </c>
      <c r="L677" s="146"/>
      <c r="N677" s="119"/>
    </row>
    <row r="678" spans="1:14" s="17" customFormat="1" ht="15.75" customHeight="1" x14ac:dyDescent="0.2">
      <c r="A678" s="145">
        <v>43526</v>
      </c>
      <c r="B678" s="27" t="s">
        <v>61</v>
      </c>
      <c r="C678" s="27" t="s">
        <v>61</v>
      </c>
      <c r="D678" s="25" t="s">
        <v>250</v>
      </c>
      <c r="E678" s="25" t="s">
        <v>108</v>
      </c>
      <c r="F678" s="25" t="s">
        <v>201</v>
      </c>
      <c r="G678" s="25" t="str">
        <f>VLOOKUP(Repository_table[[#This Row],[Country of Destination]],$T$11:$U$46,2,)</f>
        <v>Latin America and the Caribbean</v>
      </c>
      <c r="H678" s="25" t="s">
        <v>176</v>
      </c>
      <c r="I678" s="25" t="s">
        <v>269</v>
      </c>
      <c r="J678" s="28">
        <v>2935224</v>
      </c>
      <c r="K678" s="39">
        <v>3.28</v>
      </c>
      <c r="L678" s="146"/>
      <c r="N678" s="119"/>
    </row>
    <row r="679" spans="1:14" s="17" customFormat="1" ht="15.75" customHeight="1" x14ac:dyDescent="0.2">
      <c r="A679" s="145">
        <v>43526</v>
      </c>
      <c r="B679" s="27" t="s">
        <v>61</v>
      </c>
      <c r="C679" s="27" t="s">
        <v>61</v>
      </c>
      <c r="D679" s="25" t="s">
        <v>250</v>
      </c>
      <c r="E679" s="25" t="s">
        <v>108</v>
      </c>
      <c r="F679" s="25" t="s">
        <v>113</v>
      </c>
      <c r="G679" s="25" t="str">
        <f>VLOOKUP(Repository_table[[#This Row],[Country of Destination]],$T$11:$U$46,2,)</f>
        <v>East Asia and Pacific</v>
      </c>
      <c r="H679" s="25" t="s">
        <v>294</v>
      </c>
      <c r="I679" s="25" t="s">
        <v>269</v>
      </c>
      <c r="J679" s="28">
        <v>3216305</v>
      </c>
      <c r="K679" s="39">
        <v>3.28</v>
      </c>
      <c r="L679" s="146"/>
      <c r="N679" s="119"/>
    </row>
    <row r="680" spans="1:14" s="17" customFormat="1" ht="25.5" x14ac:dyDescent="0.2">
      <c r="A680" s="145">
        <v>43527</v>
      </c>
      <c r="B680" s="27" t="s">
        <v>300</v>
      </c>
      <c r="C680" s="27" t="s">
        <v>301</v>
      </c>
      <c r="D680" s="25" t="s">
        <v>299</v>
      </c>
      <c r="E680" s="25" t="s">
        <v>194</v>
      </c>
      <c r="F680" s="25" t="s">
        <v>204</v>
      </c>
      <c r="G680" s="25" t="str">
        <f>VLOOKUP(Repository_table[[#This Row],[Country of Destination]],$T$11:$U$46,2,)</f>
        <v>Europe and Central Asia</v>
      </c>
      <c r="H680" s="25" t="s">
        <v>283</v>
      </c>
      <c r="I680" s="25" t="s">
        <v>304</v>
      </c>
      <c r="J680" s="28">
        <v>3425318</v>
      </c>
      <c r="K680" s="39">
        <v>5.33</v>
      </c>
      <c r="L680" s="146" t="s">
        <v>317</v>
      </c>
      <c r="N680" s="119"/>
    </row>
    <row r="681" spans="1:14" s="17" customFormat="1" ht="15.75" customHeight="1" x14ac:dyDescent="0.2">
      <c r="A681" s="145">
        <v>43528</v>
      </c>
      <c r="B681" s="27" t="s">
        <v>61</v>
      </c>
      <c r="C681" s="27" t="s">
        <v>61</v>
      </c>
      <c r="D681" s="25" t="s">
        <v>250</v>
      </c>
      <c r="E681" s="25" t="s">
        <v>108</v>
      </c>
      <c r="F681" s="25" t="s">
        <v>112</v>
      </c>
      <c r="G681" s="25" t="str">
        <f>VLOOKUP(Repository_table[[#This Row],[Country of Destination]],$T$11:$U$46,2,)</f>
        <v>Latin America and the Caribbean</v>
      </c>
      <c r="H681" s="25" t="s">
        <v>217</v>
      </c>
      <c r="I681" s="25" t="s">
        <v>269</v>
      </c>
      <c r="J681" s="28">
        <v>3613335</v>
      </c>
      <c r="K681" s="39">
        <v>3.28</v>
      </c>
      <c r="L681" s="146"/>
      <c r="N681" s="119"/>
    </row>
    <row r="682" spans="1:14" s="17" customFormat="1" ht="15.75" customHeight="1" x14ac:dyDescent="0.2">
      <c r="A682" s="145">
        <v>43528</v>
      </c>
      <c r="B682" s="27" t="s">
        <v>61</v>
      </c>
      <c r="C682" s="27" t="s">
        <v>61</v>
      </c>
      <c r="D682" s="25" t="s">
        <v>250</v>
      </c>
      <c r="E682" s="25" t="s">
        <v>108</v>
      </c>
      <c r="F682" s="25" t="s">
        <v>113</v>
      </c>
      <c r="G682" s="25" t="str">
        <f>VLOOKUP(Repository_table[[#This Row],[Country of Destination]],$T$11:$U$46,2,)</f>
        <v>East Asia and Pacific</v>
      </c>
      <c r="H682" s="25" t="s">
        <v>160</v>
      </c>
      <c r="I682" s="25" t="s">
        <v>269</v>
      </c>
      <c r="J682" s="28">
        <v>3719249</v>
      </c>
      <c r="K682" s="39">
        <v>3.28</v>
      </c>
      <c r="L682" s="146"/>
      <c r="N682" s="119"/>
    </row>
    <row r="683" spans="1:14" s="17" customFormat="1" ht="15.75" customHeight="1" x14ac:dyDescent="0.2">
      <c r="A683" s="145">
        <v>43530</v>
      </c>
      <c r="B683" s="27" t="s">
        <v>61</v>
      </c>
      <c r="C683" s="27" t="s">
        <v>61</v>
      </c>
      <c r="D683" s="25" t="s">
        <v>251</v>
      </c>
      <c r="E683" s="25" t="s">
        <v>108</v>
      </c>
      <c r="F683" s="25" t="s">
        <v>252</v>
      </c>
      <c r="G683" s="25" t="str">
        <f>VLOOKUP(Repository_table[[#This Row],[Country of Destination]],$T$11:$U$46,2,)</f>
        <v>Europe and Central Asia</v>
      </c>
      <c r="H683" s="25" t="s">
        <v>315</v>
      </c>
      <c r="I683" s="25" t="s">
        <v>269</v>
      </c>
      <c r="J683" s="28">
        <v>3273107</v>
      </c>
      <c r="K683" s="39">
        <v>6.28</v>
      </c>
      <c r="L683" s="146" t="s">
        <v>106</v>
      </c>
      <c r="N683" s="119"/>
    </row>
    <row r="684" spans="1:14" s="17" customFormat="1" ht="15.75" customHeight="1" x14ac:dyDescent="0.2">
      <c r="A684" s="145">
        <v>43530</v>
      </c>
      <c r="B684" s="27" t="s">
        <v>61</v>
      </c>
      <c r="C684" s="27" t="s">
        <v>61</v>
      </c>
      <c r="D684" s="25" t="s">
        <v>250</v>
      </c>
      <c r="E684" s="25" t="s">
        <v>108</v>
      </c>
      <c r="F684" s="25" t="s">
        <v>112</v>
      </c>
      <c r="G684" s="25" t="str">
        <f>VLOOKUP(Repository_table[[#This Row],[Country of Destination]],$T$11:$U$46,2,)</f>
        <v>Latin America and the Caribbean</v>
      </c>
      <c r="H684" s="25" t="s">
        <v>259</v>
      </c>
      <c r="I684" s="25" t="s">
        <v>269</v>
      </c>
      <c r="J684" s="28">
        <v>3311852</v>
      </c>
      <c r="K684" s="39">
        <v>3.28</v>
      </c>
      <c r="L684" s="146"/>
      <c r="N684" s="119"/>
    </row>
    <row r="685" spans="1:14" s="17" customFormat="1" ht="15.75" customHeight="1" x14ac:dyDescent="0.2">
      <c r="A685" s="145">
        <v>43531</v>
      </c>
      <c r="B685" s="27" t="s">
        <v>61</v>
      </c>
      <c r="C685" s="27" t="s">
        <v>61</v>
      </c>
      <c r="D685" s="25" t="s">
        <v>251</v>
      </c>
      <c r="E685" s="25" t="s">
        <v>108</v>
      </c>
      <c r="F685" s="25" t="s">
        <v>116</v>
      </c>
      <c r="G685" s="25" t="str">
        <f>VLOOKUP(Repository_table[[#This Row],[Country of Destination]],$T$11:$U$46,2,)</f>
        <v>South Asia</v>
      </c>
      <c r="H685" s="25" t="s">
        <v>281</v>
      </c>
      <c r="I685" s="25" t="s">
        <v>269</v>
      </c>
      <c r="J685" s="28">
        <v>3282379</v>
      </c>
      <c r="K685" s="39">
        <v>6.39</v>
      </c>
      <c r="L685" s="146" t="s">
        <v>106</v>
      </c>
      <c r="N685" s="119"/>
    </row>
    <row r="686" spans="1:14" s="17" customFormat="1" ht="15.75" customHeight="1" x14ac:dyDescent="0.2">
      <c r="A686" s="145">
        <v>43532</v>
      </c>
      <c r="B686" s="27" t="s">
        <v>193</v>
      </c>
      <c r="C686" s="27" t="s">
        <v>212</v>
      </c>
      <c r="D686" s="25" t="s">
        <v>261</v>
      </c>
      <c r="E686" s="25" t="s">
        <v>108</v>
      </c>
      <c r="F686" s="25" t="s">
        <v>81</v>
      </c>
      <c r="G686" s="25" t="str">
        <f>VLOOKUP(Repository_table[[#This Row],[Country of Destination]],$T$11:$U$46,2,)</f>
        <v>East Asia and Pacific</v>
      </c>
      <c r="H686" s="25" t="s">
        <v>214</v>
      </c>
      <c r="I686" s="25" t="s">
        <v>262</v>
      </c>
      <c r="J686" s="28">
        <v>3746023</v>
      </c>
      <c r="K686" s="39">
        <v>7.82</v>
      </c>
      <c r="L686" s="146" t="s">
        <v>106</v>
      </c>
      <c r="N686" s="119"/>
    </row>
    <row r="687" spans="1:14" s="17" customFormat="1" ht="15.75" customHeight="1" x14ac:dyDescent="0.2">
      <c r="A687" s="145">
        <v>43532</v>
      </c>
      <c r="B687" s="27" t="s">
        <v>61</v>
      </c>
      <c r="C687" s="27" t="s">
        <v>61</v>
      </c>
      <c r="D687" s="25" t="s">
        <v>264</v>
      </c>
      <c r="E687" s="25" t="s">
        <v>194</v>
      </c>
      <c r="F687" s="25" t="s">
        <v>291</v>
      </c>
      <c r="G687" s="25" t="str">
        <f>VLOOKUP(Repository_table[[#This Row],[Country of Destination]],$T$11:$U$46,2,)</f>
        <v>East Asia and Pacific</v>
      </c>
      <c r="H687" s="25" t="s">
        <v>203</v>
      </c>
      <c r="I687" s="25" t="s">
        <v>269</v>
      </c>
      <c r="J687" s="28">
        <v>3443470</v>
      </c>
      <c r="K687" s="39">
        <v>5.05</v>
      </c>
      <c r="L687" s="146" t="s">
        <v>70</v>
      </c>
      <c r="N687" s="119"/>
    </row>
    <row r="688" spans="1:14" s="17" customFormat="1" ht="25.5" x14ac:dyDescent="0.2">
      <c r="A688" s="145">
        <v>43533</v>
      </c>
      <c r="B688" s="27" t="s">
        <v>300</v>
      </c>
      <c r="C688" s="27" t="s">
        <v>301</v>
      </c>
      <c r="D688" s="25" t="s">
        <v>299</v>
      </c>
      <c r="E688" s="25" t="s">
        <v>194</v>
      </c>
      <c r="F688" s="25" t="s">
        <v>197</v>
      </c>
      <c r="G688" s="25" t="str">
        <f>VLOOKUP(Repository_table[[#This Row],[Country of Destination]],$T$11:$U$46,2,)</f>
        <v>Europe and Central Asia</v>
      </c>
      <c r="H688" s="25" t="s">
        <v>371</v>
      </c>
      <c r="I688" s="25" t="s">
        <v>304</v>
      </c>
      <c r="J688" s="28">
        <v>3343247</v>
      </c>
      <c r="K688" s="39">
        <v>4.54</v>
      </c>
      <c r="L688" s="146" t="s">
        <v>373</v>
      </c>
      <c r="N688" s="119"/>
    </row>
    <row r="689" spans="1:14" s="17" customFormat="1" x14ac:dyDescent="0.2">
      <c r="A689" s="145">
        <v>43533</v>
      </c>
      <c r="B689" s="27" t="s">
        <v>61</v>
      </c>
      <c r="C689" s="27" t="s">
        <v>61</v>
      </c>
      <c r="D689" s="25" t="s">
        <v>251</v>
      </c>
      <c r="E689" s="25" t="s">
        <v>108</v>
      </c>
      <c r="F689" s="25" t="s">
        <v>240</v>
      </c>
      <c r="G689" s="25" t="str">
        <f>VLOOKUP(Repository_table[[#This Row],[Country of Destination]],$T$11:$U$46,2,)</f>
        <v>Europe and Central Asia</v>
      </c>
      <c r="H689" s="25" t="s">
        <v>369</v>
      </c>
      <c r="I689" s="25" t="s">
        <v>269</v>
      </c>
      <c r="J689" s="28">
        <v>3286308</v>
      </c>
      <c r="K689" s="39">
        <v>6.28</v>
      </c>
      <c r="L689" s="146" t="s">
        <v>106</v>
      </c>
      <c r="N689" s="119"/>
    </row>
    <row r="690" spans="1:14" s="17" customFormat="1" ht="15.75" customHeight="1" x14ac:dyDescent="0.2">
      <c r="A690" s="145">
        <v>43535</v>
      </c>
      <c r="B690" s="27" t="s">
        <v>61</v>
      </c>
      <c r="C690" s="27" t="s">
        <v>61</v>
      </c>
      <c r="D690" s="25" t="s">
        <v>264</v>
      </c>
      <c r="E690" s="25" t="s">
        <v>194</v>
      </c>
      <c r="F690" s="25" t="s">
        <v>197</v>
      </c>
      <c r="G690" s="25" t="str">
        <f>VLOOKUP(Repository_table[[#This Row],[Country of Destination]],$T$11:$U$46,2,)</f>
        <v>Europe and Central Asia</v>
      </c>
      <c r="H690" s="25" t="s">
        <v>161</v>
      </c>
      <c r="I690" s="25" t="s">
        <v>269</v>
      </c>
      <c r="J690" s="28">
        <v>3418885</v>
      </c>
      <c r="K690" s="39">
        <v>5.27</v>
      </c>
      <c r="L690" s="146" t="s">
        <v>70</v>
      </c>
      <c r="N690" s="119"/>
    </row>
    <row r="691" spans="1:14" s="17" customFormat="1" ht="15.75" customHeight="1" x14ac:dyDescent="0.2">
      <c r="A691" s="145">
        <v>43536</v>
      </c>
      <c r="B691" s="27" t="s">
        <v>61</v>
      </c>
      <c r="C691" s="27" t="s">
        <v>61</v>
      </c>
      <c r="D691" s="25" t="s">
        <v>250</v>
      </c>
      <c r="E691" s="25" t="s">
        <v>108</v>
      </c>
      <c r="F691" s="25" t="s">
        <v>113</v>
      </c>
      <c r="G691" s="25" t="str">
        <f>VLOOKUP(Repository_table[[#This Row],[Country of Destination]],$T$11:$U$46,2,)</f>
        <v>East Asia and Pacific</v>
      </c>
      <c r="H691" s="25" t="s">
        <v>202</v>
      </c>
      <c r="I691" s="25" t="s">
        <v>269</v>
      </c>
      <c r="J691" s="28">
        <v>3681654</v>
      </c>
      <c r="K691" s="39">
        <v>3.28</v>
      </c>
      <c r="L691" s="146"/>
      <c r="N691" s="119"/>
    </row>
    <row r="692" spans="1:14" s="17" customFormat="1" ht="25.5" x14ac:dyDescent="0.2">
      <c r="A692" s="145">
        <v>43537</v>
      </c>
      <c r="B692" s="27" t="s">
        <v>300</v>
      </c>
      <c r="C692" s="27" t="s">
        <v>301</v>
      </c>
      <c r="D692" s="25" t="s">
        <v>299</v>
      </c>
      <c r="E692" s="25" t="s">
        <v>194</v>
      </c>
      <c r="F692" s="25" t="s">
        <v>197</v>
      </c>
      <c r="G692" s="25" t="str">
        <f>VLOOKUP(Repository_table[[#This Row],[Country of Destination]],$T$11:$U$46,2,)</f>
        <v>Europe and Central Asia</v>
      </c>
      <c r="H692" s="25" t="s">
        <v>303</v>
      </c>
      <c r="I692" s="25" t="s">
        <v>304</v>
      </c>
      <c r="J692" s="28">
        <v>3462113</v>
      </c>
      <c r="K692" s="39">
        <v>4.29</v>
      </c>
      <c r="L692" s="146" t="s">
        <v>373</v>
      </c>
      <c r="N692" s="119"/>
    </row>
    <row r="693" spans="1:14" s="17" customFormat="1" ht="15.75" customHeight="1" x14ac:dyDescent="0.2">
      <c r="A693" s="145">
        <v>43537</v>
      </c>
      <c r="B693" s="27" t="s">
        <v>193</v>
      </c>
      <c r="C693" s="27" t="s">
        <v>211</v>
      </c>
      <c r="D693" s="25" t="s">
        <v>261</v>
      </c>
      <c r="E693" s="25" t="s">
        <v>108</v>
      </c>
      <c r="F693" s="25" t="s">
        <v>204</v>
      </c>
      <c r="G693" s="25" t="str">
        <f>VLOOKUP(Repository_table[[#This Row],[Country of Destination]],$T$11:$U$46,2,)</f>
        <v>Europe and Central Asia</v>
      </c>
      <c r="H693" s="25" t="s">
        <v>143</v>
      </c>
      <c r="I693" s="25" t="s">
        <v>262</v>
      </c>
      <c r="J693" s="28">
        <v>3311269</v>
      </c>
      <c r="K693" s="39">
        <v>6.48</v>
      </c>
      <c r="L693" s="146" t="s">
        <v>106</v>
      </c>
      <c r="N693" s="119"/>
    </row>
    <row r="694" spans="1:14" s="17" customFormat="1" x14ac:dyDescent="0.2">
      <c r="A694" s="145">
        <v>43537</v>
      </c>
      <c r="B694" s="27" t="s">
        <v>61</v>
      </c>
      <c r="C694" s="27" t="s">
        <v>61</v>
      </c>
      <c r="D694" s="25" t="s">
        <v>250</v>
      </c>
      <c r="E694" s="25" t="s">
        <v>108</v>
      </c>
      <c r="F694" s="25" t="s">
        <v>291</v>
      </c>
      <c r="G694" s="25" t="str">
        <f>VLOOKUP(Repository_table[[#This Row],[Country of Destination]],$T$11:$U$46,2,)</f>
        <v>East Asia and Pacific</v>
      </c>
      <c r="H694" s="25" t="s">
        <v>287</v>
      </c>
      <c r="I694" s="25" t="s">
        <v>269</v>
      </c>
      <c r="J694" s="28">
        <v>3187825</v>
      </c>
      <c r="K694" s="39">
        <v>6.28</v>
      </c>
      <c r="L694" s="146" t="s">
        <v>106</v>
      </c>
      <c r="N694" s="119"/>
    </row>
    <row r="695" spans="1:14" s="17" customFormat="1" ht="15.75" customHeight="1" x14ac:dyDescent="0.2">
      <c r="A695" s="145">
        <v>43538</v>
      </c>
      <c r="B695" s="27" t="s">
        <v>61</v>
      </c>
      <c r="C695" s="27" t="s">
        <v>61</v>
      </c>
      <c r="D695" s="25" t="s">
        <v>250</v>
      </c>
      <c r="E695" s="25" t="s">
        <v>108</v>
      </c>
      <c r="F695" s="25" t="s">
        <v>76</v>
      </c>
      <c r="G695" s="25" t="str">
        <f>VLOOKUP(Repository_table[[#This Row],[Country of Destination]],$T$11:$U$46,2,)</f>
        <v>Latin America and the Caribbean</v>
      </c>
      <c r="H695" s="25" t="s">
        <v>170</v>
      </c>
      <c r="I695" s="25" t="s">
        <v>269</v>
      </c>
      <c r="J695" s="28">
        <v>3384439</v>
      </c>
      <c r="K695" s="39">
        <v>3.28</v>
      </c>
      <c r="L695" s="146"/>
      <c r="N695" s="119"/>
    </row>
    <row r="696" spans="1:14" s="17" customFormat="1" ht="15.75" customHeight="1" x14ac:dyDescent="0.2">
      <c r="A696" s="145">
        <v>43539</v>
      </c>
      <c r="B696" s="27" t="s">
        <v>61</v>
      </c>
      <c r="C696" s="27" t="s">
        <v>61</v>
      </c>
      <c r="D696" s="25" t="s">
        <v>251</v>
      </c>
      <c r="E696" s="25" t="s">
        <v>108</v>
      </c>
      <c r="F696" s="25" t="s">
        <v>240</v>
      </c>
      <c r="G696" s="25" t="str">
        <f>VLOOKUP(Repository_table[[#This Row],[Country of Destination]],$T$11:$U$46,2,)</f>
        <v>Europe and Central Asia</v>
      </c>
      <c r="H696" s="25" t="s">
        <v>256</v>
      </c>
      <c r="I696" s="25" t="s">
        <v>269</v>
      </c>
      <c r="J696" s="28">
        <v>3676193</v>
      </c>
      <c r="K696" s="39">
        <v>3.28</v>
      </c>
      <c r="L696" s="146"/>
      <c r="N696" s="119"/>
    </row>
    <row r="697" spans="1:14" s="17" customFormat="1" ht="15.75" customHeight="1" x14ac:dyDescent="0.2">
      <c r="A697" s="145">
        <v>43540</v>
      </c>
      <c r="B697" s="27" t="s">
        <v>61</v>
      </c>
      <c r="C697" s="27" t="s">
        <v>61</v>
      </c>
      <c r="D697" s="25" t="s">
        <v>251</v>
      </c>
      <c r="E697" s="25" t="s">
        <v>108</v>
      </c>
      <c r="F697" s="25" t="s">
        <v>177</v>
      </c>
      <c r="G697" s="25" t="str">
        <f>VLOOKUP(Repository_table[[#This Row],[Country of Destination]],$T$11:$U$46,2,)</f>
        <v>Latin America and the Caribbean</v>
      </c>
      <c r="H697" s="25" t="s">
        <v>206</v>
      </c>
      <c r="I697" s="25" t="s">
        <v>269</v>
      </c>
      <c r="J697" s="28">
        <v>3283403</v>
      </c>
      <c r="K697" s="39">
        <v>3.28</v>
      </c>
      <c r="L697" s="146"/>
      <c r="N697" s="119"/>
    </row>
    <row r="698" spans="1:14" s="17" customFormat="1" ht="15.75" customHeight="1" x14ac:dyDescent="0.2">
      <c r="A698" s="145">
        <v>43541</v>
      </c>
      <c r="B698" s="27" t="s">
        <v>61</v>
      </c>
      <c r="C698" s="27" t="s">
        <v>61</v>
      </c>
      <c r="D698" s="25" t="s">
        <v>250</v>
      </c>
      <c r="E698" s="25" t="s">
        <v>108</v>
      </c>
      <c r="F698" s="25" t="s">
        <v>113</v>
      </c>
      <c r="G698" s="25" t="str">
        <f>VLOOKUP(Repository_table[[#This Row],[Country of Destination]],$T$11:$U$46,2,)</f>
        <v>East Asia and Pacific</v>
      </c>
      <c r="H698" s="25" t="s">
        <v>188</v>
      </c>
      <c r="I698" s="25" t="s">
        <v>269</v>
      </c>
      <c r="J698" s="28">
        <v>3697187</v>
      </c>
      <c r="K698" s="39">
        <v>3.28</v>
      </c>
      <c r="L698" s="146"/>
      <c r="N698" s="119"/>
    </row>
    <row r="699" spans="1:14" s="17" customFormat="1" ht="15.75" customHeight="1" x14ac:dyDescent="0.2">
      <c r="A699" s="145">
        <v>43541</v>
      </c>
      <c r="B699" s="27" t="s">
        <v>61</v>
      </c>
      <c r="C699" s="27" t="s">
        <v>61</v>
      </c>
      <c r="D699" s="25" t="s">
        <v>264</v>
      </c>
      <c r="E699" s="25" t="s">
        <v>194</v>
      </c>
      <c r="F699" s="25" t="s">
        <v>240</v>
      </c>
      <c r="G699" s="25" t="str">
        <f>VLOOKUP(Repository_table[[#This Row],[Country of Destination]],$T$11:$U$46,2,)</f>
        <v>Europe and Central Asia</v>
      </c>
      <c r="H699" s="25" t="s">
        <v>80</v>
      </c>
      <c r="I699" s="25" t="s">
        <v>269</v>
      </c>
      <c r="J699" s="28">
        <v>3715160</v>
      </c>
      <c r="K699" s="39">
        <v>4.7</v>
      </c>
      <c r="L699" s="146" t="s">
        <v>70</v>
      </c>
      <c r="N699" s="119"/>
    </row>
    <row r="700" spans="1:14" s="17" customFormat="1" ht="25.5" x14ac:dyDescent="0.2">
      <c r="A700" s="145">
        <v>43542</v>
      </c>
      <c r="B700" s="27" t="s">
        <v>300</v>
      </c>
      <c r="C700" s="27" t="s">
        <v>301</v>
      </c>
      <c r="D700" s="25" t="s">
        <v>299</v>
      </c>
      <c r="E700" s="25" t="s">
        <v>194</v>
      </c>
      <c r="F700" s="25" t="s">
        <v>275</v>
      </c>
      <c r="G700" s="25" t="str">
        <f>VLOOKUP(Repository_table[[#This Row],[Country of Destination]],$T$11:$U$46,2,)</f>
        <v>Latin America and the Caribbean</v>
      </c>
      <c r="H700" s="25" t="s">
        <v>238</v>
      </c>
      <c r="I700" s="25" t="s">
        <v>304</v>
      </c>
      <c r="J700" s="28">
        <v>2320490</v>
      </c>
      <c r="K700" s="39">
        <v>6.28</v>
      </c>
      <c r="L700" s="146" t="s">
        <v>373</v>
      </c>
      <c r="N700" s="119"/>
    </row>
    <row r="701" spans="1:14" s="17" customFormat="1" x14ac:dyDescent="0.2">
      <c r="A701" s="145">
        <v>43542</v>
      </c>
      <c r="B701" s="27" t="s">
        <v>61</v>
      </c>
      <c r="C701" s="27" t="s">
        <v>61</v>
      </c>
      <c r="D701" s="25" t="s">
        <v>251</v>
      </c>
      <c r="E701" s="25" t="s">
        <v>108</v>
      </c>
      <c r="F701" s="25" t="s">
        <v>197</v>
      </c>
      <c r="G701" s="25" t="str">
        <f>VLOOKUP(Repository_table[[#This Row],[Country of Destination]],$T$11:$U$46,2,)</f>
        <v>Europe and Central Asia</v>
      </c>
      <c r="H701" s="25" t="s">
        <v>286</v>
      </c>
      <c r="I701" s="25" t="s">
        <v>269</v>
      </c>
      <c r="J701" s="28">
        <v>3280540</v>
      </c>
      <c r="K701" s="39">
        <v>6.28</v>
      </c>
      <c r="L701" s="146" t="s">
        <v>106</v>
      </c>
      <c r="N701" s="119"/>
    </row>
    <row r="702" spans="1:14" s="17" customFormat="1" ht="15.75" customHeight="1" x14ac:dyDescent="0.2">
      <c r="A702" s="145">
        <v>43543</v>
      </c>
      <c r="B702" s="27" t="s">
        <v>193</v>
      </c>
      <c r="C702" s="27" t="s">
        <v>212</v>
      </c>
      <c r="D702" s="25" t="s">
        <v>261</v>
      </c>
      <c r="E702" s="25" t="s">
        <v>108</v>
      </c>
      <c r="F702" s="25" t="s">
        <v>81</v>
      </c>
      <c r="G702" s="25" t="str">
        <f>VLOOKUP(Repository_table[[#This Row],[Country of Destination]],$T$11:$U$46,2,)</f>
        <v>East Asia and Pacific</v>
      </c>
      <c r="H702" s="25" t="s">
        <v>226</v>
      </c>
      <c r="I702" s="25" t="s">
        <v>262</v>
      </c>
      <c r="J702" s="28">
        <v>3396770</v>
      </c>
      <c r="K702" s="39">
        <v>7.56</v>
      </c>
      <c r="L702" s="146" t="s">
        <v>106</v>
      </c>
      <c r="N702" s="119"/>
    </row>
    <row r="703" spans="1:14" s="17" customFormat="1" ht="15.75" customHeight="1" x14ac:dyDescent="0.2">
      <c r="A703" s="145">
        <v>43543</v>
      </c>
      <c r="B703" s="27" t="s">
        <v>61</v>
      </c>
      <c r="C703" s="27" t="s">
        <v>61</v>
      </c>
      <c r="D703" s="25" t="s">
        <v>251</v>
      </c>
      <c r="E703" s="25" t="s">
        <v>108</v>
      </c>
      <c r="F703" s="25" t="s">
        <v>285</v>
      </c>
      <c r="G703" s="25" t="str">
        <f>VLOOKUP(Repository_table[[#This Row],[Country of Destination]],$T$11:$U$46,2,)</f>
        <v>Europe and Central Asia</v>
      </c>
      <c r="H703" s="25" t="s">
        <v>207</v>
      </c>
      <c r="I703" s="25" t="s">
        <v>269</v>
      </c>
      <c r="J703" s="28">
        <v>3700892</v>
      </c>
      <c r="K703" s="39">
        <v>3.28</v>
      </c>
      <c r="L703" s="146"/>
      <c r="N703" s="119"/>
    </row>
    <row r="704" spans="1:14" s="17" customFormat="1" ht="15.75" customHeight="1" x14ac:dyDescent="0.2">
      <c r="A704" s="145">
        <v>43544</v>
      </c>
      <c r="B704" s="27" t="s">
        <v>61</v>
      </c>
      <c r="C704" s="27" t="s">
        <v>61</v>
      </c>
      <c r="D704" s="25" t="s">
        <v>250</v>
      </c>
      <c r="E704" s="25" t="s">
        <v>108</v>
      </c>
      <c r="F704" s="25" t="s">
        <v>76</v>
      </c>
      <c r="G704" s="25" t="str">
        <f>VLOOKUP(Repository_table[[#This Row],[Country of Destination]],$T$11:$U$46,2,)</f>
        <v>Latin America and the Caribbean</v>
      </c>
      <c r="H704" s="25" t="s">
        <v>316</v>
      </c>
      <c r="I704" s="25" t="s">
        <v>269</v>
      </c>
      <c r="J704" s="28">
        <v>3653208</v>
      </c>
      <c r="K704" s="39">
        <v>3.28</v>
      </c>
      <c r="L704" s="146"/>
      <c r="N704" s="119"/>
    </row>
    <row r="705" spans="1:14" s="17" customFormat="1" ht="15.75" customHeight="1" x14ac:dyDescent="0.2">
      <c r="A705" s="145">
        <v>43545</v>
      </c>
      <c r="B705" s="27" t="s">
        <v>193</v>
      </c>
      <c r="C705" s="27" t="s">
        <v>211</v>
      </c>
      <c r="D705" s="25" t="s">
        <v>261</v>
      </c>
      <c r="E705" s="25" t="s">
        <v>108</v>
      </c>
      <c r="F705" s="25" t="s">
        <v>370</v>
      </c>
      <c r="G705" s="25" t="str">
        <f>VLOOKUP(Repository_table[[#This Row],[Country of Destination]],$T$11:$U$46,2,)</f>
        <v>Europe and Central Asia</v>
      </c>
      <c r="H705" s="25" t="s">
        <v>181</v>
      </c>
      <c r="I705" s="25" t="s">
        <v>262</v>
      </c>
      <c r="J705" s="28">
        <v>3390310</v>
      </c>
      <c r="K705" s="39">
        <v>6.47</v>
      </c>
      <c r="L705" s="146" t="s">
        <v>106</v>
      </c>
      <c r="N705" s="119"/>
    </row>
    <row r="706" spans="1:14" s="17" customFormat="1" ht="15.75" customHeight="1" x14ac:dyDescent="0.2">
      <c r="A706" s="145">
        <v>43545</v>
      </c>
      <c r="B706" s="27" t="s">
        <v>61</v>
      </c>
      <c r="C706" s="27" t="s">
        <v>61</v>
      </c>
      <c r="D706" s="25" t="s">
        <v>264</v>
      </c>
      <c r="E706" s="25" t="s">
        <v>194</v>
      </c>
      <c r="F706" s="25" t="s">
        <v>197</v>
      </c>
      <c r="G706" s="25" t="str">
        <f>VLOOKUP(Repository_table[[#This Row],[Country of Destination]],$T$11:$U$46,2,)</f>
        <v>Europe and Central Asia</v>
      </c>
      <c r="H706" s="25" t="s">
        <v>110</v>
      </c>
      <c r="I706" s="25" t="s">
        <v>269</v>
      </c>
      <c r="J706" s="28">
        <v>3666133</v>
      </c>
      <c r="K706" s="39">
        <v>3.67</v>
      </c>
      <c r="L706" s="146" t="s">
        <v>70</v>
      </c>
      <c r="N706" s="119"/>
    </row>
    <row r="707" spans="1:14" s="17" customFormat="1" ht="15.75" customHeight="1" x14ac:dyDescent="0.2">
      <c r="A707" s="145">
        <v>43546</v>
      </c>
      <c r="B707" s="27" t="s">
        <v>61</v>
      </c>
      <c r="C707" s="27" t="s">
        <v>61</v>
      </c>
      <c r="D707" s="25" t="s">
        <v>251</v>
      </c>
      <c r="E707" s="25" t="s">
        <v>108</v>
      </c>
      <c r="F707" s="25" t="s">
        <v>68</v>
      </c>
      <c r="G707" s="25" t="str">
        <f>VLOOKUP(Repository_table[[#This Row],[Country of Destination]],$T$11:$U$46,2,)</f>
        <v>South Asia</v>
      </c>
      <c r="H707" s="25" t="s">
        <v>229</v>
      </c>
      <c r="I707" s="25" t="s">
        <v>269</v>
      </c>
      <c r="J707" s="28">
        <v>3633630</v>
      </c>
      <c r="K707" s="39">
        <v>3.28</v>
      </c>
      <c r="L707" s="146"/>
      <c r="N707" s="119"/>
    </row>
    <row r="708" spans="1:14" s="17" customFormat="1" ht="15.75" customHeight="1" x14ac:dyDescent="0.2">
      <c r="A708" s="145">
        <v>43547</v>
      </c>
      <c r="B708" s="27" t="s">
        <v>61</v>
      </c>
      <c r="C708" s="27" t="s">
        <v>61</v>
      </c>
      <c r="D708" s="25" t="s">
        <v>251</v>
      </c>
      <c r="E708" s="25" t="s">
        <v>108</v>
      </c>
      <c r="F708" s="25" t="s">
        <v>124</v>
      </c>
      <c r="G708" s="25" t="str">
        <f>VLOOKUP(Repository_table[[#This Row],[Country of Destination]],$T$11:$U$46,2,)</f>
        <v>Europe and Central Asia</v>
      </c>
      <c r="H708" s="25" t="s">
        <v>173</v>
      </c>
      <c r="I708" s="25" t="s">
        <v>269</v>
      </c>
      <c r="J708" s="28">
        <v>3669290</v>
      </c>
      <c r="K708" s="39">
        <v>4.96</v>
      </c>
      <c r="L708" s="146" t="s">
        <v>106</v>
      </c>
      <c r="N708" s="119"/>
    </row>
    <row r="709" spans="1:14" s="17" customFormat="1" ht="25.5" x14ac:dyDescent="0.2">
      <c r="A709" s="145">
        <v>43548</v>
      </c>
      <c r="B709" s="27" t="s">
        <v>300</v>
      </c>
      <c r="C709" s="27" t="s">
        <v>301</v>
      </c>
      <c r="D709" s="25" t="s">
        <v>299</v>
      </c>
      <c r="E709" s="25" t="s">
        <v>194</v>
      </c>
      <c r="F709" s="25" t="s">
        <v>204</v>
      </c>
      <c r="G709" s="25" t="str">
        <f>VLOOKUP(Repository_table[[#This Row],[Country of Destination]],$T$11:$U$46,2,)</f>
        <v>Europe and Central Asia</v>
      </c>
      <c r="H709" s="25" t="s">
        <v>372</v>
      </c>
      <c r="I709" s="25" t="s">
        <v>304</v>
      </c>
      <c r="J709" s="28">
        <v>3714940</v>
      </c>
      <c r="K709" s="39">
        <v>3.66</v>
      </c>
      <c r="L709" s="146" t="s">
        <v>373</v>
      </c>
      <c r="N709" s="119"/>
    </row>
    <row r="710" spans="1:14" s="17" customFormat="1" x14ac:dyDescent="0.2">
      <c r="A710" s="145">
        <v>43548</v>
      </c>
      <c r="B710" s="27" t="s">
        <v>61</v>
      </c>
      <c r="C710" s="27" t="s">
        <v>61</v>
      </c>
      <c r="D710" s="25" t="s">
        <v>264</v>
      </c>
      <c r="E710" s="25" t="s">
        <v>194</v>
      </c>
      <c r="F710" s="25" t="s">
        <v>252</v>
      </c>
      <c r="G710" s="25" t="str">
        <f>VLOOKUP(Repository_table[[#This Row],[Country of Destination]],$T$11:$U$46,2,)</f>
        <v>Europe and Central Asia</v>
      </c>
      <c r="H710" s="25" t="s">
        <v>163</v>
      </c>
      <c r="I710" s="25" t="s">
        <v>269</v>
      </c>
      <c r="J710" s="28">
        <v>3411020</v>
      </c>
      <c r="K710" s="39">
        <v>3.79</v>
      </c>
      <c r="L710" s="146" t="s">
        <v>70</v>
      </c>
      <c r="N710" s="119"/>
    </row>
    <row r="711" spans="1:14" s="17" customFormat="1" ht="15.75" customHeight="1" x14ac:dyDescent="0.2">
      <c r="A711" s="145">
        <v>43551</v>
      </c>
      <c r="B711" s="27" t="s">
        <v>61</v>
      </c>
      <c r="C711" s="27" t="s">
        <v>61</v>
      </c>
      <c r="D711" s="25" t="s">
        <v>250</v>
      </c>
      <c r="E711" s="25" t="s">
        <v>108</v>
      </c>
      <c r="F711" s="25" t="s">
        <v>113</v>
      </c>
      <c r="G711" s="25" t="str">
        <f>VLOOKUP(Repository_table[[#This Row],[Country of Destination]],$T$11:$U$46,2,)</f>
        <v>East Asia and Pacific</v>
      </c>
      <c r="H711" s="25" t="s">
        <v>254</v>
      </c>
      <c r="I711" s="25" t="s">
        <v>269</v>
      </c>
      <c r="J711" s="28">
        <v>3699063</v>
      </c>
      <c r="K711" s="39">
        <v>3.28</v>
      </c>
      <c r="L711" s="146"/>
      <c r="N711" s="119"/>
    </row>
    <row r="712" spans="1:14" s="17" customFormat="1" ht="15.75" customHeight="1" x14ac:dyDescent="0.2">
      <c r="A712" s="145">
        <v>43552</v>
      </c>
      <c r="B712" s="27" t="s">
        <v>193</v>
      </c>
      <c r="C712" s="27" t="s">
        <v>212</v>
      </c>
      <c r="D712" s="25" t="s">
        <v>266</v>
      </c>
      <c r="E712" s="25" t="s">
        <v>108</v>
      </c>
      <c r="F712" s="25" t="s">
        <v>186</v>
      </c>
      <c r="G712" s="25" t="str">
        <f>VLOOKUP(Repository_table[[#This Row],[Country of Destination]],$T$11:$U$46,2,)</f>
        <v>Latin America and the Caribbean</v>
      </c>
      <c r="H712" s="25" t="s">
        <v>126</v>
      </c>
      <c r="I712" s="25" t="s">
        <v>262</v>
      </c>
      <c r="J712" s="28">
        <v>3191446</v>
      </c>
      <c r="K712" s="39">
        <v>7.82</v>
      </c>
      <c r="L712" s="146" t="s">
        <v>106</v>
      </c>
      <c r="N712" s="119"/>
    </row>
    <row r="713" spans="1:14" s="17" customFormat="1" ht="15.75" customHeight="1" x14ac:dyDescent="0.2">
      <c r="A713" s="145">
        <v>43553</v>
      </c>
      <c r="B713" s="27" t="s">
        <v>300</v>
      </c>
      <c r="C713" s="27" t="s">
        <v>301</v>
      </c>
      <c r="D713" s="25" t="s">
        <v>299</v>
      </c>
      <c r="E713" s="25" t="s">
        <v>194</v>
      </c>
      <c r="F713" s="25" t="s">
        <v>68</v>
      </c>
      <c r="G713" s="25" t="str">
        <f>VLOOKUP(Repository_table[[#This Row],[Country of Destination]],$T$11:$U$46,2,)</f>
        <v>South Asia</v>
      </c>
      <c r="H713" s="25" t="s">
        <v>280</v>
      </c>
      <c r="I713" s="25" t="s">
        <v>304</v>
      </c>
      <c r="J713" s="28">
        <v>3812326</v>
      </c>
      <c r="K713" s="39">
        <v>3.78</v>
      </c>
      <c r="L713" s="146" t="s">
        <v>373</v>
      </c>
      <c r="N713" s="119"/>
    </row>
    <row r="714" spans="1:14" s="17" customFormat="1" x14ac:dyDescent="0.2">
      <c r="A714" s="145">
        <v>43553</v>
      </c>
      <c r="B714" s="27" t="s">
        <v>61</v>
      </c>
      <c r="C714" s="27" t="s">
        <v>61</v>
      </c>
      <c r="D714" s="25" t="s">
        <v>251</v>
      </c>
      <c r="E714" s="25" t="s">
        <v>108</v>
      </c>
      <c r="F714" s="25" t="s">
        <v>197</v>
      </c>
      <c r="G714" s="25" t="str">
        <f>VLOOKUP(Repository_table[[#This Row],[Country of Destination]],$T$11:$U$46,2,)</f>
        <v>Europe and Central Asia</v>
      </c>
      <c r="H714" s="25" t="s">
        <v>111</v>
      </c>
      <c r="I714" s="25" t="s">
        <v>269</v>
      </c>
      <c r="J714" s="28">
        <v>3682190</v>
      </c>
      <c r="K714" s="39">
        <v>6.28</v>
      </c>
      <c r="L714" s="146" t="s">
        <v>106</v>
      </c>
      <c r="N714" s="119"/>
    </row>
    <row r="715" spans="1:14" s="17" customFormat="1" ht="15.75" customHeight="1" x14ac:dyDescent="0.2">
      <c r="A715" s="145">
        <v>43554</v>
      </c>
      <c r="B715" s="27" t="s">
        <v>61</v>
      </c>
      <c r="C715" s="27" t="s">
        <v>61</v>
      </c>
      <c r="D715" s="25" t="s">
        <v>250</v>
      </c>
      <c r="E715" s="25" t="s">
        <v>108</v>
      </c>
      <c r="F715" s="25" t="s">
        <v>112</v>
      </c>
      <c r="G715" s="25" t="str">
        <f>VLOOKUP(Repository_table[[#This Row],[Country of Destination]],$T$11:$U$46,2,)</f>
        <v>Latin America and the Caribbean</v>
      </c>
      <c r="H715" s="25" t="s">
        <v>230</v>
      </c>
      <c r="I715" s="25" t="s">
        <v>269</v>
      </c>
      <c r="J715" s="28">
        <v>3079564</v>
      </c>
      <c r="K715" s="39">
        <v>3.28</v>
      </c>
      <c r="L715" s="146"/>
      <c r="N715" s="119"/>
    </row>
    <row r="716" spans="1:14" s="17" customFormat="1" ht="15.75" customHeight="1" x14ac:dyDescent="0.2">
      <c r="A716" s="145">
        <v>43556</v>
      </c>
      <c r="B716" s="27" t="s">
        <v>193</v>
      </c>
      <c r="C716" s="27" t="s">
        <v>211</v>
      </c>
      <c r="D716" s="25" t="s">
        <v>261</v>
      </c>
      <c r="E716" s="25" t="s">
        <v>108</v>
      </c>
      <c r="F716" s="25" t="s">
        <v>177</v>
      </c>
      <c r="G716" s="25" t="str">
        <f>VLOOKUP(Repository_table[[#This Row],[Country of Destination]],$T$11:$U$46,2,)</f>
        <v>Latin America and the Caribbean</v>
      </c>
      <c r="H716" s="25" t="s">
        <v>379</v>
      </c>
      <c r="I716" s="25" t="s">
        <v>262</v>
      </c>
      <c r="J716" s="28">
        <v>233749</v>
      </c>
      <c r="K716" s="39">
        <v>6.49</v>
      </c>
      <c r="L716" s="146" t="s">
        <v>220</v>
      </c>
      <c r="N716" s="119"/>
    </row>
    <row r="717" spans="1:14" s="17" customFormat="1" ht="15.75" customHeight="1" x14ac:dyDescent="0.2">
      <c r="A717" s="145">
        <v>43556</v>
      </c>
      <c r="B717" s="27" t="s">
        <v>193</v>
      </c>
      <c r="C717" s="27" t="s">
        <v>211</v>
      </c>
      <c r="D717" s="25" t="s">
        <v>261</v>
      </c>
      <c r="E717" s="25" t="s">
        <v>108</v>
      </c>
      <c r="F717" s="25" t="s">
        <v>204</v>
      </c>
      <c r="G717" s="25" t="str">
        <f>VLOOKUP(Repository_table[[#This Row],[Country of Destination]],$T$11:$U$46,2,)</f>
        <v>Europe and Central Asia</v>
      </c>
      <c r="H717" s="25" t="s">
        <v>379</v>
      </c>
      <c r="I717" s="25" t="s">
        <v>262</v>
      </c>
      <c r="J717" s="28">
        <v>3153911</v>
      </c>
      <c r="K717" s="39">
        <v>6.5</v>
      </c>
      <c r="L717" s="146" t="s">
        <v>220</v>
      </c>
      <c r="N717" s="119"/>
    </row>
    <row r="718" spans="1:14" s="17" customFormat="1" ht="15.75" customHeight="1" x14ac:dyDescent="0.2">
      <c r="A718" s="145">
        <v>43556</v>
      </c>
      <c r="B718" s="27" t="s">
        <v>61</v>
      </c>
      <c r="C718" s="27" t="s">
        <v>61</v>
      </c>
      <c r="D718" s="25" t="s">
        <v>264</v>
      </c>
      <c r="E718" s="25" t="s">
        <v>194</v>
      </c>
      <c r="F718" s="25" t="s">
        <v>68</v>
      </c>
      <c r="G718" s="25" t="str">
        <f>VLOOKUP(Repository_table[[#This Row],[Country of Destination]],$T$11:$U$46,2,)</f>
        <v>South Asia</v>
      </c>
      <c r="H718" s="25" t="s">
        <v>272</v>
      </c>
      <c r="I718" s="25" t="s">
        <v>269</v>
      </c>
      <c r="J718" s="28">
        <v>3108482</v>
      </c>
      <c r="K718" s="39">
        <v>3.62</v>
      </c>
      <c r="L718" s="146" t="s">
        <v>70</v>
      </c>
      <c r="N718" s="119"/>
    </row>
    <row r="719" spans="1:14" s="17" customFormat="1" ht="25.5" x14ac:dyDescent="0.2">
      <c r="A719" s="145">
        <v>43557</v>
      </c>
      <c r="B719" s="27" t="s">
        <v>300</v>
      </c>
      <c r="C719" s="27" t="s">
        <v>301</v>
      </c>
      <c r="D719" s="25" t="s">
        <v>299</v>
      </c>
      <c r="E719" s="25" t="s">
        <v>194</v>
      </c>
      <c r="F719" s="25" t="s">
        <v>204</v>
      </c>
      <c r="G719" s="25" t="str">
        <f>VLOOKUP(Repository_table[[#This Row],[Country of Destination]],$T$11:$U$46,2,)</f>
        <v>Europe and Central Asia</v>
      </c>
      <c r="H719" s="25" t="s">
        <v>312</v>
      </c>
      <c r="I719" s="25" t="s">
        <v>304</v>
      </c>
      <c r="J719" s="28">
        <v>3199019</v>
      </c>
      <c r="K719" s="39">
        <v>3.67</v>
      </c>
      <c r="L719" s="146" t="s">
        <v>70</v>
      </c>
      <c r="N719" s="119"/>
    </row>
    <row r="720" spans="1:14" s="17" customFormat="1" x14ac:dyDescent="0.2">
      <c r="A720" s="145">
        <v>43557</v>
      </c>
      <c r="B720" s="27" t="s">
        <v>61</v>
      </c>
      <c r="C720" s="27" t="s">
        <v>61</v>
      </c>
      <c r="D720" s="25" t="s">
        <v>251</v>
      </c>
      <c r="E720" s="25" t="s">
        <v>108</v>
      </c>
      <c r="F720" s="25" t="s">
        <v>240</v>
      </c>
      <c r="G720" s="25" t="str">
        <f>VLOOKUP(Repository_table[[#This Row],[Country of Destination]],$T$11:$U$46,2,)</f>
        <v>Europe and Central Asia</v>
      </c>
      <c r="H720" s="25" t="s">
        <v>362</v>
      </c>
      <c r="I720" s="25" t="s">
        <v>269</v>
      </c>
      <c r="J720" s="28">
        <v>3447971</v>
      </c>
      <c r="K720" s="39">
        <v>3.12</v>
      </c>
      <c r="L720" s="146"/>
      <c r="N720" s="119"/>
    </row>
    <row r="721" spans="1:14" s="17" customFormat="1" ht="15.75" customHeight="1" x14ac:dyDescent="0.2">
      <c r="A721" s="145">
        <v>43558</v>
      </c>
      <c r="B721" s="27" t="s">
        <v>61</v>
      </c>
      <c r="C721" s="27" t="s">
        <v>61</v>
      </c>
      <c r="D721" s="25" t="s">
        <v>250</v>
      </c>
      <c r="E721" s="25" t="s">
        <v>108</v>
      </c>
      <c r="F721" s="25" t="s">
        <v>113</v>
      </c>
      <c r="G721" s="25" t="str">
        <f>VLOOKUP(Repository_table[[#This Row],[Country of Destination]],$T$11:$U$46,2,)</f>
        <v>East Asia and Pacific</v>
      </c>
      <c r="H721" s="25" t="s">
        <v>242</v>
      </c>
      <c r="I721" s="25" t="s">
        <v>269</v>
      </c>
      <c r="J721" s="28">
        <v>3281574</v>
      </c>
      <c r="K721" s="39">
        <v>6.12</v>
      </c>
      <c r="L721" s="146" t="s">
        <v>106</v>
      </c>
      <c r="N721" s="119"/>
    </row>
    <row r="722" spans="1:14" s="17" customFormat="1" ht="15.75" customHeight="1" x14ac:dyDescent="0.2">
      <c r="A722" s="145">
        <v>43559</v>
      </c>
      <c r="B722" s="27" t="s">
        <v>61</v>
      </c>
      <c r="C722" s="27" t="s">
        <v>61</v>
      </c>
      <c r="D722" s="25" t="s">
        <v>250</v>
      </c>
      <c r="E722" s="25" t="s">
        <v>108</v>
      </c>
      <c r="F722" s="25" t="s">
        <v>157</v>
      </c>
      <c r="G722" s="25" t="str">
        <f>VLOOKUP(Repository_table[[#This Row],[Country of Destination]],$T$11:$U$46,2,)</f>
        <v>Middle East and North Africa</v>
      </c>
      <c r="H722" s="25" t="s">
        <v>114</v>
      </c>
      <c r="I722" s="25" t="s">
        <v>269</v>
      </c>
      <c r="J722" s="28">
        <v>3621755</v>
      </c>
      <c r="K722" s="39">
        <v>3.12</v>
      </c>
      <c r="L722" s="146"/>
      <c r="N722" s="119"/>
    </row>
    <row r="723" spans="1:14" s="17" customFormat="1" ht="25.5" x14ac:dyDescent="0.2">
      <c r="A723" s="145">
        <v>43560</v>
      </c>
      <c r="B723" s="27" t="s">
        <v>300</v>
      </c>
      <c r="C723" s="27" t="s">
        <v>301</v>
      </c>
      <c r="D723" s="25" t="s">
        <v>299</v>
      </c>
      <c r="E723" s="25" t="s">
        <v>194</v>
      </c>
      <c r="F723" s="25" t="s">
        <v>204</v>
      </c>
      <c r="G723" s="25" t="str">
        <f>VLOOKUP(Repository_table[[#This Row],[Country of Destination]],$T$11:$U$46,2,)</f>
        <v>Europe and Central Asia</v>
      </c>
      <c r="H723" s="25" t="s">
        <v>238</v>
      </c>
      <c r="I723" s="25" t="s">
        <v>304</v>
      </c>
      <c r="J723" s="28">
        <v>2955076</v>
      </c>
      <c r="K723" s="39">
        <v>4.0599999999999996</v>
      </c>
      <c r="L723" s="146" t="s">
        <v>70</v>
      </c>
      <c r="N723" s="119"/>
    </row>
    <row r="724" spans="1:14" s="17" customFormat="1" ht="15.75" customHeight="1" x14ac:dyDescent="0.2">
      <c r="A724" s="145">
        <v>43562</v>
      </c>
      <c r="B724" s="27" t="s">
        <v>193</v>
      </c>
      <c r="C724" s="27" t="s">
        <v>212</v>
      </c>
      <c r="D724" s="25" t="s">
        <v>261</v>
      </c>
      <c r="E724" s="25" t="s">
        <v>108</v>
      </c>
      <c r="F724" s="25" t="s">
        <v>81</v>
      </c>
      <c r="G724" s="25" t="str">
        <f>VLOOKUP(Repository_table[[#This Row],[Country of Destination]],$T$11:$U$46,2,)</f>
        <v>East Asia and Pacific</v>
      </c>
      <c r="H724" s="25" t="s">
        <v>118</v>
      </c>
      <c r="I724" s="25" t="s">
        <v>262</v>
      </c>
      <c r="J724" s="28">
        <v>3416319</v>
      </c>
      <c r="K724" s="39">
        <v>7.49</v>
      </c>
      <c r="L724" s="146" t="s">
        <v>106</v>
      </c>
      <c r="N724" s="119"/>
    </row>
    <row r="725" spans="1:14" s="17" customFormat="1" ht="15.75" customHeight="1" x14ac:dyDescent="0.2">
      <c r="A725" s="145">
        <v>43562</v>
      </c>
      <c r="B725" s="27" t="s">
        <v>61</v>
      </c>
      <c r="C725" s="27" t="s">
        <v>61</v>
      </c>
      <c r="D725" s="25" t="s">
        <v>264</v>
      </c>
      <c r="E725" s="25" t="s">
        <v>194</v>
      </c>
      <c r="F725" s="25" t="s">
        <v>239</v>
      </c>
      <c r="G725" s="25" t="str">
        <f>VLOOKUP(Repository_table[[#This Row],[Country of Destination]],$T$11:$U$46,2,)</f>
        <v>Europe and Central Asia</v>
      </c>
      <c r="H725" s="25" t="s">
        <v>283</v>
      </c>
      <c r="I725" s="25" t="s">
        <v>269</v>
      </c>
      <c r="J725" s="28">
        <v>412820</v>
      </c>
      <c r="K725" s="39">
        <v>3.62</v>
      </c>
      <c r="L725" s="146" t="s">
        <v>249</v>
      </c>
      <c r="N725" s="119"/>
    </row>
    <row r="726" spans="1:14" s="17" customFormat="1" ht="15.75" customHeight="1" x14ac:dyDescent="0.2">
      <c r="A726" s="145">
        <v>43562</v>
      </c>
      <c r="B726" s="27" t="s">
        <v>61</v>
      </c>
      <c r="C726" s="27" t="s">
        <v>61</v>
      </c>
      <c r="D726" s="25" t="s">
        <v>264</v>
      </c>
      <c r="E726" s="25" t="s">
        <v>194</v>
      </c>
      <c r="F726" s="25" t="s">
        <v>109</v>
      </c>
      <c r="G726" s="25" t="str">
        <f>VLOOKUP(Repository_table[[#This Row],[Country of Destination]],$T$11:$U$46,2,)</f>
        <v>Europe and Central Asia</v>
      </c>
      <c r="H726" s="25" t="s">
        <v>283</v>
      </c>
      <c r="I726" s="25" t="s">
        <v>269</v>
      </c>
      <c r="J726" s="28">
        <v>2968781</v>
      </c>
      <c r="K726" s="39">
        <v>3.62</v>
      </c>
      <c r="L726" s="146" t="s">
        <v>249</v>
      </c>
      <c r="N726" s="119"/>
    </row>
    <row r="727" spans="1:14" s="17" customFormat="1" ht="15.75" customHeight="1" x14ac:dyDescent="0.2">
      <c r="A727" s="145">
        <v>43563</v>
      </c>
      <c r="B727" s="27" t="s">
        <v>193</v>
      </c>
      <c r="C727" s="27" t="s">
        <v>211</v>
      </c>
      <c r="D727" s="25" t="s">
        <v>261</v>
      </c>
      <c r="E727" s="25" t="s">
        <v>108</v>
      </c>
      <c r="F727" s="25" t="s">
        <v>197</v>
      </c>
      <c r="G727" s="25" t="str">
        <f>VLOOKUP(Repository_table[[#This Row],[Country of Destination]],$T$11:$U$46,2,)</f>
        <v>Europe and Central Asia</v>
      </c>
      <c r="H727" s="25" t="s">
        <v>143</v>
      </c>
      <c r="I727" s="25" t="s">
        <v>262</v>
      </c>
      <c r="J727" s="28">
        <v>3380759</v>
      </c>
      <c r="K727" s="39">
        <v>6.38</v>
      </c>
      <c r="L727" s="146" t="s">
        <v>106</v>
      </c>
      <c r="N727" s="119"/>
    </row>
    <row r="728" spans="1:14" s="17" customFormat="1" ht="15.75" customHeight="1" x14ac:dyDescent="0.2">
      <c r="A728" s="145">
        <v>43563</v>
      </c>
      <c r="B728" s="27" t="s">
        <v>61</v>
      </c>
      <c r="C728" s="27" t="s">
        <v>61</v>
      </c>
      <c r="D728" s="25" t="s">
        <v>250</v>
      </c>
      <c r="E728" s="25" t="s">
        <v>108</v>
      </c>
      <c r="F728" s="25" t="s">
        <v>76</v>
      </c>
      <c r="G728" s="25" t="str">
        <f>VLOOKUP(Repository_table[[#This Row],[Country of Destination]],$T$11:$U$46,2,)</f>
        <v>Latin America and the Caribbean</v>
      </c>
      <c r="H728" s="25" t="s">
        <v>369</v>
      </c>
      <c r="I728" s="25" t="s">
        <v>269</v>
      </c>
      <c r="J728" s="28">
        <v>3279652</v>
      </c>
      <c r="K728" s="39">
        <v>6.12</v>
      </c>
      <c r="L728" s="146" t="s">
        <v>106</v>
      </c>
      <c r="N728" s="119"/>
    </row>
    <row r="729" spans="1:14" s="17" customFormat="1" ht="15.75" customHeight="1" x14ac:dyDescent="0.2">
      <c r="A729" s="145">
        <v>43565</v>
      </c>
      <c r="B729" s="27" t="s">
        <v>61</v>
      </c>
      <c r="C729" s="27" t="s">
        <v>61</v>
      </c>
      <c r="D729" s="25" t="s">
        <v>251</v>
      </c>
      <c r="E729" s="25" t="s">
        <v>108</v>
      </c>
      <c r="F729" s="25" t="s">
        <v>365</v>
      </c>
      <c r="G729" s="25" t="str">
        <f>VLOOKUP(Repository_table[[#This Row],[Country of Destination]],$T$11:$U$46,2,)</f>
        <v>East Asia and Pacific</v>
      </c>
      <c r="H729" s="25" t="s">
        <v>227</v>
      </c>
      <c r="I729" s="25" t="s">
        <v>269</v>
      </c>
      <c r="J729" s="28">
        <v>2924760</v>
      </c>
      <c r="K729" s="39">
        <v>3.12</v>
      </c>
      <c r="L729" s="146"/>
      <c r="N729" s="119"/>
    </row>
    <row r="730" spans="1:14" s="17" customFormat="1" ht="25.5" x14ac:dyDescent="0.2">
      <c r="A730" s="145">
        <v>43567</v>
      </c>
      <c r="B730" s="27" t="s">
        <v>300</v>
      </c>
      <c r="C730" s="27" t="s">
        <v>301</v>
      </c>
      <c r="D730" s="25" t="s">
        <v>299</v>
      </c>
      <c r="E730" s="25" t="s">
        <v>194</v>
      </c>
      <c r="F730" s="25" t="s">
        <v>197</v>
      </c>
      <c r="G730" s="25" t="str">
        <f>VLOOKUP(Repository_table[[#This Row],[Country of Destination]],$T$11:$U$46,2,)</f>
        <v>Europe and Central Asia</v>
      </c>
      <c r="H730" s="25" t="s">
        <v>371</v>
      </c>
      <c r="I730" s="25" t="s">
        <v>304</v>
      </c>
      <c r="J730" s="28">
        <v>3311703</v>
      </c>
      <c r="K730" s="39">
        <v>3.62</v>
      </c>
      <c r="L730" s="146" t="s">
        <v>70</v>
      </c>
      <c r="N730" s="119"/>
    </row>
    <row r="731" spans="1:14" s="17" customFormat="1" x14ac:dyDescent="0.2">
      <c r="A731" s="145">
        <v>43567</v>
      </c>
      <c r="B731" s="27" t="s">
        <v>61</v>
      </c>
      <c r="C731" s="27" t="s">
        <v>61</v>
      </c>
      <c r="D731" s="25" t="s">
        <v>264</v>
      </c>
      <c r="E731" s="25" t="s">
        <v>194</v>
      </c>
      <c r="F731" s="25" t="s">
        <v>197</v>
      </c>
      <c r="G731" s="25" t="str">
        <f>VLOOKUP(Repository_table[[#This Row],[Country of Destination]],$T$11:$U$46,2,)</f>
        <v>Europe and Central Asia</v>
      </c>
      <c r="H731" s="25" t="s">
        <v>303</v>
      </c>
      <c r="I731" s="25" t="s">
        <v>269</v>
      </c>
      <c r="J731" s="28">
        <v>3690627</v>
      </c>
      <c r="K731" s="39">
        <v>3.88</v>
      </c>
      <c r="L731" s="146" t="s">
        <v>70</v>
      </c>
      <c r="N731" s="119"/>
    </row>
    <row r="732" spans="1:14" s="17" customFormat="1" ht="15.75" customHeight="1" x14ac:dyDescent="0.2">
      <c r="A732" s="145">
        <v>43568</v>
      </c>
      <c r="B732" s="27" t="s">
        <v>61</v>
      </c>
      <c r="C732" s="27" t="s">
        <v>61</v>
      </c>
      <c r="D732" s="25" t="s">
        <v>250</v>
      </c>
      <c r="E732" s="25" t="s">
        <v>108</v>
      </c>
      <c r="F732" s="25" t="s">
        <v>113</v>
      </c>
      <c r="G732" s="25" t="str">
        <f>VLOOKUP(Repository_table[[#This Row],[Country of Destination]],$T$11:$U$46,2,)</f>
        <v>East Asia and Pacific</v>
      </c>
      <c r="H732" s="25" t="s">
        <v>253</v>
      </c>
      <c r="I732" s="25" t="s">
        <v>269</v>
      </c>
      <c r="J732" s="28">
        <v>3082903</v>
      </c>
      <c r="K732" s="39">
        <v>3.12</v>
      </c>
      <c r="L732" s="146"/>
      <c r="N732" s="119"/>
    </row>
    <row r="733" spans="1:14" s="17" customFormat="1" ht="15.75" customHeight="1" x14ac:dyDescent="0.2">
      <c r="A733" s="145">
        <v>43569</v>
      </c>
      <c r="B733" s="27" t="s">
        <v>61</v>
      </c>
      <c r="C733" s="27" t="s">
        <v>61</v>
      </c>
      <c r="D733" s="25" t="s">
        <v>250</v>
      </c>
      <c r="E733" s="25" t="s">
        <v>108</v>
      </c>
      <c r="F733" s="25" t="s">
        <v>291</v>
      </c>
      <c r="G733" s="25" t="str">
        <f>VLOOKUP(Repository_table[[#This Row],[Country of Destination]],$T$11:$U$46,2,)</f>
        <v>East Asia and Pacific</v>
      </c>
      <c r="H733" s="25" t="s">
        <v>263</v>
      </c>
      <c r="I733" s="25" t="s">
        <v>269</v>
      </c>
      <c r="J733" s="28">
        <v>320342</v>
      </c>
      <c r="K733" s="39">
        <v>6.12</v>
      </c>
      <c r="L733" s="146" t="s">
        <v>220</v>
      </c>
      <c r="N733" s="119"/>
    </row>
    <row r="734" spans="1:14" s="17" customFormat="1" ht="15.75" customHeight="1" x14ac:dyDescent="0.2">
      <c r="A734" s="145">
        <v>43569</v>
      </c>
      <c r="B734" s="27" t="s">
        <v>61</v>
      </c>
      <c r="C734" s="27" t="s">
        <v>61</v>
      </c>
      <c r="D734" s="25" t="s">
        <v>250</v>
      </c>
      <c r="E734" s="25" t="s">
        <v>108</v>
      </c>
      <c r="F734" s="25" t="s">
        <v>113</v>
      </c>
      <c r="G734" s="25" t="str">
        <f>VLOOKUP(Repository_table[[#This Row],[Country of Destination]],$T$11:$U$46,2,)</f>
        <v>East Asia and Pacific</v>
      </c>
      <c r="H734" s="25" t="s">
        <v>263</v>
      </c>
      <c r="I734" s="25" t="s">
        <v>269</v>
      </c>
      <c r="J734" s="28">
        <v>2956944</v>
      </c>
      <c r="K734" s="39">
        <v>6.12</v>
      </c>
      <c r="L734" s="146" t="s">
        <v>220</v>
      </c>
      <c r="N734" s="119"/>
    </row>
    <row r="735" spans="1:14" s="17" customFormat="1" ht="25.5" x14ac:dyDescent="0.2">
      <c r="A735" s="145">
        <v>43570</v>
      </c>
      <c r="B735" s="27" t="s">
        <v>300</v>
      </c>
      <c r="C735" s="27" t="s">
        <v>301</v>
      </c>
      <c r="D735" s="25" t="s">
        <v>299</v>
      </c>
      <c r="E735" s="25" t="s">
        <v>194</v>
      </c>
      <c r="F735" s="25" t="s">
        <v>204</v>
      </c>
      <c r="G735" s="25" t="str">
        <f>VLOOKUP(Repository_table[[#This Row],[Country of Destination]],$T$11:$U$46,2,)</f>
        <v>Europe and Central Asia</v>
      </c>
      <c r="H735" s="25" t="s">
        <v>80</v>
      </c>
      <c r="I735" s="25" t="s">
        <v>304</v>
      </c>
      <c r="J735" s="28">
        <v>3702261</v>
      </c>
      <c r="K735" s="39">
        <v>4.6500000000000004</v>
      </c>
      <c r="L735" s="146" t="s">
        <v>70</v>
      </c>
      <c r="N735" s="119"/>
    </row>
    <row r="736" spans="1:14" s="17" customFormat="1" x14ac:dyDescent="0.2">
      <c r="A736" s="145">
        <v>43570</v>
      </c>
      <c r="B736" s="27" t="s">
        <v>61</v>
      </c>
      <c r="C736" s="27" t="s">
        <v>61</v>
      </c>
      <c r="D736" s="25" t="s">
        <v>251</v>
      </c>
      <c r="E736" s="25" t="s">
        <v>108</v>
      </c>
      <c r="F736" s="25" t="s">
        <v>68</v>
      </c>
      <c r="G736" s="25" t="str">
        <f>VLOOKUP(Repository_table[[#This Row],[Country of Destination]],$T$11:$U$46,2,)</f>
        <v>South Asia</v>
      </c>
      <c r="H736" s="25" t="s">
        <v>245</v>
      </c>
      <c r="I736" s="25" t="s">
        <v>269</v>
      </c>
      <c r="J736" s="28">
        <v>3633674</v>
      </c>
      <c r="K736" s="39">
        <v>3.12</v>
      </c>
      <c r="L736" s="146"/>
      <c r="N736" s="119"/>
    </row>
    <row r="737" spans="1:14" s="17" customFormat="1" ht="15.75" customHeight="1" x14ac:dyDescent="0.2">
      <c r="A737" s="145">
        <v>43571</v>
      </c>
      <c r="B737" s="27" t="s">
        <v>61</v>
      </c>
      <c r="C737" s="27" t="s">
        <v>61</v>
      </c>
      <c r="D737" s="25" t="s">
        <v>251</v>
      </c>
      <c r="E737" s="25" t="s">
        <v>108</v>
      </c>
      <c r="F737" s="25" t="s">
        <v>197</v>
      </c>
      <c r="G737" s="25" t="str">
        <f>VLOOKUP(Repository_table[[#This Row],[Country of Destination]],$T$11:$U$46,2,)</f>
        <v>Europe and Central Asia</v>
      </c>
      <c r="H737" s="25" t="s">
        <v>236</v>
      </c>
      <c r="I737" s="25" t="s">
        <v>269</v>
      </c>
      <c r="J737" s="28">
        <v>3318405</v>
      </c>
      <c r="K737" s="39">
        <v>3.12</v>
      </c>
      <c r="L737" s="146"/>
      <c r="N737" s="119"/>
    </row>
    <row r="738" spans="1:14" s="17" customFormat="1" ht="15.75" customHeight="1" x14ac:dyDescent="0.2">
      <c r="A738" s="145">
        <v>43572</v>
      </c>
      <c r="B738" s="27" t="s">
        <v>193</v>
      </c>
      <c r="C738" s="27" t="s">
        <v>212</v>
      </c>
      <c r="D738" s="25" t="s">
        <v>261</v>
      </c>
      <c r="E738" s="25" t="s">
        <v>108</v>
      </c>
      <c r="F738" s="25" t="s">
        <v>81</v>
      </c>
      <c r="G738" s="25" t="str">
        <f>VLOOKUP(Repository_table[[#This Row],[Country of Destination]],$T$11:$U$46,2,)</f>
        <v>East Asia and Pacific</v>
      </c>
      <c r="H738" s="25" t="s">
        <v>297</v>
      </c>
      <c r="I738" s="25" t="s">
        <v>262</v>
      </c>
      <c r="J738" s="28">
        <v>3483836</v>
      </c>
      <c r="K738" s="39">
        <v>7.49</v>
      </c>
      <c r="L738" s="146" t="s">
        <v>106</v>
      </c>
      <c r="N738" s="119"/>
    </row>
    <row r="739" spans="1:14" s="17" customFormat="1" ht="15.75" customHeight="1" x14ac:dyDescent="0.2">
      <c r="A739" s="145">
        <v>43573</v>
      </c>
      <c r="B739" s="27" t="s">
        <v>61</v>
      </c>
      <c r="C739" s="27" t="s">
        <v>61</v>
      </c>
      <c r="D739" s="25" t="s">
        <v>251</v>
      </c>
      <c r="E739" s="25" t="s">
        <v>108</v>
      </c>
      <c r="F739" s="25" t="s">
        <v>240</v>
      </c>
      <c r="G739" s="25" t="str">
        <f>VLOOKUP(Repository_table[[#This Row],[Country of Destination]],$T$11:$U$46,2,)</f>
        <v>Europe and Central Asia</v>
      </c>
      <c r="H739" s="25" t="s">
        <v>286</v>
      </c>
      <c r="I739" s="25" t="s">
        <v>269</v>
      </c>
      <c r="J739" s="28">
        <v>3273999</v>
      </c>
      <c r="K739" s="39">
        <v>6.12</v>
      </c>
      <c r="L739" s="146" t="s">
        <v>106</v>
      </c>
      <c r="N739" s="119"/>
    </row>
    <row r="740" spans="1:14" s="17" customFormat="1" ht="15.75" customHeight="1" x14ac:dyDescent="0.2">
      <c r="A740" s="145">
        <v>43574</v>
      </c>
      <c r="B740" s="27" t="s">
        <v>61</v>
      </c>
      <c r="C740" s="27" t="s">
        <v>61</v>
      </c>
      <c r="D740" s="25" t="s">
        <v>251</v>
      </c>
      <c r="E740" s="25" t="s">
        <v>108</v>
      </c>
      <c r="F740" s="25" t="s">
        <v>327</v>
      </c>
      <c r="G740" s="25" t="str">
        <f>VLOOKUP(Repository_table[[#This Row],[Country of Destination]],$T$11:$U$46,2,)</f>
        <v>Middle East and North Africa</v>
      </c>
      <c r="H740" s="25" t="s">
        <v>180</v>
      </c>
      <c r="I740" s="25" t="s">
        <v>269</v>
      </c>
      <c r="J740" s="28">
        <v>3274905</v>
      </c>
      <c r="K740" s="39">
        <v>3.12</v>
      </c>
      <c r="L740" s="146"/>
      <c r="N740" s="119"/>
    </row>
    <row r="741" spans="1:14" s="17" customFormat="1" ht="25.5" x14ac:dyDescent="0.2">
      <c r="A741" s="145">
        <v>43576</v>
      </c>
      <c r="B741" s="27" t="s">
        <v>300</v>
      </c>
      <c r="C741" s="27" t="s">
        <v>301</v>
      </c>
      <c r="D741" s="25" t="s">
        <v>299</v>
      </c>
      <c r="E741" s="25" t="s">
        <v>194</v>
      </c>
      <c r="F741" s="25" t="s">
        <v>81</v>
      </c>
      <c r="G741" s="25" t="str">
        <f>VLOOKUP(Repository_table[[#This Row],[Country of Destination]],$T$11:$U$46,2,)</f>
        <v>East Asia and Pacific</v>
      </c>
      <c r="H741" s="25" t="s">
        <v>110</v>
      </c>
      <c r="I741" s="25" t="s">
        <v>304</v>
      </c>
      <c r="J741" s="28">
        <v>3699644</v>
      </c>
      <c r="K741" s="39">
        <v>3.62</v>
      </c>
      <c r="L741" s="146" t="s">
        <v>70</v>
      </c>
      <c r="N741" s="119"/>
    </row>
    <row r="742" spans="1:14" s="17" customFormat="1" ht="15.75" customHeight="1" x14ac:dyDescent="0.2">
      <c r="A742" s="145">
        <v>43576</v>
      </c>
      <c r="B742" s="27" t="s">
        <v>61</v>
      </c>
      <c r="C742" s="27" t="s">
        <v>61</v>
      </c>
      <c r="D742" s="25" t="s">
        <v>250</v>
      </c>
      <c r="E742" s="25" t="s">
        <v>108</v>
      </c>
      <c r="F742" s="25" t="s">
        <v>76</v>
      </c>
      <c r="G742" s="25" t="str">
        <f>VLOOKUP(Repository_table[[#This Row],[Country of Destination]],$T$11:$U$46,2,)</f>
        <v>Latin America and the Caribbean</v>
      </c>
      <c r="H742" s="25" t="s">
        <v>376</v>
      </c>
      <c r="I742" s="25" t="s">
        <v>269</v>
      </c>
      <c r="J742" s="28">
        <v>3464103</v>
      </c>
      <c r="K742" s="39">
        <v>3.12</v>
      </c>
      <c r="L742" s="146"/>
      <c r="N742" s="119"/>
    </row>
    <row r="743" spans="1:14" s="17" customFormat="1" x14ac:dyDescent="0.2">
      <c r="A743" s="145">
        <v>43576</v>
      </c>
      <c r="B743" s="27" t="s">
        <v>61</v>
      </c>
      <c r="C743" s="27" t="s">
        <v>61</v>
      </c>
      <c r="D743" s="25" t="s">
        <v>264</v>
      </c>
      <c r="E743" s="25" t="s">
        <v>194</v>
      </c>
      <c r="F743" s="25" t="s">
        <v>69</v>
      </c>
      <c r="G743" s="25" t="str">
        <f>VLOOKUP(Repository_table[[#This Row],[Country of Destination]],$T$11:$U$46,2,)</f>
        <v>Europe and Central Asia</v>
      </c>
      <c r="H743" s="25" t="s">
        <v>181</v>
      </c>
      <c r="I743" s="25" t="s">
        <v>269</v>
      </c>
      <c r="J743" s="28">
        <v>3489399</v>
      </c>
      <c r="K743" s="39">
        <v>3.52</v>
      </c>
      <c r="L743" s="146" t="s">
        <v>70</v>
      </c>
      <c r="N743" s="119"/>
    </row>
    <row r="744" spans="1:14" s="17" customFormat="1" ht="15.75" customHeight="1" x14ac:dyDescent="0.2">
      <c r="A744" s="145">
        <v>43577</v>
      </c>
      <c r="B744" s="27" t="s">
        <v>193</v>
      </c>
      <c r="C744" s="27" t="s">
        <v>211</v>
      </c>
      <c r="D744" s="25" t="s">
        <v>261</v>
      </c>
      <c r="E744" s="25" t="s">
        <v>108</v>
      </c>
      <c r="F744" s="25" t="s">
        <v>81</v>
      </c>
      <c r="G744" s="25" t="str">
        <f>VLOOKUP(Repository_table[[#This Row],[Country of Destination]],$T$11:$U$46,2,)</f>
        <v>East Asia and Pacific</v>
      </c>
      <c r="H744" s="25" t="s">
        <v>378</v>
      </c>
      <c r="I744" s="25" t="s">
        <v>262</v>
      </c>
      <c r="J744" s="28">
        <v>3410473</v>
      </c>
      <c r="K744" s="39">
        <v>6.34</v>
      </c>
      <c r="L744" s="146" t="s">
        <v>106</v>
      </c>
      <c r="N744" s="119"/>
    </row>
    <row r="745" spans="1:14" s="17" customFormat="1" ht="15.75" customHeight="1" x14ac:dyDescent="0.2">
      <c r="A745" s="145">
        <v>43577</v>
      </c>
      <c r="B745" s="27" t="s">
        <v>61</v>
      </c>
      <c r="C745" s="27" t="s">
        <v>61</v>
      </c>
      <c r="D745" s="25" t="s">
        <v>264</v>
      </c>
      <c r="E745" s="25" t="s">
        <v>194</v>
      </c>
      <c r="F745" s="25" t="s">
        <v>197</v>
      </c>
      <c r="G745" s="25" t="str">
        <f>VLOOKUP(Repository_table[[#This Row],[Country of Destination]],$T$11:$U$46,2,)</f>
        <v>Europe and Central Asia</v>
      </c>
      <c r="H745" s="25" t="s">
        <v>161</v>
      </c>
      <c r="I745" s="25" t="s">
        <v>269</v>
      </c>
      <c r="J745" s="28">
        <v>3390812</v>
      </c>
      <c r="K745" s="39">
        <v>3.51</v>
      </c>
      <c r="L745" s="146" t="s">
        <v>70</v>
      </c>
      <c r="N745" s="119"/>
    </row>
    <row r="746" spans="1:14" s="17" customFormat="1" ht="15.75" customHeight="1" x14ac:dyDescent="0.2">
      <c r="A746" s="145">
        <v>43579</v>
      </c>
      <c r="B746" s="27" t="s">
        <v>61</v>
      </c>
      <c r="C746" s="27" t="s">
        <v>61</v>
      </c>
      <c r="D746" s="25" t="s">
        <v>250</v>
      </c>
      <c r="E746" s="25" t="s">
        <v>108</v>
      </c>
      <c r="F746" s="25" t="s">
        <v>112</v>
      </c>
      <c r="G746" s="25" t="str">
        <f>VLOOKUP(Repository_table[[#This Row],[Country of Destination]],$T$11:$U$46,2,)</f>
        <v>Latin America and the Caribbean</v>
      </c>
      <c r="H746" s="25" t="s">
        <v>168</v>
      </c>
      <c r="I746" s="25" t="s">
        <v>269</v>
      </c>
      <c r="J746" s="28">
        <v>2924988</v>
      </c>
      <c r="K746" s="39">
        <v>6.12</v>
      </c>
      <c r="L746" s="146" t="s">
        <v>106</v>
      </c>
      <c r="N746" s="119"/>
    </row>
    <row r="747" spans="1:14" s="17" customFormat="1" ht="15.75" customHeight="1" x14ac:dyDescent="0.2">
      <c r="A747" s="145">
        <v>43580</v>
      </c>
      <c r="B747" s="27" t="s">
        <v>61</v>
      </c>
      <c r="C747" s="27" t="s">
        <v>61</v>
      </c>
      <c r="D747" s="25" t="s">
        <v>250</v>
      </c>
      <c r="E747" s="25" t="s">
        <v>108</v>
      </c>
      <c r="F747" s="25" t="s">
        <v>112</v>
      </c>
      <c r="G747" s="25" t="str">
        <f>VLOOKUP(Repository_table[[#This Row],[Country of Destination]],$T$11:$U$46,2,)</f>
        <v>Latin America and the Caribbean</v>
      </c>
      <c r="H747" s="25" t="s">
        <v>276</v>
      </c>
      <c r="I747" s="25" t="s">
        <v>269</v>
      </c>
      <c r="J747" s="28">
        <v>3324872</v>
      </c>
      <c r="K747" s="39">
        <v>3.12</v>
      </c>
      <c r="L747" s="146"/>
      <c r="N747" s="119"/>
    </row>
    <row r="748" spans="1:14" s="17" customFormat="1" ht="15.75" customHeight="1" x14ac:dyDescent="0.2">
      <c r="A748" s="145">
        <v>43581</v>
      </c>
      <c r="B748" s="27" t="s">
        <v>61</v>
      </c>
      <c r="C748" s="27" t="s">
        <v>61</v>
      </c>
      <c r="D748" s="25" t="s">
        <v>264</v>
      </c>
      <c r="E748" s="25" t="s">
        <v>194</v>
      </c>
      <c r="F748" s="25" t="s">
        <v>365</v>
      </c>
      <c r="G748" s="25" t="str">
        <f>VLOOKUP(Repository_table[[#This Row],[Country of Destination]],$T$11:$U$46,2,)</f>
        <v>East Asia and Pacific</v>
      </c>
      <c r="H748" s="25" t="s">
        <v>243</v>
      </c>
      <c r="I748" s="25" t="s">
        <v>269</v>
      </c>
      <c r="J748" s="28">
        <v>3424068</v>
      </c>
      <c r="K748" s="39">
        <v>4.8899999999999997</v>
      </c>
      <c r="L748" s="146" t="s">
        <v>70</v>
      </c>
      <c r="N748" s="119"/>
    </row>
    <row r="749" spans="1:14" s="17" customFormat="1" ht="15.75" customHeight="1" x14ac:dyDescent="0.2">
      <c r="A749" s="145">
        <v>43582</v>
      </c>
      <c r="B749" s="27" t="s">
        <v>61</v>
      </c>
      <c r="C749" s="27" t="s">
        <v>61</v>
      </c>
      <c r="D749" s="25" t="s">
        <v>264</v>
      </c>
      <c r="E749" s="25" t="s">
        <v>194</v>
      </c>
      <c r="F749" s="25" t="s">
        <v>76</v>
      </c>
      <c r="G749" s="25" t="str">
        <f>VLOOKUP(Repository_table[[#This Row],[Country of Destination]],$T$11:$U$46,2,)</f>
        <v>Latin America and the Caribbean</v>
      </c>
      <c r="H749" s="25" t="s">
        <v>377</v>
      </c>
      <c r="I749" s="25" t="s">
        <v>269</v>
      </c>
      <c r="J749" s="28">
        <v>3662243</v>
      </c>
      <c r="K749" s="39">
        <v>4.34</v>
      </c>
      <c r="L749" s="146" t="s">
        <v>70</v>
      </c>
      <c r="N749" s="119"/>
    </row>
    <row r="750" spans="1:14" s="17" customFormat="1" ht="15.75" customHeight="1" x14ac:dyDescent="0.2">
      <c r="A750" s="145">
        <v>43583</v>
      </c>
      <c r="B750" s="27" t="s">
        <v>193</v>
      </c>
      <c r="C750" s="27" t="s">
        <v>211</v>
      </c>
      <c r="D750" s="25" t="s">
        <v>261</v>
      </c>
      <c r="E750" s="25" t="s">
        <v>108</v>
      </c>
      <c r="F750" s="25" t="s">
        <v>178</v>
      </c>
      <c r="G750" s="25" t="str">
        <f>VLOOKUP(Repository_table[[#This Row],[Country of Destination]],$T$11:$U$46,2,)</f>
        <v>Latin America and the Caribbean</v>
      </c>
      <c r="H750" s="25" t="s">
        <v>379</v>
      </c>
      <c r="I750" s="25" t="s">
        <v>262</v>
      </c>
      <c r="J750" s="28">
        <v>2193709</v>
      </c>
      <c r="K750" s="39">
        <v>6.34</v>
      </c>
      <c r="L750" s="146" t="s">
        <v>220</v>
      </c>
      <c r="N750" s="119"/>
    </row>
    <row r="751" spans="1:14" s="17" customFormat="1" ht="15.75" customHeight="1" x14ac:dyDescent="0.2">
      <c r="A751" s="145">
        <v>43583</v>
      </c>
      <c r="B751" s="27" t="s">
        <v>193</v>
      </c>
      <c r="C751" s="27" t="s">
        <v>211</v>
      </c>
      <c r="D751" s="25" t="s">
        <v>261</v>
      </c>
      <c r="E751" s="25" t="s">
        <v>108</v>
      </c>
      <c r="F751" s="25" t="s">
        <v>177</v>
      </c>
      <c r="G751" s="25" t="str">
        <f>VLOOKUP(Repository_table[[#This Row],[Country of Destination]],$T$11:$U$46,2,)</f>
        <v>Latin America and the Caribbean</v>
      </c>
      <c r="H751" s="25" t="s">
        <v>379</v>
      </c>
      <c r="I751" s="25" t="s">
        <v>262</v>
      </c>
      <c r="J751" s="28">
        <v>967576</v>
      </c>
      <c r="K751" s="39">
        <v>6.34</v>
      </c>
      <c r="L751" s="146" t="s">
        <v>220</v>
      </c>
      <c r="N751" s="119"/>
    </row>
    <row r="752" spans="1:14" s="17" customFormat="1" ht="15.75" customHeight="1" x14ac:dyDescent="0.2">
      <c r="A752" s="145">
        <v>43583</v>
      </c>
      <c r="B752" s="27" t="s">
        <v>61</v>
      </c>
      <c r="C752" s="27" t="s">
        <v>61</v>
      </c>
      <c r="D752" s="25" t="s">
        <v>251</v>
      </c>
      <c r="E752" s="25" t="s">
        <v>108</v>
      </c>
      <c r="F752" s="25" t="s">
        <v>327</v>
      </c>
      <c r="G752" s="25" t="str">
        <f>VLOOKUP(Repository_table[[#This Row],[Country of Destination]],$T$11:$U$46,2,)</f>
        <v>Middle East and North Africa</v>
      </c>
      <c r="H752" s="25" t="s">
        <v>270</v>
      </c>
      <c r="I752" s="25" t="s">
        <v>269</v>
      </c>
      <c r="J752" s="28">
        <v>3512460</v>
      </c>
      <c r="K752" s="39">
        <v>3.12</v>
      </c>
      <c r="L752" s="146"/>
      <c r="N752" s="119"/>
    </row>
    <row r="753" spans="1:14" s="17" customFormat="1" ht="15.75" customHeight="1" x14ac:dyDescent="0.2">
      <c r="A753" s="145">
        <v>43583</v>
      </c>
      <c r="B753" s="27" t="s">
        <v>61</v>
      </c>
      <c r="C753" s="27" t="s">
        <v>61</v>
      </c>
      <c r="D753" s="25" t="s">
        <v>250</v>
      </c>
      <c r="E753" s="25" t="s">
        <v>108</v>
      </c>
      <c r="F753" s="25" t="s">
        <v>113</v>
      </c>
      <c r="G753" s="25" t="str">
        <f>VLOOKUP(Repository_table[[#This Row],[Country of Destination]],$T$11:$U$46,2,)</f>
        <v>East Asia and Pacific</v>
      </c>
      <c r="H753" s="25" t="s">
        <v>167</v>
      </c>
      <c r="I753" s="25" t="s">
        <v>269</v>
      </c>
      <c r="J753" s="28">
        <v>3678489</v>
      </c>
      <c r="K753" s="39">
        <v>3.12</v>
      </c>
      <c r="L753" s="146"/>
      <c r="N753" s="119"/>
    </row>
    <row r="754" spans="1:14" s="17" customFormat="1" ht="15.75" customHeight="1" x14ac:dyDescent="0.2">
      <c r="A754" s="145">
        <v>43584</v>
      </c>
      <c r="B754" s="27" t="s">
        <v>61</v>
      </c>
      <c r="C754" s="27" t="s">
        <v>61</v>
      </c>
      <c r="D754" s="25" t="s">
        <v>250</v>
      </c>
      <c r="E754" s="25" t="s">
        <v>108</v>
      </c>
      <c r="F754" s="25" t="s">
        <v>112</v>
      </c>
      <c r="G754" s="25" t="str">
        <f>VLOOKUP(Repository_table[[#This Row],[Country of Destination]],$T$11:$U$46,2,)</f>
        <v>Latin America and the Caribbean</v>
      </c>
      <c r="H754" s="25" t="s">
        <v>231</v>
      </c>
      <c r="I754" s="25" t="s">
        <v>269</v>
      </c>
      <c r="J754" s="28">
        <v>3179434</v>
      </c>
      <c r="K754" s="39">
        <v>3.12</v>
      </c>
      <c r="L754" s="146"/>
      <c r="N754" s="119"/>
    </row>
    <row r="755" spans="1:14" s="17" customFormat="1" ht="25.5" x14ac:dyDescent="0.2">
      <c r="A755" s="145">
        <v>43585</v>
      </c>
      <c r="B755" s="27" t="s">
        <v>300</v>
      </c>
      <c r="C755" s="27" t="s">
        <v>301</v>
      </c>
      <c r="D755" s="25" t="s">
        <v>299</v>
      </c>
      <c r="E755" s="25" t="s">
        <v>194</v>
      </c>
      <c r="F755" s="25" t="s">
        <v>178</v>
      </c>
      <c r="G755" s="25" t="str">
        <f>VLOOKUP(Repository_table[[#This Row],[Country of Destination]],$T$11:$U$46,2,)</f>
        <v>Latin America and the Caribbean</v>
      </c>
      <c r="H755" s="25" t="s">
        <v>380</v>
      </c>
      <c r="I755" s="25" t="s">
        <v>304</v>
      </c>
      <c r="J755" s="28">
        <v>2175657</v>
      </c>
      <c r="K755" s="39">
        <v>4.26</v>
      </c>
      <c r="L755" s="146" t="s">
        <v>70</v>
      </c>
      <c r="N755" s="119"/>
    </row>
    <row r="756" spans="1:14" s="17" customFormat="1" ht="15.75" customHeight="1" x14ac:dyDescent="0.2">
      <c r="A756" s="145">
        <v>43585</v>
      </c>
      <c r="B756" s="27" t="s">
        <v>193</v>
      </c>
      <c r="C756" s="27" t="s">
        <v>212</v>
      </c>
      <c r="D756" s="25" t="s">
        <v>261</v>
      </c>
      <c r="E756" s="25" t="s">
        <v>108</v>
      </c>
      <c r="F756" s="25" t="s">
        <v>285</v>
      </c>
      <c r="G756" s="25" t="str">
        <f>VLOOKUP(Repository_table[[#This Row],[Country of Destination]],$T$11:$U$46,2,)</f>
        <v>Europe and Central Asia</v>
      </c>
      <c r="H756" s="25" t="s">
        <v>123</v>
      </c>
      <c r="I756" s="25" t="s">
        <v>262</v>
      </c>
      <c r="J756" s="28">
        <v>3413695</v>
      </c>
      <c r="K756" s="39">
        <v>7.49</v>
      </c>
      <c r="L756" s="146" t="s">
        <v>106</v>
      </c>
      <c r="N756" s="119"/>
    </row>
    <row r="757" spans="1:14" s="17" customFormat="1" x14ac:dyDescent="0.2">
      <c r="A757" s="145">
        <v>43585</v>
      </c>
      <c r="B757" s="27" t="s">
        <v>61</v>
      </c>
      <c r="C757" s="27" t="s">
        <v>61</v>
      </c>
      <c r="D757" s="25" t="s">
        <v>264</v>
      </c>
      <c r="E757" s="25" t="s">
        <v>194</v>
      </c>
      <c r="F757" s="25" t="s">
        <v>240</v>
      </c>
      <c r="G757" s="25" t="str">
        <f>VLOOKUP(Repository_table[[#This Row],[Country of Destination]],$T$11:$U$46,2,)</f>
        <v>Europe and Central Asia</v>
      </c>
      <c r="H757" s="25" t="s">
        <v>163</v>
      </c>
      <c r="I757" s="25" t="s">
        <v>269</v>
      </c>
      <c r="J757" s="28">
        <v>3416781</v>
      </c>
      <c r="K757" s="39">
        <v>4.71</v>
      </c>
      <c r="L757" s="146" t="s">
        <v>70</v>
      </c>
      <c r="N757" s="119"/>
    </row>
    <row r="758" spans="1:14" s="17" customFormat="1" x14ac:dyDescent="0.2">
      <c r="A758" s="145">
        <v>43586</v>
      </c>
      <c r="B758" s="27" t="s">
        <v>61</v>
      </c>
      <c r="C758" s="27" t="s">
        <v>61</v>
      </c>
      <c r="D758" s="25" t="s">
        <v>251</v>
      </c>
      <c r="E758" s="25" t="s">
        <v>108</v>
      </c>
      <c r="F758" s="25" t="s">
        <v>178</v>
      </c>
      <c r="G758" s="25" t="str">
        <f>VLOOKUP(Repository_table[[#This Row],[Country of Destination]],$T$11:$U$46,2,)</f>
        <v>Latin America and the Caribbean</v>
      </c>
      <c r="H758" s="25" t="s">
        <v>369</v>
      </c>
      <c r="I758" s="25" t="s">
        <v>269</v>
      </c>
      <c r="J758" s="28">
        <v>2315155</v>
      </c>
      <c r="K758" s="39">
        <v>6.12</v>
      </c>
      <c r="L758" s="146" t="s">
        <v>220</v>
      </c>
      <c r="N758" s="119"/>
    </row>
    <row r="759" spans="1:14" s="17" customFormat="1" x14ac:dyDescent="0.2">
      <c r="A759" s="145">
        <v>43586</v>
      </c>
      <c r="B759" s="27" t="s">
        <v>61</v>
      </c>
      <c r="C759" s="27" t="s">
        <v>61</v>
      </c>
      <c r="D759" s="25" t="s">
        <v>251</v>
      </c>
      <c r="E759" s="25" t="s">
        <v>108</v>
      </c>
      <c r="F759" s="25" t="s">
        <v>177</v>
      </c>
      <c r="G759" s="25" t="str">
        <f>VLOOKUP(Repository_table[[#This Row],[Country of Destination]],$T$11:$U$46,2,)</f>
        <v>Latin America and the Caribbean</v>
      </c>
      <c r="H759" s="25" t="s">
        <v>369</v>
      </c>
      <c r="I759" s="25" t="s">
        <v>269</v>
      </c>
      <c r="J759" s="28">
        <v>960108</v>
      </c>
      <c r="K759" s="39">
        <v>6.12</v>
      </c>
      <c r="L759" s="146" t="s">
        <v>220</v>
      </c>
      <c r="N759" s="119"/>
    </row>
    <row r="760" spans="1:14" s="17" customFormat="1" x14ac:dyDescent="0.2">
      <c r="A760" s="145">
        <v>43587</v>
      </c>
      <c r="B760" s="27" t="s">
        <v>61</v>
      </c>
      <c r="C760" s="27" t="s">
        <v>61</v>
      </c>
      <c r="D760" s="25" t="s">
        <v>251</v>
      </c>
      <c r="E760" s="25" t="s">
        <v>108</v>
      </c>
      <c r="F760" s="25" t="s">
        <v>177</v>
      </c>
      <c r="G760" s="25" t="str">
        <f>VLOOKUP(Repository_table[[#This Row],[Country of Destination]],$T$11:$U$46,2,)</f>
        <v>Latin America and the Caribbean</v>
      </c>
      <c r="H760" s="25" t="s">
        <v>86</v>
      </c>
      <c r="I760" s="25" t="s">
        <v>269</v>
      </c>
      <c r="J760" s="28">
        <v>671506</v>
      </c>
      <c r="K760" s="39">
        <v>2.95</v>
      </c>
      <c r="L760" s="146" t="s">
        <v>58</v>
      </c>
      <c r="N760" s="119"/>
    </row>
    <row r="761" spans="1:14" s="17" customFormat="1" x14ac:dyDescent="0.2">
      <c r="A761" s="145">
        <v>43587</v>
      </c>
      <c r="B761" s="27" t="s">
        <v>61</v>
      </c>
      <c r="C761" s="27" t="s">
        <v>61</v>
      </c>
      <c r="D761" s="25" t="s">
        <v>251</v>
      </c>
      <c r="E761" s="25" t="s">
        <v>108</v>
      </c>
      <c r="F761" s="25" t="s">
        <v>275</v>
      </c>
      <c r="G761" s="25" t="str">
        <f>VLOOKUP(Repository_table[[#This Row],[Country of Destination]],$T$11:$U$46,2,)</f>
        <v>Latin America and the Caribbean</v>
      </c>
      <c r="H761" s="25" t="s">
        <v>86</v>
      </c>
      <c r="I761" s="25" t="s">
        <v>269</v>
      </c>
      <c r="J761" s="28">
        <v>2890457</v>
      </c>
      <c r="K761" s="39">
        <v>2.95</v>
      </c>
      <c r="L761" s="146" t="s">
        <v>58</v>
      </c>
      <c r="N761" s="119"/>
    </row>
    <row r="762" spans="1:14" s="17" customFormat="1" x14ac:dyDescent="0.2">
      <c r="A762" s="145">
        <v>43588</v>
      </c>
      <c r="B762" s="27" t="s">
        <v>61</v>
      </c>
      <c r="C762" s="27" t="s">
        <v>61</v>
      </c>
      <c r="D762" s="25" t="s">
        <v>251</v>
      </c>
      <c r="E762" s="25" t="s">
        <v>108</v>
      </c>
      <c r="F762" s="25" t="s">
        <v>240</v>
      </c>
      <c r="G762" s="25" t="str">
        <f>VLOOKUP(Repository_table[[#This Row],[Country of Destination]],$T$11:$U$46,2,)</f>
        <v>Europe and Central Asia</v>
      </c>
      <c r="H762" s="25" t="s">
        <v>294</v>
      </c>
      <c r="I762" s="25" t="s">
        <v>269</v>
      </c>
      <c r="J762" s="28">
        <v>3209415</v>
      </c>
      <c r="K762" s="39">
        <v>2.95</v>
      </c>
      <c r="L762" s="146"/>
      <c r="N762" s="119"/>
    </row>
    <row r="763" spans="1:14" s="17" customFormat="1" x14ac:dyDescent="0.2">
      <c r="A763" s="145">
        <v>43589</v>
      </c>
      <c r="B763" s="27" t="s">
        <v>61</v>
      </c>
      <c r="C763" s="27" t="s">
        <v>61</v>
      </c>
      <c r="D763" s="25" t="s">
        <v>250</v>
      </c>
      <c r="E763" s="25" t="s">
        <v>108</v>
      </c>
      <c r="F763" s="25" t="s">
        <v>113</v>
      </c>
      <c r="G763" s="25" t="str">
        <f>VLOOKUP(Repository_table[[#This Row],[Country of Destination]],$T$11:$U$46,2,)</f>
        <v>East Asia and Pacific</v>
      </c>
      <c r="H763" s="25" t="s">
        <v>340</v>
      </c>
      <c r="I763" s="25" t="s">
        <v>269</v>
      </c>
      <c r="J763" s="28">
        <v>3306393</v>
      </c>
      <c r="K763" s="39">
        <v>3.24</v>
      </c>
      <c r="L763" s="146"/>
      <c r="N763" s="119"/>
    </row>
    <row r="764" spans="1:14" s="17" customFormat="1" x14ac:dyDescent="0.2">
      <c r="A764" s="145">
        <v>43590</v>
      </c>
      <c r="B764" s="27" t="s">
        <v>61</v>
      </c>
      <c r="C764" s="27" t="s">
        <v>61</v>
      </c>
      <c r="D764" s="25" t="s">
        <v>250</v>
      </c>
      <c r="E764" s="25" t="s">
        <v>108</v>
      </c>
      <c r="F764" s="25" t="s">
        <v>157</v>
      </c>
      <c r="G764" s="25" t="str">
        <f>VLOOKUP(Repository_table[[#This Row],[Country of Destination]],$T$11:$U$46,2,)</f>
        <v>Middle East and North Africa</v>
      </c>
      <c r="H764" s="25" t="s">
        <v>230</v>
      </c>
      <c r="I764" s="25" t="s">
        <v>269</v>
      </c>
      <c r="J764" s="28">
        <v>3665446</v>
      </c>
      <c r="K764" s="39">
        <v>2.95</v>
      </c>
      <c r="L764" s="146"/>
      <c r="N764" s="119"/>
    </row>
    <row r="765" spans="1:14" s="17" customFormat="1" x14ac:dyDescent="0.2">
      <c r="A765" s="145">
        <v>43591</v>
      </c>
      <c r="B765" s="27" t="s">
        <v>61</v>
      </c>
      <c r="C765" s="27" t="s">
        <v>61</v>
      </c>
      <c r="D765" s="25" t="s">
        <v>251</v>
      </c>
      <c r="E765" s="25" t="s">
        <v>108</v>
      </c>
      <c r="F765" s="25" t="s">
        <v>177</v>
      </c>
      <c r="G765" s="25" t="str">
        <f>VLOOKUP(Repository_table[[#This Row],[Country of Destination]],$T$11:$U$46,2,)</f>
        <v>Latin America and the Caribbean</v>
      </c>
      <c r="H765" s="25" t="s">
        <v>179</v>
      </c>
      <c r="I765" s="25" t="s">
        <v>269</v>
      </c>
      <c r="J765" s="28">
        <v>3272987</v>
      </c>
      <c r="K765" s="39">
        <v>5.95</v>
      </c>
      <c r="L765" s="146" t="s">
        <v>106</v>
      </c>
      <c r="N765" s="119"/>
    </row>
    <row r="766" spans="1:14" s="17" customFormat="1" x14ac:dyDescent="0.2">
      <c r="A766" s="145">
        <v>43592</v>
      </c>
      <c r="B766" s="27" t="s">
        <v>61</v>
      </c>
      <c r="C766" s="27" t="s">
        <v>61</v>
      </c>
      <c r="D766" s="25" t="s">
        <v>250</v>
      </c>
      <c r="E766" s="25" t="s">
        <v>108</v>
      </c>
      <c r="F766" s="25" t="s">
        <v>76</v>
      </c>
      <c r="G766" s="25" t="str">
        <f>VLOOKUP(Repository_table[[#This Row],[Country of Destination]],$T$11:$U$46,2,)</f>
        <v>Latin America and the Caribbean</v>
      </c>
      <c r="H766" s="25" t="s">
        <v>383</v>
      </c>
      <c r="I766" s="25" t="s">
        <v>269</v>
      </c>
      <c r="J766" s="28">
        <v>3321371</v>
      </c>
      <c r="K766" s="39">
        <v>4.28</v>
      </c>
      <c r="L766" s="146"/>
      <c r="N766" s="119"/>
    </row>
    <row r="767" spans="1:14" s="17" customFormat="1" ht="25.5" x14ac:dyDescent="0.2">
      <c r="A767" s="145">
        <v>43593</v>
      </c>
      <c r="B767" s="27" t="s">
        <v>300</v>
      </c>
      <c r="C767" s="27" t="s">
        <v>301</v>
      </c>
      <c r="D767" s="25" t="s">
        <v>299</v>
      </c>
      <c r="E767" s="25" t="s">
        <v>194</v>
      </c>
      <c r="F767" s="25" t="s">
        <v>252</v>
      </c>
      <c r="G767" s="25" t="str">
        <f>VLOOKUP(Repository_table[[#This Row],[Country of Destination]],$T$11:$U$46,2,)</f>
        <v>Europe and Central Asia</v>
      </c>
      <c r="H767" s="25" t="s">
        <v>312</v>
      </c>
      <c r="I767" s="25" t="s">
        <v>304</v>
      </c>
      <c r="J767" s="28">
        <v>3306419</v>
      </c>
      <c r="K767" s="39">
        <v>4.13</v>
      </c>
      <c r="L767" s="146"/>
      <c r="N767" s="119"/>
    </row>
    <row r="768" spans="1:14" s="17" customFormat="1" x14ac:dyDescent="0.2">
      <c r="A768" s="145">
        <v>43593</v>
      </c>
      <c r="B768" s="27" t="s">
        <v>61</v>
      </c>
      <c r="C768" s="27" t="s">
        <v>61</v>
      </c>
      <c r="D768" s="25" t="s">
        <v>250</v>
      </c>
      <c r="E768" s="25" t="s">
        <v>108</v>
      </c>
      <c r="F768" s="25" t="s">
        <v>113</v>
      </c>
      <c r="G768" s="25" t="str">
        <f>VLOOKUP(Repository_table[[#This Row],[Country of Destination]],$T$11:$U$46,2,)</f>
        <v>East Asia and Pacific</v>
      </c>
      <c r="H768" s="25" t="s">
        <v>372</v>
      </c>
      <c r="I768" s="25" t="s">
        <v>269</v>
      </c>
      <c r="J768" s="28">
        <v>3709093</v>
      </c>
      <c r="K768" s="39">
        <v>2.95</v>
      </c>
      <c r="L768" s="146"/>
      <c r="N768" s="119"/>
    </row>
    <row r="769" spans="1:14" s="17" customFormat="1" x14ac:dyDescent="0.2">
      <c r="A769" s="145">
        <v>43594</v>
      </c>
      <c r="B769" s="27" t="s">
        <v>193</v>
      </c>
      <c r="C769" s="27" t="s">
        <v>211</v>
      </c>
      <c r="D769" s="25" t="s">
        <v>261</v>
      </c>
      <c r="E769" s="25" t="s">
        <v>108</v>
      </c>
      <c r="F769" s="25" t="s">
        <v>240</v>
      </c>
      <c r="G769" s="25" t="str">
        <f>VLOOKUP(Repository_table[[#This Row],[Country of Destination]],$T$11:$U$46,2,)</f>
        <v>Europe and Central Asia</v>
      </c>
      <c r="H769" s="25" t="s">
        <v>387</v>
      </c>
      <c r="I769" s="25" t="s">
        <v>262</v>
      </c>
      <c r="J769" s="28">
        <v>3359977</v>
      </c>
      <c r="K769" s="39">
        <v>6.24</v>
      </c>
      <c r="L769" s="146" t="s">
        <v>106</v>
      </c>
      <c r="N769" s="119"/>
    </row>
    <row r="770" spans="1:14" s="17" customFormat="1" x14ac:dyDescent="0.2">
      <c r="A770" s="145">
        <v>43594</v>
      </c>
      <c r="B770" s="27" t="s">
        <v>61</v>
      </c>
      <c r="C770" s="27" t="s">
        <v>61</v>
      </c>
      <c r="D770" s="25" t="s">
        <v>251</v>
      </c>
      <c r="E770" s="25" t="s">
        <v>108</v>
      </c>
      <c r="F770" s="25" t="s">
        <v>225</v>
      </c>
      <c r="G770" s="25" t="str">
        <f>VLOOKUP(Repository_table[[#This Row],[Country of Destination]],$T$11:$U$46,2,)</f>
        <v>Middle East and North Africa</v>
      </c>
      <c r="H770" s="25" t="s">
        <v>111</v>
      </c>
      <c r="I770" s="25" t="s">
        <v>269</v>
      </c>
      <c r="J770" s="28">
        <v>3502012</v>
      </c>
      <c r="K770" s="39">
        <v>3.79</v>
      </c>
      <c r="L770" s="146"/>
      <c r="N770" s="119"/>
    </row>
    <row r="771" spans="1:14" s="17" customFormat="1" x14ac:dyDescent="0.2">
      <c r="A771" s="145">
        <v>43595</v>
      </c>
      <c r="B771" s="27" t="s">
        <v>61</v>
      </c>
      <c r="C771" s="27" t="s">
        <v>61</v>
      </c>
      <c r="D771" s="25" t="s">
        <v>250</v>
      </c>
      <c r="E771" s="25" t="s">
        <v>108</v>
      </c>
      <c r="F771" s="25" t="s">
        <v>291</v>
      </c>
      <c r="G771" s="25" t="str">
        <f>VLOOKUP(Repository_table[[#This Row],[Country of Destination]],$T$11:$U$46,2,)</f>
        <v>East Asia and Pacific</v>
      </c>
      <c r="H771" s="25" t="s">
        <v>170</v>
      </c>
      <c r="I771" s="25" t="s">
        <v>269</v>
      </c>
      <c r="J771" s="28">
        <v>3397055</v>
      </c>
      <c r="K771" s="39">
        <v>2.95</v>
      </c>
      <c r="L771" s="146"/>
      <c r="N771" s="119"/>
    </row>
    <row r="772" spans="1:14" s="17" customFormat="1" ht="25.5" x14ac:dyDescent="0.2">
      <c r="A772" s="145">
        <v>43597</v>
      </c>
      <c r="B772" s="27" t="s">
        <v>300</v>
      </c>
      <c r="C772" s="27" t="s">
        <v>301</v>
      </c>
      <c r="D772" s="25" t="s">
        <v>299</v>
      </c>
      <c r="E772" s="25" t="s">
        <v>194</v>
      </c>
      <c r="F772" s="25" t="s">
        <v>302</v>
      </c>
      <c r="G772" s="25" t="str">
        <f>VLOOKUP(Repository_table[[#This Row],[Country of Destination]],$T$11:$U$46,2,)</f>
        <v>Europe and Central Asia</v>
      </c>
      <c r="H772" s="25" t="s">
        <v>303</v>
      </c>
      <c r="I772" s="25" t="s">
        <v>304</v>
      </c>
      <c r="J772" s="28">
        <v>3496973</v>
      </c>
      <c r="K772" s="39">
        <v>3.82</v>
      </c>
      <c r="L772" s="146"/>
      <c r="N772" s="119"/>
    </row>
    <row r="773" spans="1:14" s="17" customFormat="1" x14ac:dyDescent="0.2">
      <c r="A773" s="145">
        <v>43597</v>
      </c>
      <c r="B773" s="27" t="s">
        <v>61</v>
      </c>
      <c r="C773" s="27" t="s">
        <v>61</v>
      </c>
      <c r="D773" s="25" t="s">
        <v>250</v>
      </c>
      <c r="E773" s="25" t="s">
        <v>108</v>
      </c>
      <c r="F773" s="25" t="s">
        <v>112</v>
      </c>
      <c r="G773" s="25" t="str">
        <f>VLOOKUP(Repository_table[[#This Row],[Country of Destination]],$T$11:$U$46,2,)</f>
        <v>Latin America and the Caribbean</v>
      </c>
      <c r="H773" s="25" t="s">
        <v>176</v>
      </c>
      <c r="I773" s="25" t="s">
        <v>269</v>
      </c>
      <c r="J773" s="28">
        <v>2837190</v>
      </c>
      <c r="K773" s="39">
        <v>2.95</v>
      </c>
      <c r="L773" s="146"/>
      <c r="N773" s="119"/>
    </row>
    <row r="774" spans="1:14" s="17" customFormat="1" x14ac:dyDescent="0.2">
      <c r="A774" s="145">
        <v>43598</v>
      </c>
      <c r="B774" s="27" t="s">
        <v>193</v>
      </c>
      <c r="C774" s="27" t="s">
        <v>212</v>
      </c>
      <c r="D774" s="25" t="s">
        <v>261</v>
      </c>
      <c r="E774" s="25" t="s">
        <v>108</v>
      </c>
      <c r="F774" s="25" t="s">
        <v>81</v>
      </c>
      <c r="G774" s="25" t="str">
        <f>VLOOKUP(Repository_table[[#This Row],[Country of Destination]],$T$11:$U$46,2,)</f>
        <v>East Asia and Pacific</v>
      </c>
      <c r="H774" s="25" t="s">
        <v>214</v>
      </c>
      <c r="I774" s="25" t="s">
        <v>262</v>
      </c>
      <c r="J774" s="28">
        <v>3745430</v>
      </c>
      <c r="K774" s="39">
        <v>7.82</v>
      </c>
      <c r="L774" s="146" t="s">
        <v>106</v>
      </c>
      <c r="N774" s="119"/>
    </row>
    <row r="775" spans="1:14" s="17" customFormat="1" x14ac:dyDescent="0.2">
      <c r="A775" s="145">
        <v>43598</v>
      </c>
      <c r="B775" s="27" t="s">
        <v>61</v>
      </c>
      <c r="C775" s="27" t="s">
        <v>61</v>
      </c>
      <c r="D775" s="25" t="s">
        <v>250</v>
      </c>
      <c r="E775" s="25" t="s">
        <v>108</v>
      </c>
      <c r="F775" s="25" t="s">
        <v>76</v>
      </c>
      <c r="G775" s="25" t="str">
        <f>VLOOKUP(Repository_table[[#This Row],[Country of Destination]],$T$11:$U$46,2,)</f>
        <v>Latin America and the Caribbean</v>
      </c>
      <c r="H775" s="25" t="s">
        <v>187</v>
      </c>
      <c r="I775" s="25" t="s">
        <v>269</v>
      </c>
      <c r="J775" s="28">
        <v>3024441</v>
      </c>
      <c r="K775" s="39">
        <v>2.95</v>
      </c>
      <c r="L775" s="146"/>
      <c r="N775" s="119"/>
    </row>
    <row r="776" spans="1:14" s="17" customFormat="1" x14ac:dyDescent="0.2">
      <c r="A776" s="145">
        <v>43598</v>
      </c>
      <c r="B776" s="27" t="s">
        <v>61</v>
      </c>
      <c r="C776" s="27" t="s">
        <v>61</v>
      </c>
      <c r="D776" s="25" t="s">
        <v>250</v>
      </c>
      <c r="E776" s="25" t="s">
        <v>108</v>
      </c>
      <c r="F776" s="25" t="s">
        <v>113</v>
      </c>
      <c r="G776" s="25" t="str">
        <f>VLOOKUP(Repository_table[[#This Row],[Country of Destination]],$T$11:$U$46,2,)</f>
        <v>East Asia and Pacific</v>
      </c>
      <c r="H776" s="25" t="s">
        <v>160</v>
      </c>
      <c r="I776" s="25" t="s">
        <v>269</v>
      </c>
      <c r="J776" s="28">
        <v>3687886</v>
      </c>
      <c r="K776" s="39">
        <v>2.95</v>
      </c>
      <c r="L776" s="146"/>
      <c r="N776" s="119"/>
    </row>
    <row r="777" spans="1:14" s="17" customFormat="1" x14ac:dyDescent="0.2">
      <c r="A777" s="145">
        <v>43599</v>
      </c>
      <c r="B777" s="27" t="s">
        <v>61</v>
      </c>
      <c r="C777" s="27" t="s">
        <v>61</v>
      </c>
      <c r="D777" s="25" t="s">
        <v>250</v>
      </c>
      <c r="E777" s="25" t="s">
        <v>108</v>
      </c>
      <c r="F777" s="25" t="s">
        <v>76</v>
      </c>
      <c r="G777" s="25" t="str">
        <f>VLOOKUP(Repository_table[[#This Row],[Country of Destination]],$T$11:$U$46,2,)</f>
        <v>Latin America and the Caribbean</v>
      </c>
      <c r="H777" s="25" t="s">
        <v>385</v>
      </c>
      <c r="I777" s="25" t="s">
        <v>269</v>
      </c>
      <c r="J777" s="28">
        <v>3643443</v>
      </c>
      <c r="K777" s="39">
        <v>2.95</v>
      </c>
      <c r="L777" s="146"/>
      <c r="N777" s="119"/>
    </row>
    <row r="778" spans="1:14" s="17" customFormat="1" ht="25.5" x14ac:dyDescent="0.2">
      <c r="A778" s="145">
        <v>43600</v>
      </c>
      <c r="B778" s="27" t="s">
        <v>300</v>
      </c>
      <c r="C778" s="27" t="s">
        <v>301</v>
      </c>
      <c r="D778" s="25" t="s">
        <v>299</v>
      </c>
      <c r="E778" s="25" t="s">
        <v>194</v>
      </c>
      <c r="F778" s="25" t="s">
        <v>178</v>
      </c>
      <c r="G778" s="25" t="str">
        <f>VLOOKUP(Repository_table[[#This Row],[Country of Destination]],$T$11:$U$46,2,)</f>
        <v>Latin America and the Caribbean</v>
      </c>
      <c r="H778" s="25" t="s">
        <v>238</v>
      </c>
      <c r="I778" s="25" t="s">
        <v>304</v>
      </c>
      <c r="J778" s="28">
        <v>2080222</v>
      </c>
      <c r="K778" s="39">
        <v>4.51</v>
      </c>
      <c r="L778" s="146"/>
      <c r="N778" s="119"/>
    </row>
    <row r="779" spans="1:14" s="17" customFormat="1" x14ac:dyDescent="0.2">
      <c r="A779" s="145">
        <v>43600</v>
      </c>
      <c r="B779" s="27" t="s">
        <v>61</v>
      </c>
      <c r="C779" s="27" t="s">
        <v>61</v>
      </c>
      <c r="D779" s="25" t="s">
        <v>250</v>
      </c>
      <c r="E779" s="25" t="s">
        <v>108</v>
      </c>
      <c r="F779" s="25" t="s">
        <v>113</v>
      </c>
      <c r="G779" s="25" t="str">
        <f>VLOOKUP(Repository_table[[#This Row],[Country of Destination]],$T$11:$U$46,2,)</f>
        <v>East Asia and Pacific</v>
      </c>
      <c r="H779" s="25" t="s">
        <v>188</v>
      </c>
      <c r="I779" s="25" t="s">
        <v>269</v>
      </c>
      <c r="J779" s="28">
        <v>3685780</v>
      </c>
      <c r="K779" s="39">
        <v>2.95</v>
      </c>
      <c r="L779" s="146"/>
      <c r="N779" s="119"/>
    </row>
    <row r="780" spans="1:14" s="17" customFormat="1" x14ac:dyDescent="0.2">
      <c r="A780" s="145">
        <v>43601</v>
      </c>
      <c r="B780" s="27" t="s">
        <v>61</v>
      </c>
      <c r="C780" s="27" t="s">
        <v>61</v>
      </c>
      <c r="D780" s="25" t="s">
        <v>250</v>
      </c>
      <c r="E780" s="25" t="s">
        <v>108</v>
      </c>
      <c r="F780" s="25" t="s">
        <v>76</v>
      </c>
      <c r="G780" s="25" t="str">
        <f>VLOOKUP(Repository_table[[#This Row],[Country of Destination]],$T$11:$U$46,2,)</f>
        <v>Latin America and the Caribbean</v>
      </c>
      <c r="H780" s="25" t="s">
        <v>386</v>
      </c>
      <c r="I780" s="25" t="s">
        <v>269</v>
      </c>
      <c r="J780" s="28">
        <v>2922575</v>
      </c>
      <c r="K780" s="39">
        <v>5.95</v>
      </c>
      <c r="L780" s="146" t="s">
        <v>106</v>
      </c>
      <c r="N780" s="119"/>
    </row>
    <row r="781" spans="1:14" s="17" customFormat="1" x14ac:dyDescent="0.2">
      <c r="A781" s="145">
        <v>43602</v>
      </c>
      <c r="B781" s="27" t="s">
        <v>61</v>
      </c>
      <c r="C781" s="27" t="s">
        <v>61</v>
      </c>
      <c r="D781" s="25" t="s">
        <v>251</v>
      </c>
      <c r="E781" s="25" t="s">
        <v>108</v>
      </c>
      <c r="F781" s="25" t="s">
        <v>240</v>
      </c>
      <c r="G781" s="25" t="str">
        <f>VLOOKUP(Repository_table[[#This Row],[Country of Destination]],$T$11:$U$46,2,)</f>
        <v>Europe and Central Asia</v>
      </c>
      <c r="H781" s="25" t="s">
        <v>236</v>
      </c>
      <c r="I781" s="25" t="s">
        <v>269</v>
      </c>
      <c r="J781" s="28">
        <v>3271614</v>
      </c>
      <c r="K781" s="39">
        <v>5.95</v>
      </c>
      <c r="L781" s="146" t="s">
        <v>106</v>
      </c>
      <c r="N781" s="119"/>
    </row>
    <row r="782" spans="1:14" s="17" customFormat="1" x14ac:dyDescent="0.2">
      <c r="A782" s="145">
        <v>43603</v>
      </c>
      <c r="B782" s="27" t="s">
        <v>193</v>
      </c>
      <c r="C782" s="27" t="s">
        <v>211</v>
      </c>
      <c r="D782" s="25" t="s">
        <v>261</v>
      </c>
      <c r="E782" s="25" t="s">
        <v>108</v>
      </c>
      <c r="F782" s="25" t="s">
        <v>68</v>
      </c>
      <c r="G782" s="25" t="str">
        <f>VLOOKUP(Repository_table[[#This Row],[Country of Destination]],$T$11:$U$46,2,)</f>
        <v>South Asia</v>
      </c>
      <c r="H782" s="25" t="s">
        <v>181</v>
      </c>
      <c r="I782" s="25" t="s">
        <v>262</v>
      </c>
      <c r="J782" s="28">
        <v>3211955</v>
      </c>
      <c r="K782" s="39">
        <v>6.18</v>
      </c>
      <c r="L782" s="146" t="s">
        <v>106</v>
      </c>
      <c r="N782" s="119"/>
    </row>
    <row r="783" spans="1:14" s="17" customFormat="1" x14ac:dyDescent="0.2">
      <c r="A783" s="145">
        <v>43603</v>
      </c>
      <c r="B783" s="27" t="s">
        <v>61</v>
      </c>
      <c r="C783" s="27" t="s">
        <v>61</v>
      </c>
      <c r="D783" s="25" t="s">
        <v>251</v>
      </c>
      <c r="E783" s="25" t="s">
        <v>108</v>
      </c>
      <c r="F783" s="25" t="s">
        <v>204</v>
      </c>
      <c r="G783" s="25" t="str">
        <f>VLOOKUP(Repository_table[[#This Row],[Country of Destination]],$T$11:$U$46,2,)</f>
        <v>Europe and Central Asia</v>
      </c>
      <c r="H783" s="25" t="s">
        <v>80</v>
      </c>
      <c r="I783" s="25" t="s">
        <v>269</v>
      </c>
      <c r="J783" s="28">
        <v>3581195</v>
      </c>
      <c r="K783" s="39">
        <v>4.95</v>
      </c>
      <c r="L783" s="146" t="s">
        <v>106</v>
      </c>
      <c r="N783" s="119"/>
    </row>
    <row r="784" spans="1:14" s="17" customFormat="1" x14ac:dyDescent="0.2">
      <c r="A784" s="145">
        <v>43604</v>
      </c>
      <c r="B784" s="27" t="s">
        <v>61</v>
      </c>
      <c r="C784" s="27" t="s">
        <v>61</v>
      </c>
      <c r="D784" s="25" t="s">
        <v>250</v>
      </c>
      <c r="E784" s="25" t="s">
        <v>108</v>
      </c>
      <c r="F784" s="25" t="s">
        <v>157</v>
      </c>
      <c r="G784" s="25" t="str">
        <f>VLOOKUP(Repository_table[[#This Row],[Country of Destination]],$T$11:$U$46,2,)</f>
        <v>Middle East and North Africa</v>
      </c>
      <c r="H784" s="25" t="s">
        <v>311</v>
      </c>
      <c r="I784" s="25" t="s">
        <v>269</v>
      </c>
      <c r="J784" s="28">
        <v>3666559</v>
      </c>
      <c r="K784" s="39">
        <v>2.95</v>
      </c>
      <c r="L784" s="146"/>
      <c r="N784" s="119"/>
    </row>
    <row r="785" spans="1:14" s="17" customFormat="1" ht="25.5" x14ac:dyDescent="0.2">
      <c r="A785" s="145">
        <v>43605</v>
      </c>
      <c r="B785" s="27" t="s">
        <v>300</v>
      </c>
      <c r="C785" s="27" t="s">
        <v>301</v>
      </c>
      <c r="D785" s="25" t="s">
        <v>299</v>
      </c>
      <c r="E785" s="25" t="s">
        <v>194</v>
      </c>
      <c r="F785" s="25" t="s">
        <v>178</v>
      </c>
      <c r="G785" s="25" t="str">
        <f>VLOOKUP(Repository_table[[#This Row],[Country of Destination]],$T$11:$U$46,2,)</f>
        <v>Latin America and the Caribbean</v>
      </c>
      <c r="H785" s="25" t="s">
        <v>215</v>
      </c>
      <c r="I785" s="25" t="s">
        <v>304</v>
      </c>
      <c r="J785" s="28">
        <v>2141827</v>
      </c>
      <c r="K785" s="39">
        <v>4.3099999999999996</v>
      </c>
      <c r="L785" s="146" t="s">
        <v>58</v>
      </c>
      <c r="N785" s="119"/>
    </row>
    <row r="786" spans="1:14" s="17" customFormat="1" ht="25.5" x14ac:dyDescent="0.2">
      <c r="A786" s="145">
        <v>43605</v>
      </c>
      <c r="B786" s="27" t="s">
        <v>300</v>
      </c>
      <c r="C786" s="27" t="s">
        <v>301</v>
      </c>
      <c r="D786" s="25" t="s">
        <v>299</v>
      </c>
      <c r="E786" s="25" t="s">
        <v>194</v>
      </c>
      <c r="F786" s="25" t="s">
        <v>240</v>
      </c>
      <c r="G786" s="25" t="str">
        <f>VLOOKUP(Repository_table[[#This Row],[Country of Destination]],$T$11:$U$46,2,)</f>
        <v>Europe and Central Asia</v>
      </c>
      <c r="H786" s="25" t="s">
        <v>215</v>
      </c>
      <c r="I786" s="25" t="s">
        <v>304</v>
      </c>
      <c r="J786" s="28">
        <v>774376</v>
      </c>
      <c r="K786" s="39">
        <v>4.3099999999999996</v>
      </c>
      <c r="L786" s="146" t="s">
        <v>58</v>
      </c>
      <c r="N786" s="119"/>
    </row>
    <row r="787" spans="1:14" s="17" customFormat="1" x14ac:dyDescent="0.2">
      <c r="A787" s="145">
        <v>43605</v>
      </c>
      <c r="B787" s="27" t="s">
        <v>61</v>
      </c>
      <c r="C787" s="27" t="s">
        <v>61</v>
      </c>
      <c r="D787" s="25" t="s">
        <v>251</v>
      </c>
      <c r="E787" s="25" t="s">
        <v>108</v>
      </c>
      <c r="F787" s="25" t="s">
        <v>197</v>
      </c>
      <c r="G787" s="25" t="str">
        <f>VLOOKUP(Repository_table[[#This Row],[Country of Destination]],$T$11:$U$46,2,)</f>
        <v>Europe and Central Asia</v>
      </c>
      <c r="H787" s="25" t="s">
        <v>137</v>
      </c>
      <c r="I787" s="25" t="s">
        <v>269</v>
      </c>
      <c r="J787" s="28">
        <v>3411235</v>
      </c>
      <c r="K787" s="39">
        <v>4.95</v>
      </c>
      <c r="L787" s="146" t="s">
        <v>106</v>
      </c>
      <c r="N787" s="119"/>
    </row>
    <row r="788" spans="1:14" s="17" customFormat="1" x14ac:dyDescent="0.2">
      <c r="A788" s="145">
        <v>43605</v>
      </c>
      <c r="B788" s="27" t="s">
        <v>61</v>
      </c>
      <c r="C788" s="27" t="s">
        <v>61</v>
      </c>
      <c r="D788" s="25" t="s">
        <v>250</v>
      </c>
      <c r="E788" s="25" t="s">
        <v>108</v>
      </c>
      <c r="F788" s="25" t="s">
        <v>76</v>
      </c>
      <c r="G788" s="25" t="str">
        <f>VLOOKUP(Repository_table[[#This Row],[Country of Destination]],$T$11:$U$46,2,)</f>
        <v>Latin America and the Caribbean</v>
      </c>
      <c r="H788" s="25" t="s">
        <v>206</v>
      </c>
      <c r="I788" s="25" t="s">
        <v>269</v>
      </c>
      <c r="J788" s="28">
        <v>3656370</v>
      </c>
      <c r="K788" s="39">
        <v>2.95</v>
      </c>
      <c r="L788" s="146"/>
      <c r="N788" s="119"/>
    </row>
    <row r="789" spans="1:14" s="17" customFormat="1" x14ac:dyDescent="0.2">
      <c r="A789" s="145">
        <v>43607</v>
      </c>
      <c r="B789" s="27" t="s">
        <v>61</v>
      </c>
      <c r="C789" s="27" t="s">
        <v>61</v>
      </c>
      <c r="D789" s="25" t="s">
        <v>251</v>
      </c>
      <c r="E789" s="25" t="s">
        <v>108</v>
      </c>
      <c r="F789" s="25" t="s">
        <v>252</v>
      </c>
      <c r="G789" s="25" t="str">
        <f>VLOOKUP(Repository_table[[#This Row],[Country of Destination]],$T$11:$U$46,2,)</f>
        <v>Europe and Central Asia</v>
      </c>
      <c r="H789" s="25" t="s">
        <v>371</v>
      </c>
      <c r="I789" s="25" t="s">
        <v>269</v>
      </c>
      <c r="J789" s="28">
        <v>3253115</v>
      </c>
      <c r="K789" s="39">
        <v>4.3499999999999996</v>
      </c>
      <c r="L789" s="146" t="s">
        <v>106</v>
      </c>
      <c r="N789" s="119"/>
    </row>
    <row r="790" spans="1:14" s="17" customFormat="1" ht="25.5" x14ac:dyDescent="0.2">
      <c r="A790" s="145">
        <v>43608</v>
      </c>
      <c r="B790" s="27" t="s">
        <v>300</v>
      </c>
      <c r="C790" s="27" t="s">
        <v>301</v>
      </c>
      <c r="D790" s="25" t="s">
        <v>299</v>
      </c>
      <c r="E790" s="25" t="s">
        <v>194</v>
      </c>
      <c r="F790" s="25" t="s">
        <v>178</v>
      </c>
      <c r="G790" s="25" t="str">
        <f>VLOOKUP(Repository_table[[#This Row],[Country of Destination]],$T$11:$U$46,2,)</f>
        <v>Latin America and the Caribbean</v>
      </c>
      <c r="H790" s="25" t="s">
        <v>283</v>
      </c>
      <c r="I790" s="25" t="s">
        <v>304</v>
      </c>
      <c r="J790" s="28">
        <v>2200279</v>
      </c>
      <c r="K790" s="39">
        <v>4.28</v>
      </c>
      <c r="L790" s="146"/>
      <c r="N790" s="119"/>
    </row>
    <row r="791" spans="1:14" s="17" customFormat="1" x14ac:dyDescent="0.2">
      <c r="A791" s="145">
        <v>43608</v>
      </c>
      <c r="B791" s="27" t="s">
        <v>193</v>
      </c>
      <c r="C791" s="27" t="s">
        <v>212</v>
      </c>
      <c r="D791" s="25" t="s">
        <v>261</v>
      </c>
      <c r="E791" s="25" t="s">
        <v>108</v>
      </c>
      <c r="F791" s="25" t="s">
        <v>81</v>
      </c>
      <c r="G791" s="25" t="str">
        <f>VLOOKUP(Repository_table[[#This Row],[Country of Destination]],$T$11:$U$46,2,)</f>
        <v>East Asia and Pacific</v>
      </c>
      <c r="H791" s="25" t="s">
        <v>226</v>
      </c>
      <c r="I791" s="25" t="s">
        <v>262</v>
      </c>
      <c r="J791" s="28">
        <v>3403677</v>
      </c>
      <c r="K791" s="39">
        <v>7.44</v>
      </c>
      <c r="L791" s="146" t="s">
        <v>106</v>
      </c>
      <c r="N791" s="119"/>
    </row>
    <row r="792" spans="1:14" s="17" customFormat="1" x14ac:dyDescent="0.2">
      <c r="A792" s="145">
        <v>43608</v>
      </c>
      <c r="B792" s="27" t="s">
        <v>61</v>
      </c>
      <c r="C792" s="27" t="s">
        <v>61</v>
      </c>
      <c r="D792" s="25" t="s">
        <v>250</v>
      </c>
      <c r="E792" s="25" t="s">
        <v>108</v>
      </c>
      <c r="F792" s="25" t="s">
        <v>76</v>
      </c>
      <c r="G792" s="25" t="str">
        <f>VLOOKUP(Repository_table[[#This Row],[Country of Destination]],$T$11:$U$46,2,)</f>
        <v>Latin America and the Caribbean</v>
      </c>
      <c r="H792" s="25" t="s">
        <v>376</v>
      </c>
      <c r="I792" s="25" t="s">
        <v>269</v>
      </c>
      <c r="J792" s="28">
        <v>3675455</v>
      </c>
      <c r="K792" s="39">
        <v>2.95</v>
      </c>
      <c r="L792" s="146"/>
      <c r="N792" s="119"/>
    </row>
    <row r="793" spans="1:14" s="17" customFormat="1" x14ac:dyDescent="0.2">
      <c r="A793" s="145">
        <v>43609</v>
      </c>
      <c r="B793" s="27" t="s">
        <v>61</v>
      </c>
      <c r="C793" s="27" t="s">
        <v>61</v>
      </c>
      <c r="D793" s="25" t="s">
        <v>251</v>
      </c>
      <c r="E793" s="25" t="s">
        <v>108</v>
      </c>
      <c r="F793" s="25" t="s">
        <v>240</v>
      </c>
      <c r="G793" s="25" t="str">
        <f>VLOOKUP(Repository_table[[#This Row],[Country of Destination]],$T$11:$U$46,2,)</f>
        <v>Europe and Central Asia</v>
      </c>
      <c r="H793" s="25" t="s">
        <v>280</v>
      </c>
      <c r="I793" s="25" t="s">
        <v>269</v>
      </c>
      <c r="J793" s="28">
        <v>3710035</v>
      </c>
      <c r="K793" s="39">
        <v>4.9400000000000004</v>
      </c>
      <c r="L793" s="146" t="s">
        <v>106</v>
      </c>
      <c r="N793" s="119"/>
    </row>
    <row r="794" spans="1:14" s="17" customFormat="1" x14ac:dyDescent="0.2">
      <c r="A794" s="145">
        <v>43610</v>
      </c>
      <c r="B794" s="27" t="s">
        <v>61</v>
      </c>
      <c r="C794" s="27" t="s">
        <v>61</v>
      </c>
      <c r="D794" s="25" t="s">
        <v>251</v>
      </c>
      <c r="E794" s="25" t="s">
        <v>108</v>
      </c>
      <c r="F794" s="25" t="s">
        <v>204</v>
      </c>
      <c r="G794" s="25" t="str">
        <f>VLOOKUP(Repository_table[[#This Row],[Country of Destination]],$T$11:$U$46,2,)</f>
        <v>Europe and Central Asia</v>
      </c>
      <c r="H794" s="25" t="s">
        <v>377</v>
      </c>
      <c r="I794" s="25" t="s">
        <v>269</v>
      </c>
      <c r="J794" s="28">
        <v>3687433</v>
      </c>
      <c r="K794" s="39">
        <v>4.2300000000000004</v>
      </c>
      <c r="L794" s="146" t="s">
        <v>106</v>
      </c>
      <c r="N794" s="119"/>
    </row>
    <row r="795" spans="1:14" s="17" customFormat="1" x14ac:dyDescent="0.2">
      <c r="A795" s="145">
        <v>43611</v>
      </c>
      <c r="B795" s="27" t="s">
        <v>61</v>
      </c>
      <c r="C795" s="27" t="s">
        <v>61</v>
      </c>
      <c r="D795" s="25" t="s">
        <v>251</v>
      </c>
      <c r="E795" s="25" t="s">
        <v>108</v>
      </c>
      <c r="F795" s="25" t="s">
        <v>68</v>
      </c>
      <c r="G795" s="25" t="str">
        <f>VLOOKUP(Repository_table[[#This Row],[Country of Destination]],$T$11:$U$46,2,)</f>
        <v>South Asia</v>
      </c>
      <c r="H795" s="25" t="s">
        <v>384</v>
      </c>
      <c r="I795" s="25" t="s">
        <v>269</v>
      </c>
      <c r="J795" s="28">
        <v>3385369</v>
      </c>
      <c r="K795" s="39">
        <v>4.03</v>
      </c>
      <c r="L795" s="146" t="s">
        <v>106</v>
      </c>
      <c r="N795" s="119"/>
    </row>
    <row r="796" spans="1:14" s="17" customFormat="1" x14ac:dyDescent="0.2">
      <c r="A796" s="145">
        <v>43612</v>
      </c>
      <c r="B796" s="27" t="s">
        <v>61</v>
      </c>
      <c r="C796" s="27" t="s">
        <v>61</v>
      </c>
      <c r="D796" s="25" t="s">
        <v>250</v>
      </c>
      <c r="E796" s="25" t="s">
        <v>108</v>
      </c>
      <c r="F796" s="25" t="s">
        <v>113</v>
      </c>
      <c r="G796" s="25" t="str">
        <f>VLOOKUP(Repository_table[[#This Row],[Country of Destination]],$T$11:$U$46,2,)</f>
        <v>East Asia and Pacific</v>
      </c>
      <c r="H796" s="25" t="s">
        <v>254</v>
      </c>
      <c r="I796" s="25" t="s">
        <v>269</v>
      </c>
      <c r="J796" s="28">
        <v>3680106</v>
      </c>
      <c r="K796" s="39">
        <v>2.95</v>
      </c>
      <c r="L796" s="146"/>
      <c r="N796" s="119"/>
    </row>
    <row r="797" spans="1:14" s="17" customFormat="1" ht="25.5" x14ac:dyDescent="0.2">
      <c r="A797" s="145">
        <v>43613</v>
      </c>
      <c r="B797" s="27" t="s">
        <v>300</v>
      </c>
      <c r="C797" s="27" t="s">
        <v>301</v>
      </c>
      <c r="D797" s="25" t="s">
        <v>299</v>
      </c>
      <c r="E797" s="25" t="s">
        <v>194</v>
      </c>
      <c r="F797" s="25" t="s">
        <v>204</v>
      </c>
      <c r="G797" s="25" t="str">
        <f>VLOOKUP(Repository_table[[#This Row],[Country of Destination]],$T$11:$U$46,2,)</f>
        <v>Europe and Central Asia</v>
      </c>
      <c r="H797" s="25" t="s">
        <v>341</v>
      </c>
      <c r="I797" s="25" t="s">
        <v>304</v>
      </c>
      <c r="J797" s="28">
        <v>3465156</v>
      </c>
      <c r="K797" s="39">
        <v>3.45</v>
      </c>
      <c r="L797" s="146"/>
      <c r="N797" s="119"/>
    </row>
    <row r="798" spans="1:14" s="17" customFormat="1" x14ac:dyDescent="0.2">
      <c r="A798" s="145">
        <v>43613</v>
      </c>
      <c r="B798" s="27" t="s">
        <v>61</v>
      </c>
      <c r="C798" s="27" t="s">
        <v>61</v>
      </c>
      <c r="D798" s="25" t="s">
        <v>250</v>
      </c>
      <c r="E798" s="25" t="s">
        <v>108</v>
      </c>
      <c r="F798" s="25" t="s">
        <v>112</v>
      </c>
      <c r="G798" s="25" t="str">
        <f>VLOOKUP(Repository_table[[#This Row],[Country of Destination]],$T$11:$U$46,2,)</f>
        <v>Latin America and the Caribbean</v>
      </c>
      <c r="H798" s="25" t="s">
        <v>385</v>
      </c>
      <c r="I798" s="25" t="s">
        <v>269</v>
      </c>
      <c r="J798" s="28">
        <v>3350877</v>
      </c>
      <c r="K798" s="39">
        <v>2.95</v>
      </c>
      <c r="L798" s="146"/>
      <c r="N798" s="119"/>
    </row>
    <row r="799" spans="1:14" s="17" customFormat="1" x14ac:dyDescent="0.2">
      <c r="A799" s="145">
        <v>43614</v>
      </c>
      <c r="B799" s="27" t="s">
        <v>193</v>
      </c>
      <c r="C799" s="27" t="s">
        <v>211</v>
      </c>
      <c r="D799" s="25" t="s">
        <v>261</v>
      </c>
      <c r="E799" s="25" t="s">
        <v>108</v>
      </c>
      <c r="F799" s="25" t="s">
        <v>329</v>
      </c>
      <c r="G799" s="25" t="str">
        <f>VLOOKUP(Repository_table[[#This Row],[Country of Destination]],$T$11:$U$46,2,)</f>
        <v>East Asia and Pacific</v>
      </c>
      <c r="H799" s="25" t="s">
        <v>388</v>
      </c>
      <c r="I799" s="25" t="s">
        <v>262</v>
      </c>
      <c r="J799" s="28">
        <v>3401035</v>
      </c>
      <c r="K799" s="39">
        <v>6.18</v>
      </c>
      <c r="L799" s="146" t="s">
        <v>106</v>
      </c>
      <c r="N799" s="119"/>
    </row>
    <row r="800" spans="1:14" s="17" customFormat="1" x14ac:dyDescent="0.2">
      <c r="A800" s="145">
        <v>43614</v>
      </c>
      <c r="B800" s="27" t="s">
        <v>61</v>
      </c>
      <c r="C800" s="27" t="s">
        <v>61</v>
      </c>
      <c r="D800" s="25" t="s">
        <v>251</v>
      </c>
      <c r="E800" s="25" t="s">
        <v>108</v>
      </c>
      <c r="F800" s="25" t="s">
        <v>365</v>
      </c>
      <c r="G800" s="25" t="str">
        <f>VLOOKUP(Repository_table[[#This Row],[Country of Destination]],$T$11:$U$46,2,)</f>
        <v>East Asia and Pacific</v>
      </c>
      <c r="H800" s="25" t="s">
        <v>383</v>
      </c>
      <c r="I800" s="25" t="s">
        <v>269</v>
      </c>
      <c r="J800" s="28">
        <v>3309244</v>
      </c>
      <c r="K800" s="39">
        <v>4.21</v>
      </c>
      <c r="L800" s="146" t="s">
        <v>106</v>
      </c>
      <c r="N800" s="119"/>
    </row>
    <row r="801" spans="1:14" s="17" customFormat="1" x14ac:dyDescent="0.2">
      <c r="A801" s="145">
        <v>43615</v>
      </c>
      <c r="B801" s="27" t="s">
        <v>61</v>
      </c>
      <c r="C801" s="27" t="s">
        <v>61</v>
      </c>
      <c r="D801" s="25" t="s">
        <v>251</v>
      </c>
      <c r="E801" s="25" t="s">
        <v>108</v>
      </c>
      <c r="F801" s="25" t="s">
        <v>68</v>
      </c>
      <c r="G801" s="25" t="str">
        <f>VLOOKUP(Repository_table[[#This Row],[Country of Destination]],$T$11:$U$46,2,)</f>
        <v>South Asia</v>
      </c>
      <c r="H801" s="25" t="s">
        <v>229</v>
      </c>
      <c r="I801" s="25" t="s">
        <v>269</v>
      </c>
      <c r="J801" s="28">
        <v>3657454</v>
      </c>
      <c r="K801" s="39">
        <v>2.95</v>
      </c>
      <c r="L801" s="146"/>
      <c r="N801" s="119"/>
    </row>
    <row r="802" spans="1:14" s="17" customFormat="1" x14ac:dyDescent="0.2">
      <c r="A802" s="145">
        <v>43616</v>
      </c>
      <c r="B802" s="27" t="s">
        <v>390</v>
      </c>
      <c r="C802" s="27" t="s">
        <v>390</v>
      </c>
      <c r="D802" s="25" t="s">
        <v>389</v>
      </c>
      <c r="E802" s="25" t="s">
        <v>194</v>
      </c>
      <c r="F802" s="25" t="s">
        <v>197</v>
      </c>
      <c r="G802" s="25" t="str">
        <f>VLOOKUP(Repository_table[[#This Row],[Country of Destination]],$T$11:$U$46,2,)</f>
        <v>Europe and Central Asia</v>
      </c>
      <c r="H802" s="25" t="s">
        <v>392</v>
      </c>
      <c r="I802" s="25" t="s">
        <v>391</v>
      </c>
      <c r="J802" s="28">
        <v>3209925</v>
      </c>
      <c r="K802" s="39">
        <v>7.11</v>
      </c>
      <c r="L802" s="146" t="s">
        <v>393</v>
      </c>
      <c r="N802" s="119"/>
    </row>
    <row r="803" spans="1:14" s="17" customFormat="1" x14ac:dyDescent="0.2">
      <c r="A803" s="145">
        <v>43616</v>
      </c>
      <c r="B803" s="27" t="s">
        <v>61</v>
      </c>
      <c r="C803" s="27" t="s">
        <v>61</v>
      </c>
      <c r="D803" s="25" t="s">
        <v>251</v>
      </c>
      <c r="E803" s="25" t="s">
        <v>108</v>
      </c>
      <c r="F803" s="25" t="s">
        <v>68</v>
      </c>
      <c r="G803" s="25" t="str">
        <f>VLOOKUP(Repository_table[[#This Row],[Country of Destination]],$T$11:$U$46,2,)</f>
        <v>South Asia</v>
      </c>
      <c r="H803" s="25" t="s">
        <v>207</v>
      </c>
      <c r="I803" s="25" t="s">
        <v>269</v>
      </c>
      <c r="J803" s="28">
        <v>3687042</v>
      </c>
      <c r="K803" s="39">
        <v>2.95</v>
      </c>
      <c r="L803" s="146"/>
      <c r="N803" s="119"/>
    </row>
    <row r="804" spans="1:14" s="17" customFormat="1" x14ac:dyDescent="0.2">
      <c r="A804" s="145">
        <v>43617</v>
      </c>
      <c r="B804" s="148" t="s">
        <v>61</v>
      </c>
      <c r="C804" s="148" t="s">
        <v>61</v>
      </c>
      <c r="D804" s="149" t="s">
        <v>251</v>
      </c>
      <c r="E804" s="149" t="s">
        <v>108</v>
      </c>
      <c r="F804" s="149" t="s">
        <v>178</v>
      </c>
      <c r="G804" s="150" t="str">
        <f>VLOOKUP(Repository_table[[#This Row],[Country of Destination]],$T$11:$U$46,2,)</f>
        <v>Latin America and the Caribbean</v>
      </c>
      <c r="H804" s="149" t="s">
        <v>315</v>
      </c>
      <c r="I804" s="149" t="s">
        <v>269</v>
      </c>
      <c r="J804" s="151">
        <v>2310429</v>
      </c>
      <c r="K804" s="39">
        <v>5.95</v>
      </c>
      <c r="L804" s="146" t="s">
        <v>220</v>
      </c>
      <c r="N804" s="119"/>
    </row>
    <row r="805" spans="1:14" s="17" customFormat="1" x14ac:dyDescent="0.2">
      <c r="A805" s="145">
        <v>43617</v>
      </c>
      <c r="B805" s="148" t="s">
        <v>61</v>
      </c>
      <c r="C805" s="148" t="s">
        <v>61</v>
      </c>
      <c r="D805" s="149" t="s">
        <v>251</v>
      </c>
      <c r="E805" s="149" t="s">
        <v>108</v>
      </c>
      <c r="F805" s="149" t="s">
        <v>177</v>
      </c>
      <c r="G805" s="150" t="str">
        <f>VLOOKUP(Repository_table[[#This Row],[Country of Destination]],$T$11:$U$46,2,)</f>
        <v>Latin America and the Caribbean</v>
      </c>
      <c r="H805" s="149" t="s">
        <v>315</v>
      </c>
      <c r="I805" s="149" t="s">
        <v>269</v>
      </c>
      <c r="J805" s="151">
        <v>955932</v>
      </c>
      <c r="K805" s="39">
        <v>5.95</v>
      </c>
      <c r="L805" s="146" t="s">
        <v>220</v>
      </c>
      <c r="N805" s="119"/>
    </row>
    <row r="806" spans="1:14" s="17" customFormat="1" x14ac:dyDescent="0.2">
      <c r="A806" s="145">
        <v>43618</v>
      </c>
      <c r="B806" s="148" t="s">
        <v>193</v>
      </c>
      <c r="C806" s="27" t="s">
        <v>212</v>
      </c>
      <c r="D806" s="149" t="s">
        <v>266</v>
      </c>
      <c r="E806" s="149" t="s">
        <v>108</v>
      </c>
      <c r="F806" s="149" t="s">
        <v>186</v>
      </c>
      <c r="G806" s="150" t="str">
        <f>VLOOKUP(Repository_table[[#This Row],[Country of Destination]],$T$11:$U$46,2,)</f>
        <v>Latin America and the Caribbean</v>
      </c>
      <c r="H806" s="149" t="s">
        <v>357</v>
      </c>
      <c r="I806" s="149" t="s">
        <v>262</v>
      </c>
      <c r="J806" s="151">
        <v>3282165</v>
      </c>
      <c r="K806" s="39">
        <v>7.82</v>
      </c>
      <c r="L806" s="146" t="s">
        <v>106</v>
      </c>
      <c r="N806" s="119"/>
    </row>
    <row r="807" spans="1:14" s="17" customFormat="1" x14ac:dyDescent="0.2">
      <c r="A807" s="145">
        <v>43618</v>
      </c>
      <c r="B807" s="148" t="s">
        <v>61</v>
      </c>
      <c r="C807" s="148" t="s">
        <v>61</v>
      </c>
      <c r="D807" s="149" t="s">
        <v>250</v>
      </c>
      <c r="E807" s="149" t="s">
        <v>108</v>
      </c>
      <c r="F807" s="149" t="s">
        <v>112</v>
      </c>
      <c r="G807" s="150" t="str">
        <f>VLOOKUP(Repository_table[[#This Row],[Country of Destination]],$T$11:$U$46,2,)</f>
        <v>Latin America and the Caribbean</v>
      </c>
      <c r="H807" s="149" t="s">
        <v>164</v>
      </c>
      <c r="I807" s="149" t="s">
        <v>269</v>
      </c>
      <c r="J807" s="151">
        <v>3412173</v>
      </c>
      <c r="K807" s="39">
        <v>3.03</v>
      </c>
      <c r="L807" s="146"/>
      <c r="N807" s="119"/>
    </row>
    <row r="808" spans="1:14" s="17" customFormat="1" x14ac:dyDescent="0.2">
      <c r="A808" s="145">
        <v>43619</v>
      </c>
      <c r="B808" s="148" t="s">
        <v>61</v>
      </c>
      <c r="C808" s="148" t="s">
        <v>61</v>
      </c>
      <c r="D808" s="149" t="s">
        <v>250</v>
      </c>
      <c r="E808" s="149" t="s">
        <v>108</v>
      </c>
      <c r="F808" s="149" t="s">
        <v>113</v>
      </c>
      <c r="G808" s="150" t="str">
        <f>VLOOKUP(Repository_table[[#This Row],[Country of Destination]],$T$11:$U$46,2,)</f>
        <v>East Asia and Pacific</v>
      </c>
      <c r="H808" s="149" t="s">
        <v>209</v>
      </c>
      <c r="I808" s="149" t="s">
        <v>269</v>
      </c>
      <c r="J808" s="151">
        <v>3422293</v>
      </c>
      <c r="K808" s="39">
        <v>3.09</v>
      </c>
      <c r="L808" s="146"/>
      <c r="N808" s="119"/>
    </row>
    <row r="809" spans="1:14" s="17" customFormat="1" x14ac:dyDescent="0.2">
      <c r="A809" s="145">
        <v>43620</v>
      </c>
      <c r="B809" s="148" t="s">
        <v>61</v>
      </c>
      <c r="C809" s="148" t="s">
        <v>61</v>
      </c>
      <c r="D809" s="149" t="s">
        <v>250</v>
      </c>
      <c r="E809" s="149" t="s">
        <v>108</v>
      </c>
      <c r="F809" s="149" t="s">
        <v>76</v>
      </c>
      <c r="G809" s="150" t="str">
        <f>VLOOKUP(Repository_table[[#This Row],[Country of Destination]],$T$11:$U$46,2,)</f>
        <v>Latin America and the Caribbean</v>
      </c>
      <c r="H809" s="149" t="s">
        <v>387</v>
      </c>
      <c r="I809" s="149" t="s">
        <v>269</v>
      </c>
      <c r="J809" s="151">
        <v>3591632</v>
      </c>
      <c r="K809" s="39">
        <v>5.03</v>
      </c>
      <c r="L809" s="146"/>
      <c r="N809" s="119"/>
    </row>
    <row r="810" spans="1:14" s="17" customFormat="1" x14ac:dyDescent="0.2">
      <c r="A810" s="145">
        <v>43621</v>
      </c>
      <c r="B810" s="148" t="s">
        <v>61</v>
      </c>
      <c r="C810" s="148" t="s">
        <v>61</v>
      </c>
      <c r="D810" s="149" t="s">
        <v>403</v>
      </c>
      <c r="E810" s="149" t="s">
        <v>108</v>
      </c>
      <c r="F810" s="149" t="s">
        <v>157</v>
      </c>
      <c r="G810" s="150" t="str">
        <f>VLOOKUP(Repository_table[[#This Row],[Country of Destination]],$T$11:$U$46,2,)</f>
        <v>Middle East and North Africa</v>
      </c>
      <c r="H810" s="149" t="s">
        <v>376</v>
      </c>
      <c r="I810" s="149" t="s">
        <v>269</v>
      </c>
      <c r="J810" s="151">
        <v>3664184</v>
      </c>
      <c r="K810" s="39">
        <v>3.03</v>
      </c>
      <c r="L810" s="146"/>
      <c r="N810" s="119"/>
    </row>
    <row r="811" spans="1:14" s="17" customFormat="1" x14ac:dyDescent="0.2">
      <c r="A811" s="145">
        <v>43622</v>
      </c>
      <c r="B811" s="148" t="s">
        <v>61</v>
      </c>
      <c r="C811" s="148" t="s">
        <v>61</v>
      </c>
      <c r="D811" s="149" t="s">
        <v>251</v>
      </c>
      <c r="E811" s="149" t="s">
        <v>108</v>
      </c>
      <c r="F811" s="149" t="s">
        <v>327</v>
      </c>
      <c r="G811" s="150" t="str">
        <f>VLOOKUP(Repository_table[[#This Row],[Country of Destination]],$T$11:$U$46,2,)</f>
        <v>Middle East and North Africa</v>
      </c>
      <c r="H811" s="149" t="s">
        <v>278</v>
      </c>
      <c r="I811" s="149" t="s">
        <v>269</v>
      </c>
      <c r="J811" s="151">
        <v>3459257</v>
      </c>
      <c r="K811" s="39">
        <v>3.2</v>
      </c>
      <c r="L811" s="146"/>
      <c r="N811" s="119"/>
    </row>
    <row r="812" spans="1:14" s="17" customFormat="1" x14ac:dyDescent="0.2">
      <c r="A812" s="145">
        <v>43623</v>
      </c>
      <c r="B812" s="148" t="s">
        <v>193</v>
      </c>
      <c r="C812" s="148" t="s">
        <v>211</v>
      </c>
      <c r="D812" s="149" t="s">
        <v>261</v>
      </c>
      <c r="E812" s="149" t="s">
        <v>108</v>
      </c>
      <c r="F812" s="149" t="s">
        <v>240</v>
      </c>
      <c r="G812" s="150" t="str">
        <f>VLOOKUP(Repository_table[[#This Row],[Country of Destination]],$T$11:$U$46,2,)</f>
        <v>Europe and Central Asia</v>
      </c>
      <c r="H812" s="149" t="s">
        <v>143</v>
      </c>
      <c r="I812" s="149" t="s">
        <v>262</v>
      </c>
      <c r="J812" s="151">
        <v>3373688</v>
      </c>
      <c r="K812" s="39">
        <v>6.22</v>
      </c>
      <c r="L812" s="146" t="s">
        <v>106</v>
      </c>
      <c r="N812" s="119"/>
    </row>
    <row r="813" spans="1:14" s="17" customFormat="1" x14ac:dyDescent="0.2">
      <c r="A813" s="145">
        <v>43623</v>
      </c>
      <c r="B813" s="148" t="s">
        <v>61</v>
      </c>
      <c r="C813" s="148" t="s">
        <v>61</v>
      </c>
      <c r="D813" s="149" t="s">
        <v>251</v>
      </c>
      <c r="E813" s="149" t="s">
        <v>108</v>
      </c>
      <c r="F813" s="149" t="s">
        <v>240</v>
      </c>
      <c r="G813" s="150" t="str">
        <f>VLOOKUP(Repository_table[[#This Row],[Country of Destination]],$T$11:$U$46,2,)</f>
        <v>Europe and Central Asia</v>
      </c>
      <c r="H813" s="149" t="s">
        <v>408</v>
      </c>
      <c r="I813" s="149" t="s">
        <v>269</v>
      </c>
      <c r="J813" s="151">
        <v>3261612</v>
      </c>
      <c r="K813" s="39">
        <v>6.03</v>
      </c>
      <c r="L813" s="146" t="s">
        <v>106</v>
      </c>
      <c r="N813" s="119"/>
    </row>
    <row r="814" spans="1:14" s="17" customFormat="1" ht="25.5" x14ac:dyDescent="0.2">
      <c r="A814" s="145">
        <v>43624</v>
      </c>
      <c r="B814" s="148" t="s">
        <v>300</v>
      </c>
      <c r="C814" s="148" t="s">
        <v>301</v>
      </c>
      <c r="D814" s="149" t="s">
        <v>406</v>
      </c>
      <c r="E814" s="149" t="s">
        <v>108</v>
      </c>
      <c r="F814" s="149" t="s">
        <v>240</v>
      </c>
      <c r="G814" s="150" t="str">
        <f>VLOOKUP(Repository_table[[#This Row],[Country of Destination]],$T$11:$U$46,2,)</f>
        <v>Europe and Central Asia</v>
      </c>
      <c r="H814" s="149" t="s">
        <v>281</v>
      </c>
      <c r="I814" s="149" t="s">
        <v>304</v>
      </c>
      <c r="J814" s="151">
        <v>3290556</v>
      </c>
      <c r="K814" s="39">
        <v>3.03</v>
      </c>
      <c r="L814" s="146"/>
      <c r="N814" s="119"/>
    </row>
    <row r="815" spans="1:14" s="17" customFormat="1" x14ac:dyDescent="0.2">
      <c r="A815" s="145">
        <v>43624</v>
      </c>
      <c r="B815" s="148" t="s">
        <v>61</v>
      </c>
      <c r="C815" s="148" t="s">
        <v>61</v>
      </c>
      <c r="D815" s="149" t="s">
        <v>251</v>
      </c>
      <c r="E815" s="149" t="s">
        <v>108</v>
      </c>
      <c r="F815" s="149" t="s">
        <v>81</v>
      </c>
      <c r="G815" s="150" t="str">
        <f>VLOOKUP(Repository_table[[#This Row],[Country of Destination]],$T$11:$U$46,2,)</f>
        <v>East Asia and Pacific</v>
      </c>
      <c r="H815" s="149" t="s">
        <v>256</v>
      </c>
      <c r="I815" s="149" t="s">
        <v>269</v>
      </c>
      <c r="J815" s="151">
        <v>3791893</v>
      </c>
      <c r="K815" s="39">
        <v>3.03</v>
      </c>
      <c r="L815" s="146"/>
      <c r="N815" s="119"/>
    </row>
    <row r="816" spans="1:14" s="17" customFormat="1" ht="25.5" x14ac:dyDescent="0.2">
      <c r="A816" s="145">
        <v>43626</v>
      </c>
      <c r="B816" s="148" t="s">
        <v>300</v>
      </c>
      <c r="C816" s="148" t="s">
        <v>301</v>
      </c>
      <c r="D816" s="149" t="s">
        <v>406</v>
      </c>
      <c r="E816" s="149" t="s">
        <v>108</v>
      </c>
      <c r="F816" s="149" t="s">
        <v>178</v>
      </c>
      <c r="G816" s="150" t="str">
        <f>VLOOKUP(Repository_table[[#This Row],[Country of Destination]],$T$11:$U$46,2,)</f>
        <v>Latin America and the Caribbean</v>
      </c>
      <c r="H816" s="149" t="s">
        <v>118</v>
      </c>
      <c r="I816" s="149" t="s">
        <v>304</v>
      </c>
      <c r="J816" s="151">
        <v>2239438</v>
      </c>
      <c r="K816" s="39">
        <v>3.71</v>
      </c>
      <c r="L816" s="146"/>
      <c r="N816" s="119"/>
    </row>
    <row r="817" spans="1:14" s="17" customFormat="1" x14ac:dyDescent="0.2">
      <c r="A817" s="145">
        <v>43626</v>
      </c>
      <c r="B817" s="148" t="s">
        <v>61</v>
      </c>
      <c r="C817" s="148" t="s">
        <v>61</v>
      </c>
      <c r="D817" s="149" t="s">
        <v>251</v>
      </c>
      <c r="E817" s="149" t="s">
        <v>108</v>
      </c>
      <c r="F817" s="149" t="s">
        <v>252</v>
      </c>
      <c r="G817" s="150" t="str">
        <f>VLOOKUP(Repository_table[[#This Row],[Country of Destination]],$T$11:$U$46,2,)</f>
        <v>Europe and Central Asia</v>
      </c>
      <c r="H817" s="149" t="s">
        <v>187</v>
      </c>
      <c r="I817" s="149" t="s">
        <v>269</v>
      </c>
      <c r="J817" s="151">
        <v>3072325</v>
      </c>
      <c r="K817" s="39">
        <v>3.03</v>
      </c>
      <c r="L817" s="146"/>
      <c r="N817" s="119"/>
    </row>
    <row r="818" spans="1:14" s="17" customFormat="1" x14ac:dyDescent="0.2">
      <c r="A818" s="145">
        <v>43627</v>
      </c>
      <c r="B818" s="148" t="s">
        <v>61</v>
      </c>
      <c r="C818" s="148" t="s">
        <v>61</v>
      </c>
      <c r="D818" s="149" t="s">
        <v>250</v>
      </c>
      <c r="E818" s="149" t="s">
        <v>108</v>
      </c>
      <c r="F818" s="149" t="s">
        <v>112</v>
      </c>
      <c r="G818" s="150" t="str">
        <f>VLOOKUP(Repository_table[[#This Row],[Country of Destination]],$T$11:$U$46,2,)</f>
        <v>Latin America and the Caribbean</v>
      </c>
      <c r="H818" s="149" t="s">
        <v>386</v>
      </c>
      <c r="I818" s="149" t="s">
        <v>269</v>
      </c>
      <c r="J818" s="151">
        <v>2915203</v>
      </c>
      <c r="K818" s="39">
        <v>6.03</v>
      </c>
      <c r="L818" s="146" t="s">
        <v>106</v>
      </c>
      <c r="N818" s="119"/>
    </row>
    <row r="819" spans="1:14" s="17" customFormat="1" x14ac:dyDescent="0.2">
      <c r="A819" s="145">
        <v>43627</v>
      </c>
      <c r="B819" s="148" t="s">
        <v>61</v>
      </c>
      <c r="C819" s="148" t="s">
        <v>61</v>
      </c>
      <c r="D819" s="149" t="s">
        <v>403</v>
      </c>
      <c r="E819" s="149" t="s">
        <v>108</v>
      </c>
      <c r="F819" s="149" t="s">
        <v>113</v>
      </c>
      <c r="G819" s="150" t="str">
        <f>VLOOKUP(Repository_table[[#This Row],[Country of Destination]],$T$11:$U$46,2,)</f>
        <v>East Asia and Pacific</v>
      </c>
      <c r="H819" s="149" t="s">
        <v>379</v>
      </c>
      <c r="I819" s="149" t="s">
        <v>269</v>
      </c>
      <c r="J819" s="151">
        <v>3665151</v>
      </c>
      <c r="K819" s="39">
        <v>4.62</v>
      </c>
      <c r="L819" s="146" t="s">
        <v>106</v>
      </c>
      <c r="N819" s="119"/>
    </row>
    <row r="820" spans="1:14" s="17" customFormat="1" x14ac:dyDescent="0.2">
      <c r="A820" s="145">
        <v>43628</v>
      </c>
      <c r="B820" s="148" t="s">
        <v>193</v>
      </c>
      <c r="C820" s="148" t="s">
        <v>212</v>
      </c>
      <c r="D820" s="149" t="s">
        <v>261</v>
      </c>
      <c r="E820" s="149" t="s">
        <v>108</v>
      </c>
      <c r="F820" s="149" t="s">
        <v>81</v>
      </c>
      <c r="G820" s="150" t="str">
        <f>VLOOKUP(Repository_table[[#This Row],[Country of Destination]],$T$11:$U$46,2,)</f>
        <v>East Asia and Pacific</v>
      </c>
      <c r="H820" s="149" t="s">
        <v>404</v>
      </c>
      <c r="I820" s="149" t="s">
        <v>262</v>
      </c>
      <c r="J820" s="151">
        <v>3474196</v>
      </c>
      <c r="K820" s="39">
        <v>7.46</v>
      </c>
      <c r="L820" s="146" t="s">
        <v>106</v>
      </c>
      <c r="N820" s="119"/>
    </row>
    <row r="821" spans="1:14" s="17" customFormat="1" x14ac:dyDescent="0.2">
      <c r="A821" s="145">
        <v>43629</v>
      </c>
      <c r="B821" s="148" t="s">
        <v>61</v>
      </c>
      <c r="C821" s="148" t="s">
        <v>61</v>
      </c>
      <c r="D821" s="149" t="s">
        <v>250</v>
      </c>
      <c r="E821" s="149" t="s">
        <v>108</v>
      </c>
      <c r="F821" s="149" t="s">
        <v>76</v>
      </c>
      <c r="G821" s="150" t="str">
        <f>VLOOKUP(Repository_table[[#This Row],[Country of Destination]],$T$11:$U$46,2,)</f>
        <v>Latin America and the Caribbean</v>
      </c>
      <c r="H821" s="149" t="s">
        <v>163</v>
      </c>
      <c r="I821" s="149" t="s">
        <v>269</v>
      </c>
      <c r="J821" s="151">
        <v>3413230</v>
      </c>
      <c r="K821" s="39">
        <v>5.03</v>
      </c>
      <c r="L821" s="146" t="s">
        <v>106</v>
      </c>
      <c r="N821" s="119"/>
    </row>
    <row r="822" spans="1:14" s="17" customFormat="1" x14ac:dyDescent="0.2">
      <c r="A822" s="145">
        <v>43629</v>
      </c>
      <c r="B822" s="148" t="s">
        <v>61</v>
      </c>
      <c r="C822" s="148" t="s">
        <v>61</v>
      </c>
      <c r="D822" s="149" t="s">
        <v>250</v>
      </c>
      <c r="E822" s="149" t="s">
        <v>108</v>
      </c>
      <c r="F822" s="149" t="s">
        <v>113</v>
      </c>
      <c r="G822" s="150" t="str">
        <f>VLOOKUP(Repository_table[[#This Row],[Country of Destination]],$T$11:$U$46,2,)</f>
        <v>East Asia and Pacific</v>
      </c>
      <c r="H822" s="149" t="s">
        <v>253</v>
      </c>
      <c r="I822" s="149" t="s">
        <v>269</v>
      </c>
      <c r="J822" s="151">
        <v>3070120</v>
      </c>
      <c r="K822" s="39">
        <v>3.03</v>
      </c>
      <c r="L822" s="146"/>
      <c r="N822" s="119"/>
    </row>
    <row r="823" spans="1:14" s="17" customFormat="1" ht="25.5" x14ac:dyDescent="0.2">
      <c r="A823" s="145">
        <v>43630</v>
      </c>
      <c r="B823" s="148" t="s">
        <v>300</v>
      </c>
      <c r="C823" s="148" t="s">
        <v>301</v>
      </c>
      <c r="D823" s="149" t="s">
        <v>406</v>
      </c>
      <c r="E823" s="149" t="s">
        <v>108</v>
      </c>
      <c r="F823" s="149" t="s">
        <v>178</v>
      </c>
      <c r="G823" s="150" t="str">
        <f>VLOOKUP(Repository_table[[#This Row],[Country of Destination]],$T$11:$U$46,2,)</f>
        <v>Latin America and the Caribbean</v>
      </c>
      <c r="H823" s="149" t="s">
        <v>179</v>
      </c>
      <c r="I823" s="149" t="s">
        <v>304</v>
      </c>
      <c r="J823" s="151">
        <v>2178218</v>
      </c>
      <c r="K823" s="39">
        <v>3.03</v>
      </c>
      <c r="L823" s="146" t="s">
        <v>58</v>
      </c>
      <c r="N823" s="119"/>
    </row>
    <row r="824" spans="1:14" s="17" customFormat="1" ht="25.5" x14ac:dyDescent="0.2">
      <c r="A824" s="145">
        <v>43630</v>
      </c>
      <c r="B824" s="148" t="s">
        <v>300</v>
      </c>
      <c r="C824" s="148" t="s">
        <v>301</v>
      </c>
      <c r="D824" s="149" t="s">
        <v>406</v>
      </c>
      <c r="E824" s="149" t="s">
        <v>108</v>
      </c>
      <c r="F824" s="149" t="s">
        <v>177</v>
      </c>
      <c r="G824" s="150" t="str">
        <f>VLOOKUP(Repository_table[[#This Row],[Country of Destination]],$T$11:$U$46,2,)</f>
        <v>Latin America and the Caribbean</v>
      </c>
      <c r="H824" s="149" t="s">
        <v>179</v>
      </c>
      <c r="I824" s="149" t="s">
        <v>304</v>
      </c>
      <c r="J824" s="151">
        <v>1208094</v>
      </c>
      <c r="K824" s="39">
        <v>3.03</v>
      </c>
      <c r="L824" s="146" t="s">
        <v>58</v>
      </c>
      <c r="N824" s="119"/>
    </row>
    <row r="825" spans="1:14" s="17" customFormat="1" x14ac:dyDescent="0.2">
      <c r="A825" s="145">
        <v>43631</v>
      </c>
      <c r="B825" s="148" t="s">
        <v>61</v>
      </c>
      <c r="C825" s="148" t="s">
        <v>61</v>
      </c>
      <c r="D825" s="149" t="s">
        <v>251</v>
      </c>
      <c r="E825" s="149" t="s">
        <v>108</v>
      </c>
      <c r="F825" s="149" t="s">
        <v>81</v>
      </c>
      <c r="G825" s="150" t="str">
        <f>VLOOKUP(Repository_table[[#This Row],[Country of Destination]],$T$11:$U$46,2,)</f>
        <v>East Asia and Pacific</v>
      </c>
      <c r="H825" s="149" t="s">
        <v>86</v>
      </c>
      <c r="I825" s="149" t="s">
        <v>269</v>
      </c>
      <c r="J825" s="151">
        <v>3532541</v>
      </c>
      <c r="K825" s="39">
        <v>3.03</v>
      </c>
      <c r="L825" s="146"/>
      <c r="N825" s="119"/>
    </row>
    <row r="826" spans="1:14" s="17" customFormat="1" x14ac:dyDescent="0.2">
      <c r="A826" s="145">
        <v>43632</v>
      </c>
      <c r="B826" s="148" t="s">
        <v>61</v>
      </c>
      <c r="C826" s="148" t="s">
        <v>61</v>
      </c>
      <c r="D826" s="149" t="s">
        <v>250</v>
      </c>
      <c r="E826" s="149" t="s">
        <v>108</v>
      </c>
      <c r="F826" s="149" t="s">
        <v>157</v>
      </c>
      <c r="G826" s="150" t="str">
        <f>VLOOKUP(Repository_table[[#This Row],[Country of Destination]],$T$11:$U$46,2,)</f>
        <v>Middle East and North Africa</v>
      </c>
      <c r="H826" s="149" t="s">
        <v>316</v>
      </c>
      <c r="I826" s="149" t="s">
        <v>269</v>
      </c>
      <c r="J826" s="151">
        <v>3677606</v>
      </c>
      <c r="K826" s="39">
        <v>3.03</v>
      </c>
      <c r="L826" s="146"/>
      <c r="N826" s="119"/>
    </row>
    <row r="827" spans="1:14" s="17" customFormat="1" x14ac:dyDescent="0.2">
      <c r="A827" s="145">
        <v>43633</v>
      </c>
      <c r="B827" s="148" t="s">
        <v>61</v>
      </c>
      <c r="C827" s="148" t="s">
        <v>61</v>
      </c>
      <c r="D827" s="149" t="s">
        <v>250</v>
      </c>
      <c r="E827" s="149" t="s">
        <v>108</v>
      </c>
      <c r="F827" s="149" t="s">
        <v>76</v>
      </c>
      <c r="G827" s="150" t="str">
        <f>VLOOKUP(Repository_table[[#This Row],[Country of Destination]],$T$11:$U$46,2,)</f>
        <v>Latin America and the Caribbean</v>
      </c>
      <c r="H827" s="149" t="s">
        <v>258</v>
      </c>
      <c r="I827" s="149" t="s">
        <v>269</v>
      </c>
      <c r="J827" s="151">
        <v>3538818</v>
      </c>
      <c r="K827" s="39">
        <v>3.03</v>
      </c>
      <c r="L827" s="146"/>
      <c r="N827" s="119"/>
    </row>
    <row r="828" spans="1:14" s="17" customFormat="1" ht="25.5" x14ac:dyDescent="0.2">
      <c r="A828" s="145">
        <v>43634</v>
      </c>
      <c r="B828" s="148" t="s">
        <v>300</v>
      </c>
      <c r="C828" s="148" t="s">
        <v>301</v>
      </c>
      <c r="D828" s="149" t="s">
        <v>407</v>
      </c>
      <c r="E828" s="149" t="s">
        <v>108</v>
      </c>
      <c r="F828" s="149" t="s">
        <v>113</v>
      </c>
      <c r="G828" s="150" t="str">
        <f>VLOOKUP(Repository_table[[#This Row],[Country of Destination]],$T$11:$U$46,2,)</f>
        <v>East Asia and Pacific</v>
      </c>
      <c r="H828" s="149" t="s">
        <v>144</v>
      </c>
      <c r="I828" s="149" t="s">
        <v>304</v>
      </c>
      <c r="J828" s="151">
        <v>3381176</v>
      </c>
      <c r="K828" s="39">
        <v>3.53</v>
      </c>
      <c r="L828" s="146"/>
      <c r="N828" s="119"/>
    </row>
    <row r="829" spans="1:14" s="17" customFormat="1" x14ac:dyDescent="0.2">
      <c r="A829" s="145">
        <v>43634</v>
      </c>
      <c r="B829" s="148" t="s">
        <v>193</v>
      </c>
      <c r="C829" s="148" t="s">
        <v>211</v>
      </c>
      <c r="D829" s="149" t="s">
        <v>261</v>
      </c>
      <c r="E829" s="149" t="s">
        <v>108</v>
      </c>
      <c r="F829" s="149" t="s">
        <v>178</v>
      </c>
      <c r="G829" s="150" t="str">
        <f>VLOOKUP(Repository_table[[#This Row],[Country of Destination]],$T$11:$U$46,2,)</f>
        <v>Latin America and the Caribbean</v>
      </c>
      <c r="H829" s="149" t="s">
        <v>405</v>
      </c>
      <c r="I829" s="149" t="s">
        <v>262</v>
      </c>
      <c r="J829" s="151">
        <v>2212510</v>
      </c>
      <c r="K829" s="39">
        <v>6.25</v>
      </c>
      <c r="L829" s="146" t="s">
        <v>220</v>
      </c>
      <c r="N829" s="119"/>
    </row>
    <row r="830" spans="1:14" s="17" customFormat="1" x14ac:dyDescent="0.2">
      <c r="A830" s="145">
        <v>43634</v>
      </c>
      <c r="B830" s="148" t="s">
        <v>193</v>
      </c>
      <c r="C830" s="148" t="s">
        <v>211</v>
      </c>
      <c r="D830" s="149" t="s">
        <v>261</v>
      </c>
      <c r="E830" s="149" t="s">
        <v>108</v>
      </c>
      <c r="F830" s="149" t="s">
        <v>177</v>
      </c>
      <c r="G830" s="150" t="str">
        <f>VLOOKUP(Repository_table[[#This Row],[Country of Destination]],$T$11:$U$46,2,)</f>
        <v>Latin America and the Caribbean</v>
      </c>
      <c r="H830" s="149" t="s">
        <v>405</v>
      </c>
      <c r="I830" s="149" t="s">
        <v>262</v>
      </c>
      <c r="J830" s="151">
        <v>1191352</v>
      </c>
      <c r="K830" s="39">
        <v>6.25</v>
      </c>
      <c r="L830" s="146" t="s">
        <v>220</v>
      </c>
      <c r="N830" s="119"/>
    </row>
    <row r="831" spans="1:14" s="17" customFormat="1" x14ac:dyDescent="0.2">
      <c r="A831" s="145">
        <v>43634</v>
      </c>
      <c r="B831" s="148" t="s">
        <v>61</v>
      </c>
      <c r="C831" s="148" t="s">
        <v>61</v>
      </c>
      <c r="D831" s="149" t="s">
        <v>250</v>
      </c>
      <c r="E831" s="149" t="s">
        <v>108</v>
      </c>
      <c r="F831" s="149" t="s">
        <v>76</v>
      </c>
      <c r="G831" s="150" t="str">
        <f>VLOOKUP(Repository_table[[#This Row],[Country of Destination]],$T$11:$U$46,2,)</f>
        <v>Latin America and the Caribbean</v>
      </c>
      <c r="H831" s="149" t="s">
        <v>369</v>
      </c>
      <c r="I831" s="149" t="s">
        <v>269</v>
      </c>
      <c r="J831" s="151">
        <v>3254557</v>
      </c>
      <c r="K831" s="39">
        <v>6.03</v>
      </c>
      <c r="L831" s="146" t="s">
        <v>106</v>
      </c>
      <c r="N831" s="119"/>
    </row>
    <row r="832" spans="1:14" s="17" customFormat="1" x14ac:dyDescent="0.2">
      <c r="A832" s="145">
        <v>43634</v>
      </c>
      <c r="B832" s="148" t="s">
        <v>61</v>
      </c>
      <c r="C832" s="148" t="s">
        <v>61</v>
      </c>
      <c r="D832" s="149" t="s">
        <v>403</v>
      </c>
      <c r="E832" s="149" t="s">
        <v>108</v>
      </c>
      <c r="F832" s="149" t="s">
        <v>240</v>
      </c>
      <c r="G832" s="150" t="str">
        <f>VLOOKUP(Repository_table[[#This Row],[Country of Destination]],$T$11:$U$46,2,)</f>
        <v>Europe and Central Asia</v>
      </c>
      <c r="H832" s="149" t="s">
        <v>303</v>
      </c>
      <c r="I832" s="149" t="s">
        <v>269</v>
      </c>
      <c r="J832" s="151">
        <v>3579952</v>
      </c>
      <c r="K832" s="39">
        <v>3.53</v>
      </c>
      <c r="L832" s="146" t="s">
        <v>106</v>
      </c>
      <c r="N832" s="119"/>
    </row>
    <row r="833" spans="1:14" s="17" customFormat="1" x14ac:dyDescent="0.2">
      <c r="A833" s="145">
        <v>43635</v>
      </c>
      <c r="B833" s="148" t="s">
        <v>61</v>
      </c>
      <c r="C833" s="148" t="s">
        <v>61</v>
      </c>
      <c r="D833" s="149" t="s">
        <v>250</v>
      </c>
      <c r="E833" s="149" t="s">
        <v>108</v>
      </c>
      <c r="F833" s="149" t="s">
        <v>113</v>
      </c>
      <c r="G833" s="150" t="str">
        <f>VLOOKUP(Repository_table[[#This Row],[Country of Destination]],$T$11:$U$46,2,)</f>
        <v>East Asia and Pacific</v>
      </c>
      <c r="H833" s="149" t="s">
        <v>294</v>
      </c>
      <c r="I833" s="149" t="s">
        <v>269</v>
      </c>
      <c r="J833" s="151">
        <v>3185513</v>
      </c>
      <c r="K833" s="39">
        <v>3.03</v>
      </c>
      <c r="L833" s="146"/>
      <c r="N833" s="119"/>
    </row>
    <row r="834" spans="1:14" s="17" customFormat="1" x14ac:dyDescent="0.2">
      <c r="A834" s="145">
        <v>43637</v>
      </c>
      <c r="B834" s="148" t="s">
        <v>61</v>
      </c>
      <c r="C834" s="148" t="s">
        <v>61</v>
      </c>
      <c r="D834" s="149" t="s">
        <v>403</v>
      </c>
      <c r="E834" s="149" t="s">
        <v>108</v>
      </c>
      <c r="F834" s="149" t="s">
        <v>68</v>
      </c>
      <c r="G834" s="150" t="str">
        <f>VLOOKUP(Repository_table[[#This Row],[Country of Destination]],$T$11:$U$46,2,)</f>
        <v>South Asia</v>
      </c>
      <c r="H834" s="149" t="s">
        <v>295</v>
      </c>
      <c r="I834" s="149" t="s">
        <v>269</v>
      </c>
      <c r="J834" s="151">
        <v>3214539</v>
      </c>
      <c r="K834" s="39">
        <v>5.03</v>
      </c>
      <c r="L834" s="146" t="s">
        <v>106</v>
      </c>
      <c r="N834" s="119"/>
    </row>
    <row r="835" spans="1:14" s="17" customFormat="1" x14ac:dyDescent="0.2">
      <c r="A835" s="145">
        <v>43638</v>
      </c>
      <c r="B835" s="148" t="s">
        <v>193</v>
      </c>
      <c r="C835" s="148" t="s">
        <v>212</v>
      </c>
      <c r="D835" s="149" t="s">
        <v>266</v>
      </c>
      <c r="E835" s="149" t="s">
        <v>108</v>
      </c>
      <c r="F835" s="149" t="s">
        <v>291</v>
      </c>
      <c r="G835" s="150" t="str">
        <f>VLOOKUP(Repository_table[[#This Row],[Country of Destination]],$T$11:$U$46,2,)</f>
        <v>East Asia and Pacific</v>
      </c>
      <c r="H835" s="149" t="s">
        <v>297</v>
      </c>
      <c r="I835" s="149" t="s">
        <v>262</v>
      </c>
      <c r="J835" s="151">
        <v>3434636</v>
      </c>
      <c r="K835" s="39">
        <v>7.46</v>
      </c>
      <c r="L835" s="146" t="s">
        <v>106</v>
      </c>
      <c r="N835" s="119"/>
    </row>
    <row r="836" spans="1:14" s="17" customFormat="1" x14ac:dyDescent="0.2">
      <c r="A836" s="145">
        <v>43638</v>
      </c>
      <c r="B836" s="148" t="s">
        <v>61</v>
      </c>
      <c r="C836" s="148" t="s">
        <v>61</v>
      </c>
      <c r="D836" s="149" t="s">
        <v>250</v>
      </c>
      <c r="E836" s="149" t="s">
        <v>108</v>
      </c>
      <c r="F836" s="149" t="s">
        <v>112</v>
      </c>
      <c r="G836" s="150" t="str">
        <f>VLOOKUP(Repository_table[[#This Row],[Country of Destination]],$T$11:$U$46,2,)</f>
        <v>Latin America and the Caribbean</v>
      </c>
      <c r="H836" s="149" t="s">
        <v>176</v>
      </c>
      <c r="I836" s="149" t="s">
        <v>269</v>
      </c>
      <c r="J836" s="151">
        <v>2939738</v>
      </c>
      <c r="K836" s="39">
        <v>3.03</v>
      </c>
      <c r="L836" s="146"/>
      <c r="N836" s="119"/>
    </row>
    <row r="837" spans="1:14" s="17" customFormat="1" ht="25.5" x14ac:dyDescent="0.2">
      <c r="A837" s="145">
        <v>43639</v>
      </c>
      <c r="B837" s="148" t="s">
        <v>300</v>
      </c>
      <c r="C837" s="148" t="s">
        <v>301</v>
      </c>
      <c r="D837" s="149" t="s">
        <v>406</v>
      </c>
      <c r="E837" s="149" t="s">
        <v>108</v>
      </c>
      <c r="F837" s="149" t="s">
        <v>204</v>
      </c>
      <c r="G837" s="150" t="str">
        <f>VLOOKUP(Repository_table[[#This Row],[Country of Destination]],$T$11:$U$46,2,)</f>
        <v>Europe and Central Asia</v>
      </c>
      <c r="H837" s="149" t="s">
        <v>142</v>
      </c>
      <c r="I837" s="149" t="s">
        <v>304</v>
      </c>
      <c r="J837" s="151">
        <v>3310456</v>
      </c>
      <c r="K837" s="39">
        <v>3.03</v>
      </c>
      <c r="L837" s="146"/>
      <c r="N837" s="119"/>
    </row>
    <row r="838" spans="1:14" s="17" customFormat="1" x14ac:dyDescent="0.2">
      <c r="A838" s="145">
        <v>43639</v>
      </c>
      <c r="B838" s="148" t="s">
        <v>61</v>
      </c>
      <c r="C838" s="148" t="s">
        <v>61</v>
      </c>
      <c r="D838" s="149" t="s">
        <v>251</v>
      </c>
      <c r="E838" s="149" t="s">
        <v>108</v>
      </c>
      <c r="F838" s="149" t="s">
        <v>178</v>
      </c>
      <c r="G838" s="150" t="str">
        <f>VLOOKUP(Repository_table[[#This Row],[Country of Destination]],$T$11:$U$46,2,)</f>
        <v>Latin America and the Caribbean</v>
      </c>
      <c r="H838" s="149" t="s">
        <v>169</v>
      </c>
      <c r="I838" s="149" t="s">
        <v>269</v>
      </c>
      <c r="J838" s="151">
        <v>2149012</v>
      </c>
      <c r="K838" s="39">
        <v>6.03</v>
      </c>
      <c r="L838" s="146" t="s">
        <v>220</v>
      </c>
      <c r="N838" s="119"/>
    </row>
    <row r="839" spans="1:14" s="17" customFormat="1" x14ac:dyDescent="0.2">
      <c r="A839" s="145">
        <v>43639</v>
      </c>
      <c r="B839" s="148" t="s">
        <v>61</v>
      </c>
      <c r="C839" s="148" t="s">
        <v>61</v>
      </c>
      <c r="D839" s="149" t="s">
        <v>250</v>
      </c>
      <c r="E839" s="149" t="s">
        <v>108</v>
      </c>
      <c r="F839" s="149" t="s">
        <v>185</v>
      </c>
      <c r="G839" s="150" t="str">
        <f>VLOOKUP(Repository_table[[#This Row],[Country of Destination]],$T$11:$U$46,2,)</f>
        <v>Latin America and the Caribbean</v>
      </c>
      <c r="H839" s="149" t="s">
        <v>169</v>
      </c>
      <c r="I839" s="149" t="s">
        <v>269</v>
      </c>
      <c r="J839" s="151">
        <v>1107685</v>
      </c>
      <c r="K839" s="39">
        <v>6.03</v>
      </c>
      <c r="L839" s="146" t="s">
        <v>220</v>
      </c>
      <c r="N839" s="119"/>
    </row>
    <row r="840" spans="1:14" s="17" customFormat="1" x14ac:dyDescent="0.2">
      <c r="A840" s="145">
        <v>43640</v>
      </c>
      <c r="B840" s="148" t="s">
        <v>61</v>
      </c>
      <c r="C840" s="148" t="s">
        <v>61</v>
      </c>
      <c r="D840" s="149" t="s">
        <v>251</v>
      </c>
      <c r="E840" s="149" t="s">
        <v>108</v>
      </c>
      <c r="F840" s="149" t="s">
        <v>81</v>
      </c>
      <c r="G840" s="150" t="str">
        <f>VLOOKUP(Repository_table[[#This Row],[Country of Destination]],$T$11:$U$46,2,)</f>
        <v>East Asia and Pacific</v>
      </c>
      <c r="H840" s="149" t="s">
        <v>280</v>
      </c>
      <c r="I840" s="149" t="s">
        <v>269</v>
      </c>
      <c r="J840" s="151">
        <v>3783099</v>
      </c>
      <c r="K840" s="39">
        <v>3.24</v>
      </c>
      <c r="L840" s="146"/>
      <c r="N840" s="119"/>
    </row>
    <row r="841" spans="1:14" s="17" customFormat="1" x14ac:dyDescent="0.2">
      <c r="A841" s="145">
        <v>43641</v>
      </c>
      <c r="B841" s="148" t="s">
        <v>61</v>
      </c>
      <c r="C841" s="148" t="s">
        <v>61</v>
      </c>
      <c r="D841" s="149" t="s">
        <v>251</v>
      </c>
      <c r="E841" s="149" t="s">
        <v>108</v>
      </c>
      <c r="F841" s="149" t="s">
        <v>177</v>
      </c>
      <c r="G841" s="150" t="str">
        <f>VLOOKUP(Repository_table[[#This Row],[Country of Destination]],$T$11:$U$46,2,)</f>
        <v>Latin America and the Caribbean</v>
      </c>
      <c r="H841" s="149" t="s">
        <v>380</v>
      </c>
      <c r="I841" s="149" t="s">
        <v>269</v>
      </c>
      <c r="J841" s="151">
        <v>2357254</v>
      </c>
      <c r="K841" s="39">
        <v>5.03</v>
      </c>
      <c r="L841" s="146" t="s">
        <v>106</v>
      </c>
      <c r="N841" s="119"/>
    </row>
    <row r="842" spans="1:14" s="17" customFormat="1" x14ac:dyDescent="0.2">
      <c r="A842" s="145">
        <v>43642</v>
      </c>
      <c r="B842" s="148" t="s">
        <v>390</v>
      </c>
      <c r="C842" s="148" t="s">
        <v>390</v>
      </c>
      <c r="D842" s="149" t="s">
        <v>389</v>
      </c>
      <c r="E842" s="149" t="s">
        <v>194</v>
      </c>
      <c r="F842" s="149" t="s">
        <v>112</v>
      </c>
      <c r="G842" s="150" t="str">
        <f>VLOOKUP(Repository_table[[#This Row],[Country of Destination]],$T$11:$U$46,2,)</f>
        <v>Latin America and the Caribbean</v>
      </c>
      <c r="H842" s="149" t="s">
        <v>323</v>
      </c>
      <c r="I842" s="149" t="s">
        <v>391</v>
      </c>
      <c r="J842" s="151">
        <v>2916942</v>
      </c>
      <c r="K842" s="39">
        <v>6.83</v>
      </c>
      <c r="L842" s="146" t="s">
        <v>393</v>
      </c>
      <c r="N842" s="119"/>
    </row>
    <row r="843" spans="1:14" s="17" customFormat="1" x14ac:dyDescent="0.2">
      <c r="A843" s="145">
        <v>43642</v>
      </c>
      <c r="B843" s="148" t="s">
        <v>61</v>
      </c>
      <c r="C843" s="148" t="s">
        <v>61</v>
      </c>
      <c r="D843" s="149" t="s">
        <v>403</v>
      </c>
      <c r="E843" s="149" t="s">
        <v>108</v>
      </c>
      <c r="F843" s="149" t="s">
        <v>112</v>
      </c>
      <c r="G843" s="150" t="str">
        <f>VLOOKUP(Repository_table[[#This Row],[Country of Destination]],$T$11:$U$46,2,)</f>
        <v>Latin America and the Caribbean</v>
      </c>
      <c r="H843" s="149" t="s">
        <v>276</v>
      </c>
      <c r="I843" s="149" t="s">
        <v>269</v>
      </c>
      <c r="J843" s="151">
        <v>3259810</v>
      </c>
      <c r="K843" s="39">
        <v>6.03</v>
      </c>
      <c r="L843" s="146" t="s">
        <v>106</v>
      </c>
      <c r="N843" s="119"/>
    </row>
    <row r="844" spans="1:14" s="17" customFormat="1" ht="25.5" x14ac:dyDescent="0.2">
      <c r="A844" s="145">
        <v>43643</v>
      </c>
      <c r="B844" s="148" t="s">
        <v>300</v>
      </c>
      <c r="C844" s="148" t="s">
        <v>301</v>
      </c>
      <c r="D844" s="149" t="s">
        <v>406</v>
      </c>
      <c r="E844" s="149" t="s">
        <v>108</v>
      </c>
      <c r="F844" s="149" t="s">
        <v>178</v>
      </c>
      <c r="G844" s="150" t="str">
        <f>VLOOKUP(Repository_table[[#This Row],[Country of Destination]],$T$11:$U$46,2,)</f>
        <v>Latin America and the Caribbean</v>
      </c>
      <c r="H844" s="149" t="s">
        <v>238</v>
      </c>
      <c r="I844" s="149" t="s">
        <v>304</v>
      </c>
      <c r="J844" s="151">
        <v>2030759</v>
      </c>
      <c r="K844" s="39">
        <v>3.7</v>
      </c>
      <c r="L844" s="146"/>
      <c r="N844" s="119"/>
    </row>
    <row r="845" spans="1:14" s="17" customFormat="1" x14ac:dyDescent="0.2">
      <c r="A845" s="145">
        <v>43643</v>
      </c>
      <c r="B845" s="148" t="s">
        <v>61</v>
      </c>
      <c r="C845" s="148" t="s">
        <v>61</v>
      </c>
      <c r="D845" s="149" t="s">
        <v>250</v>
      </c>
      <c r="E845" s="149" t="s">
        <v>108</v>
      </c>
      <c r="F845" s="149" t="s">
        <v>112</v>
      </c>
      <c r="G845" s="150" t="str">
        <f>VLOOKUP(Repository_table[[#This Row],[Country of Destination]],$T$11:$U$46,2,)</f>
        <v>Latin America and the Caribbean</v>
      </c>
      <c r="H845" s="149" t="s">
        <v>270</v>
      </c>
      <c r="I845" s="149" t="s">
        <v>269</v>
      </c>
      <c r="J845" s="151">
        <v>3567790</v>
      </c>
      <c r="K845" s="39">
        <v>3.03</v>
      </c>
      <c r="L845" s="146"/>
      <c r="N845" s="119"/>
    </row>
    <row r="846" spans="1:14" s="17" customFormat="1" x14ac:dyDescent="0.2">
      <c r="A846" s="145">
        <v>43644</v>
      </c>
      <c r="B846" s="148" t="s">
        <v>61</v>
      </c>
      <c r="C846" s="148" t="s">
        <v>61</v>
      </c>
      <c r="D846" s="149" t="s">
        <v>251</v>
      </c>
      <c r="E846" s="149" t="s">
        <v>108</v>
      </c>
      <c r="F846" s="149" t="s">
        <v>69</v>
      </c>
      <c r="G846" s="150" t="str">
        <f>VLOOKUP(Repository_table[[#This Row],[Country of Destination]],$T$11:$U$46,2,)</f>
        <v>Europe and Central Asia</v>
      </c>
      <c r="H846" s="149" t="s">
        <v>164</v>
      </c>
      <c r="I846" s="149" t="s">
        <v>269</v>
      </c>
      <c r="J846" s="151">
        <v>3273269</v>
      </c>
      <c r="K846" s="39">
        <v>3.03</v>
      </c>
      <c r="L846" s="146"/>
      <c r="N846" s="119"/>
    </row>
    <row r="847" spans="1:14" s="17" customFormat="1" ht="25.5" x14ac:dyDescent="0.2">
      <c r="A847" s="145">
        <v>43645</v>
      </c>
      <c r="B847" s="148" t="s">
        <v>300</v>
      </c>
      <c r="C847" s="148" t="s">
        <v>301</v>
      </c>
      <c r="D847" s="149" t="s">
        <v>299</v>
      </c>
      <c r="E847" s="149" t="s">
        <v>194</v>
      </c>
      <c r="F847" s="149" t="s">
        <v>177</v>
      </c>
      <c r="G847" s="150" t="str">
        <f>VLOOKUP(Repository_table[[#This Row],[Country of Destination]],$T$11:$U$46,2,)</f>
        <v>Latin America and the Caribbean</v>
      </c>
      <c r="H847" s="149" t="s">
        <v>161</v>
      </c>
      <c r="I847" s="149" t="s">
        <v>304</v>
      </c>
      <c r="J847" s="151">
        <v>3403590</v>
      </c>
      <c r="K847" s="39">
        <v>3.04</v>
      </c>
      <c r="L847" s="146" t="s">
        <v>373</v>
      </c>
      <c r="N847" s="119"/>
    </row>
    <row r="848" spans="1:14" s="17" customFormat="1" x14ac:dyDescent="0.2">
      <c r="A848" s="145">
        <v>43645</v>
      </c>
      <c r="B848" s="148" t="s">
        <v>193</v>
      </c>
      <c r="C848" s="148" t="s">
        <v>211</v>
      </c>
      <c r="D848" s="149" t="s">
        <v>266</v>
      </c>
      <c r="E848" s="149" t="s">
        <v>108</v>
      </c>
      <c r="F848" s="149" t="s">
        <v>76</v>
      </c>
      <c r="G848" s="150" t="str">
        <f>VLOOKUP(Repository_table[[#This Row],[Country of Destination]],$T$11:$U$46,2,)</f>
        <v>Latin America and the Caribbean</v>
      </c>
      <c r="H848" s="149" t="s">
        <v>408</v>
      </c>
      <c r="I848" s="149" t="s">
        <v>262</v>
      </c>
      <c r="J848" s="151">
        <v>3156916</v>
      </c>
      <c r="K848" s="39">
        <v>6.25</v>
      </c>
      <c r="L848" s="146" t="s">
        <v>106</v>
      </c>
      <c r="N848" s="119"/>
    </row>
    <row r="849" spans="1:14" s="17" customFormat="1" x14ac:dyDescent="0.2">
      <c r="A849" s="145">
        <v>43645</v>
      </c>
      <c r="B849" s="148" t="s">
        <v>61</v>
      </c>
      <c r="C849" s="148" t="s">
        <v>61</v>
      </c>
      <c r="D849" s="149" t="s">
        <v>250</v>
      </c>
      <c r="E849" s="149" t="s">
        <v>108</v>
      </c>
      <c r="F849" s="149" t="s">
        <v>113</v>
      </c>
      <c r="G849" s="150" t="str">
        <f>VLOOKUP(Repository_table[[#This Row],[Country of Destination]],$T$11:$U$46,2,)</f>
        <v>East Asia and Pacific</v>
      </c>
      <c r="H849" s="149" t="s">
        <v>167</v>
      </c>
      <c r="I849" s="149" t="s">
        <v>269</v>
      </c>
      <c r="J849" s="151">
        <v>3677350</v>
      </c>
      <c r="K849" s="39">
        <v>3.03</v>
      </c>
      <c r="L849" s="146"/>
      <c r="N849" s="119"/>
    </row>
    <row r="850" spans="1:14" s="17" customFormat="1" x14ac:dyDescent="0.2">
      <c r="A850" s="145">
        <v>43646</v>
      </c>
      <c r="B850" s="148" t="s">
        <v>61</v>
      </c>
      <c r="C850" s="148" t="s">
        <v>61</v>
      </c>
      <c r="D850" s="149" t="s">
        <v>251</v>
      </c>
      <c r="E850" s="149" t="s">
        <v>108</v>
      </c>
      <c r="F850" s="149" t="s">
        <v>69</v>
      </c>
      <c r="G850" s="150" t="str">
        <f>VLOOKUP(Repository_table[[#This Row],[Country of Destination]],$T$11:$U$46,2,)</f>
        <v>Europe and Central Asia</v>
      </c>
      <c r="H850" s="149" t="s">
        <v>173</v>
      </c>
      <c r="I850" s="149" t="s">
        <v>269</v>
      </c>
      <c r="J850" s="151">
        <v>3635050</v>
      </c>
      <c r="K850" s="39">
        <v>5.03</v>
      </c>
      <c r="L850" s="146" t="s">
        <v>106</v>
      </c>
      <c r="N850" s="119"/>
    </row>
    <row r="851" spans="1:14" s="17" customFormat="1" ht="25.5" x14ac:dyDescent="0.2">
      <c r="A851" s="145">
        <v>43647</v>
      </c>
      <c r="B851" s="148" t="s">
        <v>300</v>
      </c>
      <c r="C851" s="148" t="s">
        <v>301</v>
      </c>
      <c r="D851" s="149" t="s">
        <v>407</v>
      </c>
      <c r="E851" s="149" t="s">
        <v>108</v>
      </c>
      <c r="F851" s="149" t="s">
        <v>157</v>
      </c>
      <c r="G851" s="150" t="str">
        <f>VLOOKUP(Repository_table[[#This Row],[Country of Destination]],$T$11:$U$46,2,)</f>
        <v>Middle East and North Africa</v>
      </c>
      <c r="H851" s="149" t="s">
        <v>258</v>
      </c>
      <c r="I851" s="149" t="s">
        <v>304</v>
      </c>
      <c r="J851" s="151">
        <v>3448559</v>
      </c>
      <c r="K851" s="39"/>
      <c r="L851" s="146"/>
      <c r="N851" s="119"/>
    </row>
    <row r="852" spans="1:14" s="17" customFormat="1" x14ac:dyDescent="0.2">
      <c r="A852" s="145">
        <v>43647</v>
      </c>
      <c r="B852" s="148" t="s">
        <v>61</v>
      </c>
      <c r="C852" s="148" t="s">
        <v>61</v>
      </c>
      <c r="D852" s="149" t="s">
        <v>250</v>
      </c>
      <c r="E852" s="149" t="s">
        <v>108</v>
      </c>
      <c r="F852" s="149" t="s">
        <v>113</v>
      </c>
      <c r="G852" s="150" t="str">
        <f>VLOOKUP(Repository_table[[#This Row],[Country of Destination]],$T$11:$U$46,2,)</f>
        <v>East Asia and Pacific</v>
      </c>
      <c r="H852" s="149" t="s">
        <v>377</v>
      </c>
      <c r="I852" s="149" t="s">
        <v>269</v>
      </c>
      <c r="J852" s="151">
        <v>3683719</v>
      </c>
      <c r="K852" s="39"/>
      <c r="L852" s="146"/>
      <c r="N852" s="119"/>
    </row>
    <row r="853" spans="1:14" s="17" customFormat="1" x14ac:dyDescent="0.2">
      <c r="A853" s="145">
        <v>43648</v>
      </c>
      <c r="B853" s="148" t="s">
        <v>61</v>
      </c>
      <c r="C853" s="148" t="s">
        <v>61</v>
      </c>
      <c r="D853" s="149" t="s">
        <v>251</v>
      </c>
      <c r="E853" s="149" t="s">
        <v>108</v>
      </c>
      <c r="F853" s="149" t="s">
        <v>240</v>
      </c>
      <c r="G853" s="150" t="str">
        <f>VLOOKUP(Repository_table[[#This Row],[Country of Destination]],$T$11:$U$46,2,)</f>
        <v>Europe and Central Asia</v>
      </c>
      <c r="H853" s="149" t="s">
        <v>387</v>
      </c>
      <c r="I853" s="149" t="s">
        <v>269</v>
      </c>
      <c r="J853" s="151">
        <v>3297493</v>
      </c>
      <c r="K853" s="39"/>
      <c r="L853" s="146"/>
      <c r="N853" s="119"/>
    </row>
    <row r="854" spans="1:14" s="17" customFormat="1" ht="25.5" x14ac:dyDescent="0.2">
      <c r="A854" s="145">
        <v>43649</v>
      </c>
      <c r="B854" s="148" t="s">
        <v>300</v>
      </c>
      <c r="C854" s="148" t="s">
        <v>412</v>
      </c>
      <c r="D854" s="149" t="s">
        <v>406</v>
      </c>
      <c r="E854" s="149" t="s">
        <v>108</v>
      </c>
      <c r="F854" s="149" t="s">
        <v>178</v>
      </c>
      <c r="G854" s="150" t="str">
        <f>VLOOKUP(Repository_table[[#This Row],[Country of Destination]],$T$11:$U$46,2,)</f>
        <v>Latin America and the Caribbean</v>
      </c>
      <c r="H854" s="149" t="s">
        <v>341</v>
      </c>
      <c r="I854" s="149" t="s">
        <v>304</v>
      </c>
      <c r="J854" s="151">
        <v>2221385</v>
      </c>
      <c r="K854" s="39"/>
      <c r="L854" s="146"/>
      <c r="N854" s="119"/>
    </row>
    <row r="855" spans="1:14" s="17" customFormat="1" x14ac:dyDescent="0.2">
      <c r="A855" s="145">
        <v>43649</v>
      </c>
      <c r="B855" s="148" t="s">
        <v>61</v>
      </c>
      <c r="C855" s="148" t="s">
        <v>61</v>
      </c>
      <c r="D855" s="149" t="s">
        <v>403</v>
      </c>
      <c r="E855" s="149" t="s">
        <v>108</v>
      </c>
      <c r="F855" s="149" t="s">
        <v>76</v>
      </c>
      <c r="G855" s="150" t="str">
        <f>VLOOKUP(Repository_table[[#This Row],[Country of Destination]],$T$11:$U$46,2,)</f>
        <v>Latin America and the Caribbean</v>
      </c>
      <c r="H855" s="149" t="s">
        <v>135</v>
      </c>
      <c r="I855" s="149" t="s">
        <v>269</v>
      </c>
      <c r="J855" s="151">
        <v>3744944</v>
      </c>
      <c r="K855" s="39"/>
      <c r="L855" s="146"/>
      <c r="N855" s="119"/>
    </row>
    <row r="856" spans="1:14" s="17" customFormat="1" x14ac:dyDescent="0.2">
      <c r="A856" s="145">
        <v>43650</v>
      </c>
      <c r="B856" s="148" t="s">
        <v>61</v>
      </c>
      <c r="C856" s="148" t="s">
        <v>61</v>
      </c>
      <c r="D856" s="149" t="s">
        <v>250</v>
      </c>
      <c r="E856" s="149" t="s">
        <v>108</v>
      </c>
      <c r="F856" s="149" t="s">
        <v>291</v>
      </c>
      <c r="G856" s="150" t="str">
        <f>VLOOKUP(Repository_table[[#This Row],[Country of Destination]],$T$11:$U$46,2,)</f>
        <v>East Asia and Pacific</v>
      </c>
      <c r="H856" s="149" t="s">
        <v>230</v>
      </c>
      <c r="I856" s="149" t="s">
        <v>269</v>
      </c>
      <c r="J856" s="151">
        <v>3570191</v>
      </c>
      <c r="K856" s="39"/>
      <c r="L856" s="146"/>
      <c r="N856" s="119"/>
    </row>
    <row r="857" spans="1:14" s="17" customFormat="1" x14ac:dyDescent="0.2">
      <c r="A857" s="145">
        <v>43651</v>
      </c>
      <c r="B857" s="148" t="s">
        <v>193</v>
      </c>
      <c r="C857" s="148" t="s">
        <v>212</v>
      </c>
      <c r="D857" s="149" t="s">
        <v>261</v>
      </c>
      <c r="E857" s="149" t="s">
        <v>108</v>
      </c>
      <c r="F857" s="149" t="s">
        <v>81</v>
      </c>
      <c r="G857" s="150" t="str">
        <f>VLOOKUP(Repository_table[[#This Row],[Country of Destination]],$T$11:$U$46,2,)</f>
        <v>East Asia and Pacific</v>
      </c>
      <c r="H857" s="149" t="s">
        <v>123</v>
      </c>
      <c r="I857" s="149" t="s">
        <v>262</v>
      </c>
      <c r="J857" s="151">
        <v>3393280</v>
      </c>
      <c r="K857" s="39"/>
      <c r="L857" s="146"/>
      <c r="N857" s="119"/>
    </row>
    <row r="858" spans="1:14" s="17" customFormat="1" x14ac:dyDescent="0.2">
      <c r="A858" s="145">
        <v>43651</v>
      </c>
      <c r="B858" s="148" t="s">
        <v>61</v>
      </c>
      <c r="C858" s="148" t="s">
        <v>61</v>
      </c>
      <c r="D858" s="149" t="s">
        <v>251</v>
      </c>
      <c r="E858" s="149" t="s">
        <v>108</v>
      </c>
      <c r="F858" s="149" t="s">
        <v>81</v>
      </c>
      <c r="G858" s="150" t="str">
        <f>VLOOKUP(Repository_table[[#This Row],[Country of Destination]],$T$11:$U$46,2,)</f>
        <v>East Asia and Pacific</v>
      </c>
      <c r="H858" s="149" t="s">
        <v>206</v>
      </c>
      <c r="I858" s="149" t="s">
        <v>269</v>
      </c>
      <c r="J858" s="151">
        <v>3658092</v>
      </c>
      <c r="K858" s="39"/>
      <c r="L858" s="146"/>
      <c r="N858" s="119"/>
    </row>
    <row r="859" spans="1:14" s="17" customFormat="1" x14ac:dyDescent="0.2">
      <c r="A859" s="145">
        <v>43652</v>
      </c>
      <c r="B859" s="148" t="s">
        <v>61</v>
      </c>
      <c r="C859" s="148" t="s">
        <v>61</v>
      </c>
      <c r="D859" s="149" t="s">
        <v>251</v>
      </c>
      <c r="E859" s="149" t="s">
        <v>108</v>
      </c>
      <c r="F859" s="149" t="s">
        <v>178</v>
      </c>
      <c r="G859" s="150" t="str">
        <f>VLOOKUP(Repository_table[[#This Row],[Country of Destination]],$T$11:$U$46,2,)</f>
        <v>Latin America and the Caribbean</v>
      </c>
      <c r="H859" s="149" t="s">
        <v>283</v>
      </c>
      <c r="I859" s="149" t="s">
        <v>269</v>
      </c>
      <c r="J859" s="151">
        <v>2178698</v>
      </c>
      <c r="K859" s="39"/>
      <c r="L859" s="146"/>
      <c r="N859" s="119"/>
    </row>
    <row r="860" spans="1:14" s="17" customFormat="1" x14ac:dyDescent="0.2">
      <c r="A860" s="145">
        <v>43653</v>
      </c>
      <c r="B860" s="148" t="s">
        <v>390</v>
      </c>
      <c r="C860" s="148" t="s">
        <v>390</v>
      </c>
      <c r="D860" s="149" t="s">
        <v>389</v>
      </c>
      <c r="E860" s="149" t="s">
        <v>194</v>
      </c>
      <c r="F860" s="149" t="s">
        <v>81</v>
      </c>
      <c r="G860" s="150" t="str">
        <f>VLOOKUP(Repository_table[[#This Row],[Country of Destination]],$T$11:$U$46,2,)</f>
        <v>East Asia and Pacific</v>
      </c>
      <c r="H860" s="149" t="s">
        <v>312</v>
      </c>
      <c r="I860" s="149" t="s">
        <v>391</v>
      </c>
      <c r="J860" s="151">
        <v>3310406</v>
      </c>
      <c r="K860" s="39"/>
      <c r="L860" s="146" t="s">
        <v>363</v>
      </c>
      <c r="N860" s="119"/>
    </row>
    <row r="861" spans="1:14" s="17" customFormat="1" x14ac:dyDescent="0.2">
      <c r="A861" s="145">
        <v>43653</v>
      </c>
      <c r="B861" s="148" t="s">
        <v>61</v>
      </c>
      <c r="C861" s="148" t="s">
        <v>61</v>
      </c>
      <c r="D861" s="149" t="s">
        <v>403</v>
      </c>
      <c r="E861" s="149" t="s">
        <v>108</v>
      </c>
      <c r="F861" s="149" t="s">
        <v>76</v>
      </c>
      <c r="G861" s="150" t="str">
        <f>VLOOKUP(Repository_table[[#This Row],[Country of Destination]],$T$11:$U$46,2,)</f>
        <v>Latin America and the Caribbean</v>
      </c>
      <c r="H861" s="149" t="s">
        <v>245</v>
      </c>
      <c r="I861" s="149" t="s">
        <v>269</v>
      </c>
      <c r="J861" s="151">
        <v>3311789</v>
      </c>
      <c r="K861" s="39"/>
      <c r="L861" s="146"/>
      <c r="N861" s="119"/>
    </row>
    <row r="862" spans="1:14" s="17" customFormat="1" x14ac:dyDescent="0.2">
      <c r="A862" s="145">
        <v>43654</v>
      </c>
      <c r="B862" s="148" t="s">
        <v>193</v>
      </c>
      <c r="C862" s="148" t="s">
        <v>211</v>
      </c>
      <c r="D862" s="149" t="s">
        <v>261</v>
      </c>
      <c r="E862" s="149" t="s">
        <v>108</v>
      </c>
      <c r="F862" s="149" t="s">
        <v>68</v>
      </c>
      <c r="G862" s="150" t="str">
        <f>VLOOKUP(Repository_table[[#This Row],[Country of Destination]],$T$11:$U$46,2,)</f>
        <v>South Asia</v>
      </c>
      <c r="H862" s="149" t="s">
        <v>181</v>
      </c>
      <c r="I862" s="149" t="s">
        <v>262</v>
      </c>
      <c r="J862" s="151">
        <v>3484660</v>
      </c>
      <c r="K862" s="39"/>
      <c r="L862" s="146"/>
      <c r="N862" s="119"/>
    </row>
    <row r="863" spans="1:14" s="17" customFormat="1" x14ac:dyDescent="0.2">
      <c r="A863" s="145">
        <v>43654</v>
      </c>
      <c r="B863" s="148" t="s">
        <v>61</v>
      </c>
      <c r="C863" s="148" t="s">
        <v>61</v>
      </c>
      <c r="D863" s="149" t="s">
        <v>250</v>
      </c>
      <c r="E863" s="149" t="s">
        <v>108</v>
      </c>
      <c r="F863" s="149" t="s">
        <v>113</v>
      </c>
      <c r="G863" s="150" t="str">
        <f>VLOOKUP(Repository_table[[#This Row],[Country of Destination]],$T$11:$U$46,2,)</f>
        <v>East Asia and Pacific</v>
      </c>
      <c r="H863" s="149" t="s">
        <v>163</v>
      </c>
      <c r="I863" s="149" t="s">
        <v>269</v>
      </c>
      <c r="J863" s="151">
        <v>3398184</v>
      </c>
      <c r="K863" s="39"/>
      <c r="L863" s="146"/>
      <c r="N863" s="119"/>
    </row>
    <row r="864" spans="1:14" s="17" customFormat="1" ht="25.5" x14ac:dyDescent="0.2">
      <c r="A864" s="145">
        <v>43655</v>
      </c>
      <c r="B864" s="148" t="s">
        <v>300</v>
      </c>
      <c r="C864" s="148" t="s">
        <v>412</v>
      </c>
      <c r="D864" s="149" t="s">
        <v>406</v>
      </c>
      <c r="E864" s="149" t="s">
        <v>108</v>
      </c>
      <c r="F864" s="149" t="s">
        <v>69</v>
      </c>
      <c r="G864" s="150" t="str">
        <f>VLOOKUP(Repository_table[[#This Row],[Country of Destination]],$T$11:$U$46,2,)</f>
        <v>Europe and Central Asia</v>
      </c>
      <c r="H864" s="149" t="s">
        <v>281</v>
      </c>
      <c r="I864" s="149" t="s">
        <v>304</v>
      </c>
      <c r="J864" s="151">
        <v>3663724</v>
      </c>
      <c r="K864" s="39"/>
      <c r="L864" s="146"/>
      <c r="N864" s="119"/>
    </row>
    <row r="865" spans="1:14" s="17" customFormat="1" x14ac:dyDescent="0.2">
      <c r="A865" s="145">
        <v>43655</v>
      </c>
      <c r="B865" s="148" t="s">
        <v>61</v>
      </c>
      <c r="C865" s="148" t="s">
        <v>61</v>
      </c>
      <c r="D865" s="149" t="s">
        <v>250</v>
      </c>
      <c r="E865" s="149" t="s">
        <v>108</v>
      </c>
      <c r="F865" s="149" t="s">
        <v>113</v>
      </c>
      <c r="G865" s="150" t="str">
        <f>VLOOKUP(Repository_table[[#This Row],[Country of Destination]],$T$11:$U$46,2,)</f>
        <v>East Asia and Pacific</v>
      </c>
      <c r="H865" s="149" t="s">
        <v>372</v>
      </c>
      <c r="I865" s="149" t="s">
        <v>269</v>
      </c>
      <c r="J865" s="151">
        <v>3690908</v>
      </c>
      <c r="K865" s="39"/>
      <c r="L865" s="146"/>
      <c r="N865" s="119"/>
    </row>
    <row r="866" spans="1:14" s="17" customFormat="1" x14ac:dyDescent="0.2">
      <c r="A866" s="145">
        <v>43656</v>
      </c>
      <c r="B866" s="148" t="s">
        <v>61</v>
      </c>
      <c r="C866" s="148" t="s">
        <v>61</v>
      </c>
      <c r="D866" s="149" t="s">
        <v>251</v>
      </c>
      <c r="E866" s="149" t="s">
        <v>108</v>
      </c>
      <c r="F866" s="149" t="s">
        <v>252</v>
      </c>
      <c r="G866" s="150" t="str">
        <f>VLOOKUP(Repository_table[[#This Row],[Country of Destination]],$T$11:$U$46,2,)</f>
        <v>Europe and Central Asia</v>
      </c>
      <c r="H866" s="149" t="s">
        <v>315</v>
      </c>
      <c r="I866" s="149" t="s">
        <v>269</v>
      </c>
      <c r="J866" s="151">
        <v>3248800</v>
      </c>
      <c r="K866" s="39"/>
      <c r="L866" s="146"/>
      <c r="N866" s="119"/>
    </row>
    <row r="867" spans="1:14" s="17" customFormat="1" x14ac:dyDescent="0.2">
      <c r="A867" s="145">
        <v>43657</v>
      </c>
      <c r="B867" s="148" t="s">
        <v>61</v>
      </c>
      <c r="C867" s="148" t="s">
        <v>61</v>
      </c>
      <c r="D867" s="149" t="s">
        <v>251</v>
      </c>
      <c r="E867" s="149" t="s">
        <v>108</v>
      </c>
      <c r="F867" s="149" t="s">
        <v>285</v>
      </c>
      <c r="G867" s="150" t="str">
        <f>VLOOKUP(Repository_table[[#This Row],[Country of Destination]],$T$11:$U$46,2,)</f>
        <v>Europe and Central Asia</v>
      </c>
      <c r="H867" s="149" t="s">
        <v>110</v>
      </c>
      <c r="I867" s="149" t="s">
        <v>269</v>
      </c>
      <c r="J867" s="151">
        <v>3694256</v>
      </c>
      <c r="K867" s="39"/>
      <c r="L867" s="146"/>
      <c r="N867" s="119"/>
    </row>
    <row r="868" spans="1:14" s="17" customFormat="1" ht="25.5" x14ac:dyDescent="0.2">
      <c r="A868" s="145">
        <v>43658</v>
      </c>
      <c r="B868" s="148" t="s">
        <v>300</v>
      </c>
      <c r="C868" s="148" t="s">
        <v>301</v>
      </c>
      <c r="D868" s="149" t="s">
        <v>299</v>
      </c>
      <c r="E868" s="149" t="s">
        <v>194</v>
      </c>
      <c r="F868" s="149" t="s">
        <v>76</v>
      </c>
      <c r="G868" s="150" t="str">
        <f>VLOOKUP(Repository_table[[#This Row],[Country of Destination]],$T$11:$U$46,2,)</f>
        <v>Latin America and the Caribbean</v>
      </c>
      <c r="H868" s="149" t="s">
        <v>80</v>
      </c>
      <c r="I868" s="149" t="s">
        <v>304</v>
      </c>
      <c r="J868" s="151">
        <v>3472542</v>
      </c>
      <c r="K868" s="39"/>
      <c r="L868" s="146"/>
      <c r="N868" s="119"/>
    </row>
    <row r="869" spans="1:14" s="17" customFormat="1" ht="25.5" x14ac:dyDescent="0.2">
      <c r="A869" s="145">
        <v>43661</v>
      </c>
      <c r="B869" s="148" t="s">
        <v>300</v>
      </c>
      <c r="C869" s="148" t="s">
        <v>412</v>
      </c>
      <c r="D869" s="149" t="s">
        <v>406</v>
      </c>
      <c r="E869" s="149" t="s">
        <v>108</v>
      </c>
      <c r="F869" s="149" t="s">
        <v>252</v>
      </c>
      <c r="G869" s="150" t="str">
        <f>VLOOKUP(Repository_table[[#This Row],[Country of Destination]],$T$11:$U$46,2,)</f>
        <v>Europe and Central Asia</v>
      </c>
      <c r="H869" s="149" t="s">
        <v>371</v>
      </c>
      <c r="I869" s="149" t="s">
        <v>304</v>
      </c>
      <c r="J869" s="151">
        <v>3274238</v>
      </c>
      <c r="K869" s="39"/>
      <c r="L869" s="146"/>
      <c r="N869" s="119"/>
    </row>
    <row r="870" spans="1:14" s="17" customFormat="1" x14ac:dyDescent="0.2">
      <c r="A870" s="145">
        <v>43661</v>
      </c>
      <c r="B870" s="148" t="s">
        <v>61</v>
      </c>
      <c r="C870" s="148" t="s">
        <v>61</v>
      </c>
      <c r="D870" s="149" t="s">
        <v>250</v>
      </c>
      <c r="E870" s="149" t="s">
        <v>108</v>
      </c>
      <c r="F870" s="149" t="s">
        <v>76</v>
      </c>
      <c r="G870" s="150" t="str">
        <f>VLOOKUP(Repository_table[[#This Row],[Country of Destination]],$T$11:$U$46,2,)</f>
        <v>Latin America and the Caribbean</v>
      </c>
      <c r="H870" s="149" t="s">
        <v>409</v>
      </c>
      <c r="I870" s="149" t="s">
        <v>269</v>
      </c>
      <c r="J870" s="151">
        <v>3627889</v>
      </c>
      <c r="K870" s="39"/>
      <c r="L870" s="146"/>
      <c r="N870" s="119"/>
    </row>
    <row r="871" spans="1:14" s="17" customFormat="1" x14ac:dyDescent="0.2">
      <c r="A871" s="145">
        <v>43661</v>
      </c>
      <c r="B871" s="148" t="s">
        <v>61</v>
      </c>
      <c r="C871" s="148" t="s">
        <v>61</v>
      </c>
      <c r="D871" s="149" t="s">
        <v>250</v>
      </c>
      <c r="E871" s="149" t="s">
        <v>108</v>
      </c>
      <c r="F871" s="149" t="s">
        <v>113</v>
      </c>
      <c r="G871" s="150" t="str">
        <f>VLOOKUP(Repository_table[[#This Row],[Country of Destination]],$T$11:$U$46,2,)</f>
        <v>East Asia and Pacific</v>
      </c>
      <c r="H871" s="149" t="s">
        <v>160</v>
      </c>
      <c r="I871" s="149" t="s">
        <v>269</v>
      </c>
      <c r="J871" s="151">
        <v>3696092</v>
      </c>
      <c r="K871" s="39"/>
      <c r="L871" s="146"/>
      <c r="N871" s="119"/>
    </row>
    <row r="872" spans="1:14" s="17" customFormat="1" x14ac:dyDescent="0.2">
      <c r="A872" s="145">
        <v>43662</v>
      </c>
      <c r="B872" s="148" t="s">
        <v>193</v>
      </c>
      <c r="C872" s="148" t="s">
        <v>212</v>
      </c>
      <c r="D872" s="149" t="s">
        <v>261</v>
      </c>
      <c r="E872" s="149" t="s">
        <v>108</v>
      </c>
      <c r="F872" s="149" t="s">
        <v>81</v>
      </c>
      <c r="G872" s="150" t="str">
        <f>VLOOKUP(Repository_table[[#This Row],[Country of Destination]],$T$11:$U$46,2,)</f>
        <v>East Asia and Pacific</v>
      </c>
      <c r="H872" s="149" t="s">
        <v>214</v>
      </c>
      <c r="I872" s="149" t="s">
        <v>262</v>
      </c>
      <c r="J872" s="151">
        <v>3715303</v>
      </c>
      <c r="K872" s="39"/>
      <c r="L872" s="146"/>
      <c r="N872" s="119"/>
    </row>
    <row r="873" spans="1:14" s="17" customFormat="1" x14ac:dyDescent="0.2">
      <c r="A873" s="145">
        <v>43662</v>
      </c>
      <c r="B873" s="148" t="s">
        <v>61</v>
      </c>
      <c r="C873" s="148" t="s">
        <v>61</v>
      </c>
      <c r="D873" s="149" t="s">
        <v>403</v>
      </c>
      <c r="E873" s="149" t="s">
        <v>108</v>
      </c>
      <c r="F873" s="149" t="s">
        <v>178</v>
      </c>
      <c r="G873" s="150" t="str">
        <f>VLOOKUP(Repository_table[[#This Row],[Country of Destination]],$T$11:$U$46,2,)</f>
        <v>Latin America and the Caribbean</v>
      </c>
      <c r="H873" s="149" t="s">
        <v>227</v>
      </c>
      <c r="I873" s="149" t="s">
        <v>269</v>
      </c>
      <c r="J873" s="151">
        <v>2094682</v>
      </c>
      <c r="K873" s="39"/>
      <c r="L873" s="146" t="s">
        <v>58</v>
      </c>
      <c r="N873" s="119"/>
    </row>
    <row r="874" spans="1:14" s="17" customFormat="1" x14ac:dyDescent="0.2">
      <c r="A874" s="145">
        <v>43662</v>
      </c>
      <c r="B874" s="148" t="s">
        <v>61</v>
      </c>
      <c r="C874" s="148" t="s">
        <v>61</v>
      </c>
      <c r="D874" s="149" t="s">
        <v>403</v>
      </c>
      <c r="E874" s="149" t="s">
        <v>108</v>
      </c>
      <c r="F874" s="149" t="s">
        <v>275</v>
      </c>
      <c r="G874" s="150" t="str">
        <f>VLOOKUP(Repository_table[[#This Row],[Country of Destination]],$T$11:$U$46,2,)</f>
        <v>Latin America and the Caribbean</v>
      </c>
      <c r="H874" s="149" t="s">
        <v>227</v>
      </c>
      <c r="I874" s="149" t="s">
        <v>269</v>
      </c>
      <c r="J874" s="151">
        <v>836664</v>
      </c>
      <c r="K874" s="39"/>
      <c r="L874" s="146" t="s">
        <v>58</v>
      </c>
      <c r="N874" s="119"/>
    </row>
    <row r="875" spans="1:14" s="17" customFormat="1" ht="25.5" x14ac:dyDescent="0.2">
      <c r="A875" s="145">
        <v>43663</v>
      </c>
      <c r="B875" s="148" t="s">
        <v>300</v>
      </c>
      <c r="C875" s="148" t="s">
        <v>412</v>
      </c>
      <c r="D875" s="149" t="s">
        <v>406</v>
      </c>
      <c r="E875" s="149" t="s">
        <v>108</v>
      </c>
      <c r="F875" s="149" t="s">
        <v>252</v>
      </c>
      <c r="G875" s="150" t="str">
        <f>VLOOKUP(Repository_table[[#This Row],[Country of Destination]],$T$11:$U$46,2,)</f>
        <v>Europe and Central Asia</v>
      </c>
      <c r="H875" s="149" t="s">
        <v>232</v>
      </c>
      <c r="I875" s="149" t="s">
        <v>304</v>
      </c>
      <c r="J875" s="151">
        <v>3439584</v>
      </c>
      <c r="K875" s="39"/>
      <c r="L875" s="146"/>
      <c r="N875" s="119"/>
    </row>
    <row r="876" spans="1:14" s="17" customFormat="1" x14ac:dyDescent="0.2">
      <c r="A876" s="145">
        <v>43663</v>
      </c>
      <c r="B876" s="148" t="s">
        <v>61</v>
      </c>
      <c r="C876" s="148" t="s">
        <v>61</v>
      </c>
      <c r="D876" s="149" t="s">
        <v>250</v>
      </c>
      <c r="E876" s="149" t="s">
        <v>108</v>
      </c>
      <c r="F876" s="149" t="s">
        <v>113</v>
      </c>
      <c r="G876" s="150" t="str">
        <f>VLOOKUP(Repository_table[[#This Row],[Country of Destination]],$T$11:$U$46,2,)</f>
        <v>East Asia and Pacific</v>
      </c>
      <c r="H876" s="149" t="s">
        <v>188</v>
      </c>
      <c r="I876" s="149" t="s">
        <v>269</v>
      </c>
      <c r="J876" s="151">
        <v>3685907</v>
      </c>
      <c r="K876" s="39"/>
      <c r="L876" s="146"/>
      <c r="N876" s="119"/>
    </row>
    <row r="877" spans="1:14" s="17" customFormat="1" x14ac:dyDescent="0.2">
      <c r="A877" s="145">
        <v>43664</v>
      </c>
      <c r="B877" s="148" t="s">
        <v>390</v>
      </c>
      <c r="C877" s="148" t="s">
        <v>390</v>
      </c>
      <c r="D877" s="149" t="s">
        <v>389</v>
      </c>
      <c r="E877" s="149" t="s">
        <v>194</v>
      </c>
      <c r="F877" s="149" t="s">
        <v>81</v>
      </c>
      <c r="G877" s="150" t="str">
        <f>VLOOKUP(Repository_table[[#This Row],[Country of Destination]],$T$11:$U$46,2,)</f>
        <v>East Asia and Pacific</v>
      </c>
      <c r="H877" s="149" t="s">
        <v>392</v>
      </c>
      <c r="I877" s="149" t="s">
        <v>391</v>
      </c>
      <c r="J877" s="151">
        <v>3744065</v>
      </c>
      <c r="K877" s="39"/>
      <c r="L877" s="146" t="s">
        <v>363</v>
      </c>
      <c r="N877" s="119"/>
    </row>
    <row r="878" spans="1:14" s="17" customFormat="1" x14ac:dyDescent="0.2">
      <c r="A878" s="145">
        <v>43664</v>
      </c>
      <c r="B878" s="148" t="s">
        <v>61</v>
      </c>
      <c r="C878" s="148" t="s">
        <v>61</v>
      </c>
      <c r="D878" s="149" t="s">
        <v>250</v>
      </c>
      <c r="E878" s="149" t="s">
        <v>108</v>
      </c>
      <c r="F878" s="149" t="s">
        <v>113</v>
      </c>
      <c r="G878" s="150" t="str">
        <f>VLOOKUP(Repository_table[[#This Row],[Country of Destination]],$T$11:$U$46,2,)</f>
        <v>East Asia and Pacific</v>
      </c>
      <c r="H878" s="149" t="s">
        <v>245</v>
      </c>
      <c r="I878" s="149" t="s">
        <v>269</v>
      </c>
      <c r="J878" s="151">
        <v>3625293</v>
      </c>
      <c r="K878" s="39"/>
      <c r="L878" s="146"/>
      <c r="N878" s="119"/>
    </row>
    <row r="879" spans="1:14" s="17" customFormat="1" x14ac:dyDescent="0.2">
      <c r="A879" s="145">
        <v>43665</v>
      </c>
      <c r="B879" s="148" t="s">
        <v>61</v>
      </c>
      <c r="C879" s="148" t="s">
        <v>61</v>
      </c>
      <c r="D879" s="149" t="s">
        <v>251</v>
      </c>
      <c r="E879" s="149" t="s">
        <v>108</v>
      </c>
      <c r="F879" s="149" t="s">
        <v>178</v>
      </c>
      <c r="G879" s="150" t="str">
        <f>VLOOKUP(Repository_table[[#This Row],[Country of Destination]],$T$11:$U$46,2,)</f>
        <v>Latin America and the Caribbean</v>
      </c>
      <c r="H879" s="149" t="s">
        <v>410</v>
      </c>
      <c r="I879" s="149" t="s">
        <v>269</v>
      </c>
      <c r="J879" s="151">
        <v>2264837</v>
      </c>
      <c r="K879" s="39"/>
      <c r="L879" s="146" t="s">
        <v>58</v>
      </c>
      <c r="N879" s="119"/>
    </row>
    <row r="880" spans="1:14" s="17" customFormat="1" x14ac:dyDescent="0.2">
      <c r="A880" s="145">
        <v>43665</v>
      </c>
      <c r="B880" s="148" t="s">
        <v>61</v>
      </c>
      <c r="C880" s="148" t="s">
        <v>61</v>
      </c>
      <c r="D880" s="149" t="s">
        <v>251</v>
      </c>
      <c r="E880" s="149" t="s">
        <v>108</v>
      </c>
      <c r="F880" s="149" t="s">
        <v>177</v>
      </c>
      <c r="G880" s="150" t="str">
        <f>VLOOKUP(Repository_table[[#This Row],[Country of Destination]],$T$11:$U$46,2,)</f>
        <v>Latin America and the Caribbean</v>
      </c>
      <c r="H880" s="149" t="s">
        <v>410</v>
      </c>
      <c r="I880" s="149" t="s">
        <v>269</v>
      </c>
      <c r="J880" s="151">
        <v>983592</v>
      </c>
      <c r="K880" s="39"/>
      <c r="L880" s="146" t="s">
        <v>58</v>
      </c>
      <c r="N880" s="119"/>
    </row>
    <row r="881" spans="1:14" s="17" customFormat="1" x14ac:dyDescent="0.2">
      <c r="A881" s="145">
        <v>43665</v>
      </c>
      <c r="B881" s="148" t="s">
        <v>61</v>
      </c>
      <c r="C881" s="148" t="s">
        <v>61</v>
      </c>
      <c r="D881" s="149" t="s">
        <v>251</v>
      </c>
      <c r="E881" s="149" t="s">
        <v>108</v>
      </c>
      <c r="F881" s="149" t="s">
        <v>69</v>
      </c>
      <c r="G881" s="150" t="str">
        <f>VLOOKUP(Repository_table[[#This Row],[Country of Destination]],$T$11:$U$46,2,)</f>
        <v>Europe and Central Asia</v>
      </c>
      <c r="H881" s="149" t="s">
        <v>187</v>
      </c>
      <c r="I881" s="149" t="s">
        <v>269</v>
      </c>
      <c r="J881" s="151">
        <v>269486</v>
      </c>
      <c r="K881" s="39"/>
      <c r="L881" s="146" t="s">
        <v>58</v>
      </c>
      <c r="N881" s="119"/>
    </row>
    <row r="882" spans="1:14" s="17" customFormat="1" x14ac:dyDescent="0.2">
      <c r="A882" s="145">
        <v>43665</v>
      </c>
      <c r="B882" s="148" t="s">
        <v>61</v>
      </c>
      <c r="C882" s="148" t="s">
        <v>61</v>
      </c>
      <c r="D882" s="149" t="s">
        <v>250</v>
      </c>
      <c r="E882" s="149" t="s">
        <v>108</v>
      </c>
      <c r="F882" s="149" t="s">
        <v>112</v>
      </c>
      <c r="G882" s="150" t="str">
        <f>VLOOKUP(Repository_table[[#This Row],[Country of Destination]],$T$11:$U$46,2,)</f>
        <v>Latin America and the Caribbean</v>
      </c>
      <c r="H882" s="149" t="s">
        <v>187</v>
      </c>
      <c r="I882" s="149" t="s">
        <v>269</v>
      </c>
      <c r="J882" s="151">
        <v>3033486</v>
      </c>
      <c r="K882" s="39"/>
      <c r="L882" s="146" t="s">
        <v>58</v>
      </c>
      <c r="N882" s="119"/>
    </row>
    <row r="883" spans="1:14" s="17" customFormat="1" ht="25.5" x14ac:dyDescent="0.2">
      <c r="A883" s="145">
        <v>43666</v>
      </c>
      <c r="B883" s="148" t="s">
        <v>300</v>
      </c>
      <c r="C883" s="148" t="s">
        <v>301</v>
      </c>
      <c r="D883" s="149" t="s">
        <v>299</v>
      </c>
      <c r="E883" s="149" t="s">
        <v>194</v>
      </c>
      <c r="F883" s="149" t="s">
        <v>113</v>
      </c>
      <c r="G883" s="150" t="str">
        <f>VLOOKUP(Repository_table[[#This Row],[Country of Destination]],$T$11:$U$46,2,)</f>
        <v>East Asia and Pacific</v>
      </c>
      <c r="H883" s="149" t="s">
        <v>303</v>
      </c>
      <c r="I883" s="149" t="s">
        <v>304</v>
      </c>
      <c r="J883" s="151">
        <v>3677859</v>
      </c>
      <c r="K883" s="39"/>
      <c r="L883" s="146"/>
      <c r="N883" s="119"/>
    </row>
    <row r="884" spans="1:14" s="17" customFormat="1" x14ac:dyDescent="0.2">
      <c r="A884" s="145">
        <v>43666</v>
      </c>
      <c r="B884" s="148" t="s">
        <v>193</v>
      </c>
      <c r="C884" s="148" t="s">
        <v>211</v>
      </c>
      <c r="D884" s="149" t="s">
        <v>261</v>
      </c>
      <c r="E884" s="149" t="s">
        <v>108</v>
      </c>
      <c r="F884" s="149" t="s">
        <v>178</v>
      </c>
      <c r="G884" s="150" t="str">
        <f>VLOOKUP(Repository_table[[#This Row],[Country of Destination]],$T$11:$U$46,2,)</f>
        <v>Latin America and the Caribbean</v>
      </c>
      <c r="H884" s="149" t="s">
        <v>118</v>
      </c>
      <c r="I884" s="149" t="s">
        <v>262</v>
      </c>
      <c r="J884" s="151">
        <v>2014435</v>
      </c>
      <c r="K884" s="39"/>
      <c r="L884" s="146" t="s">
        <v>58</v>
      </c>
      <c r="N884" s="119"/>
    </row>
    <row r="885" spans="1:14" s="17" customFormat="1" x14ac:dyDescent="0.2">
      <c r="A885" s="145">
        <v>43666</v>
      </c>
      <c r="B885" s="148" t="s">
        <v>193</v>
      </c>
      <c r="C885" s="148" t="s">
        <v>211</v>
      </c>
      <c r="D885" s="149" t="s">
        <v>261</v>
      </c>
      <c r="E885" s="149" t="s">
        <v>108</v>
      </c>
      <c r="F885" s="149" t="s">
        <v>177</v>
      </c>
      <c r="G885" s="150" t="str">
        <f>VLOOKUP(Repository_table[[#This Row],[Country of Destination]],$T$11:$U$46,2,)</f>
        <v>Latin America and the Caribbean</v>
      </c>
      <c r="H885" s="149" t="s">
        <v>118</v>
      </c>
      <c r="I885" s="149" t="s">
        <v>262</v>
      </c>
      <c r="J885" s="151">
        <v>1369164</v>
      </c>
      <c r="K885" s="39"/>
      <c r="L885" s="146" t="s">
        <v>58</v>
      </c>
      <c r="N885" s="119"/>
    </row>
    <row r="886" spans="1:14" s="17" customFormat="1" x14ac:dyDescent="0.2">
      <c r="A886" s="145">
        <v>43667</v>
      </c>
      <c r="B886" s="148" t="s">
        <v>61</v>
      </c>
      <c r="C886" s="148" t="s">
        <v>61</v>
      </c>
      <c r="D886" s="149" t="s">
        <v>403</v>
      </c>
      <c r="E886" s="149" t="s">
        <v>108</v>
      </c>
      <c r="F886" s="149" t="s">
        <v>178</v>
      </c>
      <c r="G886" s="150" t="str">
        <f>VLOOKUP(Repository_table[[#This Row],[Country of Destination]],$T$11:$U$46,2,)</f>
        <v>Latin America and the Caribbean</v>
      </c>
      <c r="H886" s="149" t="s">
        <v>369</v>
      </c>
      <c r="I886" s="149" t="s">
        <v>269</v>
      </c>
      <c r="J886" s="151">
        <v>2291673</v>
      </c>
      <c r="K886" s="39"/>
      <c r="L886" s="146" t="s">
        <v>58</v>
      </c>
      <c r="N886" s="119"/>
    </row>
    <row r="887" spans="1:14" s="17" customFormat="1" x14ac:dyDescent="0.2">
      <c r="A887" s="145">
        <v>43667</v>
      </c>
      <c r="B887" s="148" t="s">
        <v>61</v>
      </c>
      <c r="C887" s="148" t="s">
        <v>61</v>
      </c>
      <c r="D887" s="149" t="s">
        <v>403</v>
      </c>
      <c r="E887" s="149" t="s">
        <v>108</v>
      </c>
      <c r="F887" s="149" t="s">
        <v>177</v>
      </c>
      <c r="G887" s="150" t="str">
        <f>VLOOKUP(Repository_table[[#This Row],[Country of Destination]],$T$11:$U$46,2,)</f>
        <v>Latin America and the Caribbean</v>
      </c>
      <c r="H887" s="149" t="s">
        <v>369</v>
      </c>
      <c r="I887" s="149" t="s">
        <v>269</v>
      </c>
      <c r="J887" s="151">
        <v>954426</v>
      </c>
      <c r="K887" s="39"/>
      <c r="L887" s="146" t="s">
        <v>58</v>
      </c>
      <c r="N887" s="119"/>
    </row>
    <row r="888" spans="1:14" s="17" customFormat="1" x14ac:dyDescent="0.2">
      <c r="A888" s="145">
        <v>43668</v>
      </c>
      <c r="B888" s="148" t="s">
        <v>61</v>
      </c>
      <c r="C888" s="148" t="s">
        <v>61</v>
      </c>
      <c r="D888" s="149" t="s">
        <v>250</v>
      </c>
      <c r="E888" s="149" t="s">
        <v>108</v>
      </c>
      <c r="F888" s="149" t="s">
        <v>113</v>
      </c>
      <c r="G888" s="150" t="str">
        <f>VLOOKUP(Repository_table[[#This Row],[Country of Destination]],$T$11:$U$46,2,)</f>
        <v>East Asia and Pacific</v>
      </c>
      <c r="H888" s="149" t="s">
        <v>234</v>
      </c>
      <c r="I888" s="149" t="s">
        <v>269</v>
      </c>
      <c r="J888" s="151">
        <v>3516575</v>
      </c>
      <c r="K888" s="39"/>
      <c r="L888" s="146"/>
      <c r="N888" s="119"/>
    </row>
    <row r="889" spans="1:14" s="17" customFormat="1" x14ac:dyDescent="0.2">
      <c r="A889" s="145">
        <v>43669</v>
      </c>
      <c r="B889" s="148" t="s">
        <v>61</v>
      </c>
      <c r="C889" s="148" t="s">
        <v>61</v>
      </c>
      <c r="D889" s="149" t="s">
        <v>251</v>
      </c>
      <c r="E889" s="149" t="s">
        <v>108</v>
      </c>
      <c r="F889" s="149" t="s">
        <v>69</v>
      </c>
      <c r="G889" s="150" t="str">
        <f>VLOOKUP(Repository_table[[#This Row],[Country of Destination]],$T$11:$U$46,2,)</f>
        <v>Europe and Central Asia</v>
      </c>
      <c r="H889" s="149" t="s">
        <v>164</v>
      </c>
      <c r="I889" s="149" t="s">
        <v>269</v>
      </c>
      <c r="J889" s="151">
        <v>3060969</v>
      </c>
      <c r="K889" s="39"/>
      <c r="L889" s="146"/>
      <c r="N889" s="119"/>
    </row>
    <row r="890" spans="1:14" s="17" customFormat="1" x14ac:dyDescent="0.2">
      <c r="A890" s="145">
        <v>43670</v>
      </c>
      <c r="B890" s="148" t="s">
        <v>61</v>
      </c>
      <c r="C890" s="148" t="s">
        <v>61</v>
      </c>
      <c r="D890" s="149" t="s">
        <v>251</v>
      </c>
      <c r="E890" s="149" t="s">
        <v>108</v>
      </c>
      <c r="F890" s="149" t="s">
        <v>225</v>
      </c>
      <c r="G890" s="150" t="str">
        <f>VLOOKUP(Repository_table[[#This Row],[Country of Destination]],$T$11:$U$46,2,)</f>
        <v>Middle East and North Africa</v>
      </c>
      <c r="H890" s="149" t="s">
        <v>125</v>
      </c>
      <c r="I890" s="149" t="s">
        <v>269</v>
      </c>
      <c r="J890" s="151">
        <v>3405130</v>
      </c>
      <c r="K890" s="39"/>
      <c r="L890" s="146"/>
      <c r="N890" s="119"/>
    </row>
    <row r="891" spans="1:14" s="17" customFormat="1" ht="25.5" x14ac:dyDescent="0.2">
      <c r="A891" s="145">
        <v>43671</v>
      </c>
      <c r="B891" s="148" t="s">
        <v>300</v>
      </c>
      <c r="C891" s="148" t="s">
        <v>301</v>
      </c>
      <c r="D891" s="149" t="s">
        <v>407</v>
      </c>
      <c r="E891" s="149" t="s">
        <v>108</v>
      </c>
      <c r="F891" s="149" t="s">
        <v>112</v>
      </c>
      <c r="G891" s="150" t="str">
        <f>VLOOKUP(Repository_table[[#This Row],[Country of Destination]],$T$11:$U$46,2,)</f>
        <v>Latin America and the Caribbean</v>
      </c>
      <c r="H891" s="149" t="s">
        <v>203</v>
      </c>
      <c r="I891" s="149" t="s">
        <v>304</v>
      </c>
      <c r="J891" s="151">
        <v>3445037</v>
      </c>
      <c r="K891" s="39"/>
      <c r="L891" s="146"/>
      <c r="N891" s="119"/>
    </row>
    <row r="892" spans="1:14" s="17" customFormat="1" x14ac:dyDescent="0.2">
      <c r="A892" s="145">
        <v>43671</v>
      </c>
      <c r="B892" s="148" t="s">
        <v>61</v>
      </c>
      <c r="C892" s="148" t="s">
        <v>61</v>
      </c>
      <c r="D892" s="149" t="s">
        <v>403</v>
      </c>
      <c r="E892" s="149" t="s">
        <v>108</v>
      </c>
      <c r="F892" s="149" t="s">
        <v>112</v>
      </c>
      <c r="G892" s="150" t="str">
        <f>VLOOKUP(Repository_table[[#This Row],[Country of Destination]],$T$11:$U$46,2,)</f>
        <v>Latin America and the Caribbean</v>
      </c>
      <c r="H892" s="149" t="s">
        <v>361</v>
      </c>
      <c r="I892" s="149" t="s">
        <v>269</v>
      </c>
      <c r="J892" s="151">
        <v>2903842</v>
      </c>
      <c r="K892" s="39"/>
      <c r="L892" s="146"/>
      <c r="N892" s="119"/>
    </row>
    <row r="893" spans="1:14" s="17" customFormat="1" ht="25.5" x14ac:dyDescent="0.2">
      <c r="A893" s="145">
        <v>43673</v>
      </c>
      <c r="B893" s="148" t="s">
        <v>300</v>
      </c>
      <c r="C893" s="148" t="s">
        <v>412</v>
      </c>
      <c r="D893" s="149" t="s">
        <v>406</v>
      </c>
      <c r="E893" s="149" t="s">
        <v>108</v>
      </c>
      <c r="F893" s="149" t="s">
        <v>116</v>
      </c>
      <c r="G893" s="150" t="str">
        <f>VLOOKUP(Repository_table[[#This Row],[Country of Destination]],$T$11:$U$46,2,)</f>
        <v>South Asia</v>
      </c>
      <c r="H893" s="149" t="s">
        <v>405</v>
      </c>
      <c r="I893" s="149" t="s">
        <v>304</v>
      </c>
      <c r="J893" s="151">
        <v>3656373</v>
      </c>
      <c r="K893" s="39"/>
      <c r="L893" s="146"/>
      <c r="N893" s="119"/>
    </row>
    <row r="894" spans="1:14" s="17" customFormat="1" x14ac:dyDescent="0.2">
      <c r="A894" s="145">
        <v>43673</v>
      </c>
      <c r="B894" s="148" t="s">
        <v>193</v>
      </c>
      <c r="C894" s="148" t="s">
        <v>212</v>
      </c>
      <c r="D894" s="149" t="s">
        <v>261</v>
      </c>
      <c r="E894" s="149" t="s">
        <v>108</v>
      </c>
      <c r="F894" s="149" t="s">
        <v>81</v>
      </c>
      <c r="G894" s="150" t="str">
        <f>VLOOKUP(Repository_table[[#This Row],[Country of Destination]],$T$11:$U$46,2,)</f>
        <v>East Asia and Pacific</v>
      </c>
      <c r="H894" s="149" t="s">
        <v>411</v>
      </c>
      <c r="I894" s="149" t="s">
        <v>262</v>
      </c>
      <c r="J894" s="151">
        <v>3420893</v>
      </c>
      <c r="K894" s="39"/>
      <c r="L894" s="146"/>
      <c r="N894" s="119"/>
    </row>
    <row r="895" spans="1:14" s="17" customFormat="1" x14ac:dyDescent="0.2">
      <c r="A895" s="145">
        <v>43673</v>
      </c>
      <c r="B895" s="148" t="s">
        <v>61</v>
      </c>
      <c r="C895" s="148" t="s">
        <v>61</v>
      </c>
      <c r="D895" s="149" t="s">
        <v>250</v>
      </c>
      <c r="E895" s="149" t="s">
        <v>108</v>
      </c>
      <c r="F895" s="149" t="s">
        <v>113</v>
      </c>
      <c r="G895" s="150" t="str">
        <f>VLOOKUP(Repository_table[[#This Row],[Country of Destination]],$T$11:$U$46,2,)</f>
        <v>East Asia and Pacific</v>
      </c>
      <c r="H895" s="149" t="s">
        <v>254</v>
      </c>
      <c r="I895" s="149" t="s">
        <v>269</v>
      </c>
      <c r="J895" s="151">
        <v>3687991</v>
      </c>
      <c r="K895" s="39"/>
      <c r="L895" s="146"/>
      <c r="N895" s="119"/>
    </row>
    <row r="896" spans="1:14" s="17" customFormat="1" x14ac:dyDescent="0.2">
      <c r="A896" s="145">
        <v>43674</v>
      </c>
      <c r="B896" s="148" t="s">
        <v>61</v>
      </c>
      <c r="C896" s="148" t="s">
        <v>61</v>
      </c>
      <c r="D896" s="149" t="s">
        <v>251</v>
      </c>
      <c r="E896" s="149" t="s">
        <v>108</v>
      </c>
      <c r="F896" s="149" t="s">
        <v>327</v>
      </c>
      <c r="G896" s="150" t="str">
        <f>VLOOKUP(Repository_table[[#This Row],[Country of Destination]],$T$11:$U$46,2,)</f>
        <v>Middle East and North Africa</v>
      </c>
      <c r="H896" s="149" t="s">
        <v>409</v>
      </c>
      <c r="I896" s="149" t="s">
        <v>269</v>
      </c>
      <c r="J896" s="151">
        <v>3487444</v>
      </c>
      <c r="K896" s="39"/>
      <c r="L896" s="146"/>
      <c r="N896" s="119"/>
    </row>
    <row r="897" spans="1:14" s="17" customFormat="1" x14ac:dyDescent="0.2">
      <c r="A897" s="145">
        <v>43674</v>
      </c>
      <c r="B897" s="148" t="s">
        <v>61</v>
      </c>
      <c r="C897" s="148" t="s">
        <v>61</v>
      </c>
      <c r="D897" s="149" t="s">
        <v>250</v>
      </c>
      <c r="E897" s="149" t="s">
        <v>108</v>
      </c>
      <c r="F897" s="149" t="s">
        <v>76</v>
      </c>
      <c r="G897" s="150" t="str">
        <f>VLOOKUP(Repository_table[[#This Row],[Country of Destination]],$T$11:$U$46,2,)</f>
        <v>Latin America and the Caribbean</v>
      </c>
      <c r="H897" s="149" t="s">
        <v>137</v>
      </c>
      <c r="I897" s="149" t="s">
        <v>269</v>
      </c>
      <c r="J897" s="151">
        <v>3397687</v>
      </c>
      <c r="K897" s="39"/>
      <c r="L897" s="146"/>
      <c r="N897" s="119"/>
    </row>
    <row r="898" spans="1:14" s="17" customFormat="1" ht="25.5" x14ac:dyDescent="0.2">
      <c r="A898" s="145">
        <v>43675</v>
      </c>
      <c r="B898" s="148" t="s">
        <v>300</v>
      </c>
      <c r="C898" s="148" t="s">
        <v>301</v>
      </c>
      <c r="D898" s="149" t="s">
        <v>299</v>
      </c>
      <c r="E898" s="149" t="s">
        <v>194</v>
      </c>
      <c r="F898" s="149" t="s">
        <v>204</v>
      </c>
      <c r="G898" s="150" t="str">
        <f>VLOOKUP(Repository_table[[#This Row],[Country of Destination]],$T$11:$U$46,2,)</f>
        <v>Europe and Central Asia</v>
      </c>
      <c r="H898" s="149" t="s">
        <v>161</v>
      </c>
      <c r="I898" s="149" t="s">
        <v>304</v>
      </c>
      <c r="J898" s="151">
        <v>3386430</v>
      </c>
      <c r="K898" s="39"/>
      <c r="L898" s="146" t="s">
        <v>363</v>
      </c>
      <c r="N898" s="119"/>
    </row>
    <row r="899" spans="1:14" s="17" customFormat="1" x14ac:dyDescent="0.2">
      <c r="A899" s="145">
        <v>43675</v>
      </c>
      <c r="B899" s="148" t="s">
        <v>193</v>
      </c>
      <c r="C899" s="148" t="s">
        <v>211</v>
      </c>
      <c r="D899" s="149" t="s">
        <v>266</v>
      </c>
      <c r="E899" s="149" t="s">
        <v>108</v>
      </c>
      <c r="F899" s="149" t="s">
        <v>76</v>
      </c>
      <c r="G899" s="150" t="str">
        <f>VLOOKUP(Repository_table[[#This Row],[Country of Destination]],$T$11:$U$46,2,)</f>
        <v>Latin America and the Caribbean</v>
      </c>
      <c r="H899" s="149" t="s">
        <v>231</v>
      </c>
      <c r="I899" s="149" t="s">
        <v>262</v>
      </c>
      <c r="J899" s="151">
        <v>3402167</v>
      </c>
      <c r="K899" s="39"/>
      <c r="L899" s="146"/>
      <c r="N899" s="119"/>
    </row>
    <row r="900" spans="1:14" s="17" customFormat="1" x14ac:dyDescent="0.2">
      <c r="A900" s="145">
        <v>43675</v>
      </c>
      <c r="B900" s="148" t="s">
        <v>61</v>
      </c>
      <c r="C900" s="148" t="s">
        <v>61</v>
      </c>
      <c r="D900" s="149" t="s">
        <v>403</v>
      </c>
      <c r="E900" s="149" t="s">
        <v>108</v>
      </c>
      <c r="F900" s="149" t="s">
        <v>177</v>
      </c>
      <c r="G900" s="150" t="str">
        <f>VLOOKUP(Repository_table[[#This Row],[Country of Destination]],$T$11:$U$46,2,)</f>
        <v>Latin America and the Caribbean</v>
      </c>
      <c r="H900" s="149" t="s">
        <v>173</v>
      </c>
      <c r="I900" s="149" t="s">
        <v>269</v>
      </c>
      <c r="J900" s="151">
        <v>3641425</v>
      </c>
      <c r="K900" s="39"/>
      <c r="L900" s="146"/>
      <c r="N900" s="119"/>
    </row>
    <row r="901" spans="1:14" s="17" customFormat="1" x14ac:dyDescent="0.2">
      <c r="A901" s="145">
        <v>43676</v>
      </c>
      <c r="B901" s="148" t="s">
        <v>61</v>
      </c>
      <c r="C901" s="148" t="s">
        <v>61</v>
      </c>
      <c r="D901" s="149" t="s">
        <v>250</v>
      </c>
      <c r="E901" s="149" t="s">
        <v>108</v>
      </c>
      <c r="F901" s="149" t="s">
        <v>76</v>
      </c>
      <c r="G901" s="150" t="str">
        <f>VLOOKUP(Repository_table[[#This Row],[Country of Destination]],$T$11:$U$46,2,)</f>
        <v>Latin America and the Caribbean</v>
      </c>
      <c r="H901" s="149" t="s">
        <v>408</v>
      </c>
      <c r="I901" s="149" t="s">
        <v>269</v>
      </c>
      <c r="J901" s="151">
        <v>3251881</v>
      </c>
      <c r="K901" s="39"/>
      <c r="L901" s="146"/>
      <c r="N901" s="119"/>
    </row>
    <row r="902" spans="1:14" s="17" customFormat="1" x14ac:dyDescent="0.2">
      <c r="A902" s="145">
        <v>43678</v>
      </c>
      <c r="B902" s="148" t="s">
        <v>61</v>
      </c>
      <c r="C902" s="148" t="s">
        <v>61</v>
      </c>
      <c r="D902" s="149" t="s">
        <v>251</v>
      </c>
      <c r="E902" s="149" t="s">
        <v>108</v>
      </c>
      <c r="F902" s="149" t="s">
        <v>240</v>
      </c>
      <c r="G902" s="150" t="str">
        <f>VLOOKUP(Repository_table[[#This Row],[Country of Destination]],$T$11:$U$46,2,)</f>
        <v>Europe and Central Asia</v>
      </c>
      <c r="H902" s="149" t="s">
        <v>284</v>
      </c>
      <c r="I902" s="149" t="s">
        <v>269</v>
      </c>
      <c r="J902" s="151">
        <v>3339583</v>
      </c>
      <c r="K902" s="39"/>
      <c r="L902" s="146"/>
      <c r="N902" s="119"/>
    </row>
    <row r="903" spans="1:14" s="17" customFormat="1" x14ac:dyDescent="0.2">
      <c r="A903" s="145">
        <v>43679</v>
      </c>
      <c r="B903" s="148" t="s">
        <v>61</v>
      </c>
      <c r="C903" s="148" t="s">
        <v>61</v>
      </c>
      <c r="D903" s="149" t="s">
        <v>251</v>
      </c>
      <c r="E903" s="149" t="s">
        <v>108</v>
      </c>
      <c r="F903" s="149" t="s">
        <v>252</v>
      </c>
      <c r="G903" s="150" t="str">
        <f>VLOOKUP(Repository_table[[#This Row],[Country of Destination]],$T$11:$U$46,2,)</f>
        <v>Europe and Central Asia</v>
      </c>
      <c r="H903" s="149" t="s">
        <v>380</v>
      </c>
      <c r="I903" s="149" t="s">
        <v>269</v>
      </c>
      <c r="J903" s="151">
        <v>3134484</v>
      </c>
      <c r="K903" s="39"/>
      <c r="L903" s="146"/>
      <c r="N903" s="119"/>
    </row>
    <row r="904" spans="1:14" s="17" customFormat="1" x14ac:dyDescent="0.2">
      <c r="A904" s="145">
        <v>43680</v>
      </c>
      <c r="B904" s="148" t="s">
        <v>61</v>
      </c>
      <c r="C904" s="148" t="s">
        <v>61</v>
      </c>
      <c r="D904" s="149" t="s">
        <v>251</v>
      </c>
      <c r="E904" s="149" t="s">
        <v>108</v>
      </c>
      <c r="F904" s="149" t="s">
        <v>68</v>
      </c>
      <c r="G904" s="150" t="str">
        <f>VLOOKUP(Repository_table[[#This Row],[Country of Destination]],$T$11:$U$46,2,)</f>
        <v>South Asia</v>
      </c>
      <c r="H904" s="149" t="s">
        <v>311</v>
      </c>
      <c r="I904" s="149" t="s">
        <v>269</v>
      </c>
      <c r="J904" s="151">
        <v>3593254</v>
      </c>
      <c r="K904" s="39"/>
      <c r="L904" s="146"/>
      <c r="N904" s="119"/>
    </row>
    <row r="905" spans="1:14" s="17" customFormat="1" ht="25.5" x14ac:dyDescent="0.2">
      <c r="A905" s="145">
        <v>43681</v>
      </c>
      <c r="B905" s="148" t="s">
        <v>300</v>
      </c>
      <c r="C905" s="148" t="s">
        <v>301</v>
      </c>
      <c r="D905" s="149" t="s">
        <v>407</v>
      </c>
      <c r="E905" s="149" t="s">
        <v>108</v>
      </c>
      <c r="F905" s="149" t="s">
        <v>113</v>
      </c>
      <c r="G905" s="150" t="str">
        <f>VLOOKUP(Repository_table[[#This Row],[Country of Destination]],$T$11:$U$46,2,)</f>
        <v>East Asia and Pacific</v>
      </c>
      <c r="H905" s="149" t="s">
        <v>387</v>
      </c>
      <c r="I905" s="149" t="s">
        <v>304</v>
      </c>
      <c r="J905" s="151">
        <v>3410496</v>
      </c>
      <c r="K905" s="39"/>
      <c r="L905" s="146"/>
      <c r="N905" s="119"/>
    </row>
    <row r="906" spans="1:14" s="17" customFormat="1" x14ac:dyDescent="0.2">
      <c r="A906" s="145">
        <v>43681</v>
      </c>
      <c r="B906" s="148" t="s">
        <v>61</v>
      </c>
      <c r="C906" s="148" t="s">
        <v>61</v>
      </c>
      <c r="D906" s="149" t="s">
        <v>403</v>
      </c>
      <c r="E906" s="149" t="s">
        <v>108</v>
      </c>
      <c r="F906" s="149" t="s">
        <v>68</v>
      </c>
      <c r="G906" s="150" t="str">
        <f>VLOOKUP(Repository_table[[#This Row],[Country of Destination]],$T$11:$U$46,2,)</f>
        <v>South Asia</v>
      </c>
      <c r="H906" s="149" t="s">
        <v>80</v>
      </c>
      <c r="I906" s="149" t="s">
        <v>269</v>
      </c>
      <c r="J906" s="151">
        <v>3700469</v>
      </c>
      <c r="K906" s="39"/>
      <c r="L906" s="146"/>
      <c r="N906" s="119"/>
    </row>
    <row r="907" spans="1:14" s="17" customFormat="1" x14ac:dyDescent="0.2">
      <c r="A907" s="145">
        <v>43682</v>
      </c>
      <c r="B907" s="148" t="s">
        <v>390</v>
      </c>
      <c r="C907" s="148" t="s">
        <v>390</v>
      </c>
      <c r="D907" s="149" t="s">
        <v>389</v>
      </c>
      <c r="E907" s="149" t="s">
        <v>194</v>
      </c>
      <c r="F907" s="149" t="s">
        <v>81</v>
      </c>
      <c r="G907" s="150" t="str">
        <f>VLOOKUP(Repository_table[[#This Row],[Country of Destination]],$T$11:$U$46,2,)</f>
        <v>East Asia and Pacific</v>
      </c>
      <c r="H907" s="149" t="s">
        <v>166</v>
      </c>
      <c r="I907" s="149" t="s">
        <v>391</v>
      </c>
      <c r="J907" s="151">
        <v>3840949</v>
      </c>
      <c r="K907" s="39"/>
      <c r="L907" s="146" t="s">
        <v>363</v>
      </c>
      <c r="N907" s="119"/>
    </row>
    <row r="908" spans="1:14" s="17" customFormat="1" x14ac:dyDescent="0.2">
      <c r="A908" s="145">
        <v>43682</v>
      </c>
      <c r="B908" s="148" t="s">
        <v>193</v>
      </c>
      <c r="C908" s="148" t="s">
        <v>212</v>
      </c>
      <c r="D908" s="149" t="s">
        <v>261</v>
      </c>
      <c r="E908" s="149" t="s">
        <v>108</v>
      </c>
      <c r="F908" s="149" t="s">
        <v>81</v>
      </c>
      <c r="G908" s="150" t="str">
        <f>VLOOKUP(Repository_table[[#This Row],[Country of Destination]],$T$11:$U$46,2,)</f>
        <v>East Asia and Pacific</v>
      </c>
      <c r="H908" s="149" t="s">
        <v>342</v>
      </c>
      <c r="I908" s="149" t="s">
        <v>262</v>
      </c>
      <c r="J908" s="151">
        <v>3287558</v>
      </c>
      <c r="K908" s="39"/>
      <c r="L908" s="146"/>
      <c r="N908" s="119"/>
    </row>
    <row r="909" spans="1:14" s="17" customFormat="1" x14ac:dyDescent="0.2">
      <c r="A909" s="145">
        <v>43683</v>
      </c>
      <c r="B909" s="148" t="s">
        <v>61</v>
      </c>
      <c r="C909" s="148" t="s">
        <v>61</v>
      </c>
      <c r="D909" s="149" t="s">
        <v>251</v>
      </c>
      <c r="E909" s="149" t="s">
        <v>108</v>
      </c>
      <c r="F909" s="149" t="s">
        <v>252</v>
      </c>
      <c r="G909" s="150" t="str">
        <f>VLOOKUP(Repository_table[[#This Row],[Country of Destination]],$T$11:$U$46,2,)</f>
        <v>Europe and Central Asia</v>
      </c>
      <c r="H909" s="149" t="s">
        <v>238</v>
      </c>
      <c r="I909" s="149" t="s">
        <v>269</v>
      </c>
      <c r="J909" s="151">
        <v>2947519</v>
      </c>
      <c r="K909" s="39"/>
      <c r="L909" s="146"/>
      <c r="N909" s="119"/>
    </row>
    <row r="910" spans="1:14" s="17" customFormat="1" x14ac:dyDescent="0.2">
      <c r="A910" s="145">
        <v>43684</v>
      </c>
      <c r="B910" s="148" t="s">
        <v>61</v>
      </c>
      <c r="C910" s="148" t="s">
        <v>61</v>
      </c>
      <c r="D910" s="149" t="s">
        <v>251</v>
      </c>
      <c r="E910" s="149" t="s">
        <v>108</v>
      </c>
      <c r="F910" s="149" t="s">
        <v>327</v>
      </c>
      <c r="G910" s="150" t="str">
        <f>VLOOKUP(Repository_table[[#This Row],[Country of Destination]],$T$11:$U$46,2,)</f>
        <v>Middle East and North Africa</v>
      </c>
      <c r="H910" s="149" t="s">
        <v>415</v>
      </c>
      <c r="I910" s="149" t="s">
        <v>269</v>
      </c>
      <c r="J910" s="151">
        <v>3502246</v>
      </c>
      <c r="K910" s="39"/>
      <c r="L910" s="146"/>
      <c r="N910" s="119"/>
    </row>
    <row r="911" spans="1:14" s="17" customFormat="1" ht="25.5" x14ac:dyDescent="0.2">
      <c r="A911" s="145">
        <v>43685</v>
      </c>
      <c r="B911" s="148" t="s">
        <v>300</v>
      </c>
      <c r="C911" s="148" t="s">
        <v>301</v>
      </c>
      <c r="D911" s="149" t="s">
        <v>406</v>
      </c>
      <c r="E911" s="149" t="s">
        <v>108</v>
      </c>
      <c r="F911" s="149" t="s">
        <v>240</v>
      </c>
      <c r="G911" s="150" t="str">
        <f>VLOOKUP(Repository_table[[#This Row],[Country of Destination]],$T$11:$U$46,2,)</f>
        <v>Europe and Central Asia</v>
      </c>
      <c r="H911" s="149" t="s">
        <v>170</v>
      </c>
      <c r="I911" s="149" t="s">
        <v>304</v>
      </c>
      <c r="J911" s="151">
        <v>3189045</v>
      </c>
      <c r="K911" s="39"/>
      <c r="L911" s="146"/>
      <c r="N911" s="119"/>
    </row>
    <row r="912" spans="1:14" s="17" customFormat="1" x14ac:dyDescent="0.2">
      <c r="A912" s="145">
        <v>43686</v>
      </c>
      <c r="B912" s="148" t="s">
        <v>193</v>
      </c>
      <c r="C912" s="148" t="s">
        <v>211</v>
      </c>
      <c r="D912" s="149" t="s">
        <v>266</v>
      </c>
      <c r="E912" s="149" t="s">
        <v>108</v>
      </c>
      <c r="F912" s="149" t="s">
        <v>112</v>
      </c>
      <c r="G912" s="150" t="str">
        <f>VLOOKUP(Repository_table[[#This Row],[Country of Destination]],$T$11:$U$46,2,)</f>
        <v>Latin America and the Caribbean</v>
      </c>
      <c r="H912" s="149" t="s">
        <v>168</v>
      </c>
      <c r="I912" s="149" t="s">
        <v>262</v>
      </c>
      <c r="J912" s="151">
        <v>3102399</v>
      </c>
      <c r="K912" s="39"/>
      <c r="L912" s="146"/>
      <c r="N912" s="119"/>
    </row>
    <row r="913" spans="1:14" s="17" customFormat="1" x14ac:dyDescent="0.2">
      <c r="A913" s="145">
        <v>43687</v>
      </c>
      <c r="B913" s="148" t="s">
        <v>61</v>
      </c>
      <c r="C913" s="148" t="s">
        <v>61</v>
      </c>
      <c r="D913" s="149" t="s">
        <v>403</v>
      </c>
      <c r="E913" s="149" t="s">
        <v>108</v>
      </c>
      <c r="F913" s="149" t="s">
        <v>201</v>
      </c>
      <c r="G913" s="150" t="str">
        <f>VLOOKUP(Repository_table[[#This Row],[Country of Destination]],$T$11:$U$46,2,)</f>
        <v>Latin America and the Caribbean</v>
      </c>
      <c r="H913" s="149" t="s">
        <v>169</v>
      </c>
      <c r="I913" s="149" t="s">
        <v>269</v>
      </c>
      <c r="J913" s="151">
        <v>649219</v>
      </c>
      <c r="K913" s="39"/>
      <c r="L913" s="146" t="s">
        <v>58</v>
      </c>
      <c r="N913" s="119"/>
    </row>
    <row r="914" spans="1:14" s="17" customFormat="1" x14ac:dyDescent="0.2">
      <c r="A914" s="145">
        <v>43687</v>
      </c>
      <c r="B914" s="148" t="s">
        <v>61</v>
      </c>
      <c r="C914" s="148" t="s">
        <v>61</v>
      </c>
      <c r="D914" s="149" t="s">
        <v>403</v>
      </c>
      <c r="E914" s="149" t="s">
        <v>108</v>
      </c>
      <c r="F914" s="149" t="s">
        <v>177</v>
      </c>
      <c r="G914" s="150" t="str">
        <f>VLOOKUP(Repository_table[[#This Row],[Country of Destination]],$T$11:$U$46,2,)</f>
        <v>Latin America and the Caribbean</v>
      </c>
      <c r="H914" s="149" t="s">
        <v>169</v>
      </c>
      <c r="I914" s="149" t="s">
        <v>269</v>
      </c>
      <c r="J914" s="151">
        <v>2600365</v>
      </c>
      <c r="K914" s="39"/>
      <c r="L914" s="146" t="s">
        <v>58</v>
      </c>
      <c r="N914" s="119"/>
    </row>
    <row r="915" spans="1:14" s="17" customFormat="1" x14ac:dyDescent="0.2">
      <c r="A915" s="145">
        <v>43688</v>
      </c>
      <c r="B915" s="148" t="s">
        <v>61</v>
      </c>
      <c r="C915" s="148" t="s">
        <v>61</v>
      </c>
      <c r="D915" s="149" t="s">
        <v>251</v>
      </c>
      <c r="E915" s="149" t="s">
        <v>108</v>
      </c>
      <c r="F915" s="149" t="s">
        <v>275</v>
      </c>
      <c r="G915" s="150" t="str">
        <f>VLOOKUP(Repository_table[[#This Row],[Country of Destination]],$T$11:$U$46,2,)</f>
        <v>Latin America and the Caribbean</v>
      </c>
      <c r="H915" s="149" t="s">
        <v>176</v>
      </c>
      <c r="I915" s="149" t="s">
        <v>269</v>
      </c>
      <c r="J915" s="151">
        <v>2945544</v>
      </c>
      <c r="K915" s="39"/>
      <c r="L915" s="146"/>
      <c r="N915" s="119"/>
    </row>
    <row r="916" spans="1:14" s="17" customFormat="1" x14ac:dyDescent="0.2">
      <c r="A916" s="145">
        <v>43689</v>
      </c>
      <c r="B916" s="148" t="s">
        <v>61</v>
      </c>
      <c r="C916" s="148" t="s">
        <v>61</v>
      </c>
      <c r="D916" s="149" t="s">
        <v>250</v>
      </c>
      <c r="E916" s="149" t="s">
        <v>108</v>
      </c>
      <c r="F916" s="149" t="s">
        <v>157</v>
      </c>
      <c r="G916" s="150" t="str">
        <f>VLOOKUP(Repository_table[[#This Row],[Country of Destination]],$T$11:$U$46,2,)</f>
        <v>Middle East and North Africa</v>
      </c>
      <c r="H916" s="149" t="s">
        <v>231</v>
      </c>
      <c r="I916" s="149" t="s">
        <v>269</v>
      </c>
      <c r="J916" s="151">
        <v>3277277</v>
      </c>
      <c r="K916" s="39"/>
      <c r="L916" s="146"/>
      <c r="N916" s="119"/>
    </row>
    <row r="917" spans="1:14" s="17" customFormat="1" ht="25.5" x14ac:dyDescent="0.2">
      <c r="A917" s="145">
        <v>43690</v>
      </c>
      <c r="B917" s="148" t="s">
        <v>300</v>
      </c>
      <c r="C917" s="148" t="s">
        <v>301</v>
      </c>
      <c r="D917" s="149" t="s">
        <v>299</v>
      </c>
      <c r="E917" s="149" t="s">
        <v>194</v>
      </c>
      <c r="F917" s="149" t="s">
        <v>76</v>
      </c>
      <c r="G917" s="150" t="str">
        <f>VLOOKUP(Repository_table[[#This Row],[Country of Destination]],$T$11:$U$46,2,)</f>
        <v>Latin America and the Caribbean</v>
      </c>
      <c r="H917" s="149" t="s">
        <v>379</v>
      </c>
      <c r="I917" s="149" t="s">
        <v>304</v>
      </c>
      <c r="J917" s="151">
        <v>3454975</v>
      </c>
      <c r="K917" s="39"/>
      <c r="L917" s="146"/>
      <c r="N917" s="119"/>
    </row>
    <row r="918" spans="1:14" s="17" customFormat="1" x14ac:dyDescent="0.2">
      <c r="A918" s="145">
        <v>43691</v>
      </c>
      <c r="B918" s="148" t="s">
        <v>61</v>
      </c>
      <c r="C918" s="148" t="s">
        <v>61</v>
      </c>
      <c r="D918" s="149" t="s">
        <v>403</v>
      </c>
      <c r="E918" s="149" t="s">
        <v>108</v>
      </c>
      <c r="F918" s="149" t="s">
        <v>81</v>
      </c>
      <c r="G918" s="150" t="str">
        <f>VLOOKUP(Repository_table[[#This Row],[Country of Destination]],$T$11:$U$46,2,)</f>
        <v>East Asia and Pacific</v>
      </c>
      <c r="H918" s="149" t="s">
        <v>341</v>
      </c>
      <c r="I918" s="149" t="s">
        <v>269</v>
      </c>
      <c r="J918" s="151">
        <v>3444863</v>
      </c>
      <c r="K918" s="39"/>
      <c r="L918" s="146"/>
      <c r="N918" s="119"/>
    </row>
    <row r="919" spans="1:14" s="17" customFormat="1" ht="25.5" x14ac:dyDescent="0.2">
      <c r="A919" s="145">
        <v>43692</v>
      </c>
      <c r="B919" s="148" t="s">
        <v>300</v>
      </c>
      <c r="C919" s="148" t="s">
        <v>301</v>
      </c>
      <c r="D919" s="149" t="s">
        <v>406</v>
      </c>
      <c r="E919" s="149" t="s">
        <v>108</v>
      </c>
      <c r="F919" s="149" t="s">
        <v>69</v>
      </c>
      <c r="G919" s="150" t="str">
        <f>VLOOKUP(Repository_table[[#This Row],[Country of Destination]],$T$11:$U$46,2,)</f>
        <v>Europe and Central Asia</v>
      </c>
      <c r="H919" s="149" t="s">
        <v>281</v>
      </c>
      <c r="I919" s="149" t="s">
        <v>304</v>
      </c>
      <c r="J919" s="151">
        <v>3679105</v>
      </c>
      <c r="K919" s="39"/>
      <c r="L919" s="146"/>
      <c r="N919" s="119"/>
    </row>
    <row r="920" spans="1:14" s="17" customFormat="1" x14ac:dyDescent="0.2">
      <c r="A920" s="145">
        <v>43692</v>
      </c>
      <c r="B920" s="148" t="s">
        <v>61</v>
      </c>
      <c r="C920" s="148" t="s">
        <v>61</v>
      </c>
      <c r="D920" s="149" t="s">
        <v>251</v>
      </c>
      <c r="E920" s="149" t="s">
        <v>108</v>
      </c>
      <c r="F920" s="149" t="s">
        <v>240</v>
      </c>
      <c r="G920" s="150" t="str">
        <f>VLOOKUP(Repository_table[[#This Row],[Country of Destination]],$T$11:$U$46,2,)</f>
        <v>Europe and Central Asia</v>
      </c>
      <c r="H920" s="149" t="s">
        <v>110</v>
      </c>
      <c r="I920" s="149" t="s">
        <v>269</v>
      </c>
      <c r="J920" s="151">
        <v>3668111</v>
      </c>
      <c r="K920" s="39"/>
      <c r="L920" s="146"/>
      <c r="N920" s="119"/>
    </row>
    <row r="921" spans="1:14" s="17" customFormat="1" x14ac:dyDescent="0.2">
      <c r="A921" s="145">
        <v>43693</v>
      </c>
      <c r="B921" s="148" t="s">
        <v>61</v>
      </c>
      <c r="C921" s="148" t="s">
        <v>61</v>
      </c>
      <c r="D921" s="149" t="s">
        <v>250</v>
      </c>
      <c r="E921" s="149" t="s">
        <v>108</v>
      </c>
      <c r="F921" s="149" t="s">
        <v>113</v>
      </c>
      <c r="G921" s="150" t="str">
        <f>VLOOKUP(Repository_table[[#This Row],[Country of Destination]],$T$11:$U$46,2,)</f>
        <v>East Asia and Pacific</v>
      </c>
      <c r="H921" s="149" t="s">
        <v>253</v>
      </c>
      <c r="I921" s="149" t="s">
        <v>269</v>
      </c>
      <c r="J921" s="151">
        <v>3095731</v>
      </c>
      <c r="K921" s="39"/>
      <c r="L921" s="146"/>
      <c r="N921" s="119"/>
    </row>
    <row r="922" spans="1:14" s="17" customFormat="1" x14ac:dyDescent="0.2">
      <c r="A922" s="145">
        <v>43694</v>
      </c>
      <c r="B922" s="148" t="s">
        <v>193</v>
      </c>
      <c r="C922" s="148" t="s">
        <v>211</v>
      </c>
      <c r="D922" s="149" t="s">
        <v>266</v>
      </c>
      <c r="E922" s="149" t="s">
        <v>108</v>
      </c>
      <c r="F922" s="149" t="s">
        <v>112</v>
      </c>
      <c r="G922" s="150" t="str">
        <f>VLOOKUP(Repository_table[[#This Row],[Country of Destination]],$T$11:$U$46,2,)</f>
        <v>Latin America and the Caribbean</v>
      </c>
      <c r="H922" s="149" t="s">
        <v>71</v>
      </c>
      <c r="I922" s="149" t="s">
        <v>262</v>
      </c>
      <c r="J922" s="151">
        <v>3194334</v>
      </c>
      <c r="K922" s="39"/>
      <c r="L922" s="146"/>
      <c r="N922" s="119"/>
    </row>
    <row r="923" spans="1:14" s="17" customFormat="1" x14ac:dyDescent="0.2">
      <c r="A923" s="145">
        <v>43695</v>
      </c>
      <c r="B923" s="148" t="s">
        <v>390</v>
      </c>
      <c r="C923" s="148" t="s">
        <v>390</v>
      </c>
      <c r="D923" s="149" t="s">
        <v>389</v>
      </c>
      <c r="E923" s="149" t="s">
        <v>194</v>
      </c>
      <c r="F923" s="149" t="s">
        <v>365</v>
      </c>
      <c r="G923" s="150" t="str">
        <f>VLOOKUP(Repository_table[[#This Row],[Country of Destination]],$T$11:$U$46,2,)</f>
        <v>East Asia and Pacific</v>
      </c>
      <c r="H923" s="149" t="s">
        <v>419</v>
      </c>
      <c r="I923" s="149" t="s">
        <v>391</v>
      </c>
      <c r="J923" s="151">
        <v>3524327</v>
      </c>
      <c r="K923" s="39"/>
      <c r="L923" s="146" t="s">
        <v>363</v>
      </c>
      <c r="N923" s="119"/>
    </row>
    <row r="924" spans="1:14" s="17" customFormat="1" x14ac:dyDescent="0.2">
      <c r="A924" s="145">
        <v>43695</v>
      </c>
      <c r="B924" s="148" t="s">
        <v>61</v>
      </c>
      <c r="C924" s="148" t="s">
        <v>61</v>
      </c>
      <c r="D924" s="149" t="s">
        <v>251</v>
      </c>
      <c r="E924" s="149" t="s">
        <v>108</v>
      </c>
      <c r="F924" s="149" t="s">
        <v>285</v>
      </c>
      <c r="G924" s="150" t="str">
        <f>VLOOKUP(Repository_table[[#This Row],[Country of Destination]],$T$11:$U$46,2,)</f>
        <v>Europe and Central Asia</v>
      </c>
      <c r="H924" s="149" t="s">
        <v>164</v>
      </c>
      <c r="I924" s="149" t="s">
        <v>269</v>
      </c>
      <c r="J924" s="151">
        <v>3537150</v>
      </c>
      <c r="K924" s="39"/>
      <c r="L924" s="146"/>
      <c r="N924" s="119"/>
    </row>
    <row r="925" spans="1:14" s="17" customFormat="1" ht="25.5" x14ac:dyDescent="0.2">
      <c r="A925" s="145">
        <v>43696</v>
      </c>
      <c r="B925" s="148" t="s">
        <v>300</v>
      </c>
      <c r="C925" s="148" t="s">
        <v>301</v>
      </c>
      <c r="D925" s="149" t="s">
        <v>406</v>
      </c>
      <c r="E925" s="149" t="s">
        <v>108</v>
      </c>
      <c r="F925" s="149" t="s">
        <v>204</v>
      </c>
      <c r="G925" s="150" t="str">
        <f>VLOOKUP(Repository_table[[#This Row],[Country of Destination]],$T$11:$U$46,2,)</f>
        <v>Europe and Central Asia</v>
      </c>
      <c r="H925" s="149" t="s">
        <v>371</v>
      </c>
      <c r="I925" s="149" t="s">
        <v>304</v>
      </c>
      <c r="J925" s="151">
        <v>3302048</v>
      </c>
      <c r="K925" s="39"/>
      <c r="L925" s="146"/>
      <c r="N925" s="119"/>
    </row>
    <row r="926" spans="1:14" s="17" customFormat="1" x14ac:dyDescent="0.2">
      <c r="A926" s="145">
        <v>43697</v>
      </c>
      <c r="B926" s="148" t="s">
        <v>193</v>
      </c>
      <c r="C926" s="148" t="s">
        <v>212</v>
      </c>
      <c r="D926" s="149" t="s">
        <v>261</v>
      </c>
      <c r="E926" s="149" t="s">
        <v>108</v>
      </c>
      <c r="F926" s="149" t="s">
        <v>81</v>
      </c>
      <c r="G926" s="150" t="str">
        <f>VLOOKUP(Repository_table[[#This Row],[Country of Destination]],$T$11:$U$46,2,)</f>
        <v>East Asia and Pacific</v>
      </c>
      <c r="H926" s="149" t="s">
        <v>404</v>
      </c>
      <c r="I926" s="149" t="s">
        <v>262</v>
      </c>
      <c r="J926" s="151">
        <v>3452848</v>
      </c>
      <c r="K926" s="39"/>
      <c r="L926" s="146"/>
      <c r="N926" s="119"/>
    </row>
    <row r="927" spans="1:14" s="17" customFormat="1" x14ac:dyDescent="0.2">
      <c r="A927" s="145">
        <v>43697</v>
      </c>
      <c r="B927" s="148" t="s">
        <v>61</v>
      </c>
      <c r="C927" s="148" t="s">
        <v>61</v>
      </c>
      <c r="D927" s="149" t="s">
        <v>403</v>
      </c>
      <c r="E927" s="149" t="s">
        <v>108</v>
      </c>
      <c r="F927" s="149" t="s">
        <v>113</v>
      </c>
      <c r="G927" s="150" t="str">
        <f>VLOOKUP(Repository_table[[#This Row],[Country of Destination]],$T$11:$U$46,2,)</f>
        <v>East Asia and Pacific</v>
      </c>
      <c r="H927" s="149" t="s">
        <v>294</v>
      </c>
      <c r="I927" s="149" t="s">
        <v>269</v>
      </c>
      <c r="J927" s="151">
        <v>3199033</v>
      </c>
      <c r="K927" s="39"/>
      <c r="L927" s="146"/>
      <c r="N927" s="119"/>
    </row>
    <row r="928" spans="1:14" s="17" customFormat="1" x14ac:dyDescent="0.2">
      <c r="A928" s="145">
        <v>43698</v>
      </c>
      <c r="B928" s="148" t="s">
        <v>61</v>
      </c>
      <c r="C928" s="148" t="s">
        <v>61</v>
      </c>
      <c r="D928" s="149" t="s">
        <v>251</v>
      </c>
      <c r="E928" s="149" t="s">
        <v>108</v>
      </c>
      <c r="F928" s="149" t="s">
        <v>225</v>
      </c>
      <c r="G928" s="150" t="str">
        <f>VLOOKUP(Repository_table[[#This Row],[Country of Destination]],$T$11:$U$46,2,)</f>
        <v>Middle East and North Africa</v>
      </c>
      <c r="H928" s="149" t="s">
        <v>229</v>
      </c>
      <c r="I928" s="149" t="s">
        <v>269</v>
      </c>
      <c r="J928" s="151">
        <v>3401219</v>
      </c>
      <c r="K928" s="39"/>
      <c r="L928" s="146"/>
      <c r="N928" s="119"/>
    </row>
    <row r="929" spans="1:14" s="17" customFormat="1" ht="25.5" x14ac:dyDescent="0.2">
      <c r="A929" s="145">
        <v>43700</v>
      </c>
      <c r="B929" s="148" t="s">
        <v>300</v>
      </c>
      <c r="C929" s="148" t="s">
        <v>301</v>
      </c>
      <c r="D929" s="149" t="s">
        <v>299</v>
      </c>
      <c r="E929" s="149" t="s">
        <v>194</v>
      </c>
      <c r="F929" s="149" t="s">
        <v>177</v>
      </c>
      <c r="G929" s="150" t="str">
        <f>VLOOKUP(Repository_table[[#This Row],[Country of Destination]],$T$11:$U$46,2,)</f>
        <v>Latin America and the Caribbean</v>
      </c>
      <c r="H929" s="149" t="s">
        <v>283</v>
      </c>
      <c r="I929" s="149" t="s">
        <v>304</v>
      </c>
      <c r="J929" s="151">
        <v>3410673</v>
      </c>
      <c r="K929" s="39"/>
      <c r="L929" s="146"/>
      <c r="N929" s="119"/>
    </row>
    <row r="930" spans="1:14" s="17" customFormat="1" x14ac:dyDescent="0.2">
      <c r="A930" s="145">
        <v>43701</v>
      </c>
      <c r="B930" s="148" t="s">
        <v>61</v>
      </c>
      <c r="C930" s="148" t="s">
        <v>61</v>
      </c>
      <c r="D930" s="149" t="s">
        <v>251</v>
      </c>
      <c r="E930" s="149" t="s">
        <v>108</v>
      </c>
      <c r="F930" s="149" t="s">
        <v>177</v>
      </c>
      <c r="G930" s="150" t="str">
        <f>VLOOKUP(Repository_table[[#This Row],[Country of Destination]],$T$11:$U$46,2,)</f>
        <v>Latin America and the Caribbean</v>
      </c>
      <c r="H930" s="149" t="s">
        <v>349</v>
      </c>
      <c r="I930" s="149" t="s">
        <v>269</v>
      </c>
      <c r="J930" s="151">
        <v>3500385</v>
      </c>
      <c r="K930" s="39"/>
      <c r="L930" s="146"/>
      <c r="N930" s="119"/>
    </row>
    <row r="931" spans="1:14" s="17" customFormat="1" x14ac:dyDescent="0.2">
      <c r="A931" s="145">
        <v>43701</v>
      </c>
      <c r="B931" s="148" t="s">
        <v>61</v>
      </c>
      <c r="C931" s="148" t="s">
        <v>61</v>
      </c>
      <c r="D931" s="149" t="s">
        <v>250</v>
      </c>
      <c r="E931" s="149" t="s">
        <v>108</v>
      </c>
      <c r="F931" s="149" t="s">
        <v>76</v>
      </c>
      <c r="G931" s="150" t="str">
        <f>VLOOKUP(Repository_table[[#This Row],[Country of Destination]],$T$11:$U$46,2,)</f>
        <v>Latin America and the Caribbean</v>
      </c>
      <c r="H931" s="149" t="s">
        <v>203</v>
      </c>
      <c r="I931" s="149" t="s">
        <v>269</v>
      </c>
      <c r="J931" s="151">
        <v>3369300</v>
      </c>
      <c r="K931" s="39"/>
      <c r="L931" s="146"/>
      <c r="N931" s="119"/>
    </row>
    <row r="932" spans="1:14" s="17" customFormat="1" x14ac:dyDescent="0.2">
      <c r="A932" s="145">
        <v>43702</v>
      </c>
      <c r="B932" s="148" t="s">
        <v>61</v>
      </c>
      <c r="C932" s="148" t="s">
        <v>61</v>
      </c>
      <c r="D932" s="149" t="s">
        <v>251</v>
      </c>
      <c r="E932" s="149" t="s">
        <v>108</v>
      </c>
      <c r="F932" s="149" t="s">
        <v>197</v>
      </c>
      <c r="G932" s="150" t="str">
        <f>VLOOKUP(Repository_table[[#This Row],[Country of Destination]],$T$11:$U$46,2,)</f>
        <v>Europe and Central Asia</v>
      </c>
      <c r="H932" s="149" t="s">
        <v>315</v>
      </c>
      <c r="I932" s="149" t="s">
        <v>269</v>
      </c>
      <c r="J932" s="151">
        <v>3248576</v>
      </c>
      <c r="K932" s="39"/>
      <c r="L932" s="146"/>
      <c r="N932" s="119"/>
    </row>
    <row r="933" spans="1:14" s="17" customFormat="1" ht="25.5" x14ac:dyDescent="0.2">
      <c r="A933" s="145">
        <v>43703</v>
      </c>
      <c r="B933" s="148" t="s">
        <v>300</v>
      </c>
      <c r="C933" s="148" t="s">
        <v>301</v>
      </c>
      <c r="D933" s="149" t="s">
        <v>407</v>
      </c>
      <c r="E933" s="149" t="s">
        <v>108</v>
      </c>
      <c r="F933" s="149" t="s">
        <v>113</v>
      </c>
      <c r="G933" s="150" t="str">
        <f>VLOOKUP(Repository_table[[#This Row],[Country of Destination]],$T$11:$U$46,2,)</f>
        <v>East Asia and Pacific</v>
      </c>
      <c r="H933" s="149" t="s">
        <v>416</v>
      </c>
      <c r="I933" s="149" t="s">
        <v>304</v>
      </c>
      <c r="J933" s="151">
        <v>3608408</v>
      </c>
      <c r="K933" s="39"/>
      <c r="L933" s="146"/>
      <c r="N933" s="119"/>
    </row>
    <row r="934" spans="1:14" s="17" customFormat="1" x14ac:dyDescent="0.2">
      <c r="A934" s="145">
        <v>43703</v>
      </c>
      <c r="B934" s="148" t="s">
        <v>61</v>
      </c>
      <c r="C934" s="148" t="s">
        <v>61</v>
      </c>
      <c r="D934" s="149" t="s">
        <v>403</v>
      </c>
      <c r="E934" s="149" t="s">
        <v>108</v>
      </c>
      <c r="F934" s="149" t="s">
        <v>204</v>
      </c>
      <c r="G934" s="150" t="str">
        <f>VLOOKUP(Repository_table[[#This Row],[Country of Destination]],$T$11:$U$46,2,)</f>
        <v>Europe and Central Asia</v>
      </c>
      <c r="H934" s="149" t="s">
        <v>137</v>
      </c>
      <c r="I934" s="149" t="s">
        <v>269</v>
      </c>
      <c r="J934" s="151">
        <v>3385724</v>
      </c>
      <c r="K934" s="39"/>
      <c r="L934" s="146"/>
      <c r="N934" s="119"/>
    </row>
    <row r="935" spans="1:14" s="17" customFormat="1" ht="12.75" customHeight="1" x14ac:dyDescent="0.2">
      <c r="A935" s="145">
        <v>43704</v>
      </c>
      <c r="B935" s="148" t="s">
        <v>390</v>
      </c>
      <c r="C935" s="148" t="s">
        <v>417</v>
      </c>
      <c r="D935" s="149" t="s">
        <v>418</v>
      </c>
      <c r="E935" s="149" t="s">
        <v>108</v>
      </c>
      <c r="F935" s="149" t="s">
        <v>365</v>
      </c>
      <c r="G935" s="150" t="str">
        <f>VLOOKUP(Repository_table[[#This Row],[Country of Destination]],$T$11:$U$46,2,)</f>
        <v>East Asia and Pacific</v>
      </c>
      <c r="H935" s="149" t="s">
        <v>135</v>
      </c>
      <c r="I935" s="149" t="s">
        <v>391</v>
      </c>
      <c r="J935" s="151">
        <v>3320041</v>
      </c>
      <c r="K935" s="39"/>
      <c r="L935" s="146" t="s">
        <v>58</v>
      </c>
      <c r="N935" s="119"/>
    </row>
    <row r="936" spans="1:14" s="17" customFormat="1" x14ac:dyDescent="0.2">
      <c r="A936" s="145">
        <v>43704</v>
      </c>
      <c r="B936" s="148" t="s">
        <v>390</v>
      </c>
      <c r="C936" s="148" t="s">
        <v>390</v>
      </c>
      <c r="D936" s="149" t="s">
        <v>389</v>
      </c>
      <c r="E936" s="149" t="s">
        <v>194</v>
      </c>
      <c r="F936" s="149" t="s">
        <v>365</v>
      </c>
      <c r="G936" s="150" t="str">
        <f>VLOOKUP(Repository_table[[#This Row],[Country of Destination]],$T$11:$U$46,2,)</f>
        <v>East Asia and Pacific</v>
      </c>
      <c r="H936" s="149" t="s">
        <v>135</v>
      </c>
      <c r="I936" s="149" t="s">
        <v>391</v>
      </c>
      <c r="J936" s="151">
        <v>362701</v>
      </c>
      <c r="K936" s="39"/>
      <c r="L936" s="146" t="s">
        <v>420</v>
      </c>
      <c r="N936" s="119"/>
    </row>
    <row r="937" spans="1:14" s="17" customFormat="1" x14ac:dyDescent="0.2">
      <c r="A937" s="145">
        <v>43705</v>
      </c>
      <c r="B937" s="148" t="s">
        <v>193</v>
      </c>
      <c r="C937" s="148" t="s">
        <v>211</v>
      </c>
      <c r="D937" s="149" t="s">
        <v>261</v>
      </c>
      <c r="E937" s="149" t="s">
        <v>108</v>
      </c>
      <c r="F937" s="149" t="s">
        <v>177</v>
      </c>
      <c r="G937" s="150" t="str">
        <f>VLOOKUP(Repository_table[[#This Row],[Country of Destination]],$T$11:$U$46,2,)</f>
        <v>Latin America and the Caribbean</v>
      </c>
      <c r="H937" s="149" t="s">
        <v>179</v>
      </c>
      <c r="I937" s="149" t="s">
        <v>262</v>
      </c>
      <c r="J937" s="151">
        <v>3356783</v>
      </c>
      <c r="K937" s="39"/>
      <c r="L937" s="146"/>
      <c r="N937" s="119"/>
    </row>
    <row r="938" spans="1:14" s="17" customFormat="1" x14ac:dyDescent="0.2">
      <c r="A938" s="145">
        <v>43705</v>
      </c>
      <c r="B938" s="148" t="s">
        <v>61</v>
      </c>
      <c r="C938" s="148" t="s">
        <v>61</v>
      </c>
      <c r="D938" s="149" t="s">
        <v>250</v>
      </c>
      <c r="E938" s="149" t="s">
        <v>108</v>
      </c>
      <c r="F938" s="149" t="s">
        <v>113</v>
      </c>
      <c r="G938" s="150" t="str">
        <f>VLOOKUP(Repository_table[[#This Row],[Country of Destination]],$T$11:$U$46,2,)</f>
        <v>East Asia and Pacific</v>
      </c>
      <c r="H938" s="149" t="s">
        <v>167</v>
      </c>
      <c r="I938" s="149" t="s">
        <v>269</v>
      </c>
      <c r="J938" s="151">
        <v>3681355</v>
      </c>
      <c r="K938" s="39"/>
      <c r="L938" s="146"/>
      <c r="N938" s="119"/>
    </row>
    <row r="939" spans="1:14" s="17" customFormat="1" ht="25.5" x14ac:dyDescent="0.2">
      <c r="A939" s="145">
        <v>43706</v>
      </c>
      <c r="B939" s="148" t="s">
        <v>300</v>
      </c>
      <c r="C939" s="148" t="s">
        <v>301</v>
      </c>
      <c r="D939" s="149" t="s">
        <v>406</v>
      </c>
      <c r="E939" s="149" t="s">
        <v>108</v>
      </c>
      <c r="F939" s="149" t="s">
        <v>69</v>
      </c>
      <c r="G939" s="150" t="str">
        <f>VLOOKUP(Repository_table[[#This Row],[Country of Destination]],$T$11:$U$46,2,)</f>
        <v>Europe and Central Asia</v>
      </c>
      <c r="H939" s="149" t="s">
        <v>284</v>
      </c>
      <c r="I939" s="149" t="s">
        <v>304</v>
      </c>
      <c r="J939" s="151">
        <v>2371636</v>
      </c>
      <c r="K939" s="39"/>
      <c r="L939" s="146" t="s">
        <v>58</v>
      </c>
      <c r="N939" s="119"/>
    </row>
    <row r="940" spans="1:14" s="17" customFormat="1" ht="25.5" x14ac:dyDescent="0.2">
      <c r="A940" s="145">
        <v>43706</v>
      </c>
      <c r="B940" s="148" t="s">
        <v>300</v>
      </c>
      <c r="C940" s="148" t="s">
        <v>301</v>
      </c>
      <c r="D940" s="149" t="s">
        <v>406</v>
      </c>
      <c r="E940" s="149" t="s">
        <v>108</v>
      </c>
      <c r="F940" s="149" t="s">
        <v>240</v>
      </c>
      <c r="G940" s="150" t="str">
        <f>VLOOKUP(Repository_table[[#This Row],[Country of Destination]],$T$11:$U$46,2,)</f>
        <v>Europe and Central Asia</v>
      </c>
      <c r="H940" s="149" t="s">
        <v>284</v>
      </c>
      <c r="I940" s="149" t="s">
        <v>304</v>
      </c>
      <c r="J940" s="151">
        <v>1126533</v>
      </c>
      <c r="K940" s="39"/>
      <c r="L940" s="146" t="s">
        <v>58</v>
      </c>
      <c r="N940" s="119"/>
    </row>
    <row r="941" spans="1:14" s="17" customFormat="1" x14ac:dyDescent="0.2">
      <c r="A941" s="145">
        <v>43706</v>
      </c>
      <c r="B941" s="148" t="s">
        <v>61</v>
      </c>
      <c r="C941" s="148" t="s">
        <v>61</v>
      </c>
      <c r="D941" s="149" t="s">
        <v>251</v>
      </c>
      <c r="E941" s="149" t="s">
        <v>108</v>
      </c>
      <c r="F941" s="149" t="s">
        <v>240</v>
      </c>
      <c r="G941" s="150" t="str">
        <f>VLOOKUP(Repository_table[[#This Row],[Country of Destination]],$T$11:$U$46,2,)</f>
        <v>Europe and Central Asia</v>
      </c>
      <c r="H941" s="149" t="s">
        <v>187</v>
      </c>
      <c r="I941" s="149" t="s">
        <v>269</v>
      </c>
      <c r="J941" s="151">
        <v>2590224</v>
      </c>
      <c r="K941" s="39"/>
      <c r="L941" s="146"/>
      <c r="N941" s="119"/>
    </row>
    <row r="942" spans="1:14" s="17" customFormat="1" x14ac:dyDescent="0.2">
      <c r="A942" s="145">
        <v>43707</v>
      </c>
      <c r="B942" s="148" t="s">
        <v>61</v>
      </c>
      <c r="C942" s="148" t="s">
        <v>61</v>
      </c>
      <c r="D942" s="149" t="s">
        <v>250</v>
      </c>
      <c r="E942" s="149" t="s">
        <v>108</v>
      </c>
      <c r="F942" s="149" t="s">
        <v>76</v>
      </c>
      <c r="G942" s="150" t="str">
        <f>VLOOKUP(Repository_table[[#This Row],[Country of Destination]],$T$11:$U$46,2,)</f>
        <v>Latin America and the Caribbean</v>
      </c>
      <c r="H942" s="149" t="s">
        <v>173</v>
      </c>
      <c r="I942" s="149" t="s">
        <v>269</v>
      </c>
      <c r="J942" s="151">
        <v>3584909</v>
      </c>
      <c r="K942" s="39"/>
      <c r="L942" s="146"/>
      <c r="N942" s="119"/>
    </row>
    <row r="943" spans="1:14" s="17" customFormat="1" ht="25.5" x14ac:dyDescent="0.2">
      <c r="A943" s="145">
        <v>43708</v>
      </c>
      <c r="B943" s="148" t="s">
        <v>300</v>
      </c>
      <c r="C943" s="148" t="s">
        <v>301</v>
      </c>
      <c r="D943" s="149" t="s">
        <v>406</v>
      </c>
      <c r="E943" s="149" t="s">
        <v>108</v>
      </c>
      <c r="F943" s="149" t="s">
        <v>240</v>
      </c>
      <c r="G943" s="150" t="str">
        <f>VLOOKUP(Repository_table[[#This Row],[Country of Destination]],$T$11:$U$46,2,)</f>
        <v>Europe and Central Asia</v>
      </c>
      <c r="H943" s="149" t="s">
        <v>218</v>
      </c>
      <c r="I943" s="149" t="s">
        <v>304</v>
      </c>
      <c r="J943" s="151">
        <v>1947029</v>
      </c>
      <c r="K943" s="39"/>
      <c r="L943" s="146" t="s">
        <v>58</v>
      </c>
      <c r="N943" s="119"/>
    </row>
    <row r="944" spans="1:14" s="17" customFormat="1" ht="25.5" x14ac:dyDescent="0.2">
      <c r="A944" s="145">
        <v>43708</v>
      </c>
      <c r="B944" s="148" t="s">
        <v>300</v>
      </c>
      <c r="C944" s="148" t="s">
        <v>301</v>
      </c>
      <c r="D944" s="149" t="s">
        <v>406</v>
      </c>
      <c r="E944" s="149" t="s">
        <v>108</v>
      </c>
      <c r="F944" s="149" t="s">
        <v>124</v>
      </c>
      <c r="G944" s="150" t="str">
        <f>VLOOKUP(Repository_table[[#This Row],[Country of Destination]],$T$11:$U$46,2,)</f>
        <v>Europe and Central Asia</v>
      </c>
      <c r="H944" s="149" t="s">
        <v>218</v>
      </c>
      <c r="I944" s="149" t="s">
        <v>304</v>
      </c>
      <c r="J944" s="151">
        <v>1334590</v>
      </c>
      <c r="K944" s="39"/>
      <c r="L944" s="146" t="s">
        <v>58</v>
      </c>
      <c r="N944" s="119"/>
    </row>
    <row r="945" spans="1:14" s="17" customFormat="1" x14ac:dyDescent="0.2">
      <c r="A945" s="145">
        <v>43708</v>
      </c>
      <c r="B945" s="148" t="s">
        <v>193</v>
      </c>
      <c r="C945" s="148" t="s">
        <v>212</v>
      </c>
      <c r="D945" s="149" t="s">
        <v>261</v>
      </c>
      <c r="E945" s="149" t="s">
        <v>108</v>
      </c>
      <c r="F945" s="149" t="s">
        <v>81</v>
      </c>
      <c r="G945" s="150" t="str">
        <f>VLOOKUP(Repository_table[[#This Row],[Country of Destination]],$T$11:$U$46,2,)</f>
        <v>East Asia and Pacific</v>
      </c>
      <c r="H945" s="149" t="s">
        <v>297</v>
      </c>
      <c r="I945" s="149" t="s">
        <v>262</v>
      </c>
      <c r="J945" s="151">
        <v>3480252</v>
      </c>
      <c r="K945" s="39"/>
      <c r="L945" s="146"/>
      <c r="N945" s="119"/>
    </row>
    <row r="946" spans="1:14" s="17" customFormat="1" x14ac:dyDescent="0.2">
      <c r="A946" s="145">
        <v>43708</v>
      </c>
      <c r="B946" s="148" t="s">
        <v>61</v>
      </c>
      <c r="C946" s="148" t="s">
        <v>61</v>
      </c>
      <c r="D946" s="149" t="s">
        <v>250</v>
      </c>
      <c r="E946" s="149" t="s">
        <v>108</v>
      </c>
      <c r="F946" s="149" t="s">
        <v>76</v>
      </c>
      <c r="G946" s="150" t="str">
        <f>VLOOKUP(Repository_table[[#This Row],[Country of Destination]],$T$11:$U$46,2,)</f>
        <v>Latin America and the Caribbean</v>
      </c>
      <c r="H946" s="149" t="s">
        <v>408</v>
      </c>
      <c r="I946" s="149" t="s">
        <v>269</v>
      </c>
      <c r="J946" s="151">
        <v>3271967</v>
      </c>
      <c r="K946" s="39"/>
      <c r="L946" s="146"/>
      <c r="N946" s="119"/>
    </row>
    <row r="947" spans="1:14" s="17" customFormat="1" x14ac:dyDescent="0.2">
      <c r="A947" s="145">
        <v>43709</v>
      </c>
      <c r="B947" s="148" t="s">
        <v>61</v>
      </c>
      <c r="C947" s="148" t="s">
        <v>61</v>
      </c>
      <c r="D947" s="149" t="s">
        <v>250</v>
      </c>
      <c r="E947" s="149" t="s">
        <v>108</v>
      </c>
      <c r="F947" s="149" t="s">
        <v>157</v>
      </c>
      <c r="G947" s="150" t="str">
        <f>VLOOKUP(Repository_table[[#This Row],[Country of Destination]],$T$11:$U$46,2,)</f>
        <v>Middle East and North Africa</v>
      </c>
      <c r="H947" s="149" t="s">
        <v>138</v>
      </c>
      <c r="I947" s="149" t="s">
        <v>269</v>
      </c>
      <c r="J947" s="151">
        <v>3616082</v>
      </c>
      <c r="K947" s="39"/>
      <c r="L947" s="146"/>
      <c r="N947" s="119"/>
    </row>
    <row r="948" spans="1:14" s="17" customFormat="1" x14ac:dyDescent="0.2">
      <c r="A948" s="145">
        <v>43710</v>
      </c>
      <c r="B948" s="148" t="s">
        <v>61</v>
      </c>
      <c r="C948" s="148" t="s">
        <v>61</v>
      </c>
      <c r="D948" s="149" t="s">
        <v>251</v>
      </c>
      <c r="E948" s="149" t="s">
        <v>108</v>
      </c>
      <c r="F948" s="149" t="s">
        <v>240</v>
      </c>
      <c r="G948" s="150" t="str">
        <f>VLOOKUP(Repository_table[[#This Row],[Country of Destination]],$T$11:$U$46,2,)</f>
        <v>Europe and Central Asia</v>
      </c>
      <c r="H948" s="149" t="s">
        <v>369</v>
      </c>
      <c r="I948" s="149" t="s">
        <v>269</v>
      </c>
      <c r="J948" s="151">
        <v>3265744</v>
      </c>
      <c r="K948" s="39"/>
      <c r="L948" s="146"/>
      <c r="N948" s="119"/>
    </row>
    <row r="949" spans="1:14" s="17" customFormat="1" ht="25.5" x14ac:dyDescent="0.2">
      <c r="A949" s="145">
        <v>43711</v>
      </c>
      <c r="B949" s="148" t="s">
        <v>300</v>
      </c>
      <c r="C949" s="148" t="s">
        <v>301</v>
      </c>
      <c r="D949" s="149" t="s">
        <v>406</v>
      </c>
      <c r="E949" s="149" t="s">
        <v>108</v>
      </c>
      <c r="F949" s="149" t="s">
        <v>81</v>
      </c>
      <c r="G949" s="150" t="str">
        <f>VLOOKUP(Repository_table[[#This Row],[Country of Destination]],$T$11:$U$46,2,)</f>
        <v>East Asia and Pacific</v>
      </c>
      <c r="H949" s="149" t="s">
        <v>161</v>
      </c>
      <c r="I949" s="149" t="s">
        <v>304</v>
      </c>
      <c r="J949" s="151">
        <v>3394544</v>
      </c>
      <c r="K949" s="39"/>
      <c r="L949" s="146"/>
      <c r="N949" s="119"/>
    </row>
    <row r="950" spans="1:14" s="17" customFormat="1" x14ac:dyDescent="0.2">
      <c r="A950" s="145">
        <v>43711</v>
      </c>
      <c r="B950" s="148" t="s">
        <v>438</v>
      </c>
      <c r="C950" s="148" t="s">
        <v>439</v>
      </c>
      <c r="D950" s="149" t="s">
        <v>435</v>
      </c>
      <c r="E950" s="149" t="s">
        <v>194</v>
      </c>
      <c r="F950" s="149" t="s">
        <v>327</v>
      </c>
      <c r="G950" s="150" t="str">
        <f>VLOOKUP(Repository_table[[#This Row],[Country of Destination]],$T$11:$U$46,2,)</f>
        <v>Middle East and North Africa</v>
      </c>
      <c r="H950" s="149" t="s">
        <v>236</v>
      </c>
      <c r="I950" s="149" t="s">
        <v>436</v>
      </c>
      <c r="J950" s="151">
        <v>3324547</v>
      </c>
      <c r="K950" s="39"/>
      <c r="L950" s="146" t="s">
        <v>363</v>
      </c>
      <c r="N950" s="119"/>
    </row>
    <row r="951" spans="1:14" s="17" customFormat="1" x14ac:dyDescent="0.2">
      <c r="A951" s="145">
        <v>43711</v>
      </c>
      <c r="B951" s="148" t="s">
        <v>61</v>
      </c>
      <c r="C951" s="148" t="s">
        <v>61</v>
      </c>
      <c r="D951" s="149" t="s">
        <v>251</v>
      </c>
      <c r="E951" s="149" t="s">
        <v>108</v>
      </c>
      <c r="F951" s="149" t="s">
        <v>124</v>
      </c>
      <c r="G951" s="150" t="str">
        <f>VLOOKUP(Repository_table[[#This Row],[Country of Destination]],$T$11:$U$46,2,)</f>
        <v>Europe and Central Asia</v>
      </c>
      <c r="H951" s="149" t="s">
        <v>428</v>
      </c>
      <c r="I951" s="149" t="s">
        <v>269</v>
      </c>
      <c r="J951" s="151">
        <v>3303456</v>
      </c>
      <c r="K951" s="39"/>
      <c r="L951" s="146"/>
      <c r="N951" s="119"/>
    </row>
    <row r="952" spans="1:14" s="17" customFormat="1" x14ac:dyDescent="0.2">
      <c r="A952" s="145">
        <v>43712</v>
      </c>
      <c r="B952" s="148" t="s">
        <v>61</v>
      </c>
      <c r="C952" s="148" t="s">
        <v>61</v>
      </c>
      <c r="D952" s="149" t="s">
        <v>251</v>
      </c>
      <c r="E952" s="149" t="s">
        <v>108</v>
      </c>
      <c r="F952" s="149" t="s">
        <v>81</v>
      </c>
      <c r="G952" s="150" t="str">
        <f>VLOOKUP(Repository_table[[#This Row],[Country of Destination]],$T$11:$U$46,2,)</f>
        <v>East Asia and Pacific</v>
      </c>
      <c r="H952" s="149" t="s">
        <v>86</v>
      </c>
      <c r="I952" s="149" t="s">
        <v>269</v>
      </c>
      <c r="J952" s="151">
        <v>3702940</v>
      </c>
      <c r="K952" s="39"/>
      <c r="L952" s="146"/>
      <c r="N952" s="119"/>
    </row>
    <row r="953" spans="1:14" s="17" customFormat="1" x14ac:dyDescent="0.2">
      <c r="A953" s="145">
        <v>43713</v>
      </c>
      <c r="B953" s="148" t="s">
        <v>61</v>
      </c>
      <c r="C953" s="148" t="s">
        <v>61</v>
      </c>
      <c r="D953" s="149" t="s">
        <v>422</v>
      </c>
      <c r="E953" s="149" t="s">
        <v>108</v>
      </c>
      <c r="F953" s="149" t="s">
        <v>112</v>
      </c>
      <c r="G953" s="150" t="str">
        <f>VLOOKUP(Repository_table[[#This Row],[Country of Destination]],$T$11:$U$46,2,)</f>
        <v>Latin America and the Caribbean</v>
      </c>
      <c r="H953" s="149" t="s">
        <v>424</v>
      </c>
      <c r="I953" s="149" t="s">
        <v>269</v>
      </c>
      <c r="J953" s="151">
        <v>3394712</v>
      </c>
      <c r="K953" s="39"/>
      <c r="L953" s="146"/>
      <c r="N953" s="119"/>
    </row>
    <row r="954" spans="1:14" s="17" customFormat="1" ht="25.5" x14ac:dyDescent="0.2">
      <c r="A954" s="145">
        <v>43714</v>
      </c>
      <c r="B954" s="148" t="s">
        <v>390</v>
      </c>
      <c r="C954" s="148" t="s">
        <v>449</v>
      </c>
      <c r="D954" s="149" t="s">
        <v>418</v>
      </c>
      <c r="E954" s="149" t="s">
        <v>108</v>
      </c>
      <c r="F954" s="149" t="s">
        <v>81</v>
      </c>
      <c r="G954" s="150" t="str">
        <f>VLOOKUP(Repository_table[[#This Row],[Country of Destination]],$T$11:$U$46,2,)</f>
        <v>East Asia and Pacific</v>
      </c>
      <c r="H954" s="149" t="s">
        <v>432</v>
      </c>
      <c r="I954" s="149" t="s">
        <v>391</v>
      </c>
      <c r="J954" s="151">
        <v>3111930</v>
      </c>
      <c r="K954" s="39"/>
      <c r="L954" s="146" t="s">
        <v>58</v>
      </c>
      <c r="N954" s="119"/>
    </row>
    <row r="955" spans="1:14" s="17" customFormat="1" x14ac:dyDescent="0.2">
      <c r="A955" s="145">
        <v>43714</v>
      </c>
      <c r="B955" s="148" t="s">
        <v>390</v>
      </c>
      <c r="C955" s="148" t="s">
        <v>390</v>
      </c>
      <c r="D955" s="149" t="s">
        <v>389</v>
      </c>
      <c r="E955" s="149" t="s">
        <v>194</v>
      </c>
      <c r="F955" s="149" t="s">
        <v>81</v>
      </c>
      <c r="G955" s="150" t="str">
        <f>VLOOKUP(Repository_table[[#This Row],[Country of Destination]],$T$11:$U$46,2,)</f>
        <v>East Asia and Pacific</v>
      </c>
      <c r="H955" s="149" t="s">
        <v>432</v>
      </c>
      <c r="I955" s="149" t="s">
        <v>391</v>
      </c>
      <c r="J955" s="151">
        <v>136216</v>
      </c>
      <c r="K955" s="39"/>
      <c r="L955" s="146" t="s">
        <v>420</v>
      </c>
      <c r="N955" s="119"/>
    </row>
    <row r="956" spans="1:14" s="17" customFormat="1" x14ac:dyDescent="0.2">
      <c r="A956" s="145">
        <v>43714</v>
      </c>
      <c r="B956" s="148" t="s">
        <v>61</v>
      </c>
      <c r="C956" s="148" t="s">
        <v>61</v>
      </c>
      <c r="D956" s="149" t="s">
        <v>251</v>
      </c>
      <c r="E956" s="149" t="s">
        <v>108</v>
      </c>
      <c r="F956" s="149" t="s">
        <v>81</v>
      </c>
      <c r="G956" s="150" t="str">
        <f>VLOOKUP(Repository_table[[#This Row],[Country of Destination]],$T$11:$U$46,2,)</f>
        <v>East Asia and Pacific</v>
      </c>
      <c r="H956" s="149" t="s">
        <v>280</v>
      </c>
      <c r="I956" s="149" t="s">
        <v>269</v>
      </c>
      <c r="J956" s="151">
        <v>3819429</v>
      </c>
      <c r="K956" s="39"/>
      <c r="L956" s="146"/>
      <c r="N956" s="119"/>
    </row>
    <row r="957" spans="1:14" s="17" customFormat="1" ht="25.5" x14ac:dyDescent="0.2">
      <c r="A957" s="145">
        <v>43715</v>
      </c>
      <c r="B957" s="148" t="s">
        <v>300</v>
      </c>
      <c r="C957" s="148" t="s">
        <v>301</v>
      </c>
      <c r="D957" s="149" t="s">
        <v>407</v>
      </c>
      <c r="E957" s="149" t="s">
        <v>108</v>
      </c>
      <c r="F957" s="149" t="s">
        <v>185</v>
      </c>
      <c r="G957" s="150" t="str">
        <f>VLOOKUP(Repository_table[[#This Row],[Country of Destination]],$T$11:$U$46,2,)</f>
        <v>Latin America and the Caribbean</v>
      </c>
      <c r="H957" s="149" t="s">
        <v>379</v>
      </c>
      <c r="I957" s="149" t="s">
        <v>304</v>
      </c>
      <c r="J957" s="151">
        <v>2856615</v>
      </c>
      <c r="K957" s="39"/>
      <c r="L957" s="146"/>
      <c r="N957" s="119"/>
    </row>
    <row r="958" spans="1:14" s="17" customFormat="1" x14ac:dyDescent="0.2">
      <c r="A958" s="145">
        <v>43715</v>
      </c>
      <c r="B958" s="148" t="s">
        <v>61</v>
      </c>
      <c r="C958" s="148" t="s">
        <v>61</v>
      </c>
      <c r="D958" s="149" t="s">
        <v>250</v>
      </c>
      <c r="E958" s="149" t="s">
        <v>108</v>
      </c>
      <c r="F958" s="149" t="s">
        <v>113</v>
      </c>
      <c r="G958" s="150" t="str">
        <f>VLOOKUP(Repository_table[[#This Row],[Country of Destination]],$T$11:$U$46,2,)</f>
        <v>East Asia and Pacific</v>
      </c>
      <c r="H958" s="149" t="s">
        <v>372</v>
      </c>
      <c r="I958" s="149" t="s">
        <v>269</v>
      </c>
      <c r="J958" s="151">
        <v>3692268</v>
      </c>
      <c r="K958" s="39"/>
      <c r="L958" s="146"/>
      <c r="N958" s="119"/>
    </row>
    <row r="959" spans="1:14" s="17" customFormat="1" x14ac:dyDescent="0.2">
      <c r="A959" s="145">
        <v>43717</v>
      </c>
      <c r="B959" s="148" t="s">
        <v>193</v>
      </c>
      <c r="C959" s="148" t="s">
        <v>211</v>
      </c>
      <c r="D959" s="149" t="s">
        <v>261</v>
      </c>
      <c r="E959" s="149" t="s">
        <v>108</v>
      </c>
      <c r="F959" s="149" t="s">
        <v>116</v>
      </c>
      <c r="G959" s="150" t="str">
        <f>VLOOKUP(Repository_table[[#This Row],[Country of Destination]],$T$11:$U$46,2,)</f>
        <v>South Asia</v>
      </c>
      <c r="H959" s="149" t="s">
        <v>142</v>
      </c>
      <c r="I959" s="149" t="s">
        <v>262</v>
      </c>
      <c r="J959" s="151">
        <v>3250556</v>
      </c>
      <c r="K959" s="39"/>
      <c r="L959" s="146"/>
      <c r="N959" s="119"/>
    </row>
    <row r="960" spans="1:14" s="17" customFormat="1" x14ac:dyDescent="0.2">
      <c r="A960" s="145">
        <v>43717</v>
      </c>
      <c r="B960" s="148" t="s">
        <v>61</v>
      </c>
      <c r="C960" s="148" t="s">
        <v>61</v>
      </c>
      <c r="D960" s="149" t="s">
        <v>251</v>
      </c>
      <c r="E960" s="149" t="s">
        <v>108</v>
      </c>
      <c r="F960" s="149" t="s">
        <v>116</v>
      </c>
      <c r="G960" s="150" t="str">
        <f>VLOOKUP(Repository_table[[#This Row],[Country of Destination]],$T$11:$U$46,2,)</f>
        <v>South Asia</v>
      </c>
      <c r="H960" s="149" t="s">
        <v>429</v>
      </c>
      <c r="I960" s="149" t="s">
        <v>269</v>
      </c>
      <c r="J960" s="151">
        <v>3261161</v>
      </c>
      <c r="K960" s="39"/>
      <c r="L960" s="146"/>
      <c r="N960" s="119"/>
    </row>
    <row r="961" spans="1:14" s="17" customFormat="1" ht="25.5" x14ac:dyDescent="0.2">
      <c r="A961" s="145">
        <v>43718</v>
      </c>
      <c r="B961" s="148" t="s">
        <v>300</v>
      </c>
      <c r="C961" s="148" t="s">
        <v>301</v>
      </c>
      <c r="D961" s="149" t="s">
        <v>406</v>
      </c>
      <c r="E961" s="149" t="s">
        <v>108</v>
      </c>
      <c r="F961" s="149" t="s">
        <v>240</v>
      </c>
      <c r="G961" s="150" t="str">
        <f>VLOOKUP(Repository_table[[#This Row],[Country of Destination]],$T$11:$U$46,2,)</f>
        <v>Europe and Central Asia</v>
      </c>
      <c r="H961" s="149" t="s">
        <v>430</v>
      </c>
      <c r="I961" s="149" t="s">
        <v>304</v>
      </c>
      <c r="J961" s="151">
        <v>3712066</v>
      </c>
      <c r="K961" s="39"/>
      <c r="L961" s="146"/>
      <c r="N961" s="119"/>
    </row>
    <row r="962" spans="1:14" s="17" customFormat="1" x14ac:dyDescent="0.2">
      <c r="A962" s="145">
        <v>43718</v>
      </c>
      <c r="B962" s="148" t="s">
        <v>61</v>
      </c>
      <c r="C962" s="148" t="s">
        <v>61</v>
      </c>
      <c r="D962" s="149" t="s">
        <v>250</v>
      </c>
      <c r="E962" s="149" t="s">
        <v>108</v>
      </c>
      <c r="F962" s="149" t="s">
        <v>112</v>
      </c>
      <c r="G962" s="150" t="str">
        <f>VLOOKUP(Repository_table[[#This Row],[Country of Destination]],$T$11:$U$46,2,)</f>
        <v>Latin America and the Caribbean</v>
      </c>
      <c r="H962" s="149" t="s">
        <v>425</v>
      </c>
      <c r="I962" s="149" t="s">
        <v>269</v>
      </c>
      <c r="J962" s="151">
        <v>3174669</v>
      </c>
      <c r="K962" s="39"/>
      <c r="L962" s="146"/>
      <c r="N962" s="119"/>
    </row>
    <row r="963" spans="1:14" s="17" customFormat="1" ht="25.5" x14ac:dyDescent="0.2">
      <c r="A963" s="145">
        <v>43719</v>
      </c>
      <c r="B963" s="148" t="s">
        <v>300</v>
      </c>
      <c r="C963" s="148" t="s">
        <v>301</v>
      </c>
      <c r="D963" s="149" t="s">
        <v>407</v>
      </c>
      <c r="E963" s="149" t="s">
        <v>108</v>
      </c>
      <c r="F963" s="149" t="s">
        <v>76</v>
      </c>
      <c r="G963" s="150" t="str">
        <f>VLOOKUP(Repository_table[[#This Row],[Country of Destination]],$T$11:$U$46,2,)</f>
        <v>Latin America and the Caribbean</v>
      </c>
      <c r="H963" s="149" t="s">
        <v>163</v>
      </c>
      <c r="I963" s="149" t="s">
        <v>304</v>
      </c>
      <c r="J963" s="151">
        <v>3362128</v>
      </c>
      <c r="K963" s="39"/>
      <c r="L963" s="146"/>
      <c r="N963" s="119"/>
    </row>
    <row r="964" spans="1:14" s="17" customFormat="1" x14ac:dyDescent="0.2">
      <c r="A964" s="145">
        <v>43720</v>
      </c>
      <c r="B964" s="148" t="s">
        <v>193</v>
      </c>
      <c r="C964" s="148" t="s">
        <v>212</v>
      </c>
      <c r="D964" s="149" t="s">
        <v>261</v>
      </c>
      <c r="E964" s="149" t="s">
        <v>108</v>
      </c>
      <c r="F964" s="149" t="s">
        <v>240</v>
      </c>
      <c r="G964" s="150" t="str">
        <f>VLOOKUP(Repository_table[[#This Row],[Country of Destination]],$T$11:$U$46,2,)</f>
        <v>Europe and Central Asia</v>
      </c>
      <c r="H964" s="149" t="s">
        <v>214</v>
      </c>
      <c r="I964" s="149" t="s">
        <v>262</v>
      </c>
      <c r="J964" s="151">
        <v>3714902</v>
      </c>
      <c r="K964" s="39"/>
      <c r="L964" s="146"/>
      <c r="N964" s="119"/>
    </row>
    <row r="965" spans="1:14" s="17" customFormat="1" x14ac:dyDescent="0.2">
      <c r="A965" s="145">
        <v>43720</v>
      </c>
      <c r="B965" s="148" t="s">
        <v>438</v>
      </c>
      <c r="C965" s="148" t="s">
        <v>439</v>
      </c>
      <c r="D965" s="149" t="s">
        <v>435</v>
      </c>
      <c r="E965" s="149" t="s">
        <v>194</v>
      </c>
      <c r="F965" s="149" t="s">
        <v>240</v>
      </c>
      <c r="G965" s="150" t="str">
        <f>VLOOKUP(Repository_table[[#This Row],[Country of Destination]],$T$11:$U$46,2,)</f>
        <v>Europe and Central Asia</v>
      </c>
      <c r="H965" s="149" t="s">
        <v>437</v>
      </c>
      <c r="I965" s="149" t="s">
        <v>436</v>
      </c>
      <c r="J965" s="151">
        <v>3130656</v>
      </c>
      <c r="K965" s="39"/>
      <c r="L965" s="146" t="s">
        <v>363</v>
      </c>
      <c r="N965" s="119"/>
    </row>
    <row r="966" spans="1:14" s="17" customFormat="1" x14ac:dyDescent="0.2">
      <c r="A966" s="145">
        <v>43720</v>
      </c>
      <c r="B966" s="148" t="s">
        <v>61</v>
      </c>
      <c r="C966" s="148" t="s">
        <v>61</v>
      </c>
      <c r="D966" s="149" t="s">
        <v>251</v>
      </c>
      <c r="E966" s="149" t="s">
        <v>108</v>
      </c>
      <c r="F966" s="149" t="s">
        <v>68</v>
      </c>
      <c r="G966" s="150" t="str">
        <f>VLOOKUP(Repository_table[[#This Row],[Country of Destination]],$T$11:$U$46,2,)</f>
        <v>South Asia</v>
      </c>
      <c r="H966" s="149" t="s">
        <v>427</v>
      </c>
      <c r="I966" s="149" t="s">
        <v>269</v>
      </c>
      <c r="J966" s="151">
        <v>3606921</v>
      </c>
      <c r="K966" s="39"/>
      <c r="L966" s="146"/>
      <c r="N966" s="119"/>
    </row>
    <row r="967" spans="1:14" s="17" customFormat="1" x14ac:dyDescent="0.2">
      <c r="A967" s="145">
        <v>43721</v>
      </c>
      <c r="B967" s="148" t="s">
        <v>61</v>
      </c>
      <c r="C967" s="148" t="s">
        <v>61</v>
      </c>
      <c r="D967" s="149" t="s">
        <v>251</v>
      </c>
      <c r="E967" s="149" t="s">
        <v>108</v>
      </c>
      <c r="F967" s="149" t="s">
        <v>69</v>
      </c>
      <c r="G967" s="150" t="str">
        <f>VLOOKUP(Repository_table[[#This Row],[Country of Destination]],$T$11:$U$46,2,)</f>
        <v>Europe and Central Asia</v>
      </c>
      <c r="H967" s="149" t="s">
        <v>127</v>
      </c>
      <c r="I967" s="149" t="s">
        <v>269</v>
      </c>
      <c r="J967" s="151">
        <v>2924447</v>
      </c>
      <c r="K967" s="39"/>
      <c r="L967" s="146"/>
      <c r="N967" s="119"/>
    </row>
    <row r="968" spans="1:14" s="17" customFormat="1" ht="25.5" x14ac:dyDescent="0.2">
      <c r="A968" s="145">
        <v>43722</v>
      </c>
      <c r="B968" s="148" t="s">
        <v>300</v>
      </c>
      <c r="C968" s="148" t="s">
        <v>301</v>
      </c>
      <c r="D968" s="149" t="s">
        <v>406</v>
      </c>
      <c r="E968" s="149" t="s">
        <v>108</v>
      </c>
      <c r="F968" s="149" t="s">
        <v>240</v>
      </c>
      <c r="G968" s="150" t="str">
        <f>VLOOKUP(Repository_table[[#This Row],[Country of Destination]],$T$11:$U$46,2,)</f>
        <v>Europe and Central Asia</v>
      </c>
      <c r="H968" s="149" t="s">
        <v>263</v>
      </c>
      <c r="I968" s="149" t="s">
        <v>304</v>
      </c>
      <c r="J968" s="151">
        <v>3296658</v>
      </c>
      <c r="K968" s="39"/>
      <c r="L968" s="146"/>
      <c r="N968" s="119"/>
    </row>
    <row r="969" spans="1:14" s="17" customFormat="1" x14ac:dyDescent="0.2">
      <c r="A969" s="145">
        <v>43722</v>
      </c>
      <c r="B969" s="148" t="s">
        <v>61</v>
      </c>
      <c r="C969" s="148" t="s">
        <v>61</v>
      </c>
      <c r="D969" s="149" t="s">
        <v>423</v>
      </c>
      <c r="E969" s="149" t="s">
        <v>108</v>
      </c>
      <c r="F969" s="149" t="s">
        <v>177</v>
      </c>
      <c r="G969" s="150" t="str">
        <f>VLOOKUP(Repository_table[[#This Row],[Country of Destination]],$T$11:$U$46,2,)</f>
        <v>Latin America and the Caribbean</v>
      </c>
      <c r="H969" s="149" t="s">
        <v>169</v>
      </c>
      <c r="I969" s="149" t="s">
        <v>269</v>
      </c>
      <c r="J969" s="151">
        <v>2867625</v>
      </c>
      <c r="K969" s="39"/>
      <c r="L969" s="146"/>
      <c r="N969" s="119"/>
    </row>
    <row r="970" spans="1:14" s="17" customFormat="1" x14ac:dyDescent="0.2">
      <c r="A970" s="145">
        <v>43723</v>
      </c>
      <c r="B970" s="148" t="s">
        <v>61</v>
      </c>
      <c r="C970" s="148" t="s">
        <v>61</v>
      </c>
      <c r="D970" s="149" t="s">
        <v>251</v>
      </c>
      <c r="E970" s="149" t="s">
        <v>108</v>
      </c>
      <c r="F970" s="149" t="s">
        <v>240</v>
      </c>
      <c r="G970" s="150" t="str">
        <f>VLOOKUP(Repository_table[[#This Row],[Country of Destination]],$T$11:$U$46,2,)</f>
        <v>Europe and Central Asia</v>
      </c>
      <c r="H970" s="149" t="s">
        <v>377</v>
      </c>
      <c r="I970" s="149" t="s">
        <v>269</v>
      </c>
      <c r="J970" s="151">
        <v>3490168</v>
      </c>
      <c r="K970" s="39"/>
      <c r="L970" s="146"/>
      <c r="N970" s="119"/>
    </row>
    <row r="971" spans="1:14" s="17" customFormat="1" ht="25.5" x14ac:dyDescent="0.2">
      <c r="A971" s="145">
        <v>43724</v>
      </c>
      <c r="B971" s="148" t="s">
        <v>300</v>
      </c>
      <c r="C971" s="148" t="s">
        <v>301</v>
      </c>
      <c r="D971" s="149" t="s">
        <v>407</v>
      </c>
      <c r="E971" s="149" t="s">
        <v>108</v>
      </c>
      <c r="F971" s="149" t="s">
        <v>113</v>
      </c>
      <c r="G971" s="150" t="str">
        <f>VLOOKUP(Repository_table[[#This Row],[Country of Destination]],$T$11:$U$46,2,)</f>
        <v>East Asia and Pacific</v>
      </c>
      <c r="H971" s="149" t="s">
        <v>118</v>
      </c>
      <c r="I971" s="149" t="s">
        <v>304</v>
      </c>
      <c r="J971" s="151">
        <v>3436781</v>
      </c>
      <c r="K971" s="39"/>
      <c r="L971" s="146"/>
      <c r="N971" s="119"/>
    </row>
    <row r="972" spans="1:14" s="17" customFormat="1" x14ac:dyDescent="0.2">
      <c r="A972" s="145">
        <v>43724</v>
      </c>
      <c r="B972" s="148" t="s">
        <v>193</v>
      </c>
      <c r="C972" s="148" t="s">
        <v>211</v>
      </c>
      <c r="D972" s="149" t="s">
        <v>261</v>
      </c>
      <c r="E972" s="149" t="s">
        <v>108</v>
      </c>
      <c r="F972" s="149" t="s">
        <v>370</v>
      </c>
      <c r="G972" s="150" t="str">
        <f>VLOOKUP(Repository_table[[#This Row],[Country of Destination]],$T$11:$U$46,2,)</f>
        <v>Europe and Central Asia</v>
      </c>
      <c r="H972" s="149" t="s">
        <v>278</v>
      </c>
      <c r="I972" s="149" t="s">
        <v>262</v>
      </c>
      <c r="J972" s="151">
        <v>3403626</v>
      </c>
      <c r="K972" s="39"/>
      <c r="L972" s="146"/>
      <c r="N972" s="119"/>
    </row>
    <row r="973" spans="1:14" s="17" customFormat="1" x14ac:dyDescent="0.2">
      <c r="A973" s="145">
        <v>43724</v>
      </c>
      <c r="B973" s="148" t="s">
        <v>61</v>
      </c>
      <c r="C973" s="148" t="s">
        <v>61</v>
      </c>
      <c r="D973" s="149" t="s">
        <v>251</v>
      </c>
      <c r="E973" s="149" t="s">
        <v>108</v>
      </c>
      <c r="F973" s="149" t="s">
        <v>240</v>
      </c>
      <c r="G973" s="150" t="str">
        <f>VLOOKUP(Repository_table[[#This Row],[Country of Destination]],$T$11:$U$46,2,)</f>
        <v>Europe and Central Asia</v>
      </c>
      <c r="H973" s="149" t="s">
        <v>188</v>
      </c>
      <c r="I973" s="149" t="s">
        <v>269</v>
      </c>
      <c r="J973" s="151">
        <v>3681851</v>
      </c>
      <c r="K973" s="39"/>
      <c r="L973" s="146"/>
      <c r="N973" s="119"/>
    </row>
    <row r="974" spans="1:14" s="17" customFormat="1" x14ac:dyDescent="0.2">
      <c r="A974" s="145">
        <v>43725</v>
      </c>
      <c r="B974" s="148" t="s">
        <v>61</v>
      </c>
      <c r="C974" s="148" t="s">
        <v>61</v>
      </c>
      <c r="D974" s="149" t="s">
        <v>251</v>
      </c>
      <c r="E974" s="149" t="s">
        <v>108</v>
      </c>
      <c r="F974" s="149" t="s">
        <v>240</v>
      </c>
      <c r="G974" s="150" t="str">
        <f>VLOOKUP(Repository_table[[#This Row],[Country of Destination]],$T$11:$U$46,2,)</f>
        <v>Europe and Central Asia</v>
      </c>
      <c r="H974" s="149" t="s">
        <v>176</v>
      </c>
      <c r="I974" s="149" t="s">
        <v>269</v>
      </c>
      <c r="J974" s="151">
        <v>2915317</v>
      </c>
      <c r="K974" s="39"/>
      <c r="L974" s="146"/>
      <c r="N974" s="119"/>
    </row>
    <row r="975" spans="1:14" s="17" customFormat="1" x14ac:dyDescent="0.2">
      <c r="A975" s="145">
        <v>43726</v>
      </c>
      <c r="B975" s="148" t="s">
        <v>61</v>
      </c>
      <c r="C975" s="148" t="s">
        <v>61</v>
      </c>
      <c r="D975" s="149" t="s">
        <v>251</v>
      </c>
      <c r="E975" s="149" t="s">
        <v>108</v>
      </c>
      <c r="F975" s="149" t="s">
        <v>240</v>
      </c>
      <c r="G975" s="150" t="str">
        <f>VLOOKUP(Repository_table[[#This Row],[Country of Destination]],$T$11:$U$46,2,)</f>
        <v>Europe and Central Asia</v>
      </c>
      <c r="H975" s="149" t="s">
        <v>164</v>
      </c>
      <c r="I975" s="149" t="s">
        <v>269</v>
      </c>
      <c r="J975" s="151">
        <v>3601563</v>
      </c>
      <c r="K975" s="39"/>
      <c r="L975" s="146"/>
      <c r="N975" s="119"/>
    </row>
    <row r="976" spans="1:14" s="17" customFormat="1" ht="25.5" x14ac:dyDescent="0.2">
      <c r="A976" s="145">
        <v>43727</v>
      </c>
      <c r="B976" s="148" t="s">
        <v>300</v>
      </c>
      <c r="C976" s="148" t="s">
        <v>301</v>
      </c>
      <c r="D976" s="149" t="s">
        <v>406</v>
      </c>
      <c r="E976" s="149" t="s">
        <v>108</v>
      </c>
      <c r="F976" s="149" t="s">
        <v>240</v>
      </c>
      <c r="G976" s="150" t="str">
        <f>VLOOKUP(Repository_table[[#This Row],[Country of Destination]],$T$11:$U$46,2,)</f>
        <v>Europe and Central Asia</v>
      </c>
      <c r="H976" s="149" t="s">
        <v>281</v>
      </c>
      <c r="I976" s="149" t="s">
        <v>304</v>
      </c>
      <c r="J976" s="151">
        <v>3688767</v>
      </c>
      <c r="K976" s="39"/>
      <c r="L976" s="146"/>
      <c r="N976" s="119"/>
    </row>
    <row r="977" spans="1:14" s="17" customFormat="1" x14ac:dyDescent="0.2">
      <c r="A977" s="145">
        <v>43727</v>
      </c>
      <c r="B977" s="148" t="s">
        <v>193</v>
      </c>
      <c r="C977" s="148" t="s">
        <v>212</v>
      </c>
      <c r="D977" s="149" t="s">
        <v>261</v>
      </c>
      <c r="E977" s="149" t="s">
        <v>108</v>
      </c>
      <c r="F977" s="149" t="s">
        <v>68</v>
      </c>
      <c r="G977" s="150" t="str">
        <f>VLOOKUP(Repository_table[[#This Row],[Country of Destination]],$T$11:$U$46,2,)</f>
        <v>South Asia</v>
      </c>
      <c r="H977" s="149" t="s">
        <v>123</v>
      </c>
      <c r="I977" s="149" t="s">
        <v>262</v>
      </c>
      <c r="J977" s="151">
        <v>3387327</v>
      </c>
      <c r="K977" s="39"/>
      <c r="L977" s="146"/>
      <c r="N977" s="119"/>
    </row>
    <row r="978" spans="1:14" s="17" customFormat="1" x14ac:dyDescent="0.2">
      <c r="A978" s="145">
        <v>43727</v>
      </c>
      <c r="B978" s="148" t="s">
        <v>61</v>
      </c>
      <c r="C978" s="148" t="s">
        <v>61</v>
      </c>
      <c r="D978" s="149" t="s">
        <v>423</v>
      </c>
      <c r="E978" s="149" t="s">
        <v>108</v>
      </c>
      <c r="F978" s="149" t="s">
        <v>177</v>
      </c>
      <c r="G978" s="150" t="str">
        <f>VLOOKUP(Repository_table[[#This Row],[Country of Destination]],$T$11:$U$46,2,)</f>
        <v>Latin America and the Caribbean</v>
      </c>
      <c r="H978" s="149" t="s">
        <v>237</v>
      </c>
      <c r="I978" s="149" t="s">
        <v>269</v>
      </c>
      <c r="J978" s="151">
        <v>3249658</v>
      </c>
      <c r="K978" s="39"/>
      <c r="L978" s="146"/>
      <c r="N978" s="119"/>
    </row>
    <row r="979" spans="1:14" s="17" customFormat="1" ht="25.5" x14ac:dyDescent="0.2">
      <c r="A979" s="145">
        <v>43728</v>
      </c>
      <c r="B979" s="148" t="s">
        <v>300</v>
      </c>
      <c r="C979" s="148" t="s">
        <v>301</v>
      </c>
      <c r="D979" s="149" t="s">
        <v>406</v>
      </c>
      <c r="E979" s="149" t="s">
        <v>108</v>
      </c>
      <c r="F979" s="149" t="s">
        <v>204</v>
      </c>
      <c r="G979" s="150" t="str">
        <f>VLOOKUP(Repository_table[[#This Row],[Country of Destination]],$T$11:$U$46,2,)</f>
        <v>Europe and Central Asia</v>
      </c>
      <c r="H979" s="149" t="s">
        <v>203</v>
      </c>
      <c r="I979" s="149" t="s">
        <v>304</v>
      </c>
      <c r="J979" s="151">
        <v>3431133</v>
      </c>
      <c r="K979" s="39"/>
      <c r="L979" s="146"/>
      <c r="N979" s="119"/>
    </row>
    <row r="980" spans="1:14" s="17" customFormat="1" x14ac:dyDescent="0.2">
      <c r="A980" s="145">
        <v>43728</v>
      </c>
      <c r="B980" s="148" t="s">
        <v>61</v>
      </c>
      <c r="C980" s="148" t="s">
        <v>61</v>
      </c>
      <c r="D980" s="149" t="s">
        <v>251</v>
      </c>
      <c r="E980" s="149" t="s">
        <v>108</v>
      </c>
      <c r="F980" s="149" t="s">
        <v>252</v>
      </c>
      <c r="G980" s="150" t="str">
        <f>VLOOKUP(Repository_table[[#This Row],[Country of Destination]],$T$11:$U$46,2,)</f>
        <v>Europe and Central Asia</v>
      </c>
      <c r="H980" s="149" t="s">
        <v>408</v>
      </c>
      <c r="I980" s="149" t="s">
        <v>269</v>
      </c>
      <c r="J980" s="151">
        <v>3229821</v>
      </c>
      <c r="K980" s="39"/>
      <c r="L980" s="146"/>
      <c r="N980" s="119"/>
    </row>
    <row r="981" spans="1:14" s="17" customFormat="1" x14ac:dyDescent="0.2">
      <c r="A981" s="145">
        <v>43729</v>
      </c>
      <c r="B981" s="148" t="s">
        <v>61</v>
      </c>
      <c r="C981" s="148" t="s">
        <v>61</v>
      </c>
      <c r="D981" s="149" t="s">
        <v>251</v>
      </c>
      <c r="E981" s="149" t="s">
        <v>108</v>
      </c>
      <c r="F981" s="149" t="s">
        <v>68</v>
      </c>
      <c r="G981" s="150" t="str">
        <f>VLOOKUP(Repository_table[[#This Row],[Country of Destination]],$T$11:$U$46,2,)</f>
        <v>South Asia</v>
      </c>
      <c r="H981" s="149" t="s">
        <v>426</v>
      </c>
      <c r="I981" s="149" t="s">
        <v>269</v>
      </c>
      <c r="J981" s="151">
        <v>3666219</v>
      </c>
      <c r="K981" s="39"/>
      <c r="L981" s="146"/>
      <c r="N981" s="119"/>
    </row>
    <row r="982" spans="1:14" s="17" customFormat="1" x14ac:dyDescent="0.2">
      <c r="A982" s="145">
        <v>43730</v>
      </c>
      <c r="B982" s="148" t="s">
        <v>61</v>
      </c>
      <c r="C982" s="148" t="s">
        <v>61</v>
      </c>
      <c r="D982" s="149" t="s">
        <v>422</v>
      </c>
      <c r="E982" s="149" t="s">
        <v>108</v>
      </c>
      <c r="F982" s="149" t="s">
        <v>197</v>
      </c>
      <c r="G982" s="150" t="str">
        <f>VLOOKUP(Repository_table[[#This Row],[Country of Destination]],$T$11:$U$46,2,)</f>
        <v>Europe and Central Asia</v>
      </c>
      <c r="H982" s="149" t="s">
        <v>349</v>
      </c>
      <c r="I982" s="149" t="s">
        <v>269</v>
      </c>
      <c r="J982" s="151">
        <v>3490441</v>
      </c>
      <c r="K982" s="39"/>
      <c r="L982" s="146"/>
      <c r="N982" s="119"/>
    </row>
    <row r="983" spans="1:14" s="17" customFormat="1" ht="25.5" x14ac:dyDescent="0.2">
      <c r="A983" s="145">
        <v>43731</v>
      </c>
      <c r="B983" s="148" t="s">
        <v>390</v>
      </c>
      <c r="C983" s="148" t="s">
        <v>449</v>
      </c>
      <c r="D983" s="149" t="s">
        <v>418</v>
      </c>
      <c r="E983" s="149" t="s">
        <v>108</v>
      </c>
      <c r="F983" s="149" t="s">
        <v>81</v>
      </c>
      <c r="G983" s="150" t="str">
        <f>VLOOKUP(Repository_table[[#This Row],[Country of Destination]],$T$11:$U$46,2,)</f>
        <v>East Asia and Pacific</v>
      </c>
      <c r="H983" s="149" t="s">
        <v>433</v>
      </c>
      <c r="I983" s="149" t="s">
        <v>391</v>
      </c>
      <c r="J983" s="151">
        <v>3281287</v>
      </c>
      <c r="K983" s="39"/>
      <c r="L983" s="146"/>
      <c r="N983" s="119"/>
    </row>
    <row r="984" spans="1:14" s="17" customFormat="1" x14ac:dyDescent="0.2">
      <c r="A984" s="145">
        <v>43731</v>
      </c>
      <c r="B984" s="148" t="s">
        <v>61</v>
      </c>
      <c r="C984" s="148" t="s">
        <v>61</v>
      </c>
      <c r="D984" s="149" t="s">
        <v>250</v>
      </c>
      <c r="E984" s="149" t="s">
        <v>108</v>
      </c>
      <c r="F984" s="149" t="s">
        <v>76</v>
      </c>
      <c r="G984" s="150" t="str">
        <f>VLOOKUP(Repository_table[[#This Row],[Country of Destination]],$T$11:$U$46,2,)</f>
        <v>Latin America and the Caribbean</v>
      </c>
      <c r="H984" s="149" t="s">
        <v>163</v>
      </c>
      <c r="I984" s="149" t="s">
        <v>269</v>
      </c>
      <c r="J984" s="151">
        <v>3250235</v>
      </c>
      <c r="K984" s="39"/>
      <c r="L984" s="146"/>
      <c r="N984" s="119"/>
    </row>
    <row r="985" spans="1:14" s="17" customFormat="1" ht="25.5" x14ac:dyDescent="0.2">
      <c r="A985" s="145">
        <v>43732</v>
      </c>
      <c r="B985" s="148" t="s">
        <v>300</v>
      </c>
      <c r="C985" s="148" t="s">
        <v>301</v>
      </c>
      <c r="D985" s="149" t="s">
        <v>406</v>
      </c>
      <c r="E985" s="149" t="s">
        <v>108</v>
      </c>
      <c r="F985" s="149" t="s">
        <v>81</v>
      </c>
      <c r="G985" s="150" t="str">
        <f>VLOOKUP(Repository_table[[#This Row],[Country of Destination]],$T$11:$U$46,2,)</f>
        <v>East Asia and Pacific</v>
      </c>
      <c r="H985" s="149" t="s">
        <v>110</v>
      </c>
      <c r="I985" s="149" t="s">
        <v>304</v>
      </c>
      <c r="J985" s="151">
        <v>3663462</v>
      </c>
      <c r="K985" s="39"/>
      <c r="L985" s="146"/>
      <c r="N985" s="119"/>
    </row>
    <row r="986" spans="1:14" s="17" customFormat="1" x14ac:dyDescent="0.2">
      <c r="A986" s="145">
        <v>43732</v>
      </c>
      <c r="B986" s="148" t="s">
        <v>61</v>
      </c>
      <c r="C986" s="148" t="s">
        <v>61</v>
      </c>
      <c r="D986" s="149" t="s">
        <v>251</v>
      </c>
      <c r="E986" s="149" t="s">
        <v>108</v>
      </c>
      <c r="F986" s="149" t="s">
        <v>81</v>
      </c>
      <c r="G986" s="150" t="str">
        <f>VLOOKUP(Repository_table[[#This Row],[Country of Destination]],$T$11:$U$46,2,)</f>
        <v>East Asia and Pacific</v>
      </c>
      <c r="H986" s="149" t="s">
        <v>207</v>
      </c>
      <c r="I986" s="149" t="s">
        <v>269</v>
      </c>
      <c r="J986" s="151">
        <v>3495788</v>
      </c>
      <c r="K986" s="39"/>
      <c r="L986" s="146"/>
      <c r="N986" s="119"/>
    </row>
    <row r="987" spans="1:14" s="17" customFormat="1" x14ac:dyDescent="0.2">
      <c r="A987" s="145">
        <v>43733</v>
      </c>
      <c r="B987" s="148" t="s">
        <v>61</v>
      </c>
      <c r="C987" s="148" t="s">
        <v>61</v>
      </c>
      <c r="D987" s="149" t="s">
        <v>251</v>
      </c>
      <c r="E987" s="149" t="s">
        <v>108</v>
      </c>
      <c r="F987" s="149" t="s">
        <v>329</v>
      </c>
      <c r="G987" s="150" t="str">
        <f>VLOOKUP(Repository_table[[#This Row],[Country of Destination]],$T$11:$U$46,2,)</f>
        <v>East Asia and Pacific</v>
      </c>
      <c r="H987" s="149" t="s">
        <v>189</v>
      </c>
      <c r="I987" s="149" t="s">
        <v>269</v>
      </c>
      <c r="J987" s="151">
        <v>3233725</v>
      </c>
      <c r="K987" s="39"/>
      <c r="L987" s="146"/>
      <c r="N987" s="119"/>
    </row>
    <row r="988" spans="1:14" s="17" customFormat="1" x14ac:dyDescent="0.2">
      <c r="A988" s="145">
        <v>43734</v>
      </c>
      <c r="B988" s="148" t="s">
        <v>390</v>
      </c>
      <c r="C988" s="148" t="s">
        <v>450</v>
      </c>
      <c r="D988" s="149" t="s">
        <v>418</v>
      </c>
      <c r="E988" s="149" t="s">
        <v>108</v>
      </c>
      <c r="F988" s="149" t="s">
        <v>81</v>
      </c>
      <c r="G988" s="150" t="str">
        <f>VLOOKUP(Repository_table[[#This Row],[Country of Destination]],$T$11:$U$46,2,)</f>
        <v>East Asia and Pacific</v>
      </c>
      <c r="H988" s="149" t="s">
        <v>434</v>
      </c>
      <c r="I988" s="149" t="s">
        <v>391</v>
      </c>
      <c r="J988" s="151">
        <v>3206610</v>
      </c>
      <c r="K988" s="39"/>
      <c r="L988" s="146" t="s">
        <v>58</v>
      </c>
      <c r="N988" s="119"/>
    </row>
    <row r="989" spans="1:14" s="17" customFormat="1" x14ac:dyDescent="0.2">
      <c r="A989" s="145">
        <v>43734</v>
      </c>
      <c r="B989" s="148" t="s">
        <v>390</v>
      </c>
      <c r="C989" s="148" t="s">
        <v>390</v>
      </c>
      <c r="D989" s="149" t="s">
        <v>389</v>
      </c>
      <c r="E989" s="149" t="s">
        <v>194</v>
      </c>
      <c r="F989" s="149" t="s">
        <v>81</v>
      </c>
      <c r="G989" s="150" t="str">
        <f>VLOOKUP(Repository_table[[#This Row],[Country of Destination]],$T$11:$U$46,2,)</f>
        <v>East Asia and Pacific</v>
      </c>
      <c r="H989" s="149" t="s">
        <v>434</v>
      </c>
      <c r="I989" s="149" t="s">
        <v>391</v>
      </c>
      <c r="J989" s="151">
        <v>271999</v>
      </c>
      <c r="K989" s="39"/>
      <c r="L989" s="146" t="s">
        <v>420</v>
      </c>
      <c r="N989" s="119"/>
    </row>
    <row r="990" spans="1:14" s="17" customFormat="1" x14ac:dyDescent="0.2">
      <c r="A990" s="145">
        <v>43734</v>
      </c>
      <c r="B990" s="148" t="s">
        <v>61</v>
      </c>
      <c r="C990" s="148" t="s">
        <v>61</v>
      </c>
      <c r="D990" s="149" t="s">
        <v>251</v>
      </c>
      <c r="E990" s="149" t="s">
        <v>108</v>
      </c>
      <c r="F990" s="149" t="s">
        <v>68</v>
      </c>
      <c r="G990" s="150" t="str">
        <f>VLOOKUP(Repository_table[[#This Row],[Country of Destination]],$T$11:$U$46,2,)</f>
        <v>South Asia</v>
      </c>
      <c r="H990" s="149" t="s">
        <v>187</v>
      </c>
      <c r="I990" s="149" t="s">
        <v>269</v>
      </c>
      <c r="J990" s="151">
        <v>3694711</v>
      </c>
      <c r="K990" s="39"/>
      <c r="L990" s="146"/>
      <c r="N990" s="119"/>
    </row>
    <row r="991" spans="1:14" s="17" customFormat="1" ht="25.5" x14ac:dyDescent="0.2">
      <c r="A991" s="145">
        <v>43735</v>
      </c>
      <c r="B991" s="148" t="s">
        <v>300</v>
      </c>
      <c r="C991" s="148" t="s">
        <v>301</v>
      </c>
      <c r="D991" s="149" t="s">
        <v>407</v>
      </c>
      <c r="E991" s="149" t="s">
        <v>108</v>
      </c>
      <c r="F991" s="149" t="s">
        <v>76</v>
      </c>
      <c r="G991" s="150" t="str">
        <f>VLOOKUP(Repository_table[[#This Row],[Country of Destination]],$T$11:$U$46,2,)</f>
        <v>Latin America and the Caribbean</v>
      </c>
      <c r="H991" s="149" t="s">
        <v>431</v>
      </c>
      <c r="I991" s="149" t="s">
        <v>304</v>
      </c>
      <c r="J991" s="151">
        <v>3829812</v>
      </c>
      <c r="K991" s="39"/>
      <c r="L991" s="146"/>
      <c r="N991" s="119"/>
    </row>
    <row r="992" spans="1:14" s="17" customFormat="1" x14ac:dyDescent="0.2">
      <c r="A992" s="145">
        <v>43735</v>
      </c>
      <c r="B992" s="148" t="s">
        <v>61</v>
      </c>
      <c r="C992" s="148" t="s">
        <v>61</v>
      </c>
      <c r="D992" s="149" t="s">
        <v>251</v>
      </c>
      <c r="E992" s="149" t="s">
        <v>108</v>
      </c>
      <c r="F992" s="149" t="s">
        <v>240</v>
      </c>
      <c r="G992" s="150" t="str">
        <f>VLOOKUP(Repository_table[[#This Row],[Country of Destination]],$T$11:$U$46,2,)</f>
        <v>Europe and Central Asia</v>
      </c>
      <c r="H992" s="149" t="s">
        <v>392</v>
      </c>
      <c r="I992" s="149" t="s">
        <v>269</v>
      </c>
      <c r="J992" s="151">
        <v>3440749</v>
      </c>
      <c r="K992" s="39"/>
      <c r="L992" s="146"/>
      <c r="N992" s="119"/>
    </row>
    <row r="993" spans="1:14" s="17" customFormat="1" x14ac:dyDescent="0.2">
      <c r="A993" s="145">
        <v>43736</v>
      </c>
      <c r="B993" s="148" t="s">
        <v>61</v>
      </c>
      <c r="C993" s="148" t="s">
        <v>61</v>
      </c>
      <c r="D993" s="149" t="s">
        <v>250</v>
      </c>
      <c r="E993" s="149" t="s">
        <v>108</v>
      </c>
      <c r="F993" s="149" t="s">
        <v>112</v>
      </c>
      <c r="G993" s="150" t="str">
        <f>VLOOKUP(Repository_table[[#This Row],[Country of Destination]],$T$11:$U$46,2,)</f>
        <v>Latin America and the Caribbean</v>
      </c>
      <c r="H993" s="149" t="s">
        <v>231</v>
      </c>
      <c r="I993" s="149" t="s">
        <v>269</v>
      </c>
      <c r="J993" s="151">
        <v>3241781</v>
      </c>
      <c r="K993" s="39"/>
      <c r="L993" s="146"/>
      <c r="N993" s="119"/>
    </row>
    <row r="994" spans="1:14" s="17" customFormat="1" x14ac:dyDescent="0.2">
      <c r="A994" s="145">
        <v>43737</v>
      </c>
      <c r="B994" s="148" t="s">
        <v>61</v>
      </c>
      <c r="C994" s="148" t="s">
        <v>61</v>
      </c>
      <c r="D994" s="149" t="s">
        <v>423</v>
      </c>
      <c r="E994" s="149" t="s">
        <v>108</v>
      </c>
      <c r="F994" s="149" t="s">
        <v>197</v>
      </c>
      <c r="G994" s="150" t="str">
        <f>VLOOKUP(Repository_table[[#This Row],[Country of Destination]],$T$11:$U$46,2,)</f>
        <v>Europe and Central Asia</v>
      </c>
      <c r="H994" s="149" t="s">
        <v>223</v>
      </c>
      <c r="I994" s="149" t="s">
        <v>269</v>
      </c>
      <c r="J994" s="151">
        <v>3249660</v>
      </c>
      <c r="K994" s="39"/>
      <c r="L994" s="146"/>
      <c r="N994" s="119"/>
    </row>
    <row r="995" spans="1:14" s="17" customFormat="1" x14ac:dyDescent="0.2">
      <c r="A995" s="145">
        <v>43738</v>
      </c>
      <c r="B995" s="148" t="s">
        <v>61</v>
      </c>
      <c r="C995" s="148" t="s">
        <v>61</v>
      </c>
      <c r="D995" s="149" t="s">
        <v>250</v>
      </c>
      <c r="E995" s="149" t="s">
        <v>108</v>
      </c>
      <c r="F995" s="149" t="s">
        <v>113</v>
      </c>
      <c r="G995" s="150" t="str">
        <f>VLOOKUP(Repository_table[[#This Row],[Country of Destination]],$T$11:$U$46,2,)</f>
        <v>East Asia and Pacific</v>
      </c>
      <c r="H995" s="149" t="s">
        <v>254</v>
      </c>
      <c r="I995" s="149" t="s">
        <v>269</v>
      </c>
      <c r="J995" s="151">
        <v>3688614</v>
      </c>
      <c r="K995" s="39"/>
      <c r="L995" s="146"/>
      <c r="N995" s="119"/>
    </row>
    <row r="996" spans="1:14" s="17" customFormat="1" ht="25.5" x14ac:dyDescent="0.2">
      <c r="A996" s="154">
        <v>43739</v>
      </c>
      <c r="B996" s="155" t="s">
        <v>300</v>
      </c>
      <c r="C996" s="155" t="s">
        <v>301</v>
      </c>
      <c r="D996" s="156" t="s">
        <v>406</v>
      </c>
      <c r="E996" s="156" t="s">
        <v>108</v>
      </c>
      <c r="F996" s="156" t="s">
        <v>81</v>
      </c>
      <c r="G996" s="157" t="str">
        <f>VLOOKUP(Repository_table[[#This Row],[Country of Destination]],$T$11:$U$46,2,)</f>
        <v>East Asia and Pacific</v>
      </c>
      <c r="H996" s="156" t="s">
        <v>283</v>
      </c>
      <c r="I996" s="156" t="s">
        <v>304</v>
      </c>
      <c r="J996" s="158">
        <v>3398863</v>
      </c>
      <c r="K996" s="159"/>
      <c r="L996" s="160"/>
      <c r="N996" s="119"/>
    </row>
    <row r="997" spans="1:14" s="17" customFormat="1" x14ac:dyDescent="0.2">
      <c r="A997" s="154">
        <v>43739</v>
      </c>
      <c r="B997" s="155" t="s">
        <v>61</v>
      </c>
      <c r="C997" s="155" t="s">
        <v>61</v>
      </c>
      <c r="D997" s="156" t="s">
        <v>250</v>
      </c>
      <c r="E997" s="156" t="s">
        <v>108</v>
      </c>
      <c r="F997" s="156" t="s">
        <v>113</v>
      </c>
      <c r="G997" s="157" t="str">
        <f>VLOOKUP(Repository_table[[#This Row],[Country of Destination]],$T$11:$U$46,2,)</f>
        <v>East Asia and Pacific</v>
      </c>
      <c r="H997" s="156" t="s">
        <v>270</v>
      </c>
      <c r="I997" s="156" t="s">
        <v>269</v>
      </c>
      <c r="J997" s="158">
        <v>3628498</v>
      </c>
      <c r="K997" s="159"/>
      <c r="L997" s="160"/>
      <c r="N997" s="119"/>
    </row>
    <row r="998" spans="1:14" s="17" customFormat="1" ht="25.5" x14ac:dyDescent="0.2">
      <c r="A998" s="154">
        <v>43740</v>
      </c>
      <c r="B998" s="155" t="s">
        <v>300</v>
      </c>
      <c r="C998" s="155" t="s">
        <v>301</v>
      </c>
      <c r="D998" s="156" t="s">
        <v>407</v>
      </c>
      <c r="E998" s="156" t="s">
        <v>108</v>
      </c>
      <c r="F998" s="156" t="s">
        <v>76</v>
      </c>
      <c r="G998" s="157" t="str">
        <f>VLOOKUP(Repository_table[[#This Row],[Country of Destination]],$T$11:$U$46,2,)</f>
        <v>Latin America and the Caribbean</v>
      </c>
      <c r="H998" s="156" t="s">
        <v>428</v>
      </c>
      <c r="I998" s="156" t="s">
        <v>304</v>
      </c>
      <c r="J998" s="158">
        <v>3266223</v>
      </c>
      <c r="K998" s="159"/>
      <c r="L998" s="160"/>
      <c r="N998" s="119"/>
    </row>
    <row r="999" spans="1:14" s="17" customFormat="1" x14ac:dyDescent="0.2">
      <c r="A999" s="154">
        <v>43740</v>
      </c>
      <c r="B999" s="155" t="s">
        <v>61</v>
      </c>
      <c r="C999" s="155" t="s">
        <v>61</v>
      </c>
      <c r="D999" s="156" t="s">
        <v>251</v>
      </c>
      <c r="E999" s="156" t="s">
        <v>108</v>
      </c>
      <c r="F999" s="156" t="s">
        <v>365</v>
      </c>
      <c r="G999" s="157" t="str">
        <f>VLOOKUP(Repository_table[[#This Row],[Country of Destination]],$T$11:$U$46,2,)</f>
        <v>East Asia and Pacific</v>
      </c>
      <c r="H999" s="156" t="s">
        <v>380</v>
      </c>
      <c r="I999" s="156" t="s">
        <v>269</v>
      </c>
      <c r="J999" s="158">
        <v>3137635</v>
      </c>
      <c r="K999" s="159"/>
      <c r="L999" s="160"/>
      <c r="N999" s="119"/>
    </row>
    <row r="1000" spans="1:14" s="17" customFormat="1" x14ac:dyDescent="0.2">
      <c r="A1000" s="154">
        <v>43741</v>
      </c>
      <c r="B1000" s="155" t="s">
        <v>61</v>
      </c>
      <c r="C1000" s="155" t="s">
        <v>61</v>
      </c>
      <c r="D1000" s="156" t="s">
        <v>250</v>
      </c>
      <c r="E1000" s="156" t="s">
        <v>108</v>
      </c>
      <c r="F1000" s="156" t="s">
        <v>291</v>
      </c>
      <c r="G1000" s="157" t="str">
        <f>VLOOKUP(Repository_table[[#This Row],[Country of Destination]],$T$11:$U$46,2,)</f>
        <v>East Asia and Pacific</v>
      </c>
      <c r="H1000" s="156" t="s">
        <v>217</v>
      </c>
      <c r="I1000" s="156" t="s">
        <v>269</v>
      </c>
      <c r="J1000" s="158">
        <v>3462823</v>
      </c>
      <c r="K1000" s="159"/>
      <c r="L1000" s="160"/>
      <c r="N1000" s="119"/>
    </row>
    <row r="1001" spans="1:14" s="17" customFormat="1" ht="25.5" x14ac:dyDescent="0.2">
      <c r="A1001" s="154">
        <v>43742</v>
      </c>
      <c r="B1001" s="155" t="s">
        <v>300</v>
      </c>
      <c r="C1001" s="155" t="s">
        <v>301</v>
      </c>
      <c r="D1001" s="156" t="s">
        <v>407</v>
      </c>
      <c r="E1001" s="156" t="s">
        <v>108</v>
      </c>
      <c r="F1001" s="156" t="s">
        <v>113</v>
      </c>
      <c r="G1001" s="157" t="str">
        <f>VLOOKUP(Repository_table[[#This Row],[Country of Destination]],$T$11:$U$46,2,)</f>
        <v>East Asia and Pacific</v>
      </c>
      <c r="H1001" s="156" t="s">
        <v>173</v>
      </c>
      <c r="I1001" s="156" t="s">
        <v>304</v>
      </c>
      <c r="J1001" s="158">
        <v>3619992</v>
      </c>
      <c r="K1001" s="159"/>
      <c r="L1001" s="160"/>
      <c r="N1001" s="119"/>
    </row>
    <row r="1002" spans="1:14" s="17" customFormat="1" x14ac:dyDescent="0.2">
      <c r="A1002" s="154">
        <v>43742</v>
      </c>
      <c r="B1002" s="155" t="s">
        <v>61</v>
      </c>
      <c r="C1002" s="155" t="s">
        <v>61</v>
      </c>
      <c r="D1002" s="156" t="s">
        <v>251</v>
      </c>
      <c r="E1002" s="156" t="s">
        <v>108</v>
      </c>
      <c r="F1002" s="156" t="s">
        <v>69</v>
      </c>
      <c r="G1002" s="157" t="str">
        <f>VLOOKUP(Repository_table[[#This Row],[Country of Destination]],$T$11:$U$46,2,)</f>
        <v>Europe and Central Asia</v>
      </c>
      <c r="H1002" s="156" t="s">
        <v>206</v>
      </c>
      <c r="I1002" s="156" t="s">
        <v>269</v>
      </c>
      <c r="J1002" s="158">
        <v>3181132</v>
      </c>
      <c r="K1002" s="159"/>
      <c r="L1002" s="160"/>
      <c r="N1002" s="119"/>
    </row>
    <row r="1003" spans="1:14" s="17" customFormat="1" x14ac:dyDescent="0.2">
      <c r="A1003" s="154">
        <v>43743</v>
      </c>
      <c r="B1003" s="155" t="s">
        <v>61</v>
      </c>
      <c r="C1003" s="155" t="s">
        <v>61</v>
      </c>
      <c r="D1003" s="156" t="s">
        <v>250</v>
      </c>
      <c r="E1003" s="156" t="s">
        <v>108</v>
      </c>
      <c r="F1003" s="156" t="s">
        <v>113</v>
      </c>
      <c r="G1003" s="157" t="str">
        <f>VLOOKUP(Repository_table[[#This Row],[Country of Destination]],$T$11:$U$46,2,)</f>
        <v>East Asia and Pacific</v>
      </c>
      <c r="H1003" s="156" t="s">
        <v>303</v>
      </c>
      <c r="I1003" s="156" t="s">
        <v>269</v>
      </c>
      <c r="J1003" s="158">
        <v>3529723</v>
      </c>
      <c r="K1003" s="159"/>
      <c r="L1003" s="160"/>
      <c r="N1003" s="119"/>
    </row>
    <row r="1004" spans="1:14" s="17" customFormat="1" x14ac:dyDescent="0.2">
      <c r="A1004" s="154">
        <v>43743</v>
      </c>
      <c r="B1004" s="155" t="s">
        <v>61</v>
      </c>
      <c r="C1004" s="155" t="s">
        <v>61</v>
      </c>
      <c r="D1004" s="156" t="s">
        <v>403</v>
      </c>
      <c r="E1004" s="156" t="s">
        <v>108</v>
      </c>
      <c r="F1004" s="156" t="s">
        <v>113</v>
      </c>
      <c r="G1004" s="157" t="str">
        <f>VLOOKUP(Repository_table[[#This Row],[Country of Destination]],$T$11:$U$46,2,)</f>
        <v>East Asia and Pacific</v>
      </c>
      <c r="H1004" s="156" t="s">
        <v>242</v>
      </c>
      <c r="I1004" s="156" t="s">
        <v>269</v>
      </c>
      <c r="J1004" s="158">
        <v>3292038</v>
      </c>
      <c r="K1004" s="159"/>
      <c r="L1004" s="160"/>
      <c r="N1004" s="119"/>
    </row>
    <row r="1005" spans="1:14" s="17" customFormat="1" x14ac:dyDescent="0.2">
      <c r="A1005" s="154">
        <v>43744</v>
      </c>
      <c r="B1005" s="155" t="s">
        <v>61</v>
      </c>
      <c r="C1005" s="155" t="s">
        <v>61</v>
      </c>
      <c r="D1005" s="156" t="s">
        <v>422</v>
      </c>
      <c r="E1005" s="156" t="s">
        <v>108</v>
      </c>
      <c r="F1005" s="156" t="s">
        <v>112</v>
      </c>
      <c r="G1005" s="157" t="str">
        <f>VLOOKUP(Repository_table[[#This Row],[Country of Destination]],$T$11:$U$46,2,)</f>
        <v>Latin America and the Caribbean</v>
      </c>
      <c r="H1005" s="156" t="s">
        <v>292</v>
      </c>
      <c r="I1005" s="156" t="s">
        <v>269</v>
      </c>
      <c r="J1005" s="158">
        <v>3388658</v>
      </c>
      <c r="K1005" s="159"/>
      <c r="L1005" s="160"/>
      <c r="N1005" s="119"/>
    </row>
    <row r="1006" spans="1:14" s="17" customFormat="1" ht="25.5" x14ac:dyDescent="0.2">
      <c r="A1006" s="154">
        <v>43745</v>
      </c>
      <c r="B1006" s="155" t="s">
        <v>300</v>
      </c>
      <c r="C1006" s="155" t="s">
        <v>301</v>
      </c>
      <c r="D1006" s="156" t="s">
        <v>406</v>
      </c>
      <c r="E1006" s="156" t="s">
        <v>108</v>
      </c>
      <c r="F1006" s="156" t="s">
        <v>124</v>
      </c>
      <c r="G1006" s="157" t="str">
        <f>VLOOKUP(Repository_table[[#This Row],[Country of Destination]],$T$11:$U$46,2,)</f>
        <v>Europe and Central Asia</v>
      </c>
      <c r="H1006" s="156" t="s">
        <v>387</v>
      </c>
      <c r="I1006" s="156" t="s">
        <v>304</v>
      </c>
      <c r="J1006" s="158">
        <v>3605894</v>
      </c>
      <c r="K1006" s="159"/>
      <c r="L1006" s="160"/>
      <c r="N1006" s="119"/>
    </row>
    <row r="1007" spans="1:14" s="17" customFormat="1" x14ac:dyDescent="0.2">
      <c r="A1007" s="154">
        <v>43746</v>
      </c>
      <c r="B1007" s="155" t="s">
        <v>61</v>
      </c>
      <c r="C1007" s="155" t="s">
        <v>61</v>
      </c>
      <c r="D1007" s="156" t="s">
        <v>250</v>
      </c>
      <c r="E1007" s="156" t="s">
        <v>108</v>
      </c>
      <c r="F1007" s="156" t="s">
        <v>112</v>
      </c>
      <c r="G1007" s="157" t="str">
        <f>VLOOKUP(Repository_table[[#This Row],[Country of Destination]],$T$11:$U$46,2,)</f>
        <v>Latin America and the Caribbean</v>
      </c>
      <c r="H1007" s="156" t="s">
        <v>284</v>
      </c>
      <c r="I1007" s="156" t="s">
        <v>269</v>
      </c>
      <c r="J1007" s="158">
        <v>3219600</v>
      </c>
      <c r="K1007" s="159"/>
      <c r="L1007" s="160"/>
      <c r="N1007" s="119"/>
    </row>
    <row r="1008" spans="1:14" s="17" customFormat="1" ht="25.5" x14ac:dyDescent="0.2">
      <c r="A1008" s="154">
        <v>43747</v>
      </c>
      <c r="B1008" s="155" t="s">
        <v>300</v>
      </c>
      <c r="C1008" s="155" t="s">
        <v>301</v>
      </c>
      <c r="D1008" s="156" t="s">
        <v>406</v>
      </c>
      <c r="E1008" s="156" t="s">
        <v>108</v>
      </c>
      <c r="F1008" s="156" t="s">
        <v>240</v>
      </c>
      <c r="G1008" s="157" t="str">
        <f>VLOOKUP(Repository_table[[#This Row],[Country of Destination]],$T$11:$U$46,2,)</f>
        <v>Europe and Central Asia</v>
      </c>
      <c r="H1008" s="156" t="s">
        <v>430</v>
      </c>
      <c r="I1008" s="156" t="s">
        <v>304</v>
      </c>
      <c r="J1008" s="158">
        <v>3691069</v>
      </c>
      <c r="K1008" s="159"/>
      <c r="L1008" s="160"/>
      <c r="N1008" s="119"/>
    </row>
    <row r="1009" spans="1:14" s="17" customFormat="1" x14ac:dyDescent="0.2">
      <c r="A1009" s="154">
        <v>43747</v>
      </c>
      <c r="B1009" s="155" t="s">
        <v>438</v>
      </c>
      <c r="C1009" s="155" t="s">
        <v>439</v>
      </c>
      <c r="D1009" s="156" t="s">
        <v>435</v>
      </c>
      <c r="E1009" s="156" t="s">
        <v>194</v>
      </c>
      <c r="F1009" s="156" t="s">
        <v>113</v>
      </c>
      <c r="G1009" s="157" t="str">
        <f>VLOOKUP(Repository_table[[#This Row],[Country of Destination]],$T$11:$U$46,2,)</f>
        <v>East Asia and Pacific</v>
      </c>
      <c r="H1009" s="156" t="s">
        <v>385</v>
      </c>
      <c r="I1009" s="156" t="s">
        <v>436</v>
      </c>
      <c r="J1009" s="158">
        <v>3704467</v>
      </c>
      <c r="K1009" s="159"/>
      <c r="L1009" s="160" t="s">
        <v>363</v>
      </c>
      <c r="N1009" s="119"/>
    </row>
    <row r="1010" spans="1:14" s="17" customFormat="1" x14ac:dyDescent="0.2">
      <c r="A1010" s="154">
        <v>43747</v>
      </c>
      <c r="B1010" s="155" t="s">
        <v>61</v>
      </c>
      <c r="C1010" s="155" t="s">
        <v>61</v>
      </c>
      <c r="D1010" s="156" t="s">
        <v>251</v>
      </c>
      <c r="E1010" s="156" t="s">
        <v>108</v>
      </c>
      <c r="F1010" s="156" t="s">
        <v>116</v>
      </c>
      <c r="G1010" s="157" t="str">
        <f>VLOOKUP(Repository_table[[#This Row],[Country of Destination]],$T$11:$U$46,2,)</f>
        <v>South Asia</v>
      </c>
      <c r="H1010" s="156" t="s">
        <v>202</v>
      </c>
      <c r="I1010" s="156" t="s">
        <v>269</v>
      </c>
      <c r="J1010" s="158">
        <v>3472201</v>
      </c>
      <c r="K1010" s="159"/>
      <c r="L1010" s="160"/>
      <c r="N1010" s="119"/>
    </row>
    <row r="1011" spans="1:14" s="17" customFormat="1" x14ac:dyDescent="0.2">
      <c r="A1011" s="154">
        <v>43748</v>
      </c>
      <c r="B1011" s="155" t="s">
        <v>61</v>
      </c>
      <c r="C1011" s="155" t="s">
        <v>61</v>
      </c>
      <c r="D1011" s="156" t="s">
        <v>251</v>
      </c>
      <c r="E1011" s="156" t="s">
        <v>108</v>
      </c>
      <c r="F1011" s="156" t="s">
        <v>124</v>
      </c>
      <c r="G1011" s="157" t="str">
        <f>VLOOKUP(Repository_table[[#This Row],[Country of Destination]],$T$11:$U$46,2,)</f>
        <v>Europe and Central Asia</v>
      </c>
      <c r="H1011" s="156" t="s">
        <v>346</v>
      </c>
      <c r="I1011" s="156" t="s">
        <v>269</v>
      </c>
      <c r="J1011" s="158">
        <v>3286578</v>
      </c>
      <c r="K1011" s="159"/>
      <c r="L1011" s="160"/>
      <c r="N1011" s="119"/>
    </row>
    <row r="1012" spans="1:14" s="17" customFormat="1" x14ac:dyDescent="0.2">
      <c r="A1012" s="154">
        <v>43749</v>
      </c>
      <c r="B1012" s="155" t="s">
        <v>390</v>
      </c>
      <c r="C1012" s="148" t="s">
        <v>450</v>
      </c>
      <c r="D1012" s="156" t="s">
        <v>418</v>
      </c>
      <c r="E1012" s="156" t="s">
        <v>108</v>
      </c>
      <c r="F1012" s="156" t="s">
        <v>81</v>
      </c>
      <c r="G1012" s="157" t="str">
        <f>VLOOKUP(Repository_table[[#This Row],[Country of Destination]],$T$11:$U$46,2,)</f>
        <v>East Asia and Pacific</v>
      </c>
      <c r="H1012" s="156" t="s">
        <v>447</v>
      </c>
      <c r="I1012" s="156" t="s">
        <v>391</v>
      </c>
      <c r="J1012" s="158">
        <v>3366319</v>
      </c>
      <c r="K1012" s="159"/>
      <c r="L1012" s="160"/>
      <c r="N1012" s="119"/>
    </row>
    <row r="1013" spans="1:14" s="17" customFormat="1" ht="25.5" x14ac:dyDescent="0.2">
      <c r="A1013" s="154">
        <v>43750</v>
      </c>
      <c r="B1013" s="155" t="s">
        <v>300</v>
      </c>
      <c r="C1013" s="155" t="s">
        <v>301</v>
      </c>
      <c r="D1013" s="156" t="s">
        <v>406</v>
      </c>
      <c r="E1013" s="156" t="s">
        <v>108</v>
      </c>
      <c r="F1013" s="156" t="s">
        <v>109</v>
      </c>
      <c r="G1013" s="157" t="str">
        <f>VLOOKUP(Repository_table[[#This Row],[Country of Destination]],$T$11:$U$46,2,)</f>
        <v>Europe and Central Asia</v>
      </c>
      <c r="H1013" s="156" t="s">
        <v>234</v>
      </c>
      <c r="I1013" s="156" t="s">
        <v>304</v>
      </c>
      <c r="J1013" s="158">
        <v>3527878</v>
      </c>
      <c r="K1013" s="159"/>
      <c r="L1013" s="160"/>
      <c r="N1013" s="119"/>
    </row>
    <row r="1014" spans="1:14" s="17" customFormat="1" x14ac:dyDescent="0.2">
      <c r="A1014" s="154">
        <v>43750</v>
      </c>
      <c r="B1014" s="155" t="s">
        <v>61</v>
      </c>
      <c r="C1014" s="155" t="s">
        <v>61</v>
      </c>
      <c r="D1014" s="156" t="s">
        <v>251</v>
      </c>
      <c r="E1014" s="156" t="s">
        <v>108</v>
      </c>
      <c r="F1014" s="156" t="s">
        <v>370</v>
      </c>
      <c r="G1014" s="157" t="str">
        <f>VLOOKUP(Repository_table[[#This Row],[Country of Destination]],$T$11:$U$46,2,)</f>
        <v>Europe and Central Asia</v>
      </c>
      <c r="H1014" s="156" t="s">
        <v>341</v>
      </c>
      <c r="I1014" s="156" t="s">
        <v>269</v>
      </c>
      <c r="J1014" s="158">
        <v>3402206</v>
      </c>
      <c r="K1014" s="159"/>
      <c r="L1014" s="160"/>
      <c r="N1014" s="119"/>
    </row>
    <row r="1015" spans="1:14" s="17" customFormat="1" x14ac:dyDescent="0.2">
      <c r="A1015" s="154">
        <v>43750</v>
      </c>
      <c r="B1015" s="155" t="s">
        <v>61</v>
      </c>
      <c r="C1015" s="155" t="s">
        <v>61</v>
      </c>
      <c r="D1015" s="156" t="s">
        <v>251</v>
      </c>
      <c r="E1015" s="156" t="s">
        <v>108</v>
      </c>
      <c r="F1015" s="156" t="s">
        <v>197</v>
      </c>
      <c r="G1015" s="157" t="str">
        <f>VLOOKUP(Repository_table[[#This Row],[Country of Destination]],$T$11:$U$46,2,)</f>
        <v>Europe and Central Asia</v>
      </c>
      <c r="H1015" s="156" t="s">
        <v>166</v>
      </c>
      <c r="I1015" s="156" t="s">
        <v>269</v>
      </c>
      <c r="J1015" s="158">
        <v>3495034</v>
      </c>
      <c r="K1015" s="159"/>
      <c r="L1015" s="160"/>
      <c r="N1015" s="119"/>
    </row>
    <row r="1016" spans="1:14" s="17" customFormat="1" x14ac:dyDescent="0.2">
      <c r="A1016" s="154">
        <v>43751</v>
      </c>
      <c r="B1016" s="155" t="s">
        <v>61</v>
      </c>
      <c r="C1016" s="155" t="s">
        <v>61</v>
      </c>
      <c r="D1016" s="156" t="s">
        <v>251</v>
      </c>
      <c r="E1016" s="156" t="s">
        <v>108</v>
      </c>
      <c r="F1016" s="156" t="s">
        <v>69</v>
      </c>
      <c r="G1016" s="157" t="str">
        <f>VLOOKUP(Repository_table[[#This Row],[Country of Destination]],$T$11:$U$46,2,)</f>
        <v>Europe and Central Asia</v>
      </c>
      <c r="H1016" s="156" t="s">
        <v>307</v>
      </c>
      <c r="I1016" s="156" t="s">
        <v>269</v>
      </c>
      <c r="J1016" s="158">
        <v>3439831</v>
      </c>
      <c r="K1016" s="159"/>
      <c r="L1016" s="160"/>
      <c r="N1016" s="119"/>
    </row>
    <row r="1017" spans="1:14" s="17" customFormat="1" x14ac:dyDescent="0.2">
      <c r="A1017" s="154">
        <v>43752</v>
      </c>
      <c r="B1017" s="155" t="s">
        <v>61</v>
      </c>
      <c r="C1017" s="155" t="s">
        <v>61</v>
      </c>
      <c r="D1017" s="156" t="s">
        <v>251</v>
      </c>
      <c r="E1017" s="156" t="s">
        <v>108</v>
      </c>
      <c r="F1017" s="156" t="s">
        <v>81</v>
      </c>
      <c r="G1017" s="157" t="str">
        <f>VLOOKUP(Repository_table[[#This Row],[Country of Destination]],$T$11:$U$46,2,)</f>
        <v>East Asia and Pacific</v>
      </c>
      <c r="H1017" s="156" t="s">
        <v>138</v>
      </c>
      <c r="I1017" s="156" t="s">
        <v>269</v>
      </c>
      <c r="J1017" s="158">
        <v>3079694</v>
      </c>
      <c r="K1017" s="159"/>
      <c r="L1017" s="160"/>
      <c r="N1017" s="119"/>
    </row>
    <row r="1018" spans="1:14" s="17" customFormat="1" ht="25.5" x14ac:dyDescent="0.2">
      <c r="A1018" s="154">
        <v>43753</v>
      </c>
      <c r="B1018" s="155" t="s">
        <v>300</v>
      </c>
      <c r="C1018" s="155" t="s">
        <v>301</v>
      </c>
      <c r="D1018" s="156" t="s">
        <v>406</v>
      </c>
      <c r="E1018" s="156" t="s">
        <v>108</v>
      </c>
      <c r="F1018" s="156" t="s">
        <v>204</v>
      </c>
      <c r="G1018" s="157" t="str">
        <f>VLOOKUP(Repository_table[[#This Row],[Country of Destination]],$T$11:$U$46,2,)</f>
        <v>Europe and Central Asia</v>
      </c>
      <c r="H1018" s="156" t="s">
        <v>218</v>
      </c>
      <c r="I1018" s="156" t="s">
        <v>304</v>
      </c>
      <c r="J1018" s="158">
        <v>3456192</v>
      </c>
      <c r="K1018" s="159"/>
      <c r="L1018" s="160"/>
      <c r="N1018" s="119"/>
    </row>
    <row r="1019" spans="1:14" s="17" customFormat="1" x14ac:dyDescent="0.2">
      <c r="A1019" s="154">
        <v>43753</v>
      </c>
      <c r="B1019" s="155" t="s">
        <v>61</v>
      </c>
      <c r="C1019" s="155" t="s">
        <v>61</v>
      </c>
      <c r="D1019" s="156" t="s">
        <v>250</v>
      </c>
      <c r="E1019" s="156" t="s">
        <v>108</v>
      </c>
      <c r="F1019" s="156" t="s">
        <v>185</v>
      </c>
      <c r="G1019" s="157" t="str">
        <f>VLOOKUP(Repository_table[[#This Row],[Country of Destination]],$T$11:$U$46,2,)</f>
        <v>Latin America and the Caribbean</v>
      </c>
      <c r="H1019" s="156" t="s">
        <v>227</v>
      </c>
      <c r="I1019" s="156" t="s">
        <v>269</v>
      </c>
      <c r="J1019" s="158">
        <v>2927364</v>
      </c>
      <c r="K1019" s="159"/>
      <c r="L1019" s="160"/>
      <c r="N1019" s="119"/>
    </row>
    <row r="1020" spans="1:14" s="17" customFormat="1" x14ac:dyDescent="0.2">
      <c r="A1020" s="154">
        <v>43753</v>
      </c>
      <c r="B1020" s="155" t="s">
        <v>61</v>
      </c>
      <c r="C1020" s="155" t="s">
        <v>61</v>
      </c>
      <c r="D1020" s="156" t="s">
        <v>423</v>
      </c>
      <c r="E1020" s="156" t="s">
        <v>108</v>
      </c>
      <c r="F1020" s="156" t="s">
        <v>124</v>
      </c>
      <c r="G1020" s="157" t="str">
        <f>VLOOKUP(Repository_table[[#This Row],[Country of Destination]],$T$11:$U$46,2,)</f>
        <v>Europe and Central Asia</v>
      </c>
      <c r="H1020" s="156" t="s">
        <v>445</v>
      </c>
      <c r="I1020" s="156" t="s">
        <v>269</v>
      </c>
      <c r="J1020" s="158">
        <v>2418217</v>
      </c>
      <c r="K1020" s="159"/>
      <c r="L1020" s="160"/>
      <c r="N1020" s="119"/>
    </row>
    <row r="1021" spans="1:14" s="17" customFormat="1" x14ac:dyDescent="0.2">
      <c r="A1021" s="154">
        <v>43754</v>
      </c>
      <c r="B1021" s="155" t="s">
        <v>438</v>
      </c>
      <c r="C1021" s="155" t="s">
        <v>439</v>
      </c>
      <c r="D1021" s="156" t="s">
        <v>435</v>
      </c>
      <c r="E1021" s="156" t="s">
        <v>194</v>
      </c>
      <c r="F1021" s="156" t="s">
        <v>68</v>
      </c>
      <c r="G1021" s="157" t="str">
        <f>VLOOKUP(Repository_table[[#This Row],[Country of Destination]],$T$11:$U$46,2,)</f>
        <v>South Asia</v>
      </c>
      <c r="H1021" s="156" t="s">
        <v>376</v>
      </c>
      <c r="I1021" s="156" t="s">
        <v>436</v>
      </c>
      <c r="J1021" s="158">
        <v>3711457</v>
      </c>
      <c r="K1021" s="159"/>
      <c r="L1021" s="160" t="s">
        <v>363</v>
      </c>
      <c r="N1021" s="119"/>
    </row>
    <row r="1022" spans="1:14" s="17" customFormat="1" ht="25.5" x14ac:dyDescent="0.2">
      <c r="A1022" s="154">
        <v>43755</v>
      </c>
      <c r="B1022" s="155" t="s">
        <v>390</v>
      </c>
      <c r="C1022" s="148" t="s">
        <v>417</v>
      </c>
      <c r="D1022" s="156" t="s">
        <v>418</v>
      </c>
      <c r="E1022" s="156" t="s">
        <v>108</v>
      </c>
      <c r="F1022" s="156" t="s">
        <v>197</v>
      </c>
      <c r="G1022" s="157" t="str">
        <f>VLOOKUP(Repository_table[[#This Row],[Country of Destination]],$T$11:$U$46,2,)</f>
        <v>Europe and Central Asia</v>
      </c>
      <c r="H1022" s="156" t="s">
        <v>281</v>
      </c>
      <c r="I1022" s="156" t="s">
        <v>391</v>
      </c>
      <c r="J1022" s="158">
        <v>3650128</v>
      </c>
      <c r="K1022" s="159"/>
      <c r="L1022" s="160"/>
      <c r="N1022" s="119"/>
    </row>
    <row r="1023" spans="1:14" s="17" customFormat="1" x14ac:dyDescent="0.2">
      <c r="A1023" s="154">
        <v>43755</v>
      </c>
      <c r="B1023" s="155" t="s">
        <v>61</v>
      </c>
      <c r="C1023" s="155" t="s">
        <v>61</v>
      </c>
      <c r="D1023" s="156" t="s">
        <v>251</v>
      </c>
      <c r="E1023" s="156" t="s">
        <v>108</v>
      </c>
      <c r="F1023" s="156" t="s">
        <v>197</v>
      </c>
      <c r="G1023" s="157" t="str">
        <f>VLOOKUP(Repository_table[[#This Row],[Country of Destination]],$T$11:$U$46,2,)</f>
        <v>Europe and Central Asia</v>
      </c>
      <c r="H1023" s="156" t="s">
        <v>188</v>
      </c>
      <c r="I1023" s="156" t="s">
        <v>269</v>
      </c>
      <c r="J1023" s="158">
        <v>3687495</v>
      </c>
      <c r="K1023" s="159"/>
      <c r="L1023" s="160"/>
      <c r="N1023" s="119"/>
    </row>
    <row r="1024" spans="1:14" s="17" customFormat="1" x14ac:dyDescent="0.2">
      <c r="A1024" s="154">
        <v>43756</v>
      </c>
      <c r="B1024" s="155" t="s">
        <v>61</v>
      </c>
      <c r="C1024" s="155" t="s">
        <v>61</v>
      </c>
      <c r="D1024" s="156" t="s">
        <v>251</v>
      </c>
      <c r="E1024" s="156" t="s">
        <v>108</v>
      </c>
      <c r="F1024" s="156" t="s">
        <v>177</v>
      </c>
      <c r="G1024" s="157" t="str">
        <f>VLOOKUP(Repository_table[[#This Row],[Country of Destination]],$T$11:$U$46,2,)</f>
        <v>Latin America and the Caribbean</v>
      </c>
      <c r="H1024" s="156" t="s">
        <v>169</v>
      </c>
      <c r="I1024" s="156" t="s">
        <v>269</v>
      </c>
      <c r="J1024" s="158">
        <v>3344964</v>
      </c>
      <c r="K1024" s="159"/>
      <c r="L1024" s="160"/>
      <c r="N1024" s="119"/>
    </row>
    <row r="1025" spans="1:14" s="17" customFormat="1" x14ac:dyDescent="0.2">
      <c r="A1025" s="154">
        <v>43756</v>
      </c>
      <c r="B1025" s="155" t="s">
        <v>61</v>
      </c>
      <c r="C1025" s="155" t="s">
        <v>61</v>
      </c>
      <c r="D1025" s="156" t="s">
        <v>403</v>
      </c>
      <c r="E1025" s="156" t="s">
        <v>108</v>
      </c>
      <c r="F1025" s="156" t="s">
        <v>113</v>
      </c>
      <c r="G1025" s="157" t="str">
        <f>VLOOKUP(Repository_table[[#This Row],[Country of Destination]],$T$11:$U$46,2,)</f>
        <v>East Asia and Pacific</v>
      </c>
      <c r="H1025" s="156" t="s">
        <v>96</v>
      </c>
      <c r="I1025" s="156" t="s">
        <v>269</v>
      </c>
      <c r="J1025" s="158">
        <v>3666338</v>
      </c>
      <c r="K1025" s="159"/>
      <c r="L1025" s="160"/>
      <c r="N1025" s="119"/>
    </row>
    <row r="1026" spans="1:14" s="17" customFormat="1" ht="25.5" x14ac:dyDescent="0.2">
      <c r="A1026" s="154">
        <v>43757</v>
      </c>
      <c r="B1026" s="155" t="s">
        <v>300</v>
      </c>
      <c r="C1026" s="155" t="s">
        <v>301</v>
      </c>
      <c r="D1026" s="156" t="s">
        <v>406</v>
      </c>
      <c r="E1026" s="156" t="s">
        <v>108</v>
      </c>
      <c r="F1026" s="156" t="s">
        <v>240</v>
      </c>
      <c r="G1026" s="157" t="str">
        <f>VLOOKUP(Repository_table[[#This Row],[Country of Destination]],$T$11:$U$46,2,)</f>
        <v>Europe and Central Asia</v>
      </c>
      <c r="H1026" s="156" t="s">
        <v>431</v>
      </c>
      <c r="I1026" s="156" t="s">
        <v>304</v>
      </c>
      <c r="J1026" s="158">
        <v>3642169</v>
      </c>
      <c r="K1026" s="159"/>
      <c r="L1026" s="160"/>
      <c r="N1026" s="119"/>
    </row>
    <row r="1027" spans="1:14" s="17" customFormat="1" x14ac:dyDescent="0.2">
      <c r="A1027" s="154">
        <v>43758</v>
      </c>
      <c r="B1027" s="155" t="s">
        <v>61</v>
      </c>
      <c r="C1027" s="155" t="s">
        <v>61</v>
      </c>
      <c r="D1027" s="156" t="s">
        <v>250</v>
      </c>
      <c r="E1027" s="156" t="s">
        <v>108</v>
      </c>
      <c r="F1027" s="156" t="s">
        <v>113</v>
      </c>
      <c r="G1027" s="157" t="str">
        <f>VLOOKUP(Repository_table[[#This Row],[Country of Destination]],$T$11:$U$46,2,)</f>
        <v>East Asia and Pacific</v>
      </c>
      <c r="H1027" s="156" t="s">
        <v>160</v>
      </c>
      <c r="I1027" s="156" t="s">
        <v>269</v>
      </c>
      <c r="J1027" s="158">
        <v>3690068</v>
      </c>
      <c r="K1027" s="159"/>
      <c r="L1027" s="160"/>
      <c r="N1027" s="119"/>
    </row>
    <row r="1028" spans="1:14" s="17" customFormat="1" x14ac:dyDescent="0.2">
      <c r="A1028" s="154">
        <v>43758</v>
      </c>
      <c r="B1028" s="155" t="s">
        <v>61</v>
      </c>
      <c r="C1028" s="155" t="s">
        <v>61</v>
      </c>
      <c r="D1028" s="156" t="s">
        <v>422</v>
      </c>
      <c r="E1028" s="156" t="s">
        <v>108</v>
      </c>
      <c r="F1028" s="156" t="s">
        <v>285</v>
      </c>
      <c r="G1028" s="157" t="str">
        <f>VLOOKUP(Repository_table[[#This Row],[Country of Destination]],$T$11:$U$46,2,)</f>
        <v>Europe and Central Asia</v>
      </c>
      <c r="H1028" s="156" t="s">
        <v>237</v>
      </c>
      <c r="I1028" s="156" t="s">
        <v>269</v>
      </c>
      <c r="J1028" s="158">
        <v>3488801</v>
      </c>
      <c r="K1028" s="159"/>
      <c r="L1028" s="160"/>
      <c r="N1028" s="119"/>
    </row>
    <row r="1029" spans="1:14" s="17" customFormat="1" ht="25.5" x14ac:dyDescent="0.2">
      <c r="A1029" s="154">
        <v>43759</v>
      </c>
      <c r="B1029" s="155" t="s">
        <v>300</v>
      </c>
      <c r="C1029" s="155" t="s">
        <v>301</v>
      </c>
      <c r="D1029" s="156" t="s">
        <v>407</v>
      </c>
      <c r="E1029" s="156" t="s">
        <v>108</v>
      </c>
      <c r="F1029" s="156" t="s">
        <v>113</v>
      </c>
      <c r="G1029" s="157" t="str">
        <f>VLOOKUP(Repository_table[[#This Row],[Country of Destination]],$T$11:$U$46,2,)</f>
        <v>East Asia and Pacific</v>
      </c>
      <c r="H1029" s="156" t="s">
        <v>377</v>
      </c>
      <c r="I1029" s="156" t="s">
        <v>304</v>
      </c>
      <c r="J1029" s="158">
        <v>3724404</v>
      </c>
      <c r="K1029" s="159"/>
      <c r="L1029" s="160"/>
      <c r="N1029" s="119"/>
    </row>
    <row r="1030" spans="1:14" s="17" customFormat="1" x14ac:dyDescent="0.2">
      <c r="A1030" s="154">
        <v>43760</v>
      </c>
      <c r="B1030" s="155" t="s">
        <v>193</v>
      </c>
      <c r="C1030" s="155" t="s">
        <v>211</v>
      </c>
      <c r="D1030" s="156" t="s">
        <v>261</v>
      </c>
      <c r="E1030" s="156" t="s">
        <v>108</v>
      </c>
      <c r="F1030" s="156" t="s">
        <v>124</v>
      </c>
      <c r="G1030" s="157" t="str">
        <f>VLOOKUP(Repository_table[[#This Row],[Country of Destination]],$T$11:$U$46,2,)</f>
        <v>Europe and Central Asia</v>
      </c>
      <c r="H1030" s="156" t="s">
        <v>181</v>
      </c>
      <c r="I1030" s="156" t="s">
        <v>262</v>
      </c>
      <c r="J1030" s="158">
        <v>3481148</v>
      </c>
      <c r="K1030" s="159"/>
      <c r="L1030" s="160"/>
      <c r="N1030" s="119"/>
    </row>
    <row r="1031" spans="1:14" s="17" customFormat="1" x14ac:dyDescent="0.2">
      <c r="A1031" s="154">
        <v>43760</v>
      </c>
      <c r="B1031" s="155" t="s">
        <v>61</v>
      </c>
      <c r="C1031" s="155" t="s">
        <v>61</v>
      </c>
      <c r="D1031" s="156" t="s">
        <v>250</v>
      </c>
      <c r="E1031" s="156" t="s">
        <v>108</v>
      </c>
      <c r="F1031" s="156" t="s">
        <v>113</v>
      </c>
      <c r="G1031" s="157" t="str">
        <f>VLOOKUP(Repository_table[[#This Row],[Country of Destination]],$T$11:$U$46,2,)</f>
        <v>East Asia and Pacific</v>
      </c>
      <c r="H1031" s="156" t="s">
        <v>408</v>
      </c>
      <c r="I1031" s="156" t="s">
        <v>269</v>
      </c>
      <c r="J1031" s="158">
        <v>3274272</v>
      </c>
      <c r="K1031" s="159"/>
      <c r="L1031" s="160"/>
      <c r="N1031" s="119"/>
    </row>
    <row r="1032" spans="1:14" s="17" customFormat="1" x14ac:dyDescent="0.2">
      <c r="A1032" s="154">
        <v>43761</v>
      </c>
      <c r="B1032" s="155" t="s">
        <v>61</v>
      </c>
      <c r="C1032" s="155" t="s">
        <v>61</v>
      </c>
      <c r="D1032" s="156" t="s">
        <v>250</v>
      </c>
      <c r="E1032" s="156" t="s">
        <v>108</v>
      </c>
      <c r="F1032" s="156" t="s">
        <v>76</v>
      </c>
      <c r="G1032" s="157" t="str">
        <f>VLOOKUP(Repository_table[[#This Row],[Country of Destination]],$T$11:$U$46,2,)</f>
        <v>Latin America and the Caribbean</v>
      </c>
      <c r="H1032" s="156" t="s">
        <v>425</v>
      </c>
      <c r="I1032" s="156" t="s">
        <v>269</v>
      </c>
      <c r="J1032" s="158">
        <v>3170904</v>
      </c>
      <c r="K1032" s="159"/>
      <c r="L1032" s="160"/>
      <c r="N1032" s="119"/>
    </row>
    <row r="1033" spans="1:14" s="17" customFormat="1" ht="25.5" x14ac:dyDescent="0.2">
      <c r="A1033" s="154">
        <v>43762</v>
      </c>
      <c r="B1033" s="155" t="s">
        <v>300</v>
      </c>
      <c r="C1033" s="155" t="s">
        <v>301</v>
      </c>
      <c r="D1033" s="156" t="s">
        <v>406</v>
      </c>
      <c r="E1033" s="156" t="s">
        <v>108</v>
      </c>
      <c r="F1033" s="156" t="s">
        <v>81</v>
      </c>
      <c r="G1033" s="157" t="str">
        <f>VLOOKUP(Repository_table[[#This Row],[Country of Destination]],$T$11:$U$46,2,)</f>
        <v>East Asia and Pacific</v>
      </c>
      <c r="H1033" s="156" t="s">
        <v>379</v>
      </c>
      <c r="I1033" s="156" t="s">
        <v>304</v>
      </c>
      <c r="J1033" s="158">
        <v>3646571</v>
      </c>
      <c r="K1033" s="159"/>
      <c r="L1033" s="160"/>
      <c r="N1033" s="119"/>
    </row>
    <row r="1034" spans="1:14" s="17" customFormat="1" x14ac:dyDescent="0.2">
      <c r="A1034" s="154">
        <v>43762</v>
      </c>
      <c r="B1034" s="155" t="s">
        <v>61</v>
      </c>
      <c r="C1034" s="155" t="s">
        <v>61</v>
      </c>
      <c r="D1034" s="156" t="s">
        <v>250</v>
      </c>
      <c r="E1034" s="156" t="s">
        <v>108</v>
      </c>
      <c r="F1034" s="156" t="s">
        <v>113</v>
      </c>
      <c r="G1034" s="157" t="str">
        <f>VLOOKUP(Repository_table[[#This Row],[Country of Destination]],$T$11:$U$46,2,)</f>
        <v>East Asia and Pacific</v>
      </c>
      <c r="H1034" s="156" t="s">
        <v>294</v>
      </c>
      <c r="I1034" s="156" t="s">
        <v>269</v>
      </c>
      <c r="J1034" s="158">
        <v>3168367</v>
      </c>
      <c r="K1034" s="159"/>
      <c r="L1034" s="160"/>
      <c r="N1034" s="119"/>
    </row>
    <row r="1035" spans="1:14" s="17" customFormat="1" ht="25.5" x14ac:dyDescent="0.2">
      <c r="A1035" s="154">
        <v>43763</v>
      </c>
      <c r="B1035" s="155" t="s">
        <v>390</v>
      </c>
      <c r="C1035" s="148" t="s">
        <v>449</v>
      </c>
      <c r="D1035" s="156" t="s">
        <v>418</v>
      </c>
      <c r="E1035" s="156" t="s">
        <v>108</v>
      </c>
      <c r="F1035" s="156" t="s">
        <v>81</v>
      </c>
      <c r="G1035" s="157" t="str">
        <f>VLOOKUP(Repository_table[[#This Row],[Country of Destination]],$T$11:$U$46,2,)</f>
        <v>East Asia and Pacific</v>
      </c>
      <c r="H1035" s="156" t="s">
        <v>448</v>
      </c>
      <c r="I1035" s="156" t="s">
        <v>391</v>
      </c>
      <c r="J1035" s="158">
        <v>3774678</v>
      </c>
      <c r="K1035" s="159"/>
      <c r="L1035" s="160"/>
      <c r="N1035" s="119"/>
    </row>
    <row r="1036" spans="1:14" s="17" customFormat="1" x14ac:dyDescent="0.2">
      <c r="A1036" s="154">
        <v>43764</v>
      </c>
      <c r="B1036" s="155" t="s">
        <v>193</v>
      </c>
      <c r="C1036" s="155" t="s">
        <v>212</v>
      </c>
      <c r="D1036" s="156" t="s">
        <v>261</v>
      </c>
      <c r="E1036" s="156" t="s">
        <v>108</v>
      </c>
      <c r="F1036" s="156" t="s">
        <v>81</v>
      </c>
      <c r="G1036" s="157" t="str">
        <f>VLOOKUP(Repository_table[[#This Row],[Country of Destination]],$T$11:$U$46,2,)</f>
        <v>East Asia and Pacific</v>
      </c>
      <c r="H1036" s="156" t="s">
        <v>411</v>
      </c>
      <c r="I1036" s="156" t="s">
        <v>262</v>
      </c>
      <c r="J1036" s="158">
        <v>3463790</v>
      </c>
      <c r="K1036" s="159"/>
      <c r="L1036" s="160"/>
      <c r="N1036" s="119"/>
    </row>
    <row r="1037" spans="1:14" s="17" customFormat="1" x14ac:dyDescent="0.2">
      <c r="A1037" s="154">
        <v>43764</v>
      </c>
      <c r="B1037" s="155" t="s">
        <v>61</v>
      </c>
      <c r="C1037" s="155" t="s">
        <v>61</v>
      </c>
      <c r="D1037" s="156" t="s">
        <v>251</v>
      </c>
      <c r="E1037" s="156" t="s">
        <v>108</v>
      </c>
      <c r="F1037" s="156" t="s">
        <v>81</v>
      </c>
      <c r="G1037" s="157" t="str">
        <f>VLOOKUP(Repository_table[[#This Row],[Country of Destination]],$T$11:$U$46,2,)</f>
        <v>East Asia and Pacific</v>
      </c>
      <c r="H1037" s="156" t="s">
        <v>256</v>
      </c>
      <c r="I1037" s="156" t="s">
        <v>269</v>
      </c>
      <c r="J1037" s="158">
        <v>3773760</v>
      </c>
      <c r="K1037" s="159"/>
      <c r="L1037" s="160"/>
      <c r="N1037" s="119"/>
    </row>
    <row r="1038" spans="1:14" s="17" customFormat="1" x14ac:dyDescent="0.2">
      <c r="A1038" s="154">
        <v>43764</v>
      </c>
      <c r="B1038" s="155" t="s">
        <v>61</v>
      </c>
      <c r="C1038" s="155" t="s">
        <v>61</v>
      </c>
      <c r="D1038" s="156" t="s">
        <v>251</v>
      </c>
      <c r="E1038" s="156" t="s">
        <v>108</v>
      </c>
      <c r="F1038" s="156" t="s">
        <v>124</v>
      </c>
      <c r="G1038" s="157" t="str">
        <f>VLOOKUP(Repository_table[[#This Row],[Country of Destination]],$T$11:$U$46,2,)</f>
        <v>Europe and Central Asia</v>
      </c>
      <c r="H1038" s="156" t="s">
        <v>163</v>
      </c>
      <c r="I1038" s="156" t="s">
        <v>269</v>
      </c>
      <c r="J1038" s="158">
        <v>3403106</v>
      </c>
      <c r="K1038" s="159"/>
      <c r="L1038" s="160"/>
      <c r="N1038" s="119"/>
    </row>
    <row r="1039" spans="1:14" s="17" customFormat="1" ht="25.5" x14ac:dyDescent="0.2">
      <c r="A1039" s="154">
        <v>43765</v>
      </c>
      <c r="B1039" s="155" t="s">
        <v>300</v>
      </c>
      <c r="C1039" s="155" t="s">
        <v>301</v>
      </c>
      <c r="D1039" s="156" t="s">
        <v>406</v>
      </c>
      <c r="E1039" s="156" t="s">
        <v>108</v>
      </c>
      <c r="F1039" s="156" t="s">
        <v>124</v>
      </c>
      <c r="G1039" s="157" t="str">
        <f>VLOOKUP(Repository_table[[#This Row],[Country of Destination]],$T$11:$U$46,2,)</f>
        <v>Europe and Central Asia</v>
      </c>
      <c r="H1039" s="156" t="s">
        <v>369</v>
      </c>
      <c r="I1039" s="156" t="s">
        <v>304</v>
      </c>
      <c r="J1039" s="158">
        <v>3333287</v>
      </c>
      <c r="K1039" s="159"/>
      <c r="L1039" s="160"/>
      <c r="N1039" s="119"/>
    </row>
    <row r="1040" spans="1:14" s="17" customFormat="1" x14ac:dyDescent="0.2">
      <c r="A1040" s="154">
        <v>43765</v>
      </c>
      <c r="B1040" s="155" t="s">
        <v>61</v>
      </c>
      <c r="C1040" s="155" t="s">
        <v>61</v>
      </c>
      <c r="D1040" s="156" t="s">
        <v>251</v>
      </c>
      <c r="E1040" s="156" t="s">
        <v>108</v>
      </c>
      <c r="F1040" s="156" t="s">
        <v>68</v>
      </c>
      <c r="G1040" s="157" t="str">
        <f>VLOOKUP(Repository_table[[#This Row],[Country of Destination]],$T$11:$U$46,2,)</f>
        <v>South Asia</v>
      </c>
      <c r="H1040" s="156" t="s">
        <v>446</v>
      </c>
      <c r="I1040" s="156" t="s">
        <v>269</v>
      </c>
      <c r="J1040" s="158">
        <v>3249185</v>
      </c>
      <c r="K1040" s="159"/>
      <c r="L1040" s="160"/>
      <c r="N1040" s="119"/>
    </row>
    <row r="1041" spans="1:14" s="17" customFormat="1" x14ac:dyDescent="0.2">
      <c r="A1041" s="154">
        <v>43766</v>
      </c>
      <c r="B1041" s="155" t="s">
        <v>61</v>
      </c>
      <c r="C1041" s="155" t="s">
        <v>61</v>
      </c>
      <c r="D1041" s="156" t="s">
        <v>250</v>
      </c>
      <c r="E1041" s="156" t="s">
        <v>108</v>
      </c>
      <c r="F1041" s="156" t="s">
        <v>113</v>
      </c>
      <c r="G1041" s="157" t="str">
        <f>VLOOKUP(Repository_table[[#This Row],[Country of Destination]],$T$11:$U$46,2,)</f>
        <v>East Asia and Pacific</v>
      </c>
      <c r="H1041" s="156" t="s">
        <v>245</v>
      </c>
      <c r="I1041" s="156" t="s">
        <v>269</v>
      </c>
      <c r="J1041" s="158">
        <v>3667865</v>
      </c>
      <c r="K1041" s="159"/>
      <c r="L1041" s="160"/>
      <c r="N1041" s="119"/>
    </row>
    <row r="1042" spans="1:14" s="17" customFormat="1" x14ac:dyDescent="0.2">
      <c r="A1042" s="154">
        <v>43766</v>
      </c>
      <c r="B1042" s="155" t="s">
        <v>61</v>
      </c>
      <c r="C1042" s="155" t="s">
        <v>61</v>
      </c>
      <c r="D1042" s="156" t="s">
        <v>423</v>
      </c>
      <c r="E1042" s="156" t="s">
        <v>108</v>
      </c>
      <c r="F1042" s="156" t="s">
        <v>124</v>
      </c>
      <c r="G1042" s="157" t="str">
        <f>VLOOKUP(Repository_table[[#This Row],[Country of Destination]],$T$11:$U$46,2,)</f>
        <v>Europe and Central Asia</v>
      </c>
      <c r="H1042" s="156" t="s">
        <v>223</v>
      </c>
      <c r="I1042" s="156" t="s">
        <v>269</v>
      </c>
      <c r="J1042" s="158">
        <v>3311483</v>
      </c>
      <c r="K1042" s="159"/>
      <c r="L1042" s="160"/>
      <c r="N1042" s="119"/>
    </row>
    <row r="1043" spans="1:14" s="17" customFormat="1" x14ac:dyDescent="0.2">
      <c r="A1043" s="154">
        <v>43767</v>
      </c>
      <c r="B1043" s="155" t="s">
        <v>61</v>
      </c>
      <c r="C1043" s="155" t="s">
        <v>61</v>
      </c>
      <c r="D1043" s="156" t="s">
        <v>250</v>
      </c>
      <c r="E1043" s="156" t="s">
        <v>108</v>
      </c>
      <c r="F1043" s="156" t="s">
        <v>113</v>
      </c>
      <c r="G1043" s="157" t="str">
        <f>VLOOKUP(Repository_table[[#This Row],[Country of Destination]],$T$11:$U$46,2,)</f>
        <v>East Asia and Pacific</v>
      </c>
      <c r="H1043" s="156" t="s">
        <v>140</v>
      </c>
      <c r="I1043" s="156" t="s">
        <v>269</v>
      </c>
      <c r="J1043" s="158">
        <v>3267459</v>
      </c>
      <c r="K1043" s="159"/>
      <c r="L1043" s="160"/>
      <c r="N1043" s="119"/>
    </row>
    <row r="1044" spans="1:14" s="17" customFormat="1" ht="25.5" x14ac:dyDescent="0.2">
      <c r="A1044" s="154">
        <v>43768</v>
      </c>
      <c r="B1044" s="155" t="s">
        <v>300</v>
      </c>
      <c r="C1044" s="155" t="s">
        <v>301</v>
      </c>
      <c r="D1044" s="156" t="s">
        <v>406</v>
      </c>
      <c r="E1044" s="156" t="s">
        <v>108</v>
      </c>
      <c r="F1044" s="156" t="s">
        <v>197</v>
      </c>
      <c r="G1044" s="157" t="str">
        <f>VLOOKUP(Repository_table[[#This Row],[Country of Destination]],$T$11:$U$46,2,)</f>
        <v>Europe and Central Asia</v>
      </c>
      <c r="H1044" s="156" t="s">
        <v>179</v>
      </c>
      <c r="I1044" s="156" t="s">
        <v>304</v>
      </c>
      <c r="J1044" s="158">
        <v>3395395</v>
      </c>
      <c r="K1044" s="159"/>
      <c r="L1044" s="160"/>
      <c r="N1044" s="119"/>
    </row>
    <row r="1045" spans="1:14" s="17" customFormat="1" x14ac:dyDescent="0.2">
      <c r="A1045" s="154">
        <v>43768</v>
      </c>
      <c r="B1045" s="155" t="s">
        <v>438</v>
      </c>
      <c r="C1045" s="155" t="s">
        <v>439</v>
      </c>
      <c r="D1045" s="156" t="s">
        <v>435</v>
      </c>
      <c r="E1045" s="156" t="s">
        <v>194</v>
      </c>
      <c r="F1045" s="156" t="s">
        <v>240</v>
      </c>
      <c r="G1045" s="157" t="str">
        <f>VLOOKUP(Repository_table[[#This Row],[Country of Destination]],$T$11:$U$46,2,)</f>
        <v>Europe and Central Asia</v>
      </c>
      <c r="H1045" s="156" t="s">
        <v>247</v>
      </c>
      <c r="I1045" s="156" t="s">
        <v>436</v>
      </c>
      <c r="J1045" s="158">
        <v>2957465</v>
      </c>
      <c r="K1045" s="159"/>
      <c r="L1045" s="160" t="s">
        <v>363</v>
      </c>
      <c r="N1045" s="119"/>
    </row>
    <row r="1046" spans="1:14" s="17" customFormat="1" x14ac:dyDescent="0.2">
      <c r="A1046" s="154">
        <v>43768</v>
      </c>
      <c r="B1046" s="155" t="s">
        <v>61</v>
      </c>
      <c r="C1046" s="155" t="s">
        <v>61</v>
      </c>
      <c r="D1046" s="156" t="s">
        <v>251</v>
      </c>
      <c r="E1046" s="156" t="s">
        <v>108</v>
      </c>
      <c r="F1046" s="156" t="s">
        <v>240</v>
      </c>
      <c r="G1046" s="157" t="str">
        <f>VLOOKUP(Repository_table[[#This Row],[Country of Destination]],$T$11:$U$46,2,)</f>
        <v>Europe and Central Asia</v>
      </c>
      <c r="H1046" s="156" t="s">
        <v>206</v>
      </c>
      <c r="I1046" s="156" t="s">
        <v>269</v>
      </c>
      <c r="J1046" s="158">
        <v>3412856</v>
      </c>
      <c r="K1046" s="159"/>
      <c r="L1046" s="160"/>
      <c r="N1046" s="119"/>
    </row>
    <row r="1047" spans="1:14" s="17" customFormat="1" x14ac:dyDescent="0.2">
      <c r="A1047" s="154">
        <v>43769</v>
      </c>
      <c r="B1047" s="155" t="s">
        <v>61</v>
      </c>
      <c r="C1047" s="155" t="s">
        <v>61</v>
      </c>
      <c r="D1047" s="156" t="s">
        <v>251</v>
      </c>
      <c r="E1047" s="156" t="s">
        <v>108</v>
      </c>
      <c r="F1047" s="156" t="s">
        <v>124</v>
      </c>
      <c r="G1047" s="157" t="str">
        <f>VLOOKUP(Repository_table[[#This Row],[Country of Destination]],$T$11:$U$46,2,)</f>
        <v>Europe and Central Asia</v>
      </c>
      <c r="H1047" s="156" t="s">
        <v>232</v>
      </c>
      <c r="I1047" s="156" t="s">
        <v>269</v>
      </c>
      <c r="J1047" s="158">
        <v>3420351</v>
      </c>
      <c r="K1047" s="159"/>
      <c r="L1047" s="160"/>
      <c r="N1047" s="119"/>
    </row>
    <row r="1048" spans="1:14" s="17" customFormat="1" ht="25.5" x14ac:dyDescent="0.2">
      <c r="A1048" s="145">
        <v>43770</v>
      </c>
      <c r="B1048" s="148" t="s">
        <v>300</v>
      </c>
      <c r="C1048" s="148" t="s">
        <v>301</v>
      </c>
      <c r="D1048" s="149" t="s">
        <v>406</v>
      </c>
      <c r="E1048" s="149" t="s">
        <v>108</v>
      </c>
      <c r="F1048" s="149" t="s">
        <v>240</v>
      </c>
      <c r="G1048" s="150" t="str">
        <f>VLOOKUP(Repository_table[[#This Row],[Country of Destination]],$T$11:$U$46,2,)</f>
        <v>Europe and Central Asia</v>
      </c>
      <c r="H1048" s="149" t="s">
        <v>277</v>
      </c>
      <c r="I1048" s="149" t="s">
        <v>304</v>
      </c>
      <c r="J1048" s="151">
        <v>3338669</v>
      </c>
      <c r="K1048" s="39"/>
      <c r="L1048" s="146"/>
      <c r="N1048" s="119"/>
    </row>
    <row r="1049" spans="1:14" s="17" customFormat="1" x14ac:dyDescent="0.2">
      <c r="A1049" s="145">
        <v>43770</v>
      </c>
      <c r="B1049" s="148" t="s">
        <v>61</v>
      </c>
      <c r="C1049" s="148" t="s">
        <v>61</v>
      </c>
      <c r="D1049" s="149" t="s">
        <v>251</v>
      </c>
      <c r="E1049" s="149" t="s">
        <v>108</v>
      </c>
      <c r="F1049" s="149" t="s">
        <v>197</v>
      </c>
      <c r="G1049" s="150" t="str">
        <f>VLOOKUP(Repository_table[[#This Row],[Country of Destination]],$T$11:$U$46,2,)</f>
        <v>Europe and Central Asia</v>
      </c>
      <c r="H1049" s="149" t="s">
        <v>167</v>
      </c>
      <c r="I1049" s="149" t="s">
        <v>269</v>
      </c>
      <c r="J1049" s="151">
        <v>3691138</v>
      </c>
      <c r="K1049" s="39"/>
      <c r="L1049" s="146"/>
      <c r="N1049" s="119"/>
    </row>
    <row r="1050" spans="1:14" s="17" customFormat="1" x14ac:dyDescent="0.2">
      <c r="A1050" s="154">
        <v>43772</v>
      </c>
      <c r="B1050" s="155" t="s">
        <v>390</v>
      </c>
      <c r="C1050" s="155" t="s">
        <v>450</v>
      </c>
      <c r="D1050" s="156" t="s">
        <v>418</v>
      </c>
      <c r="E1050" s="156" t="s">
        <v>108</v>
      </c>
      <c r="F1050" s="156" t="s">
        <v>68</v>
      </c>
      <c r="G1050" s="157" t="str">
        <f>VLOOKUP(Repository_table[[#This Row],[Country of Destination]],$T$11:$U$46,2,)</f>
        <v>South Asia</v>
      </c>
      <c r="H1050" s="156" t="s">
        <v>273</v>
      </c>
      <c r="I1050" s="156" t="s">
        <v>391</v>
      </c>
      <c r="J1050" s="158">
        <v>3340474</v>
      </c>
      <c r="K1050" s="159"/>
      <c r="L1050" s="160"/>
      <c r="N1050" s="119"/>
    </row>
    <row r="1051" spans="1:14" s="17" customFormat="1" x14ac:dyDescent="0.2">
      <c r="A1051" s="145">
        <v>43772</v>
      </c>
      <c r="B1051" s="148" t="s">
        <v>193</v>
      </c>
      <c r="C1051" s="148" t="s">
        <v>211</v>
      </c>
      <c r="D1051" s="149" t="s">
        <v>261</v>
      </c>
      <c r="E1051" s="149" t="s">
        <v>108</v>
      </c>
      <c r="F1051" s="149" t="s">
        <v>124</v>
      </c>
      <c r="G1051" s="150" t="str">
        <f>VLOOKUP(Repository_table[[#This Row],[Country of Destination]],$T$11:$U$46,2,)</f>
        <v>Europe and Central Asia</v>
      </c>
      <c r="H1051" s="149" t="s">
        <v>387</v>
      </c>
      <c r="I1051" s="149" t="s">
        <v>262</v>
      </c>
      <c r="J1051" s="151">
        <v>3265410</v>
      </c>
      <c r="K1051" s="39"/>
      <c r="L1051" s="146"/>
      <c r="N1051" s="119"/>
    </row>
    <row r="1052" spans="1:14" s="17" customFormat="1" x14ac:dyDescent="0.2">
      <c r="A1052" s="145">
        <v>43772</v>
      </c>
      <c r="B1052" s="148" t="s">
        <v>61</v>
      </c>
      <c r="C1052" s="148" t="s">
        <v>61</v>
      </c>
      <c r="D1052" s="149" t="s">
        <v>403</v>
      </c>
      <c r="E1052" s="149" t="s">
        <v>108</v>
      </c>
      <c r="F1052" s="149" t="s">
        <v>81</v>
      </c>
      <c r="G1052" s="150" t="str">
        <f>VLOOKUP(Repository_table[[#This Row],[Country of Destination]],$T$11:$U$46,2,)</f>
        <v>East Asia and Pacific</v>
      </c>
      <c r="H1052" s="149" t="s">
        <v>213</v>
      </c>
      <c r="I1052" s="149" t="s">
        <v>269</v>
      </c>
      <c r="J1052" s="151">
        <v>3433841</v>
      </c>
      <c r="K1052" s="39"/>
      <c r="L1052" s="146"/>
      <c r="N1052" s="119"/>
    </row>
    <row r="1053" spans="1:14" s="17" customFormat="1" ht="25.5" x14ac:dyDescent="0.2">
      <c r="A1053" s="145">
        <v>43773</v>
      </c>
      <c r="B1053" s="148" t="s">
        <v>300</v>
      </c>
      <c r="C1053" s="148" t="s">
        <v>301</v>
      </c>
      <c r="D1053" s="149" t="s">
        <v>406</v>
      </c>
      <c r="E1053" s="149" t="s">
        <v>108</v>
      </c>
      <c r="F1053" s="149" t="s">
        <v>240</v>
      </c>
      <c r="G1053" s="150" t="str">
        <f>VLOOKUP(Repository_table[[#This Row],[Country of Destination]],$T$11:$U$46,2,)</f>
        <v>Europe and Central Asia</v>
      </c>
      <c r="H1053" s="149" t="s">
        <v>429</v>
      </c>
      <c r="I1053" s="149" t="s">
        <v>304</v>
      </c>
      <c r="J1053" s="151">
        <v>3301481</v>
      </c>
      <c r="K1053" s="39"/>
      <c r="L1053" s="146"/>
      <c r="N1053" s="119"/>
    </row>
    <row r="1054" spans="1:14" s="17" customFormat="1" x14ac:dyDescent="0.2">
      <c r="A1054" s="145">
        <v>43773</v>
      </c>
      <c r="B1054" s="148" t="s">
        <v>61</v>
      </c>
      <c r="C1054" s="148" t="s">
        <v>61</v>
      </c>
      <c r="D1054" s="149" t="s">
        <v>250</v>
      </c>
      <c r="E1054" s="149" t="s">
        <v>108</v>
      </c>
      <c r="F1054" s="149" t="s">
        <v>113</v>
      </c>
      <c r="G1054" s="150" t="str">
        <f>VLOOKUP(Repository_table[[#This Row],[Country of Destination]],$T$11:$U$46,2,)</f>
        <v>East Asia and Pacific</v>
      </c>
      <c r="H1054" s="149" t="s">
        <v>170</v>
      </c>
      <c r="I1054" s="149" t="s">
        <v>269</v>
      </c>
      <c r="J1054" s="151">
        <v>3372192</v>
      </c>
      <c r="K1054" s="39"/>
      <c r="L1054" s="146"/>
      <c r="N1054" s="119"/>
    </row>
    <row r="1055" spans="1:14" s="17" customFormat="1" x14ac:dyDescent="0.2">
      <c r="A1055" s="145">
        <v>43774</v>
      </c>
      <c r="B1055" s="148" t="s">
        <v>193</v>
      </c>
      <c r="C1055" s="148" t="s">
        <v>212</v>
      </c>
      <c r="D1055" s="149" t="s">
        <v>261</v>
      </c>
      <c r="E1055" s="149" t="s">
        <v>108</v>
      </c>
      <c r="F1055" s="149" t="s">
        <v>81</v>
      </c>
      <c r="G1055" s="150" t="str">
        <f>VLOOKUP(Repository_table[[#This Row],[Country of Destination]],$T$11:$U$46,2,)</f>
        <v>East Asia and Pacific</v>
      </c>
      <c r="H1055" s="149" t="s">
        <v>456</v>
      </c>
      <c r="I1055" s="149" t="s">
        <v>262</v>
      </c>
      <c r="J1055" s="151">
        <v>3239535</v>
      </c>
      <c r="K1055" s="39"/>
      <c r="L1055" s="146"/>
      <c r="N1055" s="119"/>
    </row>
    <row r="1056" spans="1:14" s="17" customFormat="1" x14ac:dyDescent="0.2">
      <c r="A1056" s="145">
        <v>43774</v>
      </c>
      <c r="B1056" s="148" t="s">
        <v>61</v>
      </c>
      <c r="C1056" s="148" t="s">
        <v>61</v>
      </c>
      <c r="D1056" s="149" t="s">
        <v>251</v>
      </c>
      <c r="E1056" s="149" t="s">
        <v>108</v>
      </c>
      <c r="F1056" s="149" t="s">
        <v>454</v>
      </c>
      <c r="G1056" s="150" t="str">
        <f>VLOOKUP(Repository_table[[#This Row],[Country of Destination]],$T$11:$U$46,2,)</f>
        <v>East Asia and Pacific</v>
      </c>
      <c r="H1056" s="149" t="s">
        <v>180</v>
      </c>
      <c r="I1056" s="149" t="s">
        <v>269</v>
      </c>
      <c r="J1056" s="151">
        <v>3698090</v>
      </c>
      <c r="K1056" s="39"/>
      <c r="L1056" s="146"/>
      <c r="N1056" s="119"/>
    </row>
    <row r="1057" spans="1:14" s="17" customFormat="1" x14ac:dyDescent="0.2">
      <c r="A1057" s="145">
        <v>43775</v>
      </c>
      <c r="B1057" s="148" t="s">
        <v>438</v>
      </c>
      <c r="C1057" s="148" t="s">
        <v>439</v>
      </c>
      <c r="D1057" s="149" t="s">
        <v>435</v>
      </c>
      <c r="E1057" s="149" t="s">
        <v>194</v>
      </c>
      <c r="F1057" s="149" t="s">
        <v>252</v>
      </c>
      <c r="G1057" s="150" t="str">
        <f>VLOOKUP(Repository_table[[#This Row],[Country of Destination]],$T$11:$U$46,2,)</f>
        <v>Europe and Central Asia</v>
      </c>
      <c r="H1057" s="149" t="s">
        <v>457</v>
      </c>
      <c r="I1057" s="149" t="s">
        <v>436</v>
      </c>
      <c r="J1057" s="151">
        <v>3141557</v>
      </c>
      <c r="K1057" s="39"/>
      <c r="L1057" s="146" t="s">
        <v>363</v>
      </c>
      <c r="N1057" s="119"/>
    </row>
    <row r="1058" spans="1:14" s="17" customFormat="1" x14ac:dyDescent="0.2">
      <c r="A1058" s="145">
        <v>43775</v>
      </c>
      <c r="B1058" s="148" t="s">
        <v>61</v>
      </c>
      <c r="C1058" s="148" t="s">
        <v>61</v>
      </c>
      <c r="D1058" s="149" t="s">
        <v>250</v>
      </c>
      <c r="E1058" s="149" t="s">
        <v>108</v>
      </c>
      <c r="F1058" s="149" t="s">
        <v>113</v>
      </c>
      <c r="G1058" s="150" t="str">
        <f>VLOOKUP(Repository_table[[#This Row],[Country of Destination]],$T$11:$U$46,2,)</f>
        <v>East Asia and Pacific</v>
      </c>
      <c r="H1058" s="149" t="s">
        <v>372</v>
      </c>
      <c r="I1058" s="149" t="s">
        <v>269</v>
      </c>
      <c r="J1058" s="151">
        <v>3697528</v>
      </c>
      <c r="K1058" s="39"/>
      <c r="L1058" s="146"/>
      <c r="N1058" s="119"/>
    </row>
    <row r="1059" spans="1:14" s="17" customFormat="1" x14ac:dyDescent="0.2">
      <c r="A1059" s="145">
        <v>43776</v>
      </c>
      <c r="B1059" s="148" t="s">
        <v>61</v>
      </c>
      <c r="C1059" s="148" t="s">
        <v>61</v>
      </c>
      <c r="D1059" s="149" t="s">
        <v>422</v>
      </c>
      <c r="E1059" s="149" t="s">
        <v>108</v>
      </c>
      <c r="F1059" s="149" t="s">
        <v>113</v>
      </c>
      <c r="G1059" s="150" t="str">
        <f>VLOOKUP(Repository_table[[#This Row],[Country of Destination]],$T$11:$U$46,2,)</f>
        <v>East Asia and Pacific</v>
      </c>
      <c r="H1059" s="149" t="s">
        <v>135</v>
      </c>
      <c r="I1059" s="149" t="s">
        <v>269</v>
      </c>
      <c r="J1059" s="151">
        <v>3387176</v>
      </c>
      <c r="K1059" s="39"/>
      <c r="L1059" s="146"/>
      <c r="N1059" s="119"/>
    </row>
    <row r="1060" spans="1:14" s="17" customFormat="1" ht="25.5" x14ac:dyDescent="0.2">
      <c r="A1060" s="154">
        <v>43777</v>
      </c>
      <c r="B1060" s="155" t="s">
        <v>390</v>
      </c>
      <c r="C1060" s="155" t="s">
        <v>417</v>
      </c>
      <c r="D1060" s="156" t="s">
        <v>418</v>
      </c>
      <c r="E1060" s="156" t="s">
        <v>108</v>
      </c>
      <c r="F1060" s="156" t="s">
        <v>124</v>
      </c>
      <c r="G1060" s="157" t="str">
        <f>VLOOKUP(Repository_table[[#This Row],[Country of Destination]],$T$11:$U$46,2,)</f>
        <v>Europe and Central Asia</v>
      </c>
      <c r="H1060" s="156" t="s">
        <v>342</v>
      </c>
      <c r="I1060" s="156" t="s">
        <v>391</v>
      </c>
      <c r="J1060" s="158">
        <v>3252003</v>
      </c>
      <c r="K1060" s="159"/>
      <c r="L1060" s="160"/>
      <c r="N1060" s="119"/>
    </row>
    <row r="1061" spans="1:14" s="17" customFormat="1" x14ac:dyDescent="0.2">
      <c r="A1061" s="145">
        <v>43777</v>
      </c>
      <c r="B1061" s="148" t="s">
        <v>61</v>
      </c>
      <c r="C1061" s="148" t="s">
        <v>61</v>
      </c>
      <c r="D1061" s="149" t="s">
        <v>251</v>
      </c>
      <c r="E1061" s="149" t="s">
        <v>108</v>
      </c>
      <c r="F1061" s="149" t="s">
        <v>109</v>
      </c>
      <c r="G1061" s="150" t="str">
        <f>VLOOKUP(Repository_table[[#This Row],[Country of Destination]],$T$11:$U$46,2,)</f>
        <v>Europe and Central Asia</v>
      </c>
      <c r="H1061" s="149" t="s">
        <v>455</v>
      </c>
      <c r="I1061" s="149" t="s">
        <v>269</v>
      </c>
      <c r="J1061" s="151">
        <v>3613120</v>
      </c>
      <c r="K1061" s="39"/>
      <c r="L1061" s="146"/>
      <c r="N1061" s="119"/>
    </row>
    <row r="1062" spans="1:14" s="17" customFormat="1" x14ac:dyDescent="0.2">
      <c r="A1062" s="145">
        <v>43778</v>
      </c>
      <c r="B1062" s="148" t="s">
        <v>61</v>
      </c>
      <c r="C1062" s="148" t="s">
        <v>61</v>
      </c>
      <c r="D1062" s="149" t="s">
        <v>251</v>
      </c>
      <c r="E1062" s="149" t="s">
        <v>108</v>
      </c>
      <c r="F1062" s="149" t="s">
        <v>81</v>
      </c>
      <c r="G1062" s="150" t="str">
        <f>VLOOKUP(Repository_table[[#This Row],[Country of Destination]],$T$11:$U$46,2,)</f>
        <v>East Asia and Pacific</v>
      </c>
      <c r="H1062" s="149" t="s">
        <v>111</v>
      </c>
      <c r="I1062" s="149" t="s">
        <v>269</v>
      </c>
      <c r="J1062" s="151">
        <v>3494367</v>
      </c>
      <c r="K1062" s="39"/>
      <c r="L1062" s="146"/>
      <c r="N1062" s="119"/>
    </row>
    <row r="1063" spans="1:14" s="17" customFormat="1" x14ac:dyDescent="0.2">
      <c r="A1063" s="145">
        <v>43778</v>
      </c>
      <c r="B1063" s="148" t="s">
        <v>61</v>
      </c>
      <c r="C1063" s="148" t="s">
        <v>61</v>
      </c>
      <c r="D1063" s="149" t="s">
        <v>251</v>
      </c>
      <c r="E1063" s="149" t="s">
        <v>108</v>
      </c>
      <c r="F1063" s="149" t="s">
        <v>124</v>
      </c>
      <c r="G1063" s="150" t="str">
        <f>VLOOKUP(Repository_table[[#This Row],[Country of Destination]],$T$11:$U$46,2,)</f>
        <v>Europe and Central Asia</v>
      </c>
      <c r="H1063" s="149" t="s">
        <v>428</v>
      </c>
      <c r="I1063" s="149" t="s">
        <v>269</v>
      </c>
      <c r="J1063" s="151">
        <v>3581888</v>
      </c>
      <c r="K1063" s="39"/>
      <c r="L1063" s="146"/>
      <c r="N1063" s="119"/>
    </row>
    <row r="1064" spans="1:14" s="17" customFormat="1" ht="25.5" x14ac:dyDescent="0.2">
      <c r="A1064" s="145">
        <v>43779</v>
      </c>
      <c r="B1064" s="148" t="s">
        <v>300</v>
      </c>
      <c r="C1064" s="148" t="s">
        <v>301</v>
      </c>
      <c r="D1064" s="149" t="s">
        <v>407</v>
      </c>
      <c r="E1064" s="149" t="s">
        <v>108</v>
      </c>
      <c r="F1064" s="149" t="s">
        <v>113</v>
      </c>
      <c r="G1064" s="150" t="str">
        <f>VLOOKUP(Repository_table[[#This Row],[Country of Destination]],$T$11:$U$46,2,)</f>
        <v>East Asia and Pacific</v>
      </c>
      <c r="H1064" s="149" t="s">
        <v>430</v>
      </c>
      <c r="I1064" s="149" t="s">
        <v>304</v>
      </c>
      <c r="J1064" s="151">
        <v>3698551</v>
      </c>
      <c r="K1064" s="39"/>
      <c r="L1064" s="146"/>
      <c r="N1064" s="119"/>
    </row>
    <row r="1065" spans="1:14" s="17" customFormat="1" x14ac:dyDescent="0.2">
      <c r="A1065" s="145">
        <v>43779</v>
      </c>
      <c r="B1065" s="148" t="s">
        <v>61</v>
      </c>
      <c r="C1065" s="148" t="s">
        <v>61</v>
      </c>
      <c r="D1065" s="149" t="s">
        <v>251</v>
      </c>
      <c r="E1065" s="149" t="s">
        <v>108</v>
      </c>
      <c r="F1065" s="149" t="s">
        <v>365</v>
      </c>
      <c r="G1065" s="150" t="str">
        <f>VLOOKUP(Repository_table[[#This Row],[Country of Destination]],$T$11:$U$46,2,)</f>
        <v>East Asia and Pacific</v>
      </c>
      <c r="H1065" s="149" t="s">
        <v>86</v>
      </c>
      <c r="I1065" s="149" t="s">
        <v>269</v>
      </c>
      <c r="J1065" s="151">
        <v>3736155</v>
      </c>
      <c r="K1065" s="39"/>
      <c r="L1065" s="146"/>
      <c r="N1065" s="119"/>
    </row>
    <row r="1066" spans="1:14" s="17" customFormat="1" ht="25.5" x14ac:dyDescent="0.2">
      <c r="A1066" s="145">
        <v>43780</v>
      </c>
      <c r="B1066" s="148" t="s">
        <v>438</v>
      </c>
      <c r="C1066" s="148" t="s">
        <v>438</v>
      </c>
      <c r="D1066" s="149" t="s">
        <v>435</v>
      </c>
      <c r="E1066" s="149" t="s">
        <v>194</v>
      </c>
      <c r="F1066" s="149" t="s">
        <v>240</v>
      </c>
      <c r="G1066" s="150" t="str">
        <f>VLOOKUP(Repository_table[[#This Row],[Country of Destination]],$T$11:$U$46,2,)</f>
        <v>Europe and Central Asia</v>
      </c>
      <c r="H1066" s="149" t="s">
        <v>361</v>
      </c>
      <c r="I1066" s="149" t="s">
        <v>436</v>
      </c>
      <c r="J1066" s="151">
        <v>2965490</v>
      </c>
      <c r="K1066" s="39"/>
      <c r="L1066" s="146" t="s">
        <v>363</v>
      </c>
      <c r="N1066" s="119"/>
    </row>
    <row r="1067" spans="1:14" s="17" customFormat="1" x14ac:dyDescent="0.2">
      <c r="A1067" s="145">
        <v>43780</v>
      </c>
      <c r="B1067" s="148" t="s">
        <v>61</v>
      </c>
      <c r="C1067" s="148" t="s">
        <v>61</v>
      </c>
      <c r="D1067" s="149" t="s">
        <v>250</v>
      </c>
      <c r="E1067" s="149" t="s">
        <v>108</v>
      </c>
      <c r="F1067" s="149" t="s">
        <v>112</v>
      </c>
      <c r="G1067" s="150" t="str">
        <f>VLOOKUP(Repository_table[[#This Row],[Country of Destination]],$T$11:$U$46,2,)</f>
        <v>Latin America and the Caribbean</v>
      </c>
      <c r="H1067" s="149" t="s">
        <v>168</v>
      </c>
      <c r="I1067" s="149" t="s">
        <v>269</v>
      </c>
      <c r="J1067" s="151">
        <v>3484054</v>
      </c>
      <c r="K1067" s="39"/>
      <c r="L1067" s="146"/>
      <c r="N1067" s="119"/>
    </row>
    <row r="1068" spans="1:14" s="17" customFormat="1" x14ac:dyDescent="0.2">
      <c r="A1068" s="145">
        <v>43781</v>
      </c>
      <c r="B1068" s="148" t="s">
        <v>193</v>
      </c>
      <c r="C1068" s="148" t="s">
        <v>211</v>
      </c>
      <c r="D1068" s="149" t="s">
        <v>261</v>
      </c>
      <c r="E1068" s="149" t="s">
        <v>108</v>
      </c>
      <c r="F1068" s="149" t="s">
        <v>197</v>
      </c>
      <c r="G1068" s="150" t="str">
        <f>VLOOKUP(Repository_table[[#This Row],[Country of Destination]],$T$11:$U$46,2,)</f>
        <v>Europe and Central Asia</v>
      </c>
      <c r="H1068" s="149" t="s">
        <v>181</v>
      </c>
      <c r="I1068" s="149" t="s">
        <v>262</v>
      </c>
      <c r="J1068" s="151">
        <v>3258942</v>
      </c>
      <c r="K1068" s="39"/>
      <c r="L1068" s="146"/>
      <c r="N1068" s="119"/>
    </row>
    <row r="1069" spans="1:14" s="17" customFormat="1" x14ac:dyDescent="0.2">
      <c r="A1069" s="145">
        <v>43781</v>
      </c>
      <c r="B1069" s="148" t="s">
        <v>61</v>
      </c>
      <c r="C1069" s="148" t="s">
        <v>61</v>
      </c>
      <c r="D1069" s="149" t="s">
        <v>251</v>
      </c>
      <c r="E1069" s="149" t="s">
        <v>108</v>
      </c>
      <c r="F1069" s="149" t="s">
        <v>197</v>
      </c>
      <c r="G1069" s="150" t="str">
        <f>VLOOKUP(Repository_table[[#This Row],[Country of Destination]],$T$11:$U$46,2,)</f>
        <v>Europe and Central Asia</v>
      </c>
      <c r="H1069" s="149" t="s">
        <v>244</v>
      </c>
      <c r="I1069" s="149" t="s">
        <v>269</v>
      </c>
      <c r="J1069" s="151">
        <v>3257865</v>
      </c>
      <c r="K1069" s="39"/>
      <c r="L1069" s="146"/>
      <c r="N1069" s="119"/>
    </row>
    <row r="1070" spans="1:14" s="17" customFormat="1" x14ac:dyDescent="0.2">
      <c r="A1070" s="145">
        <v>43781</v>
      </c>
      <c r="B1070" s="148" t="s">
        <v>61</v>
      </c>
      <c r="C1070" s="148" t="s">
        <v>61</v>
      </c>
      <c r="D1070" s="149" t="s">
        <v>403</v>
      </c>
      <c r="E1070" s="149" t="s">
        <v>108</v>
      </c>
      <c r="F1070" s="149" t="s">
        <v>204</v>
      </c>
      <c r="G1070" s="150" t="str">
        <f>VLOOKUP(Repository_table[[#This Row],[Country of Destination]],$T$11:$U$46,2,)</f>
        <v>Europe and Central Asia</v>
      </c>
      <c r="H1070" s="149" t="s">
        <v>114</v>
      </c>
      <c r="I1070" s="149" t="s">
        <v>269</v>
      </c>
      <c r="J1070" s="151">
        <v>2980145</v>
      </c>
      <c r="K1070" s="39"/>
      <c r="L1070" s="146"/>
      <c r="N1070" s="119"/>
    </row>
    <row r="1071" spans="1:14" s="17" customFormat="1" ht="25.5" x14ac:dyDescent="0.2">
      <c r="A1071" s="145">
        <v>43782</v>
      </c>
      <c r="B1071" s="148" t="s">
        <v>300</v>
      </c>
      <c r="C1071" s="148" t="s">
        <v>301</v>
      </c>
      <c r="D1071" s="149" t="s">
        <v>406</v>
      </c>
      <c r="E1071" s="149" t="s">
        <v>108</v>
      </c>
      <c r="F1071" s="149" t="s">
        <v>124</v>
      </c>
      <c r="G1071" s="150" t="str">
        <f>VLOOKUP(Repository_table[[#This Row],[Country of Destination]],$T$11:$U$46,2,)</f>
        <v>Europe and Central Asia</v>
      </c>
      <c r="H1071" s="149" t="s">
        <v>371</v>
      </c>
      <c r="I1071" s="149" t="s">
        <v>304</v>
      </c>
      <c r="J1071" s="151">
        <v>3326583</v>
      </c>
      <c r="K1071" s="39"/>
      <c r="L1071" s="146"/>
      <c r="N1071" s="119"/>
    </row>
    <row r="1072" spans="1:14" s="17" customFormat="1" x14ac:dyDescent="0.2">
      <c r="A1072" s="145">
        <v>43782</v>
      </c>
      <c r="B1072" s="148" t="s">
        <v>61</v>
      </c>
      <c r="C1072" s="148" t="s">
        <v>61</v>
      </c>
      <c r="D1072" s="149" t="s">
        <v>251</v>
      </c>
      <c r="E1072" s="149" t="s">
        <v>108</v>
      </c>
      <c r="F1072" s="149" t="s">
        <v>285</v>
      </c>
      <c r="G1072" s="150" t="str">
        <f>VLOOKUP(Repository_table[[#This Row],[Country of Destination]],$T$11:$U$46,2,)</f>
        <v>Europe and Central Asia</v>
      </c>
      <c r="H1072" s="149" t="s">
        <v>341</v>
      </c>
      <c r="I1072" s="149" t="s">
        <v>269</v>
      </c>
      <c r="J1072" s="151">
        <v>3432467</v>
      </c>
      <c r="K1072" s="39"/>
      <c r="L1072" s="146"/>
      <c r="N1072" s="119"/>
    </row>
    <row r="1073" spans="1:14" s="17" customFormat="1" ht="25.5" x14ac:dyDescent="0.2">
      <c r="A1073" s="145">
        <v>43784</v>
      </c>
      <c r="B1073" s="148" t="s">
        <v>300</v>
      </c>
      <c r="C1073" s="148" t="s">
        <v>301</v>
      </c>
      <c r="D1073" s="149" t="s">
        <v>406</v>
      </c>
      <c r="E1073" s="149" t="s">
        <v>108</v>
      </c>
      <c r="F1073" s="149" t="s">
        <v>177</v>
      </c>
      <c r="G1073" s="150" t="str">
        <f>VLOOKUP(Repository_table[[#This Row],[Country of Destination]],$T$11:$U$46,2,)</f>
        <v>Latin America and the Caribbean</v>
      </c>
      <c r="H1073" s="149" t="s">
        <v>169</v>
      </c>
      <c r="I1073" s="149" t="s">
        <v>304</v>
      </c>
      <c r="J1073" s="151">
        <v>3279126</v>
      </c>
      <c r="K1073" s="39"/>
      <c r="L1073" s="146"/>
      <c r="N1073" s="119"/>
    </row>
    <row r="1074" spans="1:14" s="17" customFormat="1" x14ac:dyDescent="0.2">
      <c r="A1074" s="145">
        <v>43784</v>
      </c>
      <c r="B1074" s="148" t="s">
        <v>61</v>
      </c>
      <c r="C1074" s="148" t="s">
        <v>61</v>
      </c>
      <c r="D1074" s="149" t="s">
        <v>251</v>
      </c>
      <c r="E1074" s="149" t="s">
        <v>108</v>
      </c>
      <c r="F1074" s="149" t="s">
        <v>124</v>
      </c>
      <c r="G1074" s="150" t="str">
        <f>VLOOKUP(Repository_table[[#This Row],[Country of Destination]],$T$11:$U$46,2,)</f>
        <v>Europe and Central Asia</v>
      </c>
      <c r="H1074" s="149" t="s">
        <v>227</v>
      </c>
      <c r="I1074" s="149" t="s">
        <v>269</v>
      </c>
      <c r="J1074" s="151">
        <v>2937832</v>
      </c>
      <c r="K1074" s="39"/>
      <c r="L1074" s="146"/>
      <c r="N1074" s="119"/>
    </row>
    <row r="1075" spans="1:14" s="17" customFormat="1" x14ac:dyDescent="0.2">
      <c r="A1075" s="145">
        <v>43784</v>
      </c>
      <c r="B1075" s="148" t="s">
        <v>61</v>
      </c>
      <c r="C1075" s="148" t="s">
        <v>61</v>
      </c>
      <c r="D1075" s="149" t="s">
        <v>423</v>
      </c>
      <c r="E1075" s="149" t="s">
        <v>108</v>
      </c>
      <c r="F1075" s="149" t="s">
        <v>275</v>
      </c>
      <c r="G1075" s="150" t="str">
        <f>VLOOKUP(Repository_table[[#This Row],[Country of Destination]],$T$11:$U$46,2,)</f>
        <v>Latin America and the Caribbean</v>
      </c>
      <c r="H1075" s="149" t="s">
        <v>445</v>
      </c>
      <c r="I1075" s="149" t="s">
        <v>269</v>
      </c>
      <c r="J1075" s="151">
        <v>2463934</v>
      </c>
      <c r="K1075" s="39"/>
      <c r="L1075" s="146"/>
      <c r="N1075" s="119"/>
    </row>
    <row r="1076" spans="1:14" s="17" customFormat="1" x14ac:dyDescent="0.2">
      <c r="A1076" s="145">
        <v>43784</v>
      </c>
      <c r="B1076" s="148" t="s">
        <v>61</v>
      </c>
      <c r="C1076" s="148" t="s">
        <v>61</v>
      </c>
      <c r="D1076" s="149" t="s">
        <v>423</v>
      </c>
      <c r="E1076" s="149" t="s">
        <v>108</v>
      </c>
      <c r="F1076" s="149" t="s">
        <v>186</v>
      </c>
      <c r="G1076" s="150" t="str">
        <f>VLOOKUP(Repository_table[[#This Row],[Country of Destination]],$T$11:$U$46,2,)</f>
        <v>Latin America and the Caribbean</v>
      </c>
      <c r="H1076" s="149" t="s">
        <v>445</v>
      </c>
      <c r="I1076" s="149" t="s">
        <v>269</v>
      </c>
      <c r="J1076" s="151">
        <v>478059</v>
      </c>
      <c r="K1076" s="39"/>
      <c r="L1076" s="146"/>
      <c r="N1076" s="119"/>
    </row>
    <row r="1077" spans="1:14" s="17" customFormat="1" x14ac:dyDescent="0.2">
      <c r="A1077" s="145">
        <v>43785</v>
      </c>
      <c r="B1077" s="148" t="s">
        <v>193</v>
      </c>
      <c r="C1077" s="148" t="s">
        <v>212</v>
      </c>
      <c r="D1077" s="149" t="s">
        <v>261</v>
      </c>
      <c r="E1077" s="149" t="s">
        <v>108</v>
      </c>
      <c r="F1077" s="149" t="s">
        <v>197</v>
      </c>
      <c r="G1077" s="150" t="str">
        <f>VLOOKUP(Repository_table[[#This Row],[Country of Destination]],$T$11:$U$46,2,)</f>
        <v>Europe and Central Asia</v>
      </c>
      <c r="H1077" s="149" t="s">
        <v>297</v>
      </c>
      <c r="I1077" s="149" t="s">
        <v>262</v>
      </c>
      <c r="J1077" s="151">
        <v>3468196</v>
      </c>
      <c r="K1077" s="39"/>
      <c r="L1077" s="146"/>
      <c r="N1077" s="119"/>
    </row>
    <row r="1078" spans="1:14" s="17" customFormat="1" x14ac:dyDescent="0.2">
      <c r="A1078" s="145">
        <v>43785</v>
      </c>
      <c r="B1078" s="148" t="s">
        <v>61</v>
      </c>
      <c r="C1078" s="148" t="s">
        <v>61</v>
      </c>
      <c r="D1078" s="149" t="s">
        <v>289</v>
      </c>
      <c r="E1078" s="149" t="s">
        <v>108</v>
      </c>
      <c r="F1078" s="149" t="s">
        <v>204</v>
      </c>
      <c r="G1078" s="150" t="str">
        <f>VLOOKUP(Repository_table[[#This Row],[Country of Destination]],$T$11:$U$46,2,)</f>
        <v>Europe and Central Asia</v>
      </c>
      <c r="H1078" s="149" t="s">
        <v>161</v>
      </c>
      <c r="I1078" s="149" t="s">
        <v>269</v>
      </c>
      <c r="J1078" s="151">
        <v>3396126</v>
      </c>
      <c r="K1078" s="39"/>
      <c r="L1078" s="146"/>
      <c r="N1078" s="119"/>
    </row>
    <row r="1079" spans="1:14" s="17" customFormat="1" ht="25.5" x14ac:dyDescent="0.2">
      <c r="A1079" s="145">
        <v>43786</v>
      </c>
      <c r="B1079" s="148" t="s">
        <v>300</v>
      </c>
      <c r="C1079" s="148" t="s">
        <v>301</v>
      </c>
      <c r="D1079" s="149" t="s">
        <v>406</v>
      </c>
      <c r="E1079" s="149" t="s">
        <v>108</v>
      </c>
      <c r="F1079" s="149" t="s">
        <v>197</v>
      </c>
      <c r="G1079" s="150" t="str">
        <f>VLOOKUP(Repository_table[[#This Row],[Country of Destination]],$T$11:$U$46,2,)</f>
        <v>Europe and Central Asia</v>
      </c>
      <c r="H1079" s="149" t="s">
        <v>431</v>
      </c>
      <c r="I1079" s="149" t="s">
        <v>304</v>
      </c>
      <c r="J1079" s="151">
        <v>3470696</v>
      </c>
      <c r="K1079" s="39"/>
      <c r="L1079" s="146"/>
      <c r="N1079" s="119"/>
    </row>
    <row r="1080" spans="1:14" s="17" customFormat="1" x14ac:dyDescent="0.2">
      <c r="A1080" s="145">
        <v>43786</v>
      </c>
      <c r="B1080" s="148" t="s">
        <v>61</v>
      </c>
      <c r="C1080" s="148" t="s">
        <v>61</v>
      </c>
      <c r="D1080" s="149" t="s">
        <v>290</v>
      </c>
      <c r="E1080" s="149" t="s">
        <v>108</v>
      </c>
      <c r="F1080" s="149" t="s">
        <v>76</v>
      </c>
      <c r="G1080" s="150" t="str">
        <f>VLOOKUP(Repository_table[[#This Row],[Country of Destination]],$T$11:$U$46,2,)</f>
        <v>Latin America and the Caribbean</v>
      </c>
      <c r="H1080" s="149" t="s">
        <v>182</v>
      </c>
      <c r="I1080" s="149" t="s">
        <v>269</v>
      </c>
      <c r="J1080" s="151">
        <v>3272684</v>
      </c>
      <c r="K1080" s="39"/>
      <c r="L1080" s="146"/>
      <c r="N1080" s="119"/>
    </row>
    <row r="1081" spans="1:14" s="17" customFormat="1" x14ac:dyDescent="0.2">
      <c r="A1081" s="145">
        <v>43787</v>
      </c>
      <c r="B1081" s="148" t="s">
        <v>61</v>
      </c>
      <c r="C1081" s="148" t="s">
        <v>61</v>
      </c>
      <c r="D1081" s="149" t="s">
        <v>289</v>
      </c>
      <c r="E1081" s="149" t="s">
        <v>108</v>
      </c>
      <c r="F1081" s="149" t="s">
        <v>240</v>
      </c>
      <c r="G1081" s="150" t="str">
        <f>VLOOKUP(Repository_table[[#This Row],[Country of Destination]],$T$11:$U$46,2,)</f>
        <v>Europe and Central Asia</v>
      </c>
      <c r="H1081" s="149" t="s">
        <v>188</v>
      </c>
      <c r="I1081" s="149" t="s">
        <v>269</v>
      </c>
      <c r="J1081" s="151">
        <v>3690031</v>
      </c>
      <c r="K1081" s="39"/>
      <c r="L1081" s="146"/>
      <c r="N1081" s="119"/>
    </row>
    <row r="1082" spans="1:14" s="17" customFormat="1" ht="25.5" x14ac:dyDescent="0.2">
      <c r="A1082" s="154">
        <v>43788</v>
      </c>
      <c r="B1082" s="155" t="s">
        <v>390</v>
      </c>
      <c r="C1082" s="155" t="s">
        <v>449</v>
      </c>
      <c r="D1082" s="156" t="s">
        <v>418</v>
      </c>
      <c r="E1082" s="156" t="s">
        <v>108</v>
      </c>
      <c r="F1082" s="156" t="s">
        <v>81</v>
      </c>
      <c r="G1082" s="157" t="str">
        <f>VLOOKUP(Repository_table[[#This Row],[Country of Destination]],$T$11:$U$46,2,)</f>
        <v>East Asia and Pacific</v>
      </c>
      <c r="H1082" s="156" t="s">
        <v>392</v>
      </c>
      <c r="I1082" s="156" t="s">
        <v>391</v>
      </c>
      <c r="J1082" s="158">
        <v>3699557</v>
      </c>
      <c r="K1082" s="159"/>
      <c r="L1082" s="160"/>
      <c r="N1082" s="119"/>
    </row>
    <row r="1083" spans="1:14" s="17" customFormat="1" ht="25.5" x14ac:dyDescent="0.2">
      <c r="A1083" s="145">
        <v>43788</v>
      </c>
      <c r="B1083" s="148" t="s">
        <v>300</v>
      </c>
      <c r="C1083" s="148" t="s">
        <v>301</v>
      </c>
      <c r="D1083" s="149" t="s">
        <v>407</v>
      </c>
      <c r="E1083" s="149" t="s">
        <v>108</v>
      </c>
      <c r="F1083" s="149" t="s">
        <v>113</v>
      </c>
      <c r="G1083" s="150" t="str">
        <f>VLOOKUP(Repository_table[[#This Row],[Country of Destination]],$T$11:$U$46,2,)</f>
        <v>East Asia and Pacific</v>
      </c>
      <c r="H1083" s="149" t="s">
        <v>203</v>
      </c>
      <c r="I1083" s="149" t="s">
        <v>304</v>
      </c>
      <c r="J1083" s="151">
        <v>3430997</v>
      </c>
      <c r="K1083" s="39"/>
      <c r="L1083" s="146"/>
      <c r="N1083" s="119"/>
    </row>
    <row r="1084" spans="1:14" s="17" customFormat="1" x14ac:dyDescent="0.2">
      <c r="A1084" s="145">
        <v>43788</v>
      </c>
      <c r="B1084" s="148" t="s">
        <v>61</v>
      </c>
      <c r="C1084" s="148" t="s">
        <v>61</v>
      </c>
      <c r="D1084" s="149" t="s">
        <v>422</v>
      </c>
      <c r="E1084" s="149" t="s">
        <v>108</v>
      </c>
      <c r="F1084" s="149" t="s">
        <v>197</v>
      </c>
      <c r="G1084" s="150" t="str">
        <f>VLOOKUP(Repository_table[[#This Row],[Country of Destination]],$T$11:$U$46,2,)</f>
        <v>Europe and Central Asia</v>
      </c>
      <c r="H1084" s="149" t="s">
        <v>166</v>
      </c>
      <c r="I1084" s="149" t="s">
        <v>269</v>
      </c>
      <c r="J1084" s="151">
        <v>3485504</v>
      </c>
      <c r="K1084" s="39"/>
      <c r="L1084" s="146"/>
      <c r="N1084" s="119"/>
    </row>
    <row r="1085" spans="1:14" s="17" customFormat="1" x14ac:dyDescent="0.2">
      <c r="A1085" s="145">
        <v>43789</v>
      </c>
      <c r="B1085" s="148" t="s">
        <v>193</v>
      </c>
      <c r="C1085" s="148" t="s">
        <v>211</v>
      </c>
      <c r="D1085" s="149" t="s">
        <v>261</v>
      </c>
      <c r="E1085" s="149" t="s">
        <v>108</v>
      </c>
      <c r="F1085" s="149" t="s">
        <v>124</v>
      </c>
      <c r="G1085" s="150" t="str">
        <f>VLOOKUP(Repository_table[[#This Row],[Country of Destination]],$T$11:$U$46,2,)</f>
        <v>Europe and Central Asia</v>
      </c>
      <c r="H1085" s="149" t="s">
        <v>346</v>
      </c>
      <c r="I1085" s="149" t="s">
        <v>262</v>
      </c>
      <c r="J1085" s="151">
        <v>3284455</v>
      </c>
      <c r="K1085" s="39"/>
      <c r="L1085" s="146"/>
      <c r="N1085" s="119"/>
    </row>
    <row r="1086" spans="1:14" s="17" customFormat="1" x14ac:dyDescent="0.2">
      <c r="A1086" s="145">
        <v>43789</v>
      </c>
      <c r="B1086" s="148" t="s">
        <v>61</v>
      </c>
      <c r="C1086" s="148" t="s">
        <v>61</v>
      </c>
      <c r="D1086" s="149" t="s">
        <v>422</v>
      </c>
      <c r="E1086" s="149" t="s">
        <v>108</v>
      </c>
      <c r="F1086" s="149" t="s">
        <v>113</v>
      </c>
      <c r="G1086" s="150" t="str">
        <f>VLOOKUP(Repository_table[[#This Row],[Country of Destination]],$T$11:$U$46,2,)</f>
        <v>East Asia and Pacific</v>
      </c>
      <c r="H1086" s="149" t="s">
        <v>281</v>
      </c>
      <c r="I1086" s="149" t="s">
        <v>269</v>
      </c>
      <c r="J1086" s="151">
        <v>3675385</v>
      </c>
      <c r="K1086" s="39"/>
      <c r="L1086" s="146"/>
      <c r="N1086" s="119"/>
    </row>
    <row r="1087" spans="1:14" s="17" customFormat="1" x14ac:dyDescent="0.2">
      <c r="A1087" s="145">
        <v>43790</v>
      </c>
      <c r="B1087" s="148" t="s">
        <v>61</v>
      </c>
      <c r="C1087" s="148" t="s">
        <v>61</v>
      </c>
      <c r="D1087" s="149" t="s">
        <v>289</v>
      </c>
      <c r="E1087" s="149" t="s">
        <v>108</v>
      </c>
      <c r="F1087" s="149" t="s">
        <v>116</v>
      </c>
      <c r="G1087" s="150" t="str">
        <f>VLOOKUP(Repository_table[[#This Row],[Country of Destination]],$T$11:$U$46,2,)</f>
        <v>South Asia</v>
      </c>
      <c r="H1087" s="149" t="s">
        <v>452</v>
      </c>
      <c r="I1087" s="149" t="s">
        <v>269</v>
      </c>
      <c r="J1087" s="151">
        <v>3246868</v>
      </c>
      <c r="K1087" s="39"/>
      <c r="L1087" s="146"/>
      <c r="N1087" s="119"/>
    </row>
    <row r="1088" spans="1:14" s="17" customFormat="1" ht="25.5" x14ac:dyDescent="0.2">
      <c r="A1088" s="145">
        <v>43791</v>
      </c>
      <c r="B1088" s="148" t="s">
        <v>300</v>
      </c>
      <c r="C1088" s="148" t="s">
        <v>301</v>
      </c>
      <c r="D1088" s="149" t="s">
        <v>406</v>
      </c>
      <c r="E1088" s="149" t="s">
        <v>108</v>
      </c>
      <c r="F1088" s="149" t="s">
        <v>240</v>
      </c>
      <c r="G1088" s="150" t="str">
        <f>VLOOKUP(Repository_table[[#This Row],[Country of Destination]],$T$11:$U$46,2,)</f>
        <v>Europe and Central Asia</v>
      </c>
      <c r="H1088" s="149" t="s">
        <v>218</v>
      </c>
      <c r="I1088" s="149" t="s">
        <v>304</v>
      </c>
      <c r="J1088" s="151">
        <v>3442482</v>
      </c>
      <c r="K1088" s="39"/>
      <c r="L1088" s="146"/>
      <c r="N1088" s="119"/>
    </row>
    <row r="1089" spans="1:14" s="17" customFormat="1" x14ac:dyDescent="0.2">
      <c r="A1089" s="145">
        <v>43791</v>
      </c>
      <c r="B1089" s="148" t="s">
        <v>61</v>
      </c>
      <c r="C1089" s="148" t="s">
        <v>61</v>
      </c>
      <c r="D1089" s="149" t="s">
        <v>289</v>
      </c>
      <c r="E1089" s="149" t="s">
        <v>108</v>
      </c>
      <c r="F1089" s="149" t="s">
        <v>68</v>
      </c>
      <c r="G1089" s="150" t="str">
        <f>VLOOKUP(Repository_table[[#This Row],[Country of Destination]],$T$11:$U$46,2,)</f>
        <v>South Asia</v>
      </c>
      <c r="H1089" s="149" t="s">
        <v>343</v>
      </c>
      <c r="I1089" s="149" t="s">
        <v>269</v>
      </c>
      <c r="J1089" s="151">
        <v>3592587</v>
      </c>
      <c r="K1089" s="39"/>
      <c r="L1089" s="146"/>
      <c r="N1089" s="119"/>
    </row>
    <row r="1090" spans="1:14" s="17" customFormat="1" x14ac:dyDescent="0.2">
      <c r="A1090" s="145">
        <v>43792</v>
      </c>
      <c r="B1090" s="148" t="s">
        <v>61</v>
      </c>
      <c r="C1090" s="148" t="s">
        <v>61</v>
      </c>
      <c r="D1090" s="149" t="s">
        <v>289</v>
      </c>
      <c r="E1090" s="149" t="s">
        <v>108</v>
      </c>
      <c r="F1090" s="149" t="s">
        <v>204</v>
      </c>
      <c r="G1090" s="150" t="str">
        <f>VLOOKUP(Repository_table[[#This Row],[Country of Destination]],$T$11:$U$46,2,)</f>
        <v>Europe and Central Asia</v>
      </c>
      <c r="H1090" s="149" t="s">
        <v>280</v>
      </c>
      <c r="I1090" s="149" t="s">
        <v>269</v>
      </c>
      <c r="J1090" s="151">
        <v>3723073</v>
      </c>
      <c r="K1090" s="39"/>
      <c r="L1090" s="146"/>
      <c r="N1090" s="119"/>
    </row>
    <row r="1091" spans="1:14" s="17" customFormat="1" ht="25.5" x14ac:dyDescent="0.2">
      <c r="A1091" s="145">
        <v>43793</v>
      </c>
      <c r="B1091" s="148" t="s">
        <v>300</v>
      </c>
      <c r="C1091" s="148" t="s">
        <v>301</v>
      </c>
      <c r="D1091" s="149" t="s">
        <v>406</v>
      </c>
      <c r="E1091" s="149" t="s">
        <v>108</v>
      </c>
      <c r="F1091" s="149" t="s">
        <v>124</v>
      </c>
      <c r="G1091" s="150" t="str">
        <f>VLOOKUP(Repository_table[[#This Row],[Country of Destination]],$T$11:$U$46,2,)</f>
        <v>Europe and Central Asia</v>
      </c>
      <c r="H1091" s="149" t="s">
        <v>234</v>
      </c>
      <c r="I1091" s="149" t="s">
        <v>304</v>
      </c>
      <c r="J1091" s="151">
        <v>3374232</v>
      </c>
      <c r="K1091" s="39"/>
      <c r="L1091" s="146"/>
      <c r="N1091" s="119"/>
    </row>
    <row r="1092" spans="1:14" s="17" customFormat="1" x14ac:dyDescent="0.2">
      <c r="A1092" s="145">
        <v>43793</v>
      </c>
      <c r="B1092" s="148" t="s">
        <v>193</v>
      </c>
      <c r="C1092" s="148" t="s">
        <v>212</v>
      </c>
      <c r="D1092" s="149" t="s">
        <v>261</v>
      </c>
      <c r="E1092" s="149" t="s">
        <v>108</v>
      </c>
      <c r="F1092" s="149" t="s">
        <v>81</v>
      </c>
      <c r="G1092" s="150" t="str">
        <f>VLOOKUP(Repository_table[[#This Row],[Country of Destination]],$T$11:$U$46,2,)</f>
        <v>East Asia and Pacific</v>
      </c>
      <c r="H1092" s="149" t="s">
        <v>214</v>
      </c>
      <c r="I1092" s="149" t="s">
        <v>262</v>
      </c>
      <c r="J1092" s="151">
        <v>3735537</v>
      </c>
      <c r="K1092" s="39"/>
      <c r="L1092" s="146"/>
      <c r="N1092" s="119"/>
    </row>
    <row r="1093" spans="1:14" s="17" customFormat="1" x14ac:dyDescent="0.2">
      <c r="A1093" s="145">
        <v>43793</v>
      </c>
      <c r="B1093" s="148" t="s">
        <v>438</v>
      </c>
      <c r="C1093" s="148" t="s">
        <v>439</v>
      </c>
      <c r="D1093" s="149" t="s">
        <v>435</v>
      </c>
      <c r="E1093" s="149" t="s">
        <v>194</v>
      </c>
      <c r="F1093" s="149" t="s">
        <v>124</v>
      </c>
      <c r="G1093" s="150" t="str">
        <f>VLOOKUP(Repository_table[[#This Row],[Country of Destination]],$T$11:$U$46,2,)</f>
        <v>Europe and Central Asia</v>
      </c>
      <c r="H1093" s="149" t="s">
        <v>427</v>
      </c>
      <c r="I1093" s="149" t="s">
        <v>436</v>
      </c>
      <c r="J1093" s="151">
        <v>3609973</v>
      </c>
      <c r="K1093" s="39"/>
      <c r="L1093" s="146" t="s">
        <v>363</v>
      </c>
      <c r="N1093" s="119"/>
    </row>
    <row r="1094" spans="1:14" s="17" customFormat="1" ht="25.5" x14ac:dyDescent="0.2">
      <c r="A1094" s="154">
        <v>43794</v>
      </c>
      <c r="B1094" s="155" t="s">
        <v>390</v>
      </c>
      <c r="C1094" s="155" t="s">
        <v>417</v>
      </c>
      <c r="D1094" s="156" t="s">
        <v>418</v>
      </c>
      <c r="E1094" s="156" t="s">
        <v>108</v>
      </c>
      <c r="F1094" s="156" t="s">
        <v>109</v>
      </c>
      <c r="G1094" s="157" t="str">
        <f>VLOOKUP(Repository_table[[#This Row],[Country of Destination]],$T$11:$U$46,2,)</f>
        <v>Europe and Central Asia</v>
      </c>
      <c r="H1094" s="156" t="s">
        <v>349</v>
      </c>
      <c r="I1094" s="156" t="s">
        <v>391</v>
      </c>
      <c r="J1094" s="158">
        <v>3652855</v>
      </c>
      <c r="K1094" s="159"/>
      <c r="L1094" s="160"/>
      <c r="N1094" s="119"/>
    </row>
    <row r="1095" spans="1:14" s="17" customFormat="1" x14ac:dyDescent="0.2">
      <c r="A1095" s="145">
        <v>43794</v>
      </c>
      <c r="B1095" s="148" t="s">
        <v>61</v>
      </c>
      <c r="C1095" s="148" t="s">
        <v>61</v>
      </c>
      <c r="D1095" s="149" t="s">
        <v>289</v>
      </c>
      <c r="E1095" s="149" t="s">
        <v>108</v>
      </c>
      <c r="F1095" s="149" t="s">
        <v>124</v>
      </c>
      <c r="G1095" s="150" t="str">
        <f>VLOOKUP(Repository_table[[#This Row],[Country of Destination]],$T$11:$U$46,2,)</f>
        <v>Europe and Central Asia</v>
      </c>
      <c r="H1095" s="149" t="s">
        <v>453</v>
      </c>
      <c r="I1095" s="149" t="s">
        <v>269</v>
      </c>
      <c r="J1095" s="151">
        <v>3437963</v>
      </c>
      <c r="K1095" s="39"/>
      <c r="L1095" s="146"/>
      <c r="N1095" s="119"/>
    </row>
    <row r="1096" spans="1:14" s="17" customFormat="1" ht="25.5" x14ac:dyDescent="0.2">
      <c r="A1096" s="145">
        <v>43795</v>
      </c>
      <c r="B1096" s="148" t="s">
        <v>300</v>
      </c>
      <c r="C1096" s="148" t="s">
        <v>301</v>
      </c>
      <c r="D1096" s="149" t="s">
        <v>406</v>
      </c>
      <c r="E1096" s="149" t="s">
        <v>108</v>
      </c>
      <c r="F1096" s="149" t="s">
        <v>124</v>
      </c>
      <c r="G1096" s="150" t="str">
        <f>VLOOKUP(Repository_table[[#This Row],[Country of Destination]],$T$11:$U$46,2,)</f>
        <v>Europe and Central Asia</v>
      </c>
      <c r="H1096" s="149" t="s">
        <v>312</v>
      </c>
      <c r="I1096" s="149" t="s">
        <v>304</v>
      </c>
      <c r="J1096" s="151">
        <v>3285606</v>
      </c>
      <c r="K1096" s="39"/>
      <c r="L1096" s="146"/>
      <c r="N1096" s="119"/>
    </row>
    <row r="1097" spans="1:14" s="17" customFormat="1" x14ac:dyDescent="0.2">
      <c r="A1097" s="145">
        <v>43795</v>
      </c>
      <c r="B1097" s="148" t="s">
        <v>61</v>
      </c>
      <c r="C1097" s="148" t="s">
        <v>61</v>
      </c>
      <c r="D1097" s="149" t="s">
        <v>289</v>
      </c>
      <c r="E1097" s="149" t="s">
        <v>108</v>
      </c>
      <c r="F1097" s="149" t="s">
        <v>124</v>
      </c>
      <c r="G1097" s="150" t="str">
        <f>VLOOKUP(Repository_table[[#This Row],[Country of Destination]],$T$11:$U$46,2,)</f>
        <v>Europe and Central Asia</v>
      </c>
      <c r="H1097" s="149" t="s">
        <v>164</v>
      </c>
      <c r="I1097" s="149" t="s">
        <v>269</v>
      </c>
      <c r="J1097" s="151">
        <v>3301713</v>
      </c>
      <c r="K1097" s="39"/>
      <c r="L1097" s="146"/>
      <c r="N1097" s="119"/>
    </row>
    <row r="1098" spans="1:14" s="17" customFormat="1" x14ac:dyDescent="0.2">
      <c r="A1098" s="145">
        <v>43795</v>
      </c>
      <c r="B1098" s="148" t="s">
        <v>61</v>
      </c>
      <c r="C1098" s="148" t="s">
        <v>61</v>
      </c>
      <c r="D1098" s="149" t="s">
        <v>289</v>
      </c>
      <c r="E1098" s="149" t="s">
        <v>108</v>
      </c>
      <c r="F1098" s="149" t="s">
        <v>124</v>
      </c>
      <c r="G1098" s="150" t="str">
        <f>VLOOKUP(Repository_table[[#This Row],[Country of Destination]],$T$11:$U$46,2,)</f>
        <v>Europe and Central Asia</v>
      </c>
      <c r="H1098" s="149" t="s">
        <v>369</v>
      </c>
      <c r="I1098" s="149" t="s">
        <v>269</v>
      </c>
      <c r="J1098" s="151">
        <v>3299451</v>
      </c>
      <c r="K1098" s="39"/>
      <c r="L1098" s="146"/>
      <c r="N1098" s="119"/>
    </row>
    <row r="1099" spans="1:14" s="17" customFormat="1" x14ac:dyDescent="0.2">
      <c r="A1099" s="145">
        <v>43796</v>
      </c>
      <c r="B1099" s="148" t="s">
        <v>61</v>
      </c>
      <c r="C1099" s="148" t="s">
        <v>61</v>
      </c>
      <c r="D1099" s="149" t="s">
        <v>423</v>
      </c>
      <c r="E1099" s="149" t="s">
        <v>108</v>
      </c>
      <c r="F1099" s="149" t="s">
        <v>370</v>
      </c>
      <c r="G1099" s="150" t="str">
        <f>VLOOKUP(Repository_table[[#This Row],[Country of Destination]],$T$11:$U$46,2,)</f>
        <v>Europe and Central Asia</v>
      </c>
      <c r="H1099" s="149" t="s">
        <v>223</v>
      </c>
      <c r="I1099" s="149" t="s">
        <v>269</v>
      </c>
      <c r="J1099" s="151">
        <v>3293444</v>
      </c>
      <c r="K1099" s="39"/>
      <c r="L1099" s="146"/>
      <c r="N1099" s="119"/>
    </row>
    <row r="1100" spans="1:14" s="17" customFormat="1" x14ac:dyDescent="0.2">
      <c r="A1100" s="145">
        <v>43797</v>
      </c>
      <c r="B1100" s="148" t="s">
        <v>193</v>
      </c>
      <c r="C1100" s="148" t="s">
        <v>211</v>
      </c>
      <c r="D1100" s="149" t="s">
        <v>261</v>
      </c>
      <c r="E1100" s="149" t="s">
        <v>108</v>
      </c>
      <c r="F1100" s="149" t="s">
        <v>252</v>
      </c>
      <c r="G1100" s="150" t="str">
        <f>VLOOKUP(Repository_table[[#This Row],[Country of Destination]],$T$11:$U$46,2,)</f>
        <v>Europe and Central Asia</v>
      </c>
      <c r="H1100" s="149" t="s">
        <v>387</v>
      </c>
      <c r="I1100" s="149" t="s">
        <v>262</v>
      </c>
      <c r="J1100" s="151">
        <v>3203826</v>
      </c>
      <c r="K1100" s="39"/>
      <c r="L1100" s="146"/>
      <c r="N1100" s="119"/>
    </row>
    <row r="1101" spans="1:14" s="17" customFormat="1" x14ac:dyDescent="0.2">
      <c r="A1101" s="145">
        <v>43797</v>
      </c>
      <c r="B1101" s="148" t="s">
        <v>61</v>
      </c>
      <c r="C1101" s="148" t="s">
        <v>61</v>
      </c>
      <c r="D1101" s="149" t="s">
        <v>289</v>
      </c>
      <c r="E1101" s="149" t="s">
        <v>108</v>
      </c>
      <c r="F1101" s="149" t="s">
        <v>240</v>
      </c>
      <c r="G1101" s="150" t="str">
        <f>VLOOKUP(Repository_table[[#This Row],[Country of Destination]],$T$11:$U$46,2,)</f>
        <v>Europe and Central Asia</v>
      </c>
      <c r="H1101" s="149" t="s">
        <v>451</v>
      </c>
      <c r="I1101" s="149" t="s">
        <v>269</v>
      </c>
      <c r="J1101" s="151">
        <v>3246646</v>
      </c>
      <c r="K1101" s="39"/>
      <c r="L1101" s="146"/>
      <c r="N1101" s="119"/>
    </row>
    <row r="1102" spans="1:14" s="17" customFormat="1" ht="25.5" x14ac:dyDescent="0.2">
      <c r="A1102" s="145">
        <v>43799</v>
      </c>
      <c r="B1102" s="148" t="s">
        <v>300</v>
      </c>
      <c r="C1102" s="148" t="s">
        <v>301</v>
      </c>
      <c r="D1102" s="149" t="s">
        <v>406</v>
      </c>
      <c r="E1102" s="149" t="s">
        <v>108</v>
      </c>
      <c r="F1102" s="149" t="s">
        <v>197</v>
      </c>
      <c r="G1102" s="150" t="str">
        <f>VLOOKUP(Repository_table[[#This Row],[Country of Destination]],$T$11:$U$46,2,)</f>
        <v>Europe and Central Asia</v>
      </c>
      <c r="H1102" s="149" t="s">
        <v>283</v>
      </c>
      <c r="I1102" s="149" t="s">
        <v>304</v>
      </c>
      <c r="J1102" s="151">
        <v>3400972</v>
      </c>
      <c r="K1102" s="39"/>
      <c r="L1102" s="146"/>
      <c r="N1102" s="119"/>
    </row>
    <row r="1103" spans="1:14" s="17" customFormat="1" x14ac:dyDescent="0.2">
      <c r="A1103" s="145">
        <v>43799</v>
      </c>
      <c r="B1103" s="148" t="s">
        <v>61</v>
      </c>
      <c r="C1103" s="148" t="s">
        <v>61</v>
      </c>
      <c r="D1103" s="149" t="s">
        <v>290</v>
      </c>
      <c r="E1103" s="149" t="s">
        <v>108</v>
      </c>
      <c r="F1103" s="149" t="s">
        <v>113</v>
      </c>
      <c r="G1103" s="150" t="str">
        <f>VLOOKUP(Repository_table[[#This Row],[Country of Destination]],$T$11:$U$46,2,)</f>
        <v>East Asia and Pacific</v>
      </c>
      <c r="H1103" s="149" t="s">
        <v>254</v>
      </c>
      <c r="I1103" s="149" t="s">
        <v>269</v>
      </c>
      <c r="J1103" s="151">
        <v>3700327</v>
      </c>
      <c r="K1103" s="39"/>
      <c r="L1103" s="146"/>
      <c r="N1103" s="119"/>
    </row>
    <row r="1104" spans="1:14" s="17" customFormat="1" x14ac:dyDescent="0.2">
      <c r="A1104" s="145">
        <v>43799</v>
      </c>
      <c r="B1104" s="148" t="s">
        <v>61</v>
      </c>
      <c r="C1104" s="148" t="s">
        <v>61</v>
      </c>
      <c r="D1104" s="149" t="s">
        <v>289</v>
      </c>
      <c r="E1104" s="149" t="s">
        <v>108</v>
      </c>
      <c r="F1104" s="149" t="s">
        <v>197</v>
      </c>
      <c r="G1104" s="150" t="str">
        <f>VLOOKUP(Repository_table[[#This Row],[Country of Destination]],$T$11:$U$46,2,)</f>
        <v>Europe and Central Asia</v>
      </c>
      <c r="H1104" s="149" t="s">
        <v>127</v>
      </c>
      <c r="I1104" s="149" t="s">
        <v>269</v>
      </c>
      <c r="J1104" s="151">
        <v>2912525</v>
      </c>
      <c r="K1104" s="39"/>
      <c r="L1104" s="146"/>
      <c r="N1104" s="119"/>
    </row>
    <row r="1105" spans="1:14" s="17" customFormat="1" x14ac:dyDescent="0.2">
      <c r="A1105" s="154">
        <v>43800</v>
      </c>
      <c r="B1105" s="155" t="s">
        <v>61</v>
      </c>
      <c r="C1105" s="155" t="s">
        <v>61</v>
      </c>
      <c r="D1105" s="156" t="s">
        <v>289</v>
      </c>
      <c r="E1105" s="156" t="s">
        <v>108</v>
      </c>
      <c r="F1105" s="156" t="s">
        <v>197</v>
      </c>
      <c r="G1105" s="157" t="str">
        <f>VLOOKUP(Repository_table[[#This Row],[Country of Destination]],$T$11:$U$46,2,)</f>
        <v>Europe and Central Asia</v>
      </c>
      <c r="H1105" s="156" t="s">
        <v>425</v>
      </c>
      <c r="I1105" s="156" t="s">
        <v>269</v>
      </c>
      <c r="J1105" s="158">
        <v>3170141</v>
      </c>
      <c r="K1105" s="159"/>
      <c r="L1105" s="163"/>
      <c r="N1105" s="119"/>
    </row>
    <row r="1106" spans="1:14" s="17" customFormat="1" ht="25.5" x14ac:dyDescent="0.2">
      <c r="A1106" s="154">
        <v>43801</v>
      </c>
      <c r="B1106" s="155" t="s">
        <v>300</v>
      </c>
      <c r="C1106" s="155" t="s">
        <v>301</v>
      </c>
      <c r="D1106" s="156" t="s">
        <v>407</v>
      </c>
      <c r="E1106" s="156" t="s">
        <v>108</v>
      </c>
      <c r="F1106" s="156" t="s">
        <v>113</v>
      </c>
      <c r="G1106" s="157" t="str">
        <f>VLOOKUP(Repository_table[[#This Row],[Country of Destination]],$T$11:$U$46,2,)</f>
        <v>East Asia and Pacific</v>
      </c>
      <c r="H1106" s="156" t="s">
        <v>284</v>
      </c>
      <c r="I1106" s="156" t="s">
        <v>304</v>
      </c>
      <c r="J1106" s="158">
        <v>3527758</v>
      </c>
      <c r="K1106" s="159"/>
      <c r="L1106" s="163"/>
      <c r="N1106" s="119"/>
    </row>
    <row r="1107" spans="1:14" s="17" customFormat="1" x14ac:dyDescent="0.2">
      <c r="A1107" s="154">
        <v>43801</v>
      </c>
      <c r="B1107" s="155" t="s">
        <v>438</v>
      </c>
      <c r="C1107" s="155" t="s">
        <v>439</v>
      </c>
      <c r="D1107" s="156" t="s">
        <v>435</v>
      </c>
      <c r="E1107" s="156" t="s">
        <v>194</v>
      </c>
      <c r="F1107" s="156" t="s">
        <v>76</v>
      </c>
      <c r="G1107" s="157" t="str">
        <f>VLOOKUP(Repository_table[[#This Row],[Country of Destination]],$T$11:$U$46,2,)</f>
        <v>Latin America and the Caribbean</v>
      </c>
      <c r="H1107" s="156" t="s">
        <v>247</v>
      </c>
      <c r="I1107" s="156" t="s">
        <v>436</v>
      </c>
      <c r="J1107" s="158">
        <v>2944620</v>
      </c>
      <c r="K1107" s="159"/>
      <c r="L1107" s="163" t="s">
        <v>317</v>
      </c>
      <c r="N1107" s="119"/>
    </row>
    <row r="1108" spans="1:14" s="17" customFormat="1" x14ac:dyDescent="0.2">
      <c r="A1108" s="154">
        <v>43801</v>
      </c>
      <c r="B1108" s="155" t="s">
        <v>61</v>
      </c>
      <c r="C1108" s="155" t="s">
        <v>61</v>
      </c>
      <c r="D1108" s="156" t="s">
        <v>289</v>
      </c>
      <c r="E1108" s="156" t="s">
        <v>108</v>
      </c>
      <c r="F1108" s="156" t="s">
        <v>458</v>
      </c>
      <c r="G1108" s="157" t="str">
        <f>VLOOKUP(Repository_table[[#This Row],[Country of Destination]],$T$11:$U$46,2,)</f>
        <v>South Asia</v>
      </c>
      <c r="H1108" s="156" t="s">
        <v>179</v>
      </c>
      <c r="I1108" s="156" t="s">
        <v>269</v>
      </c>
      <c r="J1108" s="158">
        <v>3419281</v>
      </c>
      <c r="K1108" s="159"/>
      <c r="L1108" s="163"/>
      <c r="N1108" s="119"/>
    </row>
    <row r="1109" spans="1:14" s="17" customFormat="1" x14ac:dyDescent="0.2">
      <c r="A1109" s="154">
        <v>43802</v>
      </c>
      <c r="B1109" s="155" t="s">
        <v>390</v>
      </c>
      <c r="C1109" s="155" t="s">
        <v>462</v>
      </c>
      <c r="D1109" s="156" t="s">
        <v>418</v>
      </c>
      <c r="E1109" s="156" t="s">
        <v>108</v>
      </c>
      <c r="F1109" s="156" t="s">
        <v>81</v>
      </c>
      <c r="G1109" s="157" t="str">
        <f>VLOOKUP(Repository_table[[#This Row],[Country of Destination]],$T$11:$U$46,2,)</f>
        <v>East Asia and Pacific</v>
      </c>
      <c r="H1109" s="156" t="s">
        <v>434</v>
      </c>
      <c r="I1109" s="156" t="s">
        <v>391</v>
      </c>
      <c r="J1109" s="158">
        <v>3481081</v>
      </c>
      <c r="K1109" s="159"/>
      <c r="L1109" s="163"/>
      <c r="N1109" s="119"/>
    </row>
    <row r="1110" spans="1:14" s="17" customFormat="1" x14ac:dyDescent="0.2">
      <c r="A1110" s="154">
        <v>43802</v>
      </c>
      <c r="B1110" s="155" t="s">
        <v>61</v>
      </c>
      <c r="C1110" s="155" t="s">
        <v>61</v>
      </c>
      <c r="D1110" s="156" t="s">
        <v>289</v>
      </c>
      <c r="E1110" s="156" t="s">
        <v>108</v>
      </c>
      <c r="F1110" s="156" t="s">
        <v>69</v>
      </c>
      <c r="G1110" s="157" t="str">
        <f>VLOOKUP(Repository_table[[#This Row],[Country of Destination]],$T$11:$U$46,2,)</f>
        <v>Europe and Central Asia</v>
      </c>
      <c r="H1110" s="156" t="s">
        <v>206</v>
      </c>
      <c r="I1110" s="156" t="s">
        <v>269</v>
      </c>
      <c r="J1110" s="158">
        <v>2917824</v>
      </c>
      <c r="K1110" s="159"/>
      <c r="L1110" s="163"/>
      <c r="N1110" s="119"/>
    </row>
    <row r="1111" spans="1:14" s="17" customFormat="1" x14ac:dyDescent="0.2">
      <c r="A1111" s="154">
        <v>43803</v>
      </c>
      <c r="B1111" s="155" t="s">
        <v>61</v>
      </c>
      <c r="C1111" s="155" t="s">
        <v>61</v>
      </c>
      <c r="D1111" s="156" t="s">
        <v>290</v>
      </c>
      <c r="E1111" s="156" t="s">
        <v>108</v>
      </c>
      <c r="F1111" s="156" t="s">
        <v>113</v>
      </c>
      <c r="G1111" s="157" t="str">
        <f>VLOOKUP(Repository_table[[#This Row],[Country of Destination]],$T$11:$U$46,2,)</f>
        <v>East Asia and Pacific</v>
      </c>
      <c r="H1111" s="156" t="s">
        <v>167</v>
      </c>
      <c r="I1111" s="156" t="s">
        <v>269</v>
      </c>
      <c r="J1111" s="158">
        <v>3703006</v>
      </c>
      <c r="K1111" s="159"/>
      <c r="L1111" s="163"/>
      <c r="N1111" s="119"/>
    </row>
    <row r="1112" spans="1:14" s="17" customFormat="1" x14ac:dyDescent="0.2">
      <c r="A1112" s="154">
        <v>43803</v>
      </c>
      <c r="B1112" s="155" t="s">
        <v>61</v>
      </c>
      <c r="C1112" s="155" t="s">
        <v>61</v>
      </c>
      <c r="D1112" s="156" t="s">
        <v>289</v>
      </c>
      <c r="E1112" s="156" t="s">
        <v>108</v>
      </c>
      <c r="F1112" s="156" t="s">
        <v>285</v>
      </c>
      <c r="G1112" s="157" t="str">
        <f>VLOOKUP(Repository_table[[#This Row],[Country of Destination]],$T$11:$U$46,2,)</f>
        <v>Europe and Central Asia</v>
      </c>
      <c r="H1112" s="156" t="s">
        <v>230</v>
      </c>
      <c r="I1112" s="156" t="s">
        <v>269</v>
      </c>
      <c r="J1112" s="158">
        <v>3683365</v>
      </c>
      <c r="K1112" s="159"/>
      <c r="L1112" s="163"/>
      <c r="N1112" s="119"/>
    </row>
    <row r="1113" spans="1:14" s="17" customFormat="1" x14ac:dyDescent="0.2">
      <c r="A1113" s="154">
        <v>43804</v>
      </c>
      <c r="B1113" s="155" t="s">
        <v>390</v>
      </c>
      <c r="C1113" s="155" t="s">
        <v>463</v>
      </c>
      <c r="D1113" s="156" t="s">
        <v>418</v>
      </c>
      <c r="E1113" s="156" t="s">
        <v>108</v>
      </c>
      <c r="F1113" s="156" t="s">
        <v>197</v>
      </c>
      <c r="G1113" s="157" t="str">
        <f>VLOOKUP(Repository_table[[#This Row],[Country of Destination]],$T$11:$U$46,2,)</f>
        <v>Europe and Central Asia</v>
      </c>
      <c r="H1113" s="156" t="s">
        <v>292</v>
      </c>
      <c r="I1113" s="156" t="s">
        <v>391</v>
      </c>
      <c r="J1113" s="158">
        <v>1639795</v>
      </c>
      <c r="K1113" s="159"/>
      <c r="L1113" s="163" t="s">
        <v>58</v>
      </c>
      <c r="N1113" s="119"/>
    </row>
    <row r="1114" spans="1:14" s="17" customFormat="1" x14ac:dyDescent="0.2">
      <c r="A1114" s="154">
        <v>43804</v>
      </c>
      <c r="B1114" s="155" t="s">
        <v>390</v>
      </c>
      <c r="C1114" s="155" t="s">
        <v>463</v>
      </c>
      <c r="D1114" s="156" t="s">
        <v>418</v>
      </c>
      <c r="E1114" s="156" t="s">
        <v>108</v>
      </c>
      <c r="F1114" s="156" t="s">
        <v>302</v>
      </c>
      <c r="G1114" s="157" t="str">
        <f>VLOOKUP(Repository_table[[#This Row],[Country of Destination]],$T$11:$U$46,2,)</f>
        <v>Europe and Central Asia</v>
      </c>
      <c r="H1114" s="156" t="s">
        <v>292</v>
      </c>
      <c r="I1114" s="156" t="s">
        <v>391</v>
      </c>
      <c r="J1114" s="158">
        <v>1406155</v>
      </c>
      <c r="K1114" s="159"/>
      <c r="L1114" s="163" t="s">
        <v>58</v>
      </c>
      <c r="N1114" s="119"/>
    </row>
    <row r="1115" spans="1:14" s="17" customFormat="1" ht="25.5" x14ac:dyDescent="0.2">
      <c r="A1115" s="154">
        <v>43804</v>
      </c>
      <c r="B1115" s="155" t="s">
        <v>300</v>
      </c>
      <c r="C1115" s="155" t="s">
        <v>301</v>
      </c>
      <c r="D1115" s="156" t="s">
        <v>406</v>
      </c>
      <c r="E1115" s="156" t="s">
        <v>108</v>
      </c>
      <c r="F1115" s="156" t="s">
        <v>204</v>
      </c>
      <c r="G1115" s="157" t="str">
        <f>VLOOKUP(Repository_table[[#This Row],[Country of Destination]],$T$11:$U$46,2,)</f>
        <v>Europe and Central Asia</v>
      </c>
      <c r="H1115" s="156" t="s">
        <v>118</v>
      </c>
      <c r="I1115" s="156" t="s">
        <v>304</v>
      </c>
      <c r="J1115" s="158">
        <v>3424856</v>
      </c>
      <c r="K1115" s="159"/>
      <c r="L1115" s="163"/>
      <c r="N1115" s="119"/>
    </row>
    <row r="1116" spans="1:14" s="17" customFormat="1" ht="25.5" x14ac:dyDescent="0.2">
      <c r="A1116" s="154">
        <v>43804</v>
      </c>
      <c r="B1116" s="155" t="s">
        <v>438</v>
      </c>
      <c r="C1116" s="155" t="s">
        <v>438</v>
      </c>
      <c r="D1116" s="156" t="s">
        <v>435</v>
      </c>
      <c r="E1116" s="156" t="s">
        <v>194</v>
      </c>
      <c r="F1116" s="156" t="s">
        <v>252</v>
      </c>
      <c r="G1116" s="157" t="str">
        <f>VLOOKUP(Repository_table[[#This Row],[Country of Destination]],$T$11:$U$46,2,)</f>
        <v>Europe and Central Asia</v>
      </c>
      <c r="H1116" s="156" t="s">
        <v>352</v>
      </c>
      <c r="I1116" s="156" t="s">
        <v>436</v>
      </c>
      <c r="J1116" s="158">
        <v>3298885</v>
      </c>
      <c r="K1116" s="159"/>
      <c r="L1116" s="163" t="s">
        <v>363</v>
      </c>
      <c r="N1116" s="119"/>
    </row>
    <row r="1117" spans="1:14" s="17" customFormat="1" x14ac:dyDescent="0.2">
      <c r="A1117" s="154">
        <v>43804</v>
      </c>
      <c r="B1117" s="155" t="s">
        <v>61</v>
      </c>
      <c r="C1117" s="155" t="s">
        <v>61</v>
      </c>
      <c r="D1117" s="156" t="s">
        <v>403</v>
      </c>
      <c r="E1117" s="156" t="s">
        <v>108</v>
      </c>
      <c r="F1117" s="156" t="s">
        <v>81</v>
      </c>
      <c r="G1117" s="157" t="str">
        <f>VLOOKUP(Repository_table[[#This Row],[Country of Destination]],$T$11:$U$46,2,)</f>
        <v>East Asia and Pacific</v>
      </c>
      <c r="H1117" s="156" t="s">
        <v>173</v>
      </c>
      <c r="I1117" s="156" t="s">
        <v>269</v>
      </c>
      <c r="J1117" s="158">
        <v>3691749</v>
      </c>
      <c r="K1117" s="159"/>
      <c r="L1117" s="163"/>
      <c r="N1117" s="119"/>
    </row>
    <row r="1118" spans="1:14" s="17" customFormat="1" x14ac:dyDescent="0.2">
      <c r="A1118" s="154">
        <v>43805</v>
      </c>
      <c r="B1118" s="155" t="s">
        <v>193</v>
      </c>
      <c r="C1118" s="155" t="s">
        <v>212</v>
      </c>
      <c r="D1118" s="156" t="s">
        <v>261</v>
      </c>
      <c r="E1118" s="156" t="s">
        <v>108</v>
      </c>
      <c r="F1118" s="156" t="s">
        <v>124</v>
      </c>
      <c r="G1118" s="157" t="str">
        <f>VLOOKUP(Repository_table[[#This Row],[Country of Destination]],$T$11:$U$46,2,)</f>
        <v>Europe and Central Asia</v>
      </c>
      <c r="H1118" s="156" t="s">
        <v>404</v>
      </c>
      <c r="I1118" s="156" t="s">
        <v>262</v>
      </c>
      <c r="J1118" s="158">
        <v>3442901</v>
      </c>
      <c r="K1118" s="159"/>
      <c r="L1118" s="163"/>
      <c r="N1118" s="119"/>
    </row>
    <row r="1119" spans="1:14" s="17" customFormat="1" x14ac:dyDescent="0.2">
      <c r="A1119" s="154">
        <v>43805</v>
      </c>
      <c r="B1119" s="155" t="s">
        <v>61</v>
      </c>
      <c r="C1119" s="155" t="s">
        <v>61</v>
      </c>
      <c r="D1119" s="156" t="s">
        <v>290</v>
      </c>
      <c r="E1119" s="156" t="s">
        <v>108</v>
      </c>
      <c r="F1119" s="156" t="s">
        <v>113</v>
      </c>
      <c r="G1119" s="157" t="str">
        <f>VLOOKUP(Repository_table[[#This Row],[Country of Destination]],$T$11:$U$46,2,)</f>
        <v>East Asia and Pacific</v>
      </c>
      <c r="H1119" s="156" t="s">
        <v>110</v>
      </c>
      <c r="I1119" s="156" t="s">
        <v>269</v>
      </c>
      <c r="J1119" s="158">
        <v>3683820</v>
      </c>
      <c r="K1119" s="159"/>
      <c r="L1119" s="163"/>
      <c r="N1119" s="119"/>
    </row>
    <row r="1120" spans="1:14" s="17" customFormat="1" ht="25.5" x14ac:dyDescent="0.2">
      <c r="A1120" s="154">
        <v>43806</v>
      </c>
      <c r="B1120" s="155" t="s">
        <v>300</v>
      </c>
      <c r="C1120" s="155" t="s">
        <v>301</v>
      </c>
      <c r="D1120" s="156" t="s">
        <v>406</v>
      </c>
      <c r="E1120" s="156" t="s">
        <v>108</v>
      </c>
      <c r="F1120" s="156" t="s">
        <v>240</v>
      </c>
      <c r="G1120" s="157" t="str">
        <f>VLOOKUP(Repository_table[[#This Row],[Country of Destination]],$T$11:$U$46,2,)</f>
        <v>Europe and Central Asia</v>
      </c>
      <c r="H1120" s="156" t="s">
        <v>428</v>
      </c>
      <c r="I1120" s="156" t="s">
        <v>304</v>
      </c>
      <c r="J1120" s="158">
        <v>3634559</v>
      </c>
      <c r="K1120" s="159"/>
      <c r="L1120" s="163"/>
      <c r="N1120" s="119"/>
    </row>
    <row r="1121" spans="1:14" s="17" customFormat="1" x14ac:dyDescent="0.2">
      <c r="A1121" s="154">
        <v>43806</v>
      </c>
      <c r="B1121" s="155" t="s">
        <v>61</v>
      </c>
      <c r="C1121" s="155" t="s">
        <v>61</v>
      </c>
      <c r="D1121" s="156" t="s">
        <v>289</v>
      </c>
      <c r="E1121" s="156" t="s">
        <v>108</v>
      </c>
      <c r="F1121" s="156" t="s">
        <v>109</v>
      </c>
      <c r="G1121" s="157" t="str">
        <f>VLOOKUP(Repository_table[[#This Row],[Country of Destination]],$T$11:$U$46,2,)</f>
        <v>Europe and Central Asia</v>
      </c>
      <c r="H1121" s="156" t="s">
        <v>187</v>
      </c>
      <c r="I1121" s="156" t="s">
        <v>269</v>
      </c>
      <c r="J1121" s="158">
        <v>536321</v>
      </c>
      <c r="K1121" s="159"/>
      <c r="L1121" s="98" t="s">
        <v>58</v>
      </c>
      <c r="N1121" s="119"/>
    </row>
    <row r="1122" spans="1:14" s="17" customFormat="1" x14ac:dyDescent="0.2">
      <c r="A1122" s="154">
        <v>43806</v>
      </c>
      <c r="B1122" s="155" t="s">
        <v>61</v>
      </c>
      <c r="C1122" s="155" t="s">
        <v>61</v>
      </c>
      <c r="D1122" s="156" t="s">
        <v>289</v>
      </c>
      <c r="E1122" s="156" t="s">
        <v>108</v>
      </c>
      <c r="F1122" s="156" t="s">
        <v>124</v>
      </c>
      <c r="G1122" s="157" t="str">
        <f>VLOOKUP(Repository_table[[#This Row],[Country of Destination]],$T$11:$U$46,2,)</f>
        <v>Europe and Central Asia</v>
      </c>
      <c r="H1122" s="156" t="s">
        <v>187</v>
      </c>
      <c r="I1122" s="156" t="s">
        <v>269</v>
      </c>
      <c r="J1122" s="158">
        <v>3158319</v>
      </c>
      <c r="K1122" s="159"/>
      <c r="L1122" s="98" t="s">
        <v>58</v>
      </c>
      <c r="N1122" s="119"/>
    </row>
    <row r="1123" spans="1:14" s="17" customFormat="1" x14ac:dyDescent="0.2">
      <c r="A1123" s="154">
        <v>43807</v>
      </c>
      <c r="B1123" s="155" t="s">
        <v>61</v>
      </c>
      <c r="C1123" s="155" t="s">
        <v>61</v>
      </c>
      <c r="D1123" s="156" t="s">
        <v>289</v>
      </c>
      <c r="E1123" s="156" t="s">
        <v>108</v>
      </c>
      <c r="F1123" s="156" t="s">
        <v>124</v>
      </c>
      <c r="G1123" s="157" t="str">
        <f>VLOOKUP(Repository_table[[#This Row],[Country of Destination]],$T$11:$U$46,2,)</f>
        <v>Europe and Central Asia</v>
      </c>
      <c r="H1123" s="156" t="s">
        <v>277</v>
      </c>
      <c r="I1123" s="156" t="s">
        <v>269</v>
      </c>
      <c r="J1123" s="158">
        <v>3390161</v>
      </c>
      <c r="K1123" s="159"/>
      <c r="L1123" s="163"/>
      <c r="N1123" s="119"/>
    </row>
    <row r="1124" spans="1:14" s="17" customFormat="1" ht="15.75" customHeight="1" x14ac:dyDescent="0.2">
      <c r="A1124" s="154">
        <v>43808</v>
      </c>
      <c r="B1124" s="155" t="s">
        <v>438</v>
      </c>
      <c r="C1124" s="155" t="s">
        <v>438</v>
      </c>
      <c r="D1124" s="156" t="s">
        <v>435</v>
      </c>
      <c r="E1124" s="156" t="s">
        <v>194</v>
      </c>
      <c r="F1124" s="156" t="s">
        <v>124</v>
      </c>
      <c r="G1124" s="157" t="str">
        <f>VLOOKUP(Repository_table[[#This Row],[Country of Destination]],$T$11:$U$46,2,)</f>
        <v>Europe and Central Asia</v>
      </c>
      <c r="H1124" s="156" t="s">
        <v>429</v>
      </c>
      <c r="I1124" s="156" t="s">
        <v>436</v>
      </c>
      <c r="J1124" s="158">
        <v>3317326</v>
      </c>
      <c r="K1124" s="159"/>
      <c r="L1124" s="163" t="s">
        <v>363</v>
      </c>
      <c r="N1124" s="119"/>
    </row>
    <row r="1125" spans="1:14" s="17" customFormat="1" x14ac:dyDescent="0.2">
      <c r="A1125" s="154">
        <v>43808</v>
      </c>
      <c r="B1125" s="155" t="s">
        <v>61</v>
      </c>
      <c r="C1125" s="155" t="s">
        <v>61</v>
      </c>
      <c r="D1125" s="156" t="s">
        <v>290</v>
      </c>
      <c r="E1125" s="156" t="s">
        <v>108</v>
      </c>
      <c r="F1125" s="156" t="s">
        <v>112</v>
      </c>
      <c r="G1125" s="157" t="str">
        <f>VLOOKUP(Repository_table[[#This Row],[Country of Destination]],$T$11:$U$46,2,)</f>
        <v>Latin America and the Caribbean</v>
      </c>
      <c r="H1125" s="156" t="s">
        <v>351</v>
      </c>
      <c r="I1125" s="156" t="s">
        <v>269</v>
      </c>
      <c r="J1125" s="158">
        <v>3571544</v>
      </c>
      <c r="K1125" s="159"/>
      <c r="L1125" s="163"/>
      <c r="N1125" s="119"/>
    </row>
    <row r="1126" spans="1:14" s="17" customFormat="1" ht="25.5" x14ac:dyDescent="0.2">
      <c r="A1126" s="154">
        <v>43809</v>
      </c>
      <c r="B1126" s="155" t="s">
        <v>300</v>
      </c>
      <c r="C1126" s="155" t="s">
        <v>301</v>
      </c>
      <c r="D1126" s="156" t="s">
        <v>406</v>
      </c>
      <c r="E1126" s="156" t="s">
        <v>108</v>
      </c>
      <c r="F1126" s="156" t="s">
        <v>328</v>
      </c>
      <c r="G1126" s="157" t="str">
        <f>VLOOKUP(Repository_table[[#This Row],[Country of Destination]],$T$11:$U$46,2,)</f>
        <v>Europe and Central Asia</v>
      </c>
      <c r="H1126" s="156" t="s">
        <v>232</v>
      </c>
      <c r="I1126" s="156" t="s">
        <v>304</v>
      </c>
      <c r="J1126" s="158">
        <v>3454943</v>
      </c>
      <c r="K1126" s="159"/>
      <c r="L1126" s="163"/>
      <c r="N1126" s="119"/>
    </row>
    <row r="1127" spans="1:14" s="17" customFormat="1" x14ac:dyDescent="0.2">
      <c r="A1127" s="154">
        <v>43809</v>
      </c>
      <c r="B1127" s="155" t="s">
        <v>61</v>
      </c>
      <c r="C1127" s="155" t="s">
        <v>61</v>
      </c>
      <c r="D1127" s="156" t="s">
        <v>403</v>
      </c>
      <c r="E1127" s="156" t="s">
        <v>108</v>
      </c>
      <c r="F1127" s="156" t="s">
        <v>81</v>
      </c>
      <c r="G1127" s="157" t="str">
        <f>VLOOKUP(Repository_table[[#This Row],[Country of Destination]],$T$11:$U$46,2,)</f>
        <v>East Asia and Pacific</v>
      </c>
      <c r="H1127" s="156" t="s">
        <v>424</v>
      </c>
      <c r="I1127" s="156" t="s">
        <v>269</v>
      </c>
      <c r="J1127" s="158">
        <v>3508137</v>
      </c>
      <c r="K1127" s="159"/>
      <c r="L1127" s="163"/>
      <c r="N1127" s="119"/>
    </row>
    <row r="1128" spans="1:14" s="17" customFormat="1" x14ac:dyDescent="0.2">
      <c r="A1128" s="154">
        <v>43810</v>
      </c>
      <c r="B1128" s="155" t="s">
        <v>193</v>
      </c>
      <c r="C1128" s="155" t="s">
        <v>211</v>
      </c>
      <c r="D1128" s="156" t="s">
        <v>266</v>
      </c>
      <c r="E1128" s="156" t="s">
        <v>108</v>
      </c>
      <c r="F1128" s="156" t="s">
        <v>112</v>
      </c>
      <c r="G1128" s="157" t="str">
        <f>VLOOKUP(Repository_table[[#This Row],[Country of Destination]],$T$11:$U$46,2,)</f>
        <v>Latin America and the Caribbean</v>
      </c>
      <c r="H1128" s="156" t="s">
        <v>166</v>
      </c>
      <c r="I1128" s="156" t="s">
        <v>262</v>
      </c>
      <c r="J1128" s="158">
        <v>3211763</v>
      </c>
      <c r="K1128" s="159"/>
      <c r="L1128" s="163"/>
      <c r="N1128" s="119"/>
    </row>
    <row r="1129" spans="1:14" s="17" customFormat="1" x14ac:dyDescent="0.2">
      <c r="A1129" s="154">
        <v>43810</v>
      </c>
      <c r="B1129" s="155" t="s">
        <v>193</v>
      </c>
      <c r="C1129" s="155" t="s">
        <v>89</v>
      </c>
      <c r="D1129" s="156" t="s">
        <v>265</v>
      </c>
      <c r="E1129" s="156" t="s">
        <v>194</v>
      </c>
      <c r="F1129" s="156" t="s">
        <v>112</v>
      </c>
      <c r="G1129" s="157" t="str">
        <f>VLOOKUP(Repository_table[[#This Row],[Country of Destination]],$T$11:$U$46,2,)</f>
        <v>Latin America and the Caribbean</v>
      </c>
      <c r="H1129" s="156" t="s">
        <v>166</v>
      </c>
      <c r="I1129" s="156" t="s">
        <v>262</v>
      </c>
      <c r="J1129" s="158">
        <v>424186</v>
      </c>
      <c r="K1129" s="159"/>
      <c r="L1129" s="163" t="s">
        <v>70</v>
      </c>
      <c r="N1129" s="119"/>
    </row>
    <row r="1130" spans="1:14" s="17" customFormat="1" x14ac:dyDescent="0.2">
      <c r="A1130" s="154">
        <v>43811</v>
      </c>
      <c r="B1130" s="155" t="s">
        <v>390</v>
      </c>
      <c r="C1130" s="155" t="s">
        <v>462</v>
      </c>
      <c r="D1130" s="156" t="s">
        <v>418</v>
      </c>
      <c r="E1130" s="156" t="s">
        <v>108</v>
      </c>
      <c r="F1130" s="156" t="s">
        <v>68</v>
      </c>
      <c r="G1130" s="157" t="str">
        <f>VLOOKUP(Repository_table[[#This Row],[Country of Destination]],$T$11:$U$46,2,)</f>
        <v>South Asia</v>
      </c>
      <c r="H1130" s="156" t="s">
        <v>207</v>
      </c>
      <c r="I1130" s="156" t="s">
        <v>391</v>
      </c>
      <c r="J1130" s="158">
        <v>3696932</v>
      </c>
      <c r="K1130" s="159"/>
      <c r="L1130" s="163"/>
      <c r="N1130" s="119"/>
    </row>
    <row r="1131" spans="1:14" s="17" customFormat="1" x14ac:dyDescent="0.2">
      <c r="A1131" s="154">
        <v>43811</v>
      </c>
      <c r="B1131" s="155" t="s">
        <v>61</v>
      </c>
      <c r="C1131" s="155" t="s">
        <v>61</v>
      </c>
      <c r="D1131" s="156" t="s">
        <v>423</v>
      </c>
      <c r="E1131" s="156" t="s">
        <v>108</v>
      </c>
      <c r="F1131" s="156" t="s">
        <v>185</v>
      </c>
      <c r="G1131" s="157" t="str">
        <f>VLOOKUP(Repository_table[[#This Row],[Country of Destination]],$T$11:$U$46,2,)</f>
        <v>Latin America and the Caribbean</v>
      </c>
      <c r="H1131" s="156" t="s">
        <v>445</v>
      </c>
      <c r="I1131" s="156" t="s">
        <v>269</v>
      </c>
      <c r="J1131" s="158">
        <v>500857</v>
      </c>
      <c r="K1131" s="159"/>
      <c r="L1131" s="163"/>
      <c r="N1131" s="119"/>
    </row>
    <row r="1132" spans="1:14" s="17" customFormat="1" x14ac:dyDescent="0.2">
      <c r="A1132" s="154">
        <v>43811</v>
      </c>
      <c r="B1132" s="155" t="s">
        <v>61</v>
      </c>
      <c r="C1132" s="155" t="s">
        <v>61</v>
      </c>
      <c r="D1132" s="156" t="s">
        <v>423</v>
      </c>
      <c r="E1132" s="156" t="s">
        <v>108</v>
      </c>
      <c r="F1132" s="156" t="s">
        <v>275</v>
      </c>
      <c r="G1132" s="157" t="str">
        <f>VLOOKUP(Repository_table[[#This Row],[Country of Destination]],$T$11:$U$46,2,)</f>
        <v>Latin America and the Caribbean</v>
      </c>
      <c r="H1132" s="156" t="s">
        <v>445</v>
      </c>
      <c r="I1132" s="156" t="s">
        <v>269</v>
      </c>
      <c r="J1132" s="158">
        <v>2435064</v>
      </c>
      <c r="K1132" s="159"/>
      <c r="L1132" s="163"/>
      <c r="N1132" s="119"/>
    </row>
    <row r="1133" spans="1:14" s="17" customFormat="1" x14ac:dyDescent="0.2">
      <c r="A1133" s="154">
        <v>43812</v>
      </c>
      <c r="B1133" s="155" t="s">
        <v>61</v>
      </c>
      <c r="C1133" s="155" t="s">
        <v>61</v>
      </c>
      <c r="D1133" s="156" t="s">
        <v>289</v>
      </c>
      <c r="E1133" s="156" t="s">
        <v>108</v>
      </c>
      <c r="F1133" s="156" t="s">
        <v>124</v>
      </c>
      <c r="G1133" s="157" t="str">
        <f>VLOOKUP(Repository_table[[#This Row],[Country of Destination]],$T$11:$U$46,2,)</f>
        <v>Europe and Central Asia</v>
      </c>
      <c r="H1133" s="156" t="s">
        <v>227</v>
      </c>
      <c r="I1133" s="156" t="s">
        <v>269</v>
      </c>
      <c r="J1133" s="158">
        <v>2940781</v>
      </c>
      <c r="K1133" s="159"/>
      <c r="L1133" s="163"/>
      <c r="N1133" s="119"/>
    </row>
    <row r="1134" spans="1:14" s="17" customFormat="1" x14ac:dyDescent="0.2">
      <c r="A1134" s="154">
        <v>43812</v>
      </c>
      <c r="B1134" s="155" t="s">
        <v>468</v>
      </c>
      <c r="C1134" s="155" t="s">
        <v>89</v>
      </c>
      <c r="D1134" s="156" t="s">
        <v>469</v>
      </c>
      <c r="E1134" s="156" t="s">
        <v>194</v>
      </c>
      <c r="F1134" s="156" t="s">
        <v>116</v>
      </c>
      <c r="G1134" s="157" t="str">
        <f>VLOOKUP(Repository_table[[#This Row],[Country of Destination]],$T$11:$U$46,2,)</f>
        <v>South Asia</v>
      </c>
      <c r="H1134" s="156" t="s">
        <v>355</v>
      </c>
      <c r="I1134" s="156" t="s">
        <v>305</v>
      </c>
      <c r="J1134" s="158">
        <v>3400320</v>
      </c>
      <c r="K1134" s="159"/>
      <c r="L1134" s="163" t="s">
        <v>363</v>
      </c>
      <c r="N1134" s="119"/>
    </row>
    <row r="1135" spans="1:14" s="17" customFormat="1" ht="25.5" x14ac:dyDescent="0.2">
      <c r="A1135" s="154">
        <v>43813</v>
      </c>
      <c r="B1135" s="155" t="s">
        <v>439</v>
      </c>
      <c r="C1135" s="155" t="s">
        <v>464</v>
      </c>
      <c r="D1135" s="156" t="s">
        <v>465</v>
      </c>
      <c r="E1135" s="156" t="s">
        <v>108</v>
      </c>
      <c r="F1135" s="156" t="s">
        <v>113</v>
      </c>
      <c r="G1135" s="157" t="str">
        <f>VLOOKUP(Repository_table[[#This Row],[Country of Destination]],$T$11:$U$46,2,)</f>
        <v>East Asia and Pacific</v>
      </c>
      <c r="H1135" s="156" t="s">
        <v>282</v>
      </c>
      <c r="I1135" s="156" t="s">
        <v>436</v>
      </c>
      <c r="J1135" s="158">
        <v>3000809</v>
      </c>
      <c r="K1135" s="159"/>
      <c r="L1135" s="163"/>
      <c r="N1135" s="119"/>
    </row>
    <row r="1136" spans="1:14" s="17" customFormat="1" x14ac:dyDescent="0.2">
      <c r="A1136" s="154">
        <v>43813</v>
      </c>
      <c r="B1136" s="155" t="s">
        <v>61</v>
      </c>
      <c r="C1136" s="155" t="s">
        <v>61</v>
      </c>
      <c r="D1136" s="156" t="s">
        <v>289</v>
      </c>
      <c r="E1136" s="156" t="s">
        <v>108</v>
      </c>
      <c r="F1136" s="156" t="s">
        <v>204</v>
      </c>
      <c r="G1136" s="157" t="str">
        <f>VLOOKUP(Repository_table[[#This Row],[Country of Destination]],$T$11:$U$46,2,)</f>
        <v>Europe and Central Asia</v>
      </c>
      <c r="H1136" s="156" t="s">
        <v>114</v>
      </c>
      <c r="I1136" s="156" t="s">
        <v>269</v>
      </c>
      <c r="J1136" s="158">
        <v>3679685</v>
      </c>
      <c r="K1136" s="159"/>
      <c r="L1136" s="163"/>
      <c r="N1136" s="119"/>
    </row>
    <row r="1137" spans="1:14" s="17" customFormat="1" x14ac:dyDescent="0.2">
      <c r="A1137" s="154">
        <v>43813</v>
      </c>
      <c r="B1137" s="155" t="s">
        <v>61</v>
      </c>
      <c r="C1137" s="155" t="s">
        <v>61</v>
      </c>
      <c r="D1137" s="156" t="s">
        <v>289</v>
      </c>
      <c r="E1137" s="156" t="s">
        <v>108</v>
      </c>
      <c r="F1137" s="156" t="s">
        <v>240</v>
      </c>
      <c r="G1137" s="157" t="str">
        <f>VLOOKUP(Repository_table[[#This Row],[Country of Destination]],$T$11:$U$46,2,)</f>
        <v>Europe and Central Asia</v>
      </c>
      <c r="H1137" s="156" t="s">
        <v>378</v>
      </c>
      <c r="I1137" s="156" t="s">
        <v>269</v>
      </c>
      <c r="J1137" s="158">
        <v>3455600</v>
      </c>
      <c r="K1137" s="159"/>
      <c r="L1137" s="163"/>
      <c r="N1137" s="119"/>
    </row>
    <row r="1138" spans="1:14" s="17" customFormat="1" ht="25.5" x14ac:dyDescent="0.2">
      <c r="A1138" s="154">
        <v>43814</v>
      </c>
      <c r="B1138" s="155" t="s">
        <v>300</v>
      </c>
      <c r="C1138" s="155" t="s">
        <v>301</v>
      </c>
      <c r="D1138" s="156" t="s">
        <v>406</v>
      </c>
      <c r="E1138" s="156" t="s">
        <v>108</v>
      </c>
      <c r="F1138" s="156" t="s">
        <v>365</v>
      </c>
      <c r="G1138" s="157" t="str">
        <f>VLOOKUP(Repository_table[[#This Row],[Country of Destination]],$T$11:$U$46,2,)</f>
        <v>East Asia and Pacific</v>
      </c>
      <c r="H1138" s="156" t="s">
        <v>117</v>
      </c>
      <c r="I1138" s="156" t="s">
        <v>304</v>
      </c>
      <c r="J1138" s="158">
        <v>3658050</v>
      </c>
      <c r="K1138" s="159"/>
      <c r="L1138" s="163"/>
      <c r="N1138" s="119"/>
    </row>
    <row r="1139" spans="1:14" s="17" customFormat="1" x14ac:dyDescent="0.2">
      <c r="A1139" s="154">
        <v>43814</v>
      </c>
      <c r="B1139" s="155" t="s">
        <v>61</v>
      </c>
      <c r="C1139" s="155" t="s">
        <v>61</v>
      </c>
      <c r="D1139" s="156" t="s">
        <v>289</v>
      </c>
      <c r="E1139" s="156" t="s">
        <v>108</v>
      </c>
      <c r="F1139" s="156" t="s">
        <v>252</v>
      </c>
      <c r="G1139" s="157" t="str">
        <f>VLOOKUP(Repository_table[[#This Row],[Country of Destination]],$T$11:$U$46,2,)</f>
        <v>Europe and Central Asia</v>
      </c>
      <c r="H1139" s="156" t="s">
        <v>315</v>
      </c>
      <c r="I1139" s="156" t="s">
        <v>269</v>
      </c>
      <c r="J1139" s="158">
        <v>3258377</v>
      </c>
      <c r="K1139" s="159"/>
      <c r="L1139" s="163"/>
      <c r="N1139" s="119"/>
    </row>
    <row r="1140" spans="1:14" s="17" customFormat="1" ht="25.5" x14ac:dyDescent="0.2">
      <c r="A1140" s="154">
        <v>43815</v>
      </c>
      <c r="B1140" s="155" t="s">
        <v>300</v>
      </c>
      <c r="C1140" s="155" t="s">
        <v>301</v>
      </c>
      <c r="D1140" s="156" t="s">
        <v>407</v>
      </c>
      <c r="E1140" s="156" t="s">
        <v>108</v>
      </c>
      <c r="F1140" s="156" t="s">
        <v>76</v>
      </c>
      <c r="G1140" s="157" t="str">
        <f>VLOOKUP(Repository_table[[#This Row],[Country of Destination]],$T$11:$U$46,2,)</f>
        <v>Latin America and the Caribbean</v>
      </c>
      <c r="H1140" s="156" t="s">
        <v>137</v>
      </c>
      <c r="I1140" s="156" t="s">
        <v>304</v>
      </c>
      <c r="J1140" s="158">
        <v>3401726</v>
      </c>
      <c r="K1140" s="159"/>
      <c r="L1140" s="163"/>
      <c r="N1140" s="119"/>
    </row>
    <row r="1141" spans="1:14" s="17" customFormat="1" x14ac:dyDescent="0.2">
      <c r="A1141" s="154">
        <v>43815</v>
      </c>
      <c r="B1141" s="155" t="s">
        <v>193</v>
      </c>
      <c r="C1141" s="155" t="s">
        <v>212</v>
      </c>
      <c r="D1141" s="156" t="s">
        <v>261</v>
      </c>
      <c r="E1141" s="156" t="s">
        <v>108</v>
      </c>
      <c r="F1141" s="156" t="s">
        <v>81</v>
      </c>
      <c r="G1141" s="157" t="str">
        <f>VLOOKUP(Repository_table[[#This Row],[Country of Destination]],$T$11:$U$46,2,)</f>
        <v>East Asia and Pacific</v>
      </c>
      <c r="H1141" s="156" t="s">
        <v>460</v>
      </c>
      <c r="I1141" s="156" t="s">
        <v>262</v>
      </c>
      <c r="J1141" s="158">
        <v>3448418</v>
      </c>
      <c r="K1141" s="159"/>
      <c r="L1141" s="163"/>
      <c r="N1141" s="119"/>
    </row>
    <row r="1142" spans="1:14" s="17" customFormat="1" x14ac:dyDescent="0.2">
      <c r="A1142" s="154">
        <v>43815</v>
      </c>
      <c r="B1142" s="155" t="s">
        <v>61</v>
      </c>
      <c r="C1142" s="155" t="s">
        <v>61</v>
      </c>
      <c r="D1142" s="156" t="s">
        <v>289</v>
      </c>
      <c r="E1142" s="156" t="s">
        <v>108</v>
      </c>
      <c r="F1142" s="156" t="s">
        <v>240</v>
      </c>
      <c r="G1142" s="157" t="str">
        <f>VLOOKUP(Repository_table[[#This Row],[Country of Destination]],$T$11:$U$46,2,)</f>
        <v>Europe and Central Asia</v>
      </c>
      <c r="H1142" s="156" t="s">
        <v>297</v>
      </c>
      <c r="I1142" s="156" t="s">
        <v>269</v>
      </c>
      <c r="J1142" s="158">
        <v>3516893</v>
      </c>
      <c r="K1142" s="159"/>
      <c r="L1142" s="163"/>
      <c r="N1142" s="119"/>
    </row>
    <row r="1143" spans="1:14" s="17" customFormat="1" ht="25.5" x14ac:dyDescent="0.2">
      <c r="A1143" s="154">
        <v>43816</v>
      </c>
      <c r="B1143" s="155" t="s">
        <v>438</v>
      </c>
      <c r="C1143" s="155" t="s">
        <v>438</v>
      </c>
      <c r="D1143" s="156" t="s">
        <v>435</v>
      </c>
      <c r="E1143" s="156" t="s">
        <v>194</v>
      </c>
      <c r="F1143" s="156" t="s">
        <v>252</v>
      </c>
      <c r="G1143" s="157" t="str">
        <f>VLOOKUP(Repository_table[[#This Row],[Country of Destination]],$T$11:$U$46,2,)</f>
        <v>Europe and Central Asia</v>
      </c>
      <c r="H1143" s="156" t="s">
        <v>141</v>
      </c>
      <c r="I1143" s="156" t="s">
        <v>436</v>
      </c>
      <c r="J1143" s="158">
        <v>2955010</v>
      </c>
      <c r="K1143" s="159"/>
      <c r="L1143" s="163" t="s">
        <v>363</v>
      </c>
      <c r="N1143" s="119"/>
    </row>
    <row r="1144" spans="1:14" s="17" customFormat="1" x14ac:dyDescent="0.2">
      <c r="A1144" s="154">
        <v>43816</v>
      </c>
      <c r="B1144" s="155" t="s">
        <v>61</v>
      </c>
      <c r="C1144" s="155" t="s">
        <v>61</v>
      </c>
      <c r="D1144" s="156" t="s">
        <v>289</v>
      </c>
      <c r="E1144" s="156" t="s">
        <v>108</v>
      </c>
      <c r="F1144" s="156" t="s">
        <v>252</v>
      </c>
      <c r="G1144" s="157" t="str">
        <f>VLOOKUP(Repository_table[[#This Row],[Country of Destination]],$T$11:$U$46,2,)</f>
        <v>Europe and Central Asia</v>
      </c>
      <c r="H1144" s="156" t="s">
        <v>244</v>
      </c>
      <c r="I1144" s="156" t="s">
        <v>269</v>
      </c>
      <c r="J1144" s="158">
        <v>3251361</v>
      </c>
      <c r="K1144" s="159"/>
      <c r="L1144" s="163"/>
      <c r="N1144" s="119"/>
    </row>
    <row r="1145" spans="1:14" s="17" customFormat="1" x14ac:dyDescent="0.2">
      <c r="A1145" s="154">
        <v>43817</v>
      </c>
      <c r="B1145" s="155" t="s">
        <v>390</v>
      </c>
      <c r="C1145" s="155" t="s">
        <v>462</v>
      </c>
      <c r="D1145" s="156" t="s">
        <v>418</v>
      </c>
      <c r="E1145" s="156" t="s">
        <v>108</v>
      </c>
      <c r="F1145" s="156" t="s">
        <v>124</v>
      </c>
      <c r="G1145" s="157" t="str">
        <f>VLOOKUP(Repository_table[[#This Row],[Country of Destination]],$T$11:$U$46,2,)</f>
        <v>Europe and Central Asia</v>
      </c>
      <c r="H1145" s="156" t="s">
        <v>346</v>
      </c>
      <c r="I1145" s="156" t="s">
        <v>391</v>
      </c>
      <c r="J1145" s="158">
        <v>3296389</v>
      </c>
      <c r="K1145" s="159"/>
      <c r="L1145" s="163"/>
      <c r="N1145" s="119"/>
    </row>
    <row r="1146" spans="1:14" s="17" customFormat="1" ht="25.5" x14ac:dyDescent="0.2">
      <c r="A1146" s="154">
        <v>43817</v>
      </c>
      <c r="B1146" s="155" t="s">
        <v>300</v>
      </c>
      <c r="C1146" s="155" t="s">
        <v>301</v>
      </c>
      <c r="D1146" s="156" t="s">
        <v>406</v>
      </c>
      <c r="E1146" s="156" t="s">
        <v>108</v>
      </c>
      <c r="F1146" s="156" t="s">
        <v>197</v>
      </c>
      <c r="G1146" s="157" t="str">
        <f>VLOOKUP(Repository_table[[#This Row],[Country of Destination]],$T$11:$U$46,2,)</f>
        <v>Europe and Central Asia</v>
      </c>
      <c r="H1146" s="156" t="s">
        <v>341</v>
      </c>
      <c r="I1146" s="156" t="s">
        <v>304</v>
      </c>
      <c r="J1146" s="158">
        <v>3354955</v>
      </c>
      <c r="K1146" s="159"/>
      <c r="L1146" s="163"/>
      <c r="N1146" s="119"/>
    </row>
    <row r="1147" spans="1:14" s="17" customFormat="1" x14ac:dyDescent="0.2">
      <c r="A1147" s="154">
        <v>43817</v>
      </c>
      <c r="B1147" s="155" t="s">
        <v>61</v>
      </c>
      <c r="C1147" s="155" t="s">
        <v>61</v>
      </c>
      <c r="D1147" s="156" t="s">
        <v>289</v>
      </c>
      <c r="E1147" s="156" t="s">
        <v>108</v>
      </c>
      <c r="F1147" s="156" t="s">
        <v>370</v>
      </c>
      <c r="G1147" s="157" t="str">
        <f>VLOOKUP(Repository_table[[#This Row],[Country of Destination]],$T$11:$U$46,2,)</f>
        <v>Europe and Central Asia</v>
      </c>
      <c r="H1147" s="156" t="s">
        <v>303</v>
      </c>
      <c r="I1147" s="156" t="s">
        <v>269</v>
      </c>
      <c r="J1147" s="158">
        <v>3705373</v>
      </c>
      <c r="K1147" s="159"/>
      <c r="L1147" s="163"/>
      <c r="N1147" s="119"/>
    </row>
    <row r="1148" spans="1:14" s="17" customFormat="1" x14ac:dyDescent="0.2">
      <c r="A1148" s="154">
        <v>43818</v>
      </c>
      <c r="B1148" s="155" t="s">
        <v>61</v>
      </c>
      <c r="C1148" s="155" t="s">
        <v>61</v>
      </c>
      <c r="D1148" s="156" t="s">
        <v>290</v>
      </c>
      <c r="E1148" s="156" t="s">
        <v>108</v>
      </c>
      <c r="F1148" s="156" t="s">
        <v>113</v>
      </c>
      <c r="G1148" s="157" t="str">
        <f>VLOOKUP(Repository_table[[#This Row],[Country of Destination]],$T$11:$U$46,2,)</f>
        <v>East Asia and Pacific</v>
      </c>
      <c r="H1148" s="156" t="s">
        <v>188</v>
      </c>
      <c r="I1148" s="156" t="s">
        <v>269</v>
      </c>
      <c r="J1148" s="158">
        <v>3695051</v>
      </c>
      <c r="K1148" s="159"/>
      <c r="L1148" s="163"/>
      <c r="N1148" s="119"/>
    </row>
    <row r="1149" spans="1:14" s="17" customFormat="1" ht="25.5" x14ac:dyDescent="0.2">
      <c r="A1149" s="154">
        <v>43819</v>
      </c>
      <c r="B1149" s="155" t="s">
        <v>300</v>
      </c>
      <c r="C1149" s="155" t="s">
        <v>301</v>
      </c>
      <c r="D1149" s="156" t="s">
        <v>407</v>
      </c>
      <c r="E1149" s="156" t="s">
        <v>108</v>
      </c>
      <c r="F1149" s="156" t="s">
        <v>113</v>
      </c>
      <c r="G1149" s="157" t="str">
        <f>VLOOKUP(Repository_table[[#This Row],[Country of Destination]],$T$11:$U$46,2,)</f>
        <v>East Asia and Pacific</v>
      </c>
      <c r="H1149" s="156" t="s">
        <v>461</v>
      </c>
      <c r="I1149" s="156" t="s">
        <v>304</v>
      </c>
      <c r="J1149" s="158">
        <v>3574057</v>
      </c>
      <c r="K1149" s="159"/>
      <c r="L1149" s="163"/>
      <c r="N1149" s="119"/>
    </row>
    <row r="1150" spans="1:14" s="17" customFormat="1" x14ac:dyDescent="0.2">
      <c r="A1150" s="154">
        <v>43819</v>
      </c>
      <c r="B1150" s="155" t="s">
        <v>193</v>
      </c>
      <c r="C1150" s="155" t="s">
        <v>211</v>
      </c>
      <c r="D1150" s="156" t="s">
        <v>261</v>
      </c>
      <c r="E1150" s="156" t="s">
        <v>108</v>
      </c>
      <c r="F1150" s="156" t="s">
        <v>68</v>
      </c>
      <c r="G1150" s="157" t="str">
        <f>VLOOKUP(Repository_table[[#This Row],[Country of Destination]],$T$11:$U$46,2,)</f>
        <v>South Asia</v>
      </c>
      <c r="H1150" s="156" t="s">
        <v>181</v>
      </c>
      <c r="I1150" s="156" t="s">
        <v>262</v>
      </c>
      <c r="J1150" s="158">
        <v>3392887</v>
      </c>
      <c r="K1150" s="159"/>
      <c r="L1150" s="163"/>
      <c r="N1150" s="119"/>
    </row>
    <row r="1151" spans="1:14" s="17" customFormat="1" ht="25.5" x14ac:dyDescent="0.2">
      <c r="A1151" s="154">
        <v>43819</v>
      </c>
      <c r="B1151" s="155" t="s">
        <v>438</v>
      </c>
      <c r="C1151" s="155" t="s">
        <v>464</v>
      </c>
      <c r="D1151" s="156" t="s">
        <v>466</v>
      </c>
      <c r="E1151" s="156" t="s">
        <v>108</v>
      </c>
      <c r="F1151" s="156" t="s">
        <v>81</v>
      </c>
      <c r="G1151" s="157" t="str">
        <f>VLOOKUP(Repository_table[[#This Row],[Country of Destination]],$T$11:$U$46,2,)</f>
        <v>East Asia and Pacific</v>
      </c>
      <c r="H1151" s="156" t="s">
        <v>467</v>
      </c>
      <c r="I1151" s="156" t="s">
        <v>436</v>
      </c>
      <c r="J1151" s="158">
        <v>3606752</v>
      </c>
      <c r="K1151" s="159"/>
      <c r="L1151" s="163"/>
      <c r="N1151" s="119"/>
    </row>
    <row r="1152" spans="1:14" s="17" customFormat="1" x14ac:dyDescent="0.2">
      <c r="A1152" s="154">
        <v>43819</v>
      </c>
      <c r="B1152" s="155" t="s">
        <v>61</v>
      </c>
      <c r="C1152" s="155" t="s">
        <v>61</v>
      </c>
      <c r="D1152" s="156" t="s">
        <v>422</v>
      </c>
      <c r="E1152" s="156" t="s">
        <v>108</v>
      </c>
      <c r="F1152" s="156" t="s">
        <v>113</v>
      </c>
      <c r="G1152" s="157" t="str">
        <f>VLOOKUP(Repository_table[[#This Row],[Country of Destination]],$T$11:$U$46,2,)</f>
        <v>East Asia and Pacific</v>
      </c>
      <c r="H1152" s="156" t="s">
        <v>459</v>
      </c>
      <c r="I1152" s="156" t="s">
        <v>269</v>
      </c>
      <c r="J1152" s="158">
        <v>3400188</v>
      </c>
      <c r="K1152" s="159"/>
      <c r="L1152" s="163"/>
      <c r="N1152" s="119"/>
    </row>
    <row r="1153" spans="1:14" s="17" customFormat="1" x14ac:dyDescent="0.2">
      <c r="A1153" s="154">
        <v>43819</v>
      </c>
      <c r="B1153" s="155" t="s">
        <v>61</v>
      </c>
      <c r="C1153" s="155" t="s">
        <v>61</v>
      </c>
      <c r="D1153" s="156" t="s">
        <v>290</v>
      </c>
      <c r="E1153" s="156" t="s">
        <v>108</v>
      </c>
      <c r="F1153" s="156" t="s">
        <v>113</v>
      </c>
      <c r="G1153" s="157" t="str">
        <f>VLOOKUP(Repository_table[[#This Row],[Country of Destination]],$T$11:$U$46,2,)</f>
        <v>East Asia and Pacific</v>
      </c>
      <c r="H1153" s="156" t="s">
        <v>160</v>
      </c>
      <c r="I1153" s="156" t="s">
        <v>269</v>
      </c>
      <c r="J1153" s="158">
        <v>3686759</v>
      </c>
      <c r="K1153" s="159"/>
      <c r="L1153" s="163"/>
      <c r="N1153" s="119"/>
    </row>
    <row r="1154" spans="1:14" s="17" customFormat="1" x14ac:dyDescent="0.2">
      <c r="A1154" s="154">
        <v>43819</v>
      </c>
      <c r="B1154" s="155" t="s">
        <v>61</v>
      </c>
      <c r="C1154" s="155" t="s">
        <v>61</v>
      </c>
      <c r="D1154" s="156" t="s">
        <v>289</v>
      </c>
      <c r="E1154" s="156" t="s">
        <v>108</v>
      </c>
      <c r="F1154" s="156" t="s">
        <v>370</v>
      </c>
      <c r="G1154" s="157" t="str">
        <f>VLOOKUP(Repository_table[[#This Row],[Country of Destination]],$T$11:$U$46,2,)</f>
        <v>Europe and Central Asia</v>
      </c>
      <c r="H1154" s="156" t="s">
        <v>455</v>
      </c>
      <c r="I1154" s="156" t="s">
        <v>269</v>
      </c>
      <c r="J1154" s="158">
        <v>3446653</v>
      </c>
      <c r="K1154" s="159"/>
      <c r="L1154" s="163"/>
      <c r="N1154" s="119"/>
    </row>
    <row r="1155" spans="1:14" s="17" customFormat="1" x14ac:dyDescent="0.2">
      <c r="A1155" s="154">
        <v>43820</v>
      </c>
      <c r="B1155" s="155" t="s">
        <v>61</v>
      </c>
      <c r="C1155" s="155" t="s">
        <v>61</v>
      </c>
      <c r="D1155" s="156" t="s">
        <v>289</v>
      </c>
      <c r="E1155" s="156" t="s">
        <v>108</v>
      </c>
      <c r="F1155" s="156" t="s">
        <v>204</v>
      </c>
      <c r="G1155" s="157" t="str">
        <f>VLOOKUP(Repository_table[[#This Row],[Country of Destination]],$T$11:$U$46,2,)</f>
        <v>Europe and Central Asia</v>
      </c>
      <c r="H1155" s="156" t="s">
        <v>175</v>
      </c>
      <c r="I1155" s="156" t="s">
        <v>269</v>
      </c>
      <c r="J1155" s="158">
        <v>2965585</v>
      </c>
      <c r="K1155" s="159"/>
      <c r="L1155" s="163"/>
      <c r="N1155" s="119"/>
    </row>
    <row r="1156" spans="1:14" s="17" customFormat="1" x14ac:dyDescent="0.2">
      <c r="A1156" s="154">
        <v>43822</v>
      </c>
      <c r="B1156" s="155" t="s">
        <v>390</v>
      </c>
      <c r="C1156" s="155" t="s">
        <v>463</v>
      </c>
      <c r="D1156" s="156" t="s">
        <v>418</v>
      </c>
      <c r="E1156" s="156" t="s">
        <v>108</v>
      </c>
      <c r="F1156" s="156" t="s">
        <v>113</v>
      </c>
      <c r="G1156" s="157" t="str">
        <f>VLOOKUP(Repository_table[[#This Row],[Country of Destination]],$T$11:$U$46,2,)</f>
        <v>East Asia and Pacific</v>
      </c>
      <c r="H1156" s="156" t="s">
        <v>161</v>
      </c>
      <c r="I1156" s="156" t="s">
        <v>391</v>
      </c>
      <c r="J1156" s="158">
        <v>3392517</v>
      </c>
      <c r="K1156" s="159"/>
      <c r="L1156" s="163"/>
      <c r="N1156" s="119"/>
    </row>
    <row r="1157" spans="1:14" s="17" customFormat="1" ht="25.5" x14ac:dyDescent="0.2">
      <c r="A1157" s="154">
        <v>43822</v>
      </c>
      <c r="B1157" s="155" t="s">
        <v>300</v>
      </c>
      <c r="C1157" s="155" t="s">
        <v>301</v>
      </c>
      <c r="D1157" s="156" t="s">
        <v>406</v>
      </c>
      <c r="E1157" s="156" t="s">
        <v>108</v>
      </c>
      <c r="F1157" s="156" t="s">
        <v>197</v>
      </c>
      <c r="G1157" s="157" t="str">
        <f>VLOOKUP(Repository_table[[#This Row],[Country of Destination]],$T$11:$U$46,2,)</f>
        <v>Europe and Central Asia</v>
      </c>
      <c r="H1157" s="156" t="s">
        <v>143</v>
      </c>
      <c r="I1157" s="156" t="s">
        <v>304</v>
      </c>
      <c r="J1157" s="158">
        <v>3284128</v>
      </c>
      <c r="K1157" s="159"/>
      <c r="L1157" s="163"/>
      <c r="N1157" s="119"/>
    </row>
    <row r="1158" spans="1:14" s="17" customFormat="1" x14ac:dyDescent="0.2">
      <c r="A1158" s="154">
        <v>43822</v>
      </c>
      <c r="B1158" s="155" t="s">
        <v>61</v>
      </c>
      <c r="C1158" s="155" t="s">
        <v>61</v>
      </c>
      <c r="D1158" s="156" t="s">
        <v>423</v>
      </c>
      <c r="E1158" s="156" t="s">
        <v>108</v>
      </c>
      <c r="F1158" s="156" t="s">
        <v>240</v>
      </c>
      <c r="G1158" s="157" t="str">
        <f>VLOOKUP(Repository_table[[#This Row],[Country of Destination]],$T$11:$U$46,2,)</f>
        <v>Europe and Central Asia</v>
      </c>
      <c r="H1158" s="156" t="s">
        <v>379</v>
      </c>
      <c r="I1158" s="156" t="s">
        <v>269</v>
      </c>
      <c r="J1158" s="158">
        <v>3266549</v>
      </c>
      <c r="K1158" s="159"/>
      <c r="L1158" s="163"/>
      <c r="N1158" s="119"/>
    </row>
    <row r="1159" spans="1:14" s="17" customFormat="1" x14ac:dyDescent="0.2">
      <c r="A1159" s="154">
        <v>43823</v>
      </c>
      <c r="B1159" s="155" t="s">
        <v>61</v>
      </c>
      <c r="C1159" s="155" t="s">
        <v>61</v>
      </c>
      <c r="D1159" s="156" t="s">
        <v>289</v>
      </c>
      <c r="E1159" s="156" t="s">
        <v>108</v>
      </c>
      <c r="F1159" s="156" t="s">
        <v>197</v>
      </c>
      <c r="G1159" s="157" t="str">
        <f>VLOOKUP(Repository_table[[#This Row],[Country of Destination]],$T$11:$U$46,2,)</f>
        <v>Europe and Central Asia</v>
      </c>
      <c r="H1159" s="156" t="s">
        <v>312</v>
      </c>
      <c r="I1159" s="156" t="s">
        <v>269</v>
      </c>
      <c r="J1159" s="158">
        <v>3309158</v>
      </c>
      <c r="K1159" s="159"/>
      <c r="L1159" s="163"/>
      <c r="N1159" s="119"/>
    </row>
    <row r="1160" spans="1:14" s="17" customFormat="1" x14ac:dyDescent="0.2">
      <c r="A1160" s="154">
        <v>43824</v>
      </c>
      <c r="B1160" s="155" t="s">
        <v>193</v>
      </c>
      <c r="C1160" s="155" t="s">
        <v>212</v>
      </c>
      <c r="D1160" s="156" t="s">
        <v>261</v>
      </c>
      <c r="E1160" s="156" t="s">
        <v>108</v>
      </c>
      <c r="F1160" s="156" t="s">
        <v>81</v>
      </c>
      <c r="G1160" s="157" t="str">
        <f>VLOOKUP(Repository_table[[#This Row],[Country of Destination]],$T$11:$U$46,2,)</f>
        <v>East Asia and Pacific</v>
      </c>
      <c r="H1160" s="156" t="s">
        <v>411</v>
      </c>
      <c r="I1160" s="156" t="s">
        <v>262</v>
      </c>
      <c r="J1160" s="158">
        <v>3489707</v>
      </c>
      <c r="K1160" s="159"/>
      <c r="L1160" s="163"/>
      <c r="N1160" s="119"/>
    </row>
    <row r="1161" spans="1:14" s="17" customFormat="1" x14ac:dyDescent="0.2">
      <c r="A1161" s="154">
        <v>43824</v>
      </c>
      <c r="B1161" s="155" t="s">
        <v>61</v>
      </c>
      <c r="C1161" s="155" t="s">
        <v>61</v>
      </c>
      <c r="D1161" s="156" t="s">
        <v>290</v>
      </c>
      <c r="E1161" s="156" t="s">
        <v>108</v>
      </c>
      <c r="F1161" s="156" t="s">
        <v>113</v>
      </c>
      <c r="G1161" s="157" t="str">
        <f>VLOOKUP(Repository_table[[#This Row],[Country of Destination]],$T$11:$U$46,2,)</f>
        <v>East Asia and Pacific</v>
      </c>
      <c r="H1161" s="156" t="s">
        <v>294</v>
      </c>
      <c r="I1161" s="156" t="s">
        <v>269</v>
      </c>
      <c r="J1161" s="158">
        <v>3199216</v>
      </c>
      <c r="K1161" s="159"/>
      <c r="L1161" s="163"/>
      <c r="N1161" s="119"/>
    </row>
    <row r="1162" spans="1:14" s="17" customFormat="1" ht="25.5" x14ac:dyDescent="0.2">
      <c r="A1162" s="154">
        <v>43825</v>
      </c>
      <c r="B1162" s="155" t="s">
        <v>300</v>
      </c>
      <c r="C1162" s="155" t="s">
        <v>301</v>
      </c>
      <c r="D1162" s="156" t="s">
        <v>406</v>
      </c>
      <c r="E1162" s="156" t="s">
        <v>108</v>
      </c>
      <c r="F1162" s="156" t="s">
        <v>124</v>
      </c>
      <c r="G1162" s="157" t="str">
        <f>VLOOKUP(Repository_table[[#This Row],[Country of Destination]],$T$11:$U$46,2,)</f>
        <v>Europe and Central Asia</v>
      </c>
      <c r="H1162" s="156" t="s">
        <v>448</v>
      </c>
      <c r="I1162" s="156" t="s">
        <v>304</v>
      </c>
      <c r="J1162" s="158">
        <v>3669658</v>
      </c>
      <c r="K1162" s="159"/>
      <c r="L1162" s="163"/>
      <c r="N1162" s="119"/>
    </row>
    <row r="1163" spans="1:14" s="17" customFormat="1" ht="25.5" x14ac:dyDescent="0.2">
      <c r="A1163" s="154">
        <v>43826</v>
      </c>
      <c r="B1163" s="155" t="s">
        <v>439</v>
      </c>
      <c r="C1163" s="155" t="s">
        <v>464</v>
      </c>
      <c r="D1163" s="156" t="s">
        <v>465</v>
      </c>
      <c r="E1163" s="156" t="s">
        <v>108</v>
      </c>
      <c r="F1163" s="156" t="s">
        <v>76</v>
      </c>
      <c r="G1163" s="157" t="str">
        <f>VLOOKUP(Repository_table[[#This Row],[Country of Destination]],$T$11:$U$46,2,)</f>
        <v>Latin America and the Caribbean</v>
      </c>
      <c r="H1163" s="156" t="s">
        <v>216</v>
      </c>
      <c r="I1163" s="156" t="s">
        <v>436</v>
      </c>
      <c r="J1163" s="158">
        <v>3349814</v>
      </c>
      <c r="K1163" s="159"/>
      <c r="L1163" s="163"/>
      <c r="N1163" s="119"/>
    </row>
    <row r="1164" spans="1:14" s="17" customFormat="1" x14ac:dyDescent="0.2">
      <c r="A1164" s="154">
        <v>43826</v>
      </c>
      <c r="B1164" s="155" t="s">
        <v>61</v>
      </c>
      <c r="C1164" s="155" t="s">
        <v>61</v>
      </c>
      <c r="D1164" s="156" t="s">
        <v>289</v>
      </c>
      <c r="E1164" s="156" t="s">
        <v>108</v>
      </c>
      <c r="F1164" s="156" t="s">
        <v>302</v>
      </c>
      <c r="G1164" s="157" t="str">
        <f>VLOOKUP(Repository_table[[#This Row],[Country of Destination]],$T$11:$U$46,2,)</f>
        <v>Europe and Central Asia</v>
      </c>
      <c r="H1164" s="156" t="s">
        <v>243</v>
      </c>
      <c r="I1164" s="156" t="s">
        <v>269</v>
      </c>
      <c r="J1164" s="158">
        <v>3399725</v>
      </c>
      <c r="K1164" s="159"/>
      <c r="L1164" s="163"/>
      <c r="N1164" s="119"/>
    </row>
    <row r="1165" spans="1:14" s="17" customFormat="1" ht="25.5" x14ac:dyDescent="0.2">
      <c r="A1165" s="154">
        <v>43827</v>
      </c>
      <c r="B1165" s="155" t="s">
        <v>300</v>
      </c>
      <c r="C1165" s="155" t="s">
        <v>301</v>
      </c>
      <c r="D1165" s="156" t="s">
        <v>406</v>
      </c>
      <c r="E1165" s="156" t="s">
        <v>108</v>
      </c>
      <c r="F1165" s="156" t="s">
        <v>124</v>
      </c>
      <c r="G1165" s="157" t="str">
        <f>VLOOKUP(Repository_table[[#This Row],[Country of Destination]],$T$11:$U$46,2,)</f>
        <v>Europe and Central Asia</v>
      </c>
      <c r="H1165" s="156" t="s">
        <v>387</v>
      </c>
      <c r="I1165" s="156" t="s">
        <v>304</v>
      </c>
      <c r="J1165" s="158">
        <v>3183638</v>
      </c>
      <c r="K1165" s="159"/>
      <c r="L1165" s="163"/>
      <c r="N1165" s="119"/>
    </row>
    <row r="1166" spans="1:14" s="17" customFormat="1" x14ac:dyDescent="0.2">
      <c r="A1166" s="154">
        <v>43828</v>
      </c>
      <c r="B1166" s="155" t="s">
        <v>390</v>
      </c>
      <c r="C1166" s="155" t="s">
        <v>462</v>
      </c>
      <c r="D1166" s="156" t="s">
        <v>389</v>
      </c>
      <c r="E1166" s="156" t="s">
        <v>194</v>
      </c>
      <c r="F1166" s="156" t="s">
        <v>204</v>
      </c>
      <c r="G1166" s="157" t="str">
        <f>VLOOKUP(Repository_table[[#This Row],[Country of Destination]],$T$11:$U$46,2,)</f>
        <v>Europe and Central Asia</v>
      </c>
      <c r="H1166" s="156" t="s">
        <v>371</v>
      </c>
      <c r="I1166" s="156" t="s">
        <v>391</v>
      </c>
      <c r="J1166" s="158">
        <v>3334526</v>
      </c>
      <c r="K1166" s="159"/>
      <c r="L1166" s="163" t="s">
        <v>363</v>
      </c>
      <c r="N1166" s="119"/>
    </row>
    <row r="1167" spans="1:14" s="17" customFormat="1" x14ac:dyDescent="0.2">
      <c r="A1167" s="154">
        <v>43828</v>
      </c>
      <c r="B1167" s="155" t="s">
        <v>193</v>
      </c>
      <c r="C1167" s="155" t="s">
        <v>211</v>
      </c>
      <c r="D1167" s="156" t="s">
        <v>261</v>
      </c>
      <c r="E1167" s="156" t="s">
        <v>108</v>
      </c>
      <c r="F1167" s="156" t="s">
        <v>285</v>
      </c>
      <c r="G1167" s="157" t="str">
        <f>VLOOKUP(Repository_table[[#This Row],[Country of Destination]],$T$11:$U$46,2,)</f>
        <v>Europe and Central Asia</v>
      </c>
      <c r="H1167" s="156" t="s">
        <v>218</v>
      </c>
      <c r="I1167" s="156" t="s">
        <v>262</v>
      </c>
      <c r="J1167" s="158">
        <v>3329156</v>
      </c>
      <c r="K1167" s="159"/>
      <c r="L1167" s="163"/>
      <c r="N1167" s="119"/>
    </row>
    <row r="1168" spans="1:14" s="17" customFormat="1" x14ac:dyDescent="0.2">
      <c r="A1168" s="154">
        <v>43828</v>
      </c>
      <c r="B1168" s="155" t="s">
        <v>61</v>
      </c>
      <c r="C1168" s="155" t="s">
        <v>61</v>
      </c>
      <c r="D1168" s="156" t="s">
        <v>289</v>
      </c>
      <c r="E1168" s="156" t="s">
        <v>108</v>
      </c>
      <c r="F1168" s="156" t="s">
        <v>370</v>
      </c>
      <c r="G1168" s="157" t="str">
        <f>VLOOKUP(Repository_table[[#This Row],[Country of Destination]],$T$11:$U$46,2,)</f>
        <v>Europe and Central Asia</v>
      </c>
      <c r="H1168" s="156" t="s">
        <v>245</v>
      </c>
      <c r="I1168" s="156" t="s">
        <v>269</v>
      </c>
      <c r="J1168" s="158">
        <v>3255097</v>
      </c>
      <c r="K1168" s="159"/>
      <c r="L1168" s="163"/>
      <c r="N1168" s="119"/>
    </row>
    <row r="1169" spans="1:14" s="17" customFormat="1" x14ac:dyDescent="0.2">
      <c r="A1169" s="154">
        <v>43829</v>
      </c>
      <c r="B1169" s="155" t="s">
        <v>61</v>
      </c>
      <c r="C1169" s="155" t="s">
        <v>61</v>
      </c>
      <c r="D1169" s="156" t="s">
        <v>422</v>
      </c>
      <c r="E1169" s="156" t="s">
        <v>108</v>
      </c>
      <c r="F1169" s="156" t="s">
        <v>113</v>
      </c>
      <c r="G1169" s="157" t="str">
        <f>VLOOKUP(Repository_table[[#This Row],[Country of Destination]],$T$11:$U$46,2,)</f>
        <v>East Asia and Pacific</v>
      </c>
      <c r="H1169" s="156" t="s">
        <v>456</v>
      </c>
      <c r="I1169" s="156" t="s">
        <v>269</v>
      </c>
      <c r="J1169" s="158">
        <v>3276016</v>
      </c>
      <c r="K1169" s="159"/>
      <c r="L1169" s="163"/>
      <c r="N1169" s="119"/>
    </row>
    <row r="1170" spans="1:14" s="17" customFormat="1" x14ac:dyDescent="0.2">
      <c r="A1170" s="154">
        <v>43829</v>
      </c>
      <c r="B1170" s="155" t="s">
        <v>61</v>
      </c>
      <c r="C1170" s="155" t="s">
        <v>61</v>
      </c>
      <c r="D1170" s="156" t="s">
        <v>423</v>
      </c>
      <c r="E1170" s="156" t="s">
        <v>108</v>
      </c>
      <c r="F1170" s="156" t="s">
        <v>302</v>
      </c>
      <c r="G1170" s="157" t="str">
        <f>VLOOKUP(Repository_table[[#This Row],[Country of Destination]],$T$11:$U$46,2,)</f>
        <v>Europe and Central Asia</v>
      </c>
      <c r="H1170" s="156" t="s">
        <v>223</v>
      </c>
      <c r="I1170" s="156" t="s">
        <v>269</v>
      </c>
      <c r="J1170" s="158">
        <v>2946361</v>
      </c>
      <c r="K1170" s="159"/>
      <c r="L1170" s="163"/>
      <c r="N1170" s="119"/>
    </row>
    <row r="1171" spans="1:14" s="17" customFormat="1" x14ac:dyDescent="0.2">
      <c r="A1171" s="154">
        <v>43830</v>
      </c>
      <c r="B1171" s="155" t="s">
        <v>390</v>
      </c>
      <c r="C1171" s="155" t="s">
        <v>462</v>
      </c>
      <c r="D1171" s="156" t="s">
        <v>418</v>
      </c>
      <c r="E1171" s="156" t="s">
        <v>108</v>
      </c>
      <c r="F1171" s="156" t="s">
        <v>124</v>
      </c>
      <c r="G1171" s="157" t="str">
        <f>VLOOKUP(Repository_table[[#This Row],[Country of Destination]],$T$11:$U$46,2,)</f>
        <v>Europe and Central Asia</v>
      </c>
      <c r="H1171" s="156" t="s">
        <v>349</v>
      </c>
      <c r="I1171" s="156" t="s">
        <v>391</v>
      </c>
      <c r="J1171" s="158">
        <v>3349616</v>
      </c>
      <c r="K1171" s="159"/>
      <c r="L1171" s="163"/>
      <c r="N1171" s="119"/>
    </row>
    <row r="1172" spans="1:14" s="17" customFormat="1" ht="25.5" x14ac:dyDescent="0.2">
      <c r="A1172" s="154">
        <v>43830</v>
      </c>
      <c r="B1172" s="155" t="s">
        <v>300</v>
      </c>
      <c r="C1172" s="155" t="s">
        <v>301</v>
      </c>
      <c r="D1172" s="156" t="s">
        <v>406</v>
      </c>
      <c r="E1172" s="156" t="s">
        <v>108</v>
      </c>
      <c r="F1172" s="156" t="s">
        <v>291</v>
      </c>
      <c r="G1172" s="157" t="str">
        <f>VLOOKUP(Repository_table[[#This Row],[Country of Destination]],$T$11:$U$46,2,)</f>
        <v>East Asia and Pacific</v>
      </c>
      <c r="H1172" s="156" t="s">
        <v>270</v>
      </c>
      <c r="I1172" s="156" t="s">
        <v>304</v>
      </c>
      <c r="J1172" s="158">
        <v>3374743</v>
      </c>
      <c r="K1172" s="159"/>
      <c r="L1172" s="163"/>
      <c r="N1172" s="119"/>
    </row>
    <row r="1173" spans="1:14" s="17" customFormat="1" x14ac:dyDescent="0.2">
      <c r="A1173" s="154">
        <v>43830</v>
      </c>
      <c r="B1173" s="155" t="s">
        <v>61</v>
      </c>
      <c r="C1173" s="155" t="s">
        <v>61</v>
      </c>
      <c r="D1173" s="156" t="s">
        <v>289</v>
      </c>
      <c r="E1173" s="156" t="s">
        <v>108</v>
      </c>
      <c r="F1173" s="156" t="s">
        <v>69</v>
      </c>
      <c r="G1173" s="157" t="str">
        <f>VLOOKUP(Repository_table[[#This Row],[Country of Destination]],$T$11:$U$46,2,)</f>
        <v>Europe and Central Asia</v>
      </c>
      <c r="H1173" s="156" t="s">
        <v>163</v>
      </c>
      <c r="I1173" s="156" t="s">
        <v>269</v>
      </c>
      <c r="J1173" s="158">
        <v>3427437</v>
      </c>
      <c r="K1173" s="159"/>
      <c r="L1173" s="163"/>
      <c r="N1173" s="119"/>
    </row>
    <row r="1174" spans="1:14" s="17" customFormat="1" x14ac:dyDescent="0.2">
      <c r="A1174" s="154">
        <v>43831</v>
      </c>
      <c r="B1174" s="155" t="s">
        <v>438</v>
      </c>
      <c r="C1174" s="155" t="s">
        <v>477</v>
      </c>
      <c r="D1174" s="156" t="s">
        <v>466</v>
      </c>
      <c r="E1174" s="156" t="s">
        <v>108</v>
      </c>
      <c r="F1174" s="156" t="s">
        <v>81</v>
      </c>
      <c r="G1174" s="157" t="str">
        <f>VLOOKUP(Repository_table[[#This Row],[Country of Destination]],$T$11:$U$46,2,)</f>
        <v>East Asia and Pacific</v>
      </c>
      <c r="H1174" s="156" t="s">
        <v>474</v>
      </c>
      <c r="I1174" s="156" t="s">
        <v>436</v>
      </c>
      <c r="J1174" s="158">
        <v>3650720</v>
      </c>
      <c r="K1174" s="159"/>
      <c r="L1174" s="163"/>
      <c r="N1174" s="119"/>
    </row>
    <row r="1175" spans="1:14" s="17" customFormat="1" x14ac:dyDescent="0.2">
      <c r="A1175" s="154">
        <v>43831</v>
      </c>
      <c r="B1175" s="155" t="s">
        <v>61</v>
      </c>
      <c r="C1175" s="155" t="s">
        <v>61</v>
      </c>
      <c r="D1175" s="156" t="s">
        <v>251</v>
      </c>
      <c r="E1175" s="156" t="s">
        <v>108</v>
      </c>
      <c r="F1175" s="156" t="s">
        <v>109</v>
      </c>
      <c r="G1175" s="157" t="str">
        <f>VLOOKUP(Repository_table[[#This Row],[Country of Destination]],$T$11:$U$46,2,)</f>
        <v>Europe and Central Asia</v>
      </c>
      <c r="H1175" s="156" t="s">
        <v>472</v>
      </c>
      <c r="I1175" s="156" t="s">
        <v>269</v>
      </c>
      <c r="J1175" s="158">
        <v>3772695</v>
      </c>
      <c r="K1175" s="159"/>
      <c r="L1175" s="163"/>
      <c r="N1175" s="119"/>
    </row>
    <row r="1176" spans="1:14" s="17" customFormat="1" x14ac:dyDescent="0.2">
      <c r="A1176" s="154">
        <v>43832</v>
      </c>
      <c r="B1176" s="155" t="s">
        <v>61</v>
      </c>
      <c r="C1176" s="155" t="s">
        <v>61</v>
      </c>
      <c r="D1176" s="156" t="s">
        <v>251</v>
      </c>
      <c r="E1176" s="156" t="s">
        <v>108</v>
      </c>
      <c r="F1176" s="156" t="s">
        <v>81</v>
      </c>
      <c r="G1176" s="157" t="str">
        <f>VLOOKUP(Repository_table[[#This Row],[Country of Destination]],$T$11:$U$46,2,)</f>
        <v>East Asia and Pacific</v>
      </c>
      <c r="H1176" s="156" t="s">
        <v>372</v>
      </c>
      <c r="I1176" s="156" t="s">
        <v>269</v>
      </c>
      <c r="J1176" s="158">
        <v>3629444</v>
      </c>
      <c r="K1176" s="159"/>
      <c r="L1176" s="163"/>
      <c r="N1176" s="119"/>
    </row>
    <row r="1177" spans="1:14" s="17" customFormat="1" ht="25.5" x14ac:dyDescent="0.2">
      <c r="A1177" s="154">
        <v>43833</v>
      </c>
      <c r="B1177" s="155" t="s">
        <v>300</v>
      </c>
      <c r="C1177" s="155" t="s">
        <v>301</v>
      </c>
      <c r="D1177" s="156" t="s">
        <v>406</v>
      </c>
      <c r="E1177" s="156" t="s">
        <v>108</v>
      </c>
      <c r="F1177" s="156" t="s">
        <v>252</v>
      </c>
      <c r="G1177" s="157" t="str">
        <f>VLOOKUP(Repository_table[[#This Row],[Country of Destination]],$T$11:$U$46,2,)</f>
        <v>Europe and Central Asia</v>
      </c>
      <c r="H1177" s="156" t="s">
        <v>283</v>
      </c>
      <c r="I1177" s="156" t="s">
        <v>304</v>
      </c>
      <c r="J1177" s="158">
        <v>3274318</v>
      </c>
      <c r="K1177" s="159"/>
      <c r="L1177" s="163"/>
      <c r="N1177" s="119"/>
    </row>
    <row r="1178" spans="1:14" s="17" customFormat="1" x14ac:dyDescent="0.2">
      <c r="A1178" s="154">
        <v>43833</v>
      </c>
      <c r="B1178" s="155" t="s">
        <v>438</v>
      </c>
      <c r="C1178" s="155" t="s">
        <v>439</v>
      </c>
      <c r="D1178" s="156" t="s">
        <v>435</v>
      </c>
      <c r="E1178" s="156" t="s">
        <v>194</v>
      </c>
      <c r="F1178" s="156" t="s">
        <v>113</v>
      </c>
      <c r="G1178" s="157" t="str">
        <f>VLOOKUP(Repository_table[[#This Row],[Country of Destination]],$T$11:$U$46,2,)</f>
        <v>East Asia and Pacific</v>
      </c>
      <c r="H1178" s="156" t="s">
        <v>427</v>
      </c>
      <c r="I1178" s="156" t="s">
        <v>436</v>
      </c>
      <c r="J1178" s="158">
        <v>3648520</v>
      </c>
      <c r="K1178" s="159"/>
      <c r="L1178" s="163" t="s">
        <v>363</v>
      </c>
      <c r="N1178" s="119"/>
    </row>
    <row r="1179" spans="1:14" s="17" customFormat="1" x14ac:dyDescent="0.2">
      <c r="A1179" s="154">
        <v>43833</v>
      </c>
      <c r="B1179" s="155" t="s">
        <v>61</v>
      </c>
      <c r="C1179" s="155" t="s">
        <v>61</v>
      </c>
      <c r="D1179" s="156" t="s">
        <v>251</v>
      </c>
      <c r="E1179" s="156" t="s">
        <v>108</v>
      </c>
      <c r="F1179" s="156" t="s">
        <v>124</v>
      </c>
      <c r="G1179" s="157" t="str">
        <f>VLOOKUP(Repository_table[[#This Row],[Country of Destination]],$T$11:$U$46,2,)</f>
        <v>Europe and Central Asia</v>
      </c>
      <c r="H1179" s="156" t="s">
        <v>241</v>
      </c>
      <c r="I1179" s="156" t="s">
        <v>269</v>
      </c>
      <c r="J1179" s="158">
        <v>3261570</v>
      </c>
      <c r="K1179" s="159"/>
      <c r="L1179" s="163"/>
      <c r="N1179" s="119"/>
    </row>
    <row r="1180" spans="1:14" s="17" customFormat="1" x14ac:dyDescent="0.2">
      <c r="A1180" s="154">
        <v>43834</v>
      </c>
      <c r="B1180" s="155" t="s">
        <v>390</v>
      </c>
      <c r="C1180" s="155" t="s">
        <v>462</v>
      </c>
      <c r="D1180" s="156" t="s">
        <v>418</v>
      </c>
      <c r="E1180" s="156" t="s">
        <v>108</v>
      </c>
      <c r="F1180" s="156" t="s">
        <v>113</v>
      </c>
      <c r="G1180" s="157" t="str">
        <f>VLOOKUP(Repository_table[[#This Row],[Country of Destination]],$T$11:$U$46,2,)</f>
        <v>East Asia and Pacific</v>
      </c>
      <c r="H1180" s="156" t="s">
        <v>419</v>
      </c>
      <c r="I1180" s="156" t="s">
        <v>391</v>
      </c>
      <c r="J1180" s="158">
        <v>3028055</v>
      </c>
      <c r="K1180" s="159"/>
      <c r="L1180" s="163" t="s">
        <v>58</v>
      </c>
      <c r="N1180" s="119"/>
    </row>
    <row r="1181" spans="1:14" s="17" customFormat="1" x14ac:dyDescent="0.2">
      <c r="A1181" s="154">
        <v>43834</v>
      </c>
      <c r="B1181" s="155" t="s">
        <v>193</v>
      </c>
      <c r="C1181" s="155" t="s">
        <v>211</v>
      </c>
      <c r="D1181" s="156" t="s">
        <v>261</v>
      </c>
      <c r="E1181" s="156" t="s">
        <v>108</v>
      </c>
      <c r="F1181" s="156" t="s">
        <v>240</v>
      </c>
      <c r="G1181" s="157" t="str">
        <f>VLOOKUP(Repository_table[[#This Row],[Country of Destination]],$T$11:$U$46,2,)</f>
        <v>Europe and Central Asia</v>
      </c>
      <c r="H1181" s="156" t="s">
        <v>405</v>
      </c>
      <c r="I1181" s="156" t="s">
        <v>262</v>
      </c>
      <c r="J1181" s="158">
        <v>3402214</v>
      </c>
      <c r="K1181" s="159"/>
      <c r="L1181" s="163"/>
      <c r="N1181" s="119"/>
    </row>
    <row r="1182" spans="1:14" s="17" customFormat="1" x14ac:dyDescent="0.2">
      <c r="A1182" s="154">
        <v>43834</v>
      </c>
      <c r="B1182" s="155" t="s">
        <v>61</v>
      </c>
      <c r="C1182" s="155" t="s">
        <v>61</v>
      </c>
      <c r="D1182" s="156" t="s">
        <v>251</v>
      </c>
      <c r="E1182" s="156" t="s">
        <v>108</v>
      </c>
      <c r="F1182" s="156" t="s">
        <v>124</v>
      </c>
      <c r="G1182" s="157" t="str">
        <f>VLOOKUP(Repository_table[[#This Row],[Country of Destination]],$T$11:$U$46,2,)</f>
        <v>Europe and Central Asia</v>
      </c>
      <c r="H1182" s="156" t="s">
        <v>123</v>
      </c>
      <c r="I1182" s="156" t="s">
        <v>269</v>
      </c>
      <c r="J1182" s="158">
        <v>3432111</v>
      </c>
      <c r="K1182" s="159"/>
      <c r="L1182" s="163"/>
      <c r="N1182" s="119"/>
    </row>
    <row r="1183" spans="1:14" s="17" customFormat="1" x14ac:dyDescent="0.2">
      <c r="A1183" s="154">
        <v>43834</v>
      </c>
      <c r="B1183" s="155" t="s">
        <v>61</v>
      </c>
      <c r="C1183" s="155" t="s">
        <v>61</v>
      </c>
      <c r="D1183" s="156" t="s">
        <v>250</v>
      </c>
      <c r="E1183" s="156" t="s">
        <v>108</v>
      </c>
      <c r="F1183" s="156" t="s">
        <v>113</v>
      </c>
      <c r="G1183" s="157" t="str">
        <f>VLOOKUP(Repository_table[[#This Row],[Country of Destination]],$T$11:$U$46,2,)</f>
        <v>East Asia and Pacific</v>
      </c>
      <c r="H1183" s="156" t="s">
        <v>273</v>
      </c>
      <c r="I1183" s="156" t="s">
        <v>269</v>
      </c>
      <c r="J1183" s="158">
        <v>3265074</v>
      </c>
      <c r="K1183" s="159"/>
      <c r="L1183" s="163"/>
      <c r="N1183" s="119"/>
    </row>
    <row r="1184" spans="1:14" s="17" customFormat="1" ht="25.5" x14ac:dyDescent="0.2">
      <c r="A1184" s="154">
        <v>43835</v>
      </c>
      <c r="B1184" s="155" t="s">
        <v>300</v>
      </c>
      <c r="C1184" s="155" t="s">
        <v>301</v>
      </c>
      <c r="D1184" s="156" t="s">
        <v>406</v>
      </c>
      <c r="E1184" s="156" t="s">
        <v>108</v>
      </c>
      <c r="F1184" s="156" t="s">
        <v>204</v>
      </c>
      <c r="G1184" s="157" t="str">
        <f>VLOOKUP(Repository_table[[#This Row],[Country of Destination]],$T$11:$U$46,2,)</f>
        <v>Europe and Central Asia</v>
      </c>
      <c r="H1184" s="156" t="s">
        <v>236</v>
      </c>
      <c r="I1184" s="156" t="s">
        <v>304</v>
      </c>
      <c r="J1184" s="158">
        <v>3296454</v>
      </c>
      <c r="K1184" s="159"/>
      <c r="L1184" s="163"/>
      <c r="N1184" s="119"/>
    </row>
    <row r="1185" spans="1:14" s="17" customFormat="1" x14ac:dyDescent="0.2">
      <c r="A1185" s="154">
        <v>43835</v>
      </c>
      <c r="B1185" s="155" t="s">
        <v>438</v>
      </c>
      <c r="C1185" s="155" t="s">
        <v>439</v>
      </c>
      <c r="D1185" s="156" t="s">
        <v>435</v>
      </c>
      <c r="E1185" s="156" t="s">
        <v>194</v>
      </c>
      <c r="F1185" s="156" t="s">
        <v>197</v>
      </c>
      <c r="G1185" s="157" t="str">
        <f>VLOOKUP(Repository_table[[#This Row],[Country of Destination]],$T$11:$U$46,2,)</f>
        <v>Europe and Central Asia</v>
      </c>
      <c r="H1185" s="156" t="s">
        <v>247</v>
      </c>
      <c r="I1185" s="156" t="s">
        <v>436</v>
      </c>
      <c r="J1185" s="158">
        <v>2896786</v>
      </c>
      <c r="K1185" s="159"/>
      <c r="L1185" s="163" t="s">
        <v>363</v>
      </c>
      <c r="N1185" s="119"/>
    </row>
    <row r="1186" spans="1:14" s="17" customFormat="1" x14ac:dyDescent="0.2">
      <c r="A1186" s="154">
        <v>43835</v>
      </c>
      <c r="B1186" s="155" t="s">
        <v>61</v>
      </c>
      <c r="C1186" s="155" t="s">
        <v>61</v>
      </c>
      <c r="D1186" s="156" t="s">
        <v>403</v>
      </c>
      <c r="E1186" s="156" t="s">
        <v>108</v>
      </c>
      <c r="F1186" s="156" t="s">
        <v>113</v>
      </c>
      <c r="G1186" s="157" t="str">
        <f>VLOOKUP(Repository_table[[#This Row],[Country of Destination]],$T$11:$U$46,2,)</f>
        <v>East Asia and Pacific</v>
      </c>
      <c r="H1186" s="156" t="s">
        <v>473</v>
      </c>
      <c r="I1186" s="156" t="s">
        <v>269</v>
      </c>
      <c r="J1186" s="158">
        <v>3283515</v>
      </c>
      <c r="K1186" s="159"/>
      <c r="L1186" s="163"/>
      <c r="N1186" s="119"/>
    </row>
    <row r="1187" spans="1:14" s="17" customFormat="1" x14ac:dyDescent="0.2">
      <c r="A1187" s="154">
        <v>43836</v>
      </c>
      <c r="B1187" s="155" t="s">
        <v>438</v>
      </c>
      <c r="C1187" s="155" t="s">
        <v>477</v>
      </c>
      <c r="D1187" s="156" t="s">
        <v>466</v>
      </c>
      <c r="E1187" s="156" t="s">
        <v>108</v>
      </c>
      <c r="F1187" s="156" t="s">
        <v>365</v>
      </c>
      <c r="G1187" s="157" t="str">
        <f>VLOOKUP(Repository_table[[#This Row],[Country of Destination]],$T$11:$U$46,2,)</f>
        <v>East Asia and Pacific</v>
      </c>
      <c r="H1187" s="156" t="s">
        <v>428</v>
      </c>
      <c r="I1187" s="156" t="s">
        <v>436</v>
      </c>
      <c r="J1187" s="158">
        <v>3634515</v>
      </c>
      <c r="K1187" s="159"/>
      <c r="L1187" s="163"/>
      <c r="N1187" s="119"/>
    </row>
    <row r="1188" spans="1:14" s="17" customFormat="1" x14ac:dyDescent="0.2">
      <c r="A1188" s="154">
        <v>43836</v>
      </c>
      <c r="B1188" s="155" t="s">
        <v>61</v>
      </c>
      <c r="C1188" s="155" t="s">
        <v>61</v>
      </c>
      <c r="D1188" s="156" t="s">
        <v>251</v>
      </c>
      <c r="E1188" s="156" t="s">
        <v>108</v>
      </c>
      <c r="F1188" s="156" t="s">
        <v>124</v>
      </c>
      <c r="G1188" s="157" t="str">
        <f>VLOOKUP(Repository_table[[#This Row],[Country of Destination]],$T$11:$U$46,2,)</f>
        <v>Europe and Central Asia</v>
      </c>
      <c r="H1188" s="156" t="s">
        <v>164</v>
      </c>
      <c r="I1188" s="156" t="s">
        <v>269</v>
      </c>
      <c r="J1188" s="158">
        <v>3355999</v>
      </c>
      <c r="K1188" s="159"/>
      <c r="L1188" s="163"/>
      <c r="N1188" s="119"/>
    </row>
    <row r="1189" spans="1:14" s="17" customFormat="1" x14ac:dyDescent="0.2">
      <c r="A1189" s="154">
        <v>43837</v>
      </c>
      <c r="B1189" s="155" t="s">
        <v>390</v>
      </c>
      <c r="C1189" s="155" t="s">
        <v>463</v>
      </c>
      <c r="D1189" s="156" t="s">
        <v>418</v>
      </c>
      <c r="E1189" s="156" t="s">
        <v>108</v>
      </c>
      <c r="F1189" s="156" t="s">
        <v>81</v>
      </c>
      <c r="G1189" s="157" t="str">
        <f>VLOOKUP(Repository_table[[#This Row],[Country of Destination]],$T$11:$U$46,2,)</f>
        <v>East Asia and Pacific</v>
      </c>
      <c r="H1189" s="156" t="s">
        <v>286</v>
      </c>
      <c r="I1189" s="156" t="s">
        <v>391</v>
      </c>
      <c r="J1189" s="158">
        <v>3273381</v>
      </c>
      <c r="K1189" s="159"/>
      <c r="L1189" s="163" t="s">
        <v>58</v>
      </c>
      <c r="N1189" s="119"/>
    </row>
    <row r="1190" spans="1:14" s="17" customFormat="1" x14ac:dyDescent="0.2">
      <c r="A1190" s="154">
        <v>43837</v>
      </c>
      <c r="B1190" s="155" t="s">
        <v>61</v>
      </c>
      <c r="C1190" s="155" t="s">
        <v>61</v>
      </c>
      <c r="D1190" s="156" t="s">
        <v>251</v>
      </c>
      <c r="E1190" s="156" t="s">
        <v>108</v>
      </c>
      <c r="F1190" s="156" t="s">
        <v>124</v>
      </c>
      <c r="G1190" s="157" t="str">
        <f>VLOOKUP(Repository_table[[#This Row],[Country of Destination]],$T$11:$U$46,2,)</f>
        <v>Europe and Central Asia</v>
      </c>
      <c r="H1190" s="156" t="s">
        <v>118</v>
      </c>
      <c r="I1190" s="156" t="s">
        <v>269</v>
      </c>
      <c r="J1190" s="158">
        <v>3426065</v>
      </c>
      <c r="K1190" s="159"/>
      <c r="L1190" s="163"/>
      <c r="N1190" s="119"/>
    </row>
    <row r="1191" spans="1:14" s="17" customFormat="1" ht="25.5" x14ac:dyDescent="0.2">
      <c r="A1191" s="154">
        <v>43838</v>
      </c>
      <c r="B1191" s="155" t="s">
        <v>300</v>
      </c>
      <c r="C1191" s="155" t="s">
        <v>301</v>
      </c>
      <c r="D1191" s="156" t="s">
        <v>406</v>
      </c>
      <c r="E1191" s="156" t="s">
        <v>108</v>
      </c>
      <c r="F1191" s="156" t="s">
        <v>240</v>
      </c>
      <c r="G1191" s="157" t="str">
        <f>VLOOKUP(Repository_table[[#This Row],[Country of Destination]],$T$11:$U$46,2,)</f>
        <v>Europe and Central Asia</v>
      </c>
      <c r="H1191" s="156" t="s">
        <v>230</v>
      </c>
      <c r="I1191" s="156" t="s">
        <v>304</v>
      </c>
      <c r="J1191" s="158">
        <v>3293398</v>
      </c>
      <c r="K1191" s="159"/>
      <c r="L1191" s="163"/>
      <c r="N1191" s="119"/>
    </row>
    <row r="1192" spans="1:14" s="17" customFormat="1" x14ac:dyDescent="0.2">
      <c r="A1192" s="154">
        <v>43838</v>
      </c>
      <c r="B1192" s="155" t="s">
        <v>193</v>
      </c>
      <c r="C1192" s="155" t="s">
        <v>212</v>
      </c>
      <c r="D1192" s="156" t="s">
        <v>261</v>
      </c>
      <c r="E1192" s="156" t="s">
        <v>108</v>
      </c>
      <c r="F1192" s="156" t="s">
        <v>302</v>
      </c>
      <c r="G1192" s="157" t="str">
        <f>VLOOKUP(Repository_table[[#This Row],[Country of Destination]],$T$11:$U$46,2,)</f>
        <v>Europe and Central Asia</v>
      </c>
      <c r="H1192" s="156" t="s">
        <v>292</v>
      </c>
      <c r="I1192" s="156" t="s">
        <v>262</v>
      </c>
      <c r="J1192" s="158">
        <v>3222045</v>
      </c>
      <c r="K1192" s="159"/>
      <c r="L1192" s="163"/>
      <c r="N1192" s="119"/>
    </row>
    <row r="1193" spans="1:14" s="17" customFormat="1" x14ac:dyDescent="0.2">
      <c r="A1193" s="154">
        <v>43838</v>
      </c>
      <c r="B1193" s="155" t="s">
        <v>438</v>
      </c>
      <c r="C1193" s="155" t="s">
        <v>439</v>
      </c>
      <c r="D1193" s="156" t="s">
        <v>435</v>
      </c>
      <c r="E1193" s="156" t="s">
        <v>194</v>
      </c>
      <c r="F1193" s="156" t="s">
        <v>76</v>
      </c>
      <c r="G1193" s="157" t="str">
        <f>VLOOKUP(Repository_table[[#This Row],[Country of Destination]],$T$11:$U$46,2,)</f>
        <v>Latin America and the Caribbean</v>
      </c>
      <c r="H1193" s="156" t="s">
        <v>255</v>
      </c>
      <c r="I1193" s="156" t="s">
        <v>436</v>
      </c>
      <c r="J1193" s="158">
        <v>3689343</v>
      </c>
      <c r="K1193" s="159"/>
      <c r="L1193" s="163" t="s">
        <v>363</v>
      </c>
      <c r="N1193" s="119"/>
    </row>
    <row r="1194" spans="1:14" s="17" customFormat="1" x14ac:dyDescent="0.2">
      <c r="A1194" s="154">
        <v>43838</v>
      </c>
      <c r="B1194" s="155" t="s">
        <v>61</v>
      </c>
      <c r="C1194" s="155" t="s">
        <v>61</v>
      </c>
      <c r="D1194" s="156" t="s">
        <v>251</v>
      </c>
      <c r="E1194" s="156" t="s">
        <v>108</v>
      </c>
      <c r="F1194" s="156" t="s">
        <v>252</v>
      </c>
      <c r="G1194" s="157" t="str">
        <f>VLOOKUP(Repository_table[[#This Row],[Country of Destination]],$T$11:$U$46,2,)</f>
        <v>Europe and Central Asia</v>
      </c>
      <c r="H1194" s="156" t="s">
        <v>425</v>
      </c>
      <c r="I1194" s="156" t="s">
        <v>269</v>
      </c>
      <c r="J1194" s="158">
        <v>3033696</v>
      </c>
      <c r="K1194" s="159"/>
      <c r="L1194" s="163"/>
      <c r="N1194" s="119"/>
    </row>
    <row r="1195" spans="1:14" s="17" customFormat="1" x14ac:dyDescent="0.2">
      <c r="A1195" s="154">
        <v>43838</v>
      </c>
      <c r="B1195" s="155" t="s">
        <v>61</v>
      </c>
      <c r="C1195" s="155" t="s">
        <v>61</v>
      </c>
      <c r="D1195" s="156" t="s">
        <v>251</v>
      </c>
      <c r="E1195" s="156" t="s">
        <v>108</v>
      </c>
      <c r="F1195" s="156" t="s">
        <v>109</v>
      </c>
      <c r="G1195" s="157" t="str">
        <f>VLOOKUP(Repository_table[[#This Row],[Country of Destination]],$T$11:$U$46,2,)</f>
        <v>Europe and Central Asia</v>
      </c>
      <c r="H1195" s="156" t="s">
        <v>263</v>
      </c>
      <c r="I1195" s="156" t="s">
        <v>269</v>
      </c>
      <c r="J1195" s="158">
        <v>3265292</v>
      </c>
      <c r="K1195" s="159"/>
      <c r="L1195" s="163"/>
      <c r="N1195" s="119"/>
    </row>
    <row r="1196" spans="1:14" s="17" customFormat="1" x14ac:dyDescent="0.2">
      <c r="A1196" s="154">
        <v>43839</v>
      </c>
      <c r="B1196" s="155" t="s">
        <v>61</v>
      </c>
      <c r="C1196" s="155" t="s">
        <v>61</v>
      </c>
      <c r="D1196" s="156" t="s">
        <v>403</v>
      </c>
      <c r="E1196" s="156" t="s">
        <v>108</v>
      </c>
      <c r="F1196" s="156" t="s">
        <v>112</v>
      </c>
      <c r="G1196" s="157" t="str">
        <f>VLOOKUP(Repository_table[[#This Row],[Country of Destination]],$T$11:$U$46,2,)</f>
        <v>Latin America and the Caribbean</v>
      </c>
      <c r="H1196" s="156" t="s">
        <v>259</v>
      </c>
      <c r="I1196" s="156" t="s">
        <v>269</v>
      </c>
      <c r="J1196" s="158">
        <v>2819594</v>
      </c>
      <c r="K1196" s="159"/>
      <c r="L1196" s="163" t="s">
        <v>58</v>
      </c>
      <c r="N1196" s="119"/>
    </row>
    <row r="1197" spans="1:14" s="17" customFormat="1" x14ac:dyDescent="0.2">
      <c r="A1197" s="154">
        <v>43839</v>
      </c>
      <c r="B1197" s="155" t="s">
        <v>61</v>
      </c>
      <c r="C1197" s="155" t="s">
        <v>61</v>
      </c>
      <c r="D1197" s="156" t="s">
        <v>403</v>
      </c>
      <c r="E1197" s="156" t="s">
        <v>108</v>
      </c>
      <c r="F1197" s="156" t="s">
        <v>201</v>
      </c>
      <c r="G1197" s="157" t="str">
        <f>VLOOKUP(Repository_table[[#This Row],[Country of Destination]],$T$11:$U$46,2,)</f>
        <v>Latin America and the Caribbean</v>
      </c>
      <c r="H1197" s="156" t="s">
        <v>259</v>
      </c>
      <c r="I1197" s="156" t="s">
        <v>269</v>
      </c>
      <c r="J1197" s="158">
        <v>524808</v>
      </c>
      <c r="K1197" s="159"/>
      <c r="L1197" s="163" t="s">
        <v>58</v>
      </c>
      <c r="N1197" s="119"/>
    </row>
    <row r="1198" spans="1:14" s="17" customFormat="1" ht="25.5" x14ac:dyDescent="0.2">
      <c r="A1198" s="154">
        <v>43840</v>
      </c>
      <c r="B1198" s="155" t="s">
        <v>300</v>
      </c>
      <c r="C1198" s="155" t="s">
        <v>301</v>
      </c>
      <c r="D1198" s="156" t="s">
        <v>406</v>
      </c>
      <c r="E1198" s="156" t="s">
        <v>108</v>
      </c>
      <c r="F1198" s="156" t="s">
        <v>240</v>
      </c>
      <c r="G1198" s="157" t="str">
        <f>VLOOKUP(Repository_table[[#This Row],[Country of Destination]],$T$11:$U$46,2,)</f>
        <v>Europe and Central Asia</v>
      </c>
      <c r="H1198" s="156" t="s">
        <v>430</v>
      </c>
      <c r="I1198" s="156" t="s">
        <v>304</v>
      </c>
      <c r="J1198" s="158">
        <v>3695464</v>
      </c>
      <c r="K1198" s="159"/>
      <c r="L1198" s="163"/>
      <c r="N1198" s="119"/>
    </row>
    <row r="1199" spans="1:14" s="17" customFormat="1" x14ac:dyDescent="0.2">
      <c r="A1199" s="154">
        <v>43840</v>
      </c>
      <c r="B1199" s="155" t="s">
        <v>61</v>
      </c>
      <c r="C1199" s="155" t="s">
        <v>61</v>
      </c>
      <c r="D1199" s="156" t="s">
        <v>422</v>
      </c>
      <c r="E1199" s="156" t="s">
        <v>108</v>
      </c>
      <c r="F1199" s="156" t="s">
        <v>81</v>
      </c>
      <c r="G1199" s="157" t="str">
        <f>VLOOKUP(Repository_table[[#This Row],[Country of Destination]],$T$11:$U$46,2,)</f>
        <v>East Asia and Pacific</v>
      </c>
      <c r="H1199" s="156" t="s">
        <v>111</v>
      </c>
      <c r="I1199" s="156" t="s">
        <v>269</v>
      </c>
      <c r="J1199" s="158">
        <v>3322205</v>
      </c>
      <c r="K1199" s="159"/>
      <c r="L1199" s="163"/>
      <c r="N1199" s="119"/>
    </row>
    <row r="1200" spans="1:14" s="17" customFormat="1" x14ac:dyDescent="0.2">
      <c r="A1200" s="154">
        <v>43841</v>
      </c>
      <c r="B1200" s="155" t="s">
        <v>438</v>
      </c>
      <c r="C1200" s="155" t="s">
        <v>477</v>
      </c>
      <c r="D1200" s="156" t="s">
        <v>466</v>
      </c>
      <c r="E1200" s="156" t="s">
        <v>108</v>
      </c>
      <c r="F1200" s="156" t="s">
        <v>81</v>
      </c>
      <c r="G1200" s="157" t="str">
        <f>VLOOKUP(Repository_table[[#This Row],[Country of Destination]],$T$11:$U$46,2,)</f>
        <v>East Asia and Pacific</v>
      </c>
      <c r="H1200" s="156" t="s">
        <v>475</v>
      </c>
      <c r="I1200" s="156" t="s">
        <v>436</v>
      </c>
      <c r="J1200" s="158">
        <v>3664784</v>
      </c>
      <c r="K1200" s="159"/>
      <c r="L1200" s="163"/>
      <c r="N1200" s="119"/>
    </row>
    <row r="1201" spans="1:14" s="17" customFormat="1" x14ac:dyDescent="0.2">
      <c r="A1201" s="154">
        <v>43841</v>
      </c>
      <c r="B1201" s="155" t="s">
        <v>61</v>
      </c>
      <c r="C1201" s="155" t="s">
        <v>61</v>
      </c>
      <c r="D1201" s="156" t="s">
        <v>250</v>
      </c>
      <c r="E1201" s="156" t="s">
        <v>108</v>
      </c>
      <c r="F1201" s="156" t="s">
        <v>113</v>
      </c>
      <c r="G1201" s="157" t="str">
        <f>VLOOKUP(Repository_table[[#This Row],[Country of Destination]],$T$11:$U$46,2,)</f>
        <v>East Asia and Pacific</v>
      </c>
      <c r="H1201" s="156" t="s">
        <v>135</v>
      </c>
      <c r="I1201" s="156" t="s">
        <v>269</v>
      </c>
      <c r="J1201" s="158">
        <v>3565140</v>
      </c>
      <c r="K1201" s="159"/>
      <c r="L1201" s="163"/>
      <c r="N1201" s="119"/>
    </row>
    <row r="1202" spans="1:14" s="17" customFormat="1" x14ac:dyDescent="0.2">
      <c r="A1202" s="154">
        <v>43841</v>
      </c>
      <c r="B1202" s="155" t="s">
        <v>61</v>
      </c>
      <c r="C1202" s="155" t="s">
        <v>61</v>
      </c>
      <c r="D1202" s="156" t="s">
        <v>403</v>
      </c>
      <c r="E1202" s="156" t="s">
        <v>108</v>
      </c>
      <c r="F1202" s="156" t="s">
        <v>365</v>
      </c>
      <c r="G1202" s="157" t="str">
        <f>VLOOKUP(Repository_table[[#This Row],[Country of Destination]],$T$11:$U$46,2,)</f>
        <v>East Asia and Pacific</v>
      </c>
      <c r="H1202" s="156" t="s">
        <v>238</v>
      </c>
      <c r="I1202" s="156" t="s">
        <v>269</v>
      </c>
      <c r="J1202" s="158">
        <v>2940811</v>
      </c>
      <c r="K1202" s="159"/>
      <c r="L1202" s="163"/>
      <c r="N1202" s="119"/>
    </row>
    <row r="1203" spans="1:14" s="17" customFormat="1" x14ac:dyDescent="0.2">
      <c r="A1203" s="154">
        <v>43842</v>
      </c>
      <c r="B1203" s="155" t="s">
        <v>61</v>
      </c>
      <c r="C1203" s="155" t="s">
        <v>61</v>
      </c>
      <c r="D1203" s="156" t="s">
        <v>250</v>
      </c>
      <c r="E1203" s="156" t="s">
        <v>108</v>
      </c>
      <c r="F1203" s="156" t="s">
        <v>113</v>
      </c>
      <c r="G1203" s="157" t="str">
        <f>VLOOKUP(Repository_table[[#This Row],[Country of Destination]],$T$11:$U$46,2,)</f>
        <v>East Asia and Pacific</v>
      </c>
      <c r="H1203" s="156" t="s">
        <v>408</v>
      </c>
      <c r="I1203" s="156" t="s">
        <v>269</v>
      </c>
      <c r="J1203" s="158">
        <v>3259499</v>
      </c>
      <c r="K1203" s="159"/>
      <c r="L1203" s="163"/>
      <c r="N1203" s="119"/>
    </row>
    <row r="1204" spans="1:14" s="17" customFormat="1" ht="25.5" x14ac:dyDescent="0.2">
      <c r="A1204" s="154">
        <v>43843</v>
      </c>
      <c r="B1204" s="155" t="s">
        <v>300</v>
      </c>
      <c r="C1204" s="155" t="s">
        <v>301</v>
      </c>
      <c r="D1204" s="156" t="s">
        <v>406</v>
      </c>
      <c r="E1204" s="156" t="s">
        <v>108</v>
      </c>
      <c r="F1204" s="156" t="s">
        <v>204</v>
      </c>
      <c r="G1204" s="157" t="str">
        <f>VLOOKUP(Repository_table[[#This Row],[Country of Destination]],$T$11:$U$46,2,)</f>
        <v>Europe and Central Asia</v>
      </c>
      <c r="H1204" s="156" t="s">
        <v>137</v>
      </c>
      <c r="I1204" s="156" t="s">
        <v>304</v>
      </c>
      <c r="J1204" s="158">
        <v>3384676</v>
      </c>
      <c r="K1204" s="159"/>
      <c r="L1204" s="163"/>
      <c r="N1204" s="119"/>
    </row>
    <row r="1205" spans="1:14" s="17" customFormat="1" x14ac:dyDescent="0.2">
      <c r="A1205" s="154">
        <v>43843</v>
      </c>
      <c r="B1205" s="155" t="s">
        <v>61</v>
      </c>
      <c r="C1205" s="155" t="s">
        <v>61</v>
      </c>
      <c r="D1205" s="156" t="s">
        <v>251</v>
      </c>
      <c r="E1205" s="156" t="s">
        <v>108</v>
      </c>
      <c r="F1205" s="156" t="s">
        <v>109</v>
      </c>
      <c r="G1205" s="157" t="str">
        <f>VLOOKUP(Repository_table[[#This Row],[Country of Destination]],$T$11:$U$46,2,)</f>
        <v>Europe and Central Asia</v>
      </c>
      <c r="H1205" s="156" t="s">
        <v>191</v>
      </c>
      <c r="I1205" s="156" t="s">
        <v>269</v>
      </c>
      <c r="J1205" s="158">
        <v>3546951</v>
      </c>
      <c r="K1205" s="159"/>
      <c r="L1205" s="163"/>
      <c r="N1205" s="119"/>
    </row>
    <row r="1206" spans="1:14" s="17" customFormat="1" x14ac:dyDescent="0.2">
      <c r="A1206" s="154">
        <v>43844</v>
      </c>
      <c r="B1206" s="155" t="s">
        <v>193</v>
      </c>
      <c r="C1206" s="155" t="s">
        <v>211</v>
      </c>
      <c r="D1206" s="156" t="s">
        <v>261</v>
      </c>
      <c r="E1206" s="156" t="s">
        <v>108</v>
      </c>
      <c r="F1206" s="156" t="s">
        <v>239</v>
      </c>
      <c r="G1206" s="157" t="str">
        <f>VLOOKUP(Repository_table[[#This Row],[Country of Destination]],$T$11:$U$46,2,)</f>
        <v>Europe and Central Asia</v>
      </c>
      <c r="H1206" s="156" t="s">
        <v>378</v>
      </c>
      <c r="I1206" s="156" t="s">
        <v>262</v>
      </c>
      <c r="J1206" s="158">
        <v>522382</v>
      </c>
      <c r="K1206" s="159"/>
      <c r="L1206" s="163" t="s">
        <v>58</v>
      </c>
      <c r="N1206" s="119"/>
    </row>
    <row r="1207" spans="1:14" s="17" customFormat="1" x14ac:dyDescent="0.2">
      <c r="A1207" s="154">
        <v>43844</v>
      </c>
      <c r="B1207" s="155" t="s">
        <v>193</v>
      </c>
      <c r="C1207" s="155" t="s">
        <v>211</v>
      </c>
      <c r="D1207" s="156" t="s">
        <v>261</v>
      </c>
      <c r="E1207" s="156" t="s">
        <v>108</v>
      </c>
      <c r="F1207" s="156" t="s">
        <v>109</v>
      </c>
      <c r="G1207" s="157" t="str">
        <f>VLOOKUP(Repository_table[[#This Row],[Country of Destination]],$T$11:$U$46,2,)</f>
        <v>Europe and Central Asia</v>
      </c>
      <c r="H1207" s="156" t="s">
        <v>378</v>
      </c>
      <c r="I1207" s="156" t="s">
        <v>262</v>
      </c>
      <c r="J1207" s="158">
        <v>2817572</v>
      </c>
      <c r="K1207" s="159"/>
      <c r="L1207" s="163" t="s">
        <v>58</v>
      </c>
      <c r="N1207" s="119"/>
    </row>
    <row r="1208" spans="1:14" s="17" customFormat="1" x14ac:dyDescent="0.2">
      <c r="A1208" s="154">
        <v>43846</v>
      </c>
      <c r="B1208" s="155" t="s">
        <v>61</v>
      </c>
      <c r="C1208" s="155" t="s">
        <v>61</v>
      </c>
      <c r="D1208" s="156" t="s">
        <v>251</v>
      </c>
      <c r="E1208" s="156" t="s">
        <v>108</v>
      </c>
      <c r="F1208" s="156" t="s">
        <v>124</v>
      </c>
      <c r="G1208" s="157" t="str">
        <f>VLOOKUP(Repository_table[[#This Row],[Country of Destination]],$T$11:$U$46,2,)</f>
        <v>Europe and Central Asia</v>
      </c>
      <c r="H1208" s="156" t="s">
        <v>232</v>
      </c>
      <c r="I1208" s="156" t="s">
        <v>269</v>
      </c>
      <c r="J1208" s="158">
        <v>3437984</v>
      </c>
      <c r="K1208" s="159"/>
      <c r="L1208" s="163"/>
      <c r="N1208" s="119"/>
    </row>
    <row r="1209" spans="1:14" s="17" customFormat="1" x14ac:dyDescent="0.2">
      <c r="A1209" s="154">
        <v>43847</v>
      </c>
      <c r="B1209" s="155" t="s">
        <v>390</v>
      </c>
      <c r="C1209" s="155" t="s">
        <v>462</v>
      </c>
      <c r="D1209" s="156" t="s">
        <v>418</v>
      </c>
      <c r="E1209" s="156" t="s">
        <v>108</v>
      </c>
      <c r="F1209" s="156" t="s">
        <v>302</v>
      </c>
      <c r="G1209" s="157" t="str">
        <f>VLOOKUP(Repository_table[[#This Row],[Country of Destination]],$T$11:$U$46,2,)</f>
        <v>Europe and Central Asia</v>
      </c>
      <c r="H1209" s="156" t="s">
        <v>281</v>
      </c>
      <c r="I1209" s="156" t="s">
        <v>391</v>
      </c>
      <c r="J1209" s="158">
        <v>2741222</v>
      </c>
      <c r="K1209" s="159"/>
      <c r="L1209" s="163" t="s">
        <v>58</v>
      </c>
      <c r="N1209" s="119"/>
    </row>
    <row r="1210" spans="1:14" s="17" customFormat="1" x14ac:dyDescent="0.2">
      <c r="A1210" s="154">
        <v>43847</v>
      </c>
      <c r="B1210" s="155" t="s">
        <v>390</v>
      </c>
      <c r="C1210" s="155" t="s">
        <v>462</v>
      </c>
      <c r="D1210" s="156" t="s">
        <v>418</v>
      </c>
      <c r="E1210" s="156" t="s">
        <v>108</v>
      </c>
      <c r="F1210" s="156" t="s">
        <v>240</v>
      </c>
      <c r="G1210" s="157" t="str">
        <f>VLOOKUP(Repository_table[[#This Row],[Country of Destination]],$T$11:$U$46,2,)</f>
        <v>Europe and Central Asia</v>
      </c>
      <c r="H1210" s="156" t="s">
        <v>281</v>
      </c>
      <c r="I1210" s="156" t="s">
        <v>391</v>
      </c>
      <c r="J1210" s="158">
        <v>841408</v>
      </c>
      <c r="K1210" s="159"/>
      <c r="L1210" s="163" t="s">
        <v>58</v>
      </c>
      <c r="N1210" s="119"/>
    </row>
    <row r="1211" spans="1:14" s="17" customFormat="1" ht="25.5" x14ac:dyDescent="0.2">
      <c r="A1211" s="154">
        <v>43847</v>
      </c>
      <c r="B1211" s="155" t="s">
        <v>300</v>
      </c>
      <c r="C1211" s="155" t="s">
        <v>301</v>
      </c>
      <c r="D1211" s="156" t="s">
        <v>407</v>
      </c>
      <c r="E1211" s="156" t="s">
        <v>108</v>
      </c>
      <c r="F1211" s="156" t="s">
        <v>113</v>
      </c>
      <c r="G1211" s="157" t="str">
        <f>VLOOKUP(Repository_table[[#This Row],[Country of Destination]],$T$11:$U$46,2,)</f>
        <v>East Asia and Pacific</v>
      </c>
      <c r="H1211" s="156" t="s">
        <v>346</v>
      </c>
      <c r="I1211" s="156" t="s">
        <v>304</v>
      </c>
      <c r="J1211" s="158">
        <v>3307113</v>
      </c>
      <c r="K1211" s="159"/>
      <c r="L1211" s="163"/>
      <c r="N1211" s="119"/>
    </row>
    <row r="1212" spans="1:14" s="17" customFormat="1" x14ac:dyDescent="0.2">
      <c r="A1212" s="154">
        <v>43847</v>
      </c>
      <c r="B1212" s="155" t="s">
        <v>193</v>
      </c>
      <c r="C1212" s="155" t="s">
        <v>212</v>
      </c>
      <c r="D1212" s="156" t="s">
        <v>261</v>
      </c>
      <c r="E1212" s="156" t="s">
        <v>108</v>
      </c>
      <c r="F1212" s="156" t="s">
        <v>81</v>
      </c>
      <c r="G1212" s="157" t="str">
        <f>VLOOKUP(Repository_table[[#This Row],[Country of Destination]],$T$11:$U$46,2,)</f>
        <v>East Asia and Pacific</v>
      </c>
      <c r="H1212" s="156" t="s">
        <v>297</v>
      </c>
      <c r="I1212" s="156" t="s">
        <v>262</v>
      </c>
      <c r="J1212" s="158">
        <v>3459463</v>
      </c>
      <c r="K1212" s="159"/>
      <c r="L1212" s="163"/>
      <c r="N1212" s="119"/>
    </row>
    <row r="1213" spans="1:14" s="17" customFormat="1" x14ac:dyDescent="0.2">
      <c r="A1213" s="154">
        <v>43847</v>
      </c>
      <c r="B1213" s="155" t="s">
        <v>61</v>
      </c>
      <c r="C1213" s="155" t="s">
        <v>61</v>
      </c>
      <c r="D1213" s="156" t="s">
        <v>423</v>
      </c>
      <c r="E1213" s="156" t="s">
        <v>108</v>
      </c>
      <c r="F1213" s="156" t="s">
        <v>177</v>
      </c>
      <c r="G1213" s="157" t="str">
        <f>VLOOKUP(Repository_table[[#This Row],[Country of Destination]],$T$11:$U$46,2,)</f>
        <v>Latin America and the Caribbean</v>
      </c>
      <c r="H1213" s="156" t="s">
        <v>445</v>
      </c>
      <c r="I1213" s="156" t="s">
        <v>269</v>
      </c>
      <c r="J1213" s="158">
        <v>2055661</v>
      </c>
      <c r="K1213" s="159"/>
      <c r="L1213" s="163" t="s">
        <v>58</v>
      </c>
      <c r="N1213" s="119"/>
    </row>
    <row r="1214" spans="1:14" s="17" customFormat="1" x14ac:dyDescent="0.2">
      <c r="A1214" s="154">
        <v>43847</v>
      </c>
      <c r="B1214" s="155" t="s">
        <v>61</v>
      </c>
      <c r="C1214" s="155" t="s">
        <v>61</v>
      </c>
      <c r="D1214" s="156" t="s">
        <v>423</v>
      </c>
      <c r="E1214" s="156" t="s">
        <v>108</v>
      </c>
      <c r="F1214" s="156" t="s">
        <v>275</v>
      </c>
      <c r="G1214" s="157" t="str">
        <f>VLOOKUP(Repository_table[[#This Row],[Country of Destination]],$T$11:$U$46,2,)</f>
        <v>Latin America and the Caribbean</v>
      </c>
      <c r="H1214" s="156" t="s">
        <v>445</v>
      </c>
      <c r="I1214" s="156" t="s">
        <v>269</v>
      </c>
      <c r="J1214" s="158">
        <v>869371</v>
      </c>
      <c r="K1214" s="159"/>
      <c r="L1214" s="163" t="s">
        <v>58</v>
      </c>
      <c r="N1214" s="119"/>
    </row>
    <row r="1215" spans="1:14" s="17" customFormat="1" x14ac:dyDescent="0.2">
      <c r="A1215" s="154">
        <v>43848</v>
      </c>
      <c r="B1215" s="155" t="s">
        <v>390</v>
      </c>
      <c r="C1215" s="155" t="s">
        <v>462</v>
      </c>
      <c r="D1215" s="156" t="s">
        <v>418</v>
      </c>
      <c r="E1215" s="156" t="s">
        <v>108</v>
      </c>
      <c r="F1215" s="156" t="s">
        <v>285</v>
      </c>
      <c r="G1215" s="157" t="str">
        <f>VLOOKUP(Repository_table[[#This Row],[Country of Destination]],$T$11:$U$46,2,)</f>
        <v>Europe and Central Asia</v>
      </c>
      <c r="H1215" s="156" t="s">
        <v>342</v>
      </c>
      <c r="I1215" s="156" t="s">
        <v>391</v>
      </c>
      <c r="J1215" s="158">
        <v>3282392</v>
      </c>
      <c r="K1215" s="159"/>
      <c r="L1215" s="163"/>
      <c r="N1215" s="119"/>
    </row>
    <row r="1216" spans="1:14" s="17" customFormat="1" x14ac:dyDescent="0.2">
      <c r="A1216" s="154">
        <v>43848</v>
      </c>
      <c r="B1216" s="155" t="s">
        <v>438</v>
      </c>
      <c r="C1216" s="155" t="s">
        <v>477</v>
      </c>
      <c r="D1216" s="156" t="s">
        <v>466</v>
      </c>
      <c r="E1216" s="156" t="s">
        <v>108</v>
      </c>
      <c r="F1216" s="156" t="s">
        <v>240</v>
      </c>
      <c r="G1216" s="157" t="str">
        <f>VLOOKUP(Repository_table[[#This Row],[Country of Destination]],$T$11:$U$46,2,)</f>
        <v>Europe and Central Asia</v>
      </c>
      <c r="H1216" s="156" t="s">
        <v>369</v>
      </c>
      <c r="I1216" s="156" t="s">
        <v>436</v>
      </c>
      <c r="J1216" s="158">
        <v>3255183</v>
      </c>
      <c r="K1216" s="159"/>
      <c r="L1216" s="163"/>
      <c r="N1216" s="119"/>
    </row>
    <row r="1217" spans="1:14" s="17" customFormat="1" ht="25.5" x14ac:dyDescent="0.2">
      <c r="A1217" s="154">
        <v>43849</v>
      </c>
      <c r="B1217" s="155" t="s">
        <v>300</v>
      </c>
      <c r="C1217" s="155" t="s">
        <v>301</v>
      </c>
      <c r="D1217" s="156" t="s">
        <v>406</v>
      </c>
      <c r="E1217" s="156" t="s">
        <v>108</v>
      </c>
      <c r="F1217" s="156" t="s">
        <v>240</v>
      </c>
      <c r="G1217" s="157" t="str">
        <f>VLOOKUP(Repository_table[[#This Row],[Country of Destination]],$T$11:$U$46,2,)</f>
        <v>Europe and Central Asia</v>
      </c>
      <c r="H1217" s="156" t="s">
        <v>341</v>
      </c>
      <c r="I1217" s="156" t="s">
        <v>304</v>
      </c>
      <c r="J1217" s="158">
        <v>3277853</v>
      </c>
      <c r="K1217" s="159"/>
      <c r="L1217" s="163"/>
      <c r="N1217" s="119"/>
    </row>
    <row r="1218" spans="1:14" s="17" customFormat="1" x14ac:dyDescent="0.2">
      <c r="A1218" s="154">
        <v>43849</v>
      </c>
      <c r="B1218" s="155" t="s">
        <v>61</v>
      </c>
      <c r="C1218" s="155" t="s">
        <v>61</v>
      </c>
      <c r="D1218" s="156" t="s">
        <v>250</v>
      </c>
      <c r="E1218" s="156" t="s">
        <v>108</v>
      </c>
      <c r="F1218" s="156" t="s">
        <v>113</v>
      </c>
      <c r="G1218" s="157" t="str">
        <f>VLOOKUP(Repository_table[[#This Row],[Country of Destination]],$T$11:$U$46,2,)</f>
        <v>East Asia and Pacific</v>
      </c>
      <c r="H1218" s="156" t="s">
        <v>377</v>
      </c>
      <c r="I1218" s="156" t="s">
        <v>269</v>
      </c>
      <c r="J1218" s="158">
        <v>3713342</v>
      </c>
      <c r="K1218" s="159"/>
      <c r="L1218" s="163"/>
      <c r="N1218" s="119"/>
    </row>
    <row r="1219" spans="1:14" s="17" customFormat="1" x14ac:dyDescent="0.2">
      <c r="A1219" s="154">
        <v>43849</v>
      </c>
      <c r="B1219" s="155" t="s">
        <v>61</v>
      </c>
      <c r="C1219" s="155" t="s">
        <v>61</v>
      </c>
      <c r="D1219" s="156" t="s">
        <v>423</v>
      </c>
      <c r="E1219" s="156" t="s">
        <v>108</v>
      </c>
      <c r="F1219" s="156" t="s">
        <v>109</v>
      </c>
      <c r="G1219" s="157" t="str">
        <f>VLOOKUP(Repository_table[[#This Row],[Country of Destination]],$T$11:$U$46,2,)</f>
        <v>Europe and Central Asia</v>
      </c>
      <c r="H1219" s="156" t="s">
        <v>187</v>
      </c>
      <c r="I1219" s="156" t="s">
        <v>269</v>
      </c>
      <c r="J1219" s="158">
        <v>2879271</v>
      </c>
      <c r="K1219" s="159"/>
      <c r="L1219" s="163"/>
      <c r="N1219" s="119"/>
    </row>
    <row r="1220" spans="1:14" s="17" customFormat="1" x14ac:dyDescent="0.2">
      <c r="A1220" s="154">
        <v>43850</v>
      </c>
      <c r="B1220" s="155" t="s">
        <v>390</v>
      </c>
      <c r="C1220" s="155" t="s">
        <v>462</v>
      </c>
      <c r="D1220" s="156" t="s">
        <v>418</v>
      </c>
      <c r="E1220" s="156" t="s">
        <v>108</v>
      </c>
      <c r="F1220" s="156" t="s">
        <v>370</v>
      </c>
      <c r="G1220" s="157" t="str">
        <f>VLOOKUP(Repository_table[[#This Row],[Country of Destination]],$T$11:$U$46,2,)</f>
        <v>Europe and Central Asia</v>
      </c>
      <c r="H1220" s="156" t="s">
        <v>410</v>
      </c>
      <c r="I1220" s="156" t="s">
        <v>391</v>
      </c>
      <c r="J1220" s="158">
        <v>3289532</v>
      </c>
      <c r="K1220" s="159"/>
      <c r="L1220" s="163" t="s">
        <v>363</v>
      </c>
      <c r="N1220" s="119"/>
    </row>
    <row r="1221" spans="1:14" s="17" customFormat="1" x14ac:dyDescent="0.2">
      <c r="A1221" s="154">
        <v>43850</v>
      </c>
      <c r="B1221" s="155" t="s">
        <v>61</v>
      </c>
      <c r="C1221" s="155" t="s">
        <v>61</v>
      </c>
      <c r="D1221" s="156" t="s">
        <v>250</v>
      </c>
      <c r="E1221" s="156" t="s">
        <v>108</v>
      </c>
      <c r="F1221" s="156" t="s">
        <v>112</v>
      </c>
      <c r="G1221" s="157" t="str">
        <f>VLOOKUP(Repository_table[[#This Row],[Country of Destination]],$T$11:$U$46,2,)</f>
        <v>Latin America and the Caribbean</v>
      </c>
      <c r="H1221" s="156" t="s">
        <v>244</v>
      </c>
      <c r="I1221" s="156" t="s">
        <v>269</v>
      </c>
      <c r="J1221" s="158">
        <v>3267763</v>
      </c>
      <c r="K1221" s="159"/>
      <c r="L1221" s="163"/>
      <c r="N1221" s="119"/>
    </row>
    <row r="1222" spans="1:14" s="17" customFormat="1" x14ac:dyDescent="0.2">
      <c r="A1222" s="154">
        <v>43851</v>
      </c>
      <c r="B1222" s="155" t="s">
        <v>390</v>
      </c>
      <c r="C1222" s="155" t="s">
        <v>462</v>
      </c>
      <c r="D1222" s="156" t="s">
        <v>418</v>
      </c>
      <c r="E1222" s="156" t="s">
        <v>108</v>
      </c>
      <c r="F1222" s="156" t="s">
        <v>124</v>
      </c>
      <c r="G1222" s="157" t="str">
        <f>VLOOKUP(Repository_table[[#This Row],[Country of Destination]],$T$11:$U$46,2,)</f>
        <v>Europe and Central Asia</v>
      </c>
      <c r="H1222" s="156" t="s">
        <v>143</v>
      </c>
      <c r="I1222" s="156" t="s">
        <v>391</v>
      </c>
      <c r="J1222" s="158">
        <v>3328759</v>
      </c>
      <c r="K1222" s="159"/>
      <c r="L1222" s="163"/>
      <c r="N1222" s="119"/>
    </row>
    <row r="1223" spans="1:14" s="17" customFormat="1" ht="25.5" x14ac:dyDescent="0.2">
      <c r="A1223" s="154">
        <v>43851</v>
      </c>
      <c r="B1223" s="155" t="s">
        <v>300</v>
      </c>
      <c r="C1223" s="155" t="s">
        <v>301</v>
      </c>
      <c r="D1223" s="156" t="s">
        <v>406</v>
      </c>
      <c r="E1223" s="156" t="s">
        <v>108</v>
      </c>
      <c r="F1223" s="156" t="s">
        <v>109</v>
      </c>
      <c r="G1223" s="157" t="str">
        <f>VLOOKUP(Repository_table[[#This Row],[Country of Destination]],$T$11:$U$46,2,)</f>
        <v>Europe and Central Asia</v>
      </c>
      <c r="H1223" s="156" t="s">
        <v>234</v>
      </c>
      <c r="I1223" s="156" t="s">
        <v>304</v>
      </c>
      <c r="J1223" s="158">
        <v>3527590</v>
      </c>
      <c r="K1223" s="159"/>
      <c r="L1223" s="163"/>
      <c r="N1223" s="119"/>
    </row>
    <row r="1224" spans="1:14" s="17" customFormat="1" x14ac:dyDescent="0.2">
      <c r="A1224" s="154">
        <v>43851</v>
      </c>
      <c r="B1224" s="155" t="s">
        <v>61</v>
      </c>
      <c r="C1224" s="155" t="s">
        <v>61</v>
      </c>
      <c r="D1224" s="156" t="s">
        <v>251</v>
      </c>
      <c r="E1224" s="156" t="s">
        <v>108</v>
      </c>
      <c r="F1224" s="156" t="s">
        <v>302</v>
      </c>
      <c r="G1224" s="157" t="str">
        <f>VLOOKUP(Repository_table[[#This Row],[Country of Destination]],$T$11:$U$46,2,)</f>
        <v>Europe and Central Asia</v>
      </c>
      <c r="H1224" s="156" t="s">
        <v>138</v>
      </c>
      <c r="I1224" s="156" t="s">
        <v>269</v>
      </c>
      <c r="J1224" s="158">
        <v>1621584</v>
      </c>
      <c r="K1224" s="159"/>
      <c r="L1224" s="163" t="s">
        <v>58</v>
      </c>
      <c r="N1224" s="119"/>
    </row>
    <row r="1225" spans="1:14" s="17" customFormat="1" x14ac:dyDescent="0.2">
      <c r="A1225" s="154">
        <v>43851</v>
      </c>
      <c r="B1225" s="155" t="s">
        <v>61</v>
      </c>
      <c r="C1225" s="155" t="s">
        <v>61</v>
      </c>
      <c r="D1225" s="156" t="s">
        <v>251</v>
      </c>
      <c r="E1225" s="156" t="s">
        <v>108</v>
      </c>
      <c r="F1225" s="156" t="s">
        <v>239</v>
      </c>
      <c r="G1225" s="157" t="str">
        <f>VLOOKUP(Repository_table[[#This Row],[Country of Destination]],$T$11:$U$46,2,)</f>
        <v>Europe and Central Asia</v>
      </c>
      <c r="H1225" s="156" t="s">
        <v>138</v>
      </c>
      <c r="I1225" s="156" t="s">
        <v>269</v>
      </c>
      <c r="J1225" s="158">
        <v>2077310</v>
      </c>
      <c r="K1225" s="159"/>
      <c r="L1225" s="163" t="s">
        <v>58</v>
      </c>
      <c r="N1225" s="119"/>
    </row>
    <row r="1226" spans="1:14" s="17" customFormat="1" x14ac:dyDescent="0.2">
      <c r="A1226" s="154">
        <v>43851</v>
      </c>
      <c r="B1226" s="155" t="s">
        <v>61</v>
      </c>
      <c r="C1226" s="155" t="s">
        <v>61</v>
      </c>
      <c r="D1226" s="156" t="s">
        <v>422</v>
      </c>
      <c r="E1226" s="156" t="s">
        <v>108</v>
      </c>
      <c r="F1226" s="156" t="s">
        <v>113</v>
      </c>
      <c r="G1226" s="157" t="str">
        <f>VLOOKUP(Repository_table[[#This Row],[Country of Destination]],$T$11:$U$46,2,)</f>
        <v>East Asia and Pacific</v>
      </c>
      <c r="H1226" s="156" t="s">
        <v>166</v>
      </c>
      <c r="I1226" s="156" t="s">
        <v>269</v>
      </c>
      <c r="J1226" s="158">
        <v>3541783</v>
      </c>
      <c r="K1226" s="159"/>
      <c r="L1226" s="163"/>
      <c r="N1226" s="119"/>
    </row>
    <row r="1227" spans="1:14" s="17" customFormat="1" x14ac:dyDescent="0.2">
      <c r="A1227" s="154">
        <v>43852</v>
      </c>
      <c r="B1227" s="155" t="s">
        <v>438</v>
      </c>
      <c r="C1227" s="155" t="s">
        <v>477</v>
      </c>
      <c r="D1227" s="156" t="s">
        <v>466</v>
      </c>
      <c r="E1227" s="156" t="s">
        <v>108</v>
      </c>
      <c r="F1227" s="156" t="s">
        <v>124</v>
      </c>
      <c r="G1227" s="157" t="str">
        <f>VLOOKUP(Repository_table[[#This Row],[Country of Destination]],$T$11:$U$46,2,)</f>
        <v>Europe and Central Asia</v>
      </c>
      <c r="H1227" s="156" t="s">
        <v>476</v>
      </c>
      <c r="I1227" s="156" t="s">
        <v>436</v>
      </c>
      <c r="J1227" s="158">
        <v>3787050</v>
      </c>
      <c r="K1227" s="159"/>
      <c r="L1227" s="163"/>
      <c r="N1227" s="119"/>
    </row>
    <row r="1228" spans="1:14" s="17" customFormat="1" x14ac:dyDescent="0.2">
      <c r="A1228" s="154">
        <v>43852</v>
      </c>
      <c r="B1228" s="155" t="s">
        <v>438</v>
      </c>
      <c r="C1228" s="155" t="s">
        <v>439</v>
      </c>
      <c r="D1228" s="156" t="s">
        <v>435</v>
      </c>
      <c r="E1228" s="156" t="s">
        <v>194</v>
      </c>
      <c r="F1228" s="156" t="s">
        <v>116</v>
      </c>
      <c r="G1228" s="157" t="str">
        <f>VLOOKUP(Repository_table[[#This Row],[Country of Destination]],$T$11:$U$46,2,)</f>
        <v>South Asia</v>
      </c>
      <c r="H1228" s="156" t="s">
        <v>429</v>
      </c>
      <c r="I1228" s="156" t="s">
        <v>436</v>
      </c>
      <c r="J1228" s="158">
        <v>3322674</v>
      </c>
      <c r="K1228" s="159"/>
      <c r="L1228" s="163" t="s">
        <v>363</v>
      </c>
      <c r="N1228" s="119"/>
    </row>
    <row r="1229" spans="1:14" s="17" customFormat="1" ht="25.5" x14ac:dyDescent="0.2">
      <c r="A1229" s="154">
        <v>43853</v>
      </c>
      <c r="B1229" s="155" t="s">
        <v>300</v>
      </c>
      <c r="C1229" s="155" t="s">
        <v>301</v>
      </c>
      <c r="D1229" s="156" t="s">
        <v>406</v>
      </c>
      <c r="E1229" s="156" t="s">
        <v>108</v>
      </c>
      <c r="F1229" s="156" t="s">
        <v>109</v>
      </c>
      <c r="G1229" s="157" t="str">
        <f>VLOOKUP(Repository_table[[#This Row],[Country of Destination]],$T$11:$U$46,2,)</f>
        <v>Europe and Central Asia</v>
      </c>
      <c r="H1229" s="156" t="s">
        <v>380</v>
      </c>
      <c r="I1229" s="156" t="s">
        <v>304</v>
      </c>
      <c r="J1229" s="158">
        <v>3153315</v>
      </c>
      <c r="K1229" s="159"/>
      <c r="L1229" s="163"/>
      <c r="N1229" s="119"/>
    </row>
    <row r="1230" spans="1:14" s="17" customFormat="1" x14ac:dyDescent="0.2">
      <c r="A1230" s="154">
        <v>43853</v>
      </c>
      <c r="B1230" s="155" t="s">
        <v>61</v>
      </c>
      <c r="C1230" s="155" t="s">
        <v>61</v>
      </c>
      <c r="D1230" s="156" t="s">
        <v>250</v>
      </c>
      <c r="E1230" s="156" t="s">
        <v>108</v>
      </c>
      <c r="F1230" s="156" t="s">
        <v>113</v>
      </c>
      <c r="G1230" s="157" t="str">
        <f>VLOOKUP(Repository_table[[#This Row],[Country of Destination]],$T$11:$U$46,2,)</f>
        <v>East Asia and Pacific</v>
      </c>
      <c r="H1230" s="156" t="s">
        <v>347</v>
      </c>
      <c r="I1230" s="156" t="s">
        <v>269</v>
      </c>
      <c r="J1230" s="158">
        <v>3678822</v>
      </c>
      <c r="K1230" s="159"/>
      <c r="L1230" s="163"/>
      <c r="N1230" s="119"/>
    </row>
    <row r="1231" spans="1:14" s="17" customFormat="1" x14ac:dyDescent="0.2">
      <c r="A1231" s="154">
        <v>43854</v>
      </c>
      <c r="B1231" s="155" t="s">
        <v>61</v>
      </c>
      <c r="C1231" s="155" t="s">
        <v>61</v>
      </c>
      <c r="D1231" s="156" t="s">
        <v>250</v>
      </c>
      <c r="E1231" s="156" t="s">
        <v>108</v>
      </c>
      <c r="F1231" s="156" t="s">
        <v>113</v>
      </c>
      <c r="G1231" s="157" t="str">
        <f>VLOOKUP(Repository_table[[#This Row],[Country of Destination]],$T$11:$U$46,2,)</f>
        <v>East Asia and Pacific</v>
      </c>
      <c r="H1231" s="156" t="s">
        <v>315</v>
      </c>
      <c r="I1231" s="156" t="s">
        <v>269</v>
      </c>
      <c r="J1231" s="158">
        <v>3265876</v>
      </c>
      <c r="K1231" s="159"/>
      <c r="L1231" s="163"/>
      <c r="N1231" s="119"/>
    </row>
    <row r="1232" spans="1:14" s="17" customFormat="1" x14ac:dyDescent="0.2">
      <c r="A1232" s="154">
        <v>43854</v>
      </c>
      <c r="B1232" s="155" t="s">
        <v>468</v>
      </c>
      <c r="C1232" s="155" t="s">
        <v>89</v>
      </c>
      <c r="D1232" s="156" t="s">
        <v>469</v>
      </c>
      <c r="E1232" s="156" t="s">
        <v>194</v>
      </c>
      <c r="F1232" s="156" t="s">
        <v>109</v>
      </c>
      <c r="G1232" s="157" t="str">
        <f>VLOOKUP(Repository_table[[#This Row],[Country of Destination]],$T$11:$U$46,2,)</f>
        <v>Europe and Central Asia</v>
      </c>
      <c r="H1232" s="156" t="s">
        <v>175</v>
      </c>
      <c r="I1232" s="156" t="s">
        <v>305</v>
      </c>
      <c r="J1232" s="158">
        <v>2975239</v>
      </c>
      <c r="K1232" s="159"/>
      <c r="L1232" s="163" t="s">
        <v>363</v>
      </c>
      <c r="N1232" s="119"/>
    </row>
    <row r="1233" spans="1:14" s="17" customFormat="1" x14ac:dyDescent="0.2">
      <c r="A1233" s="154">
        <v>43855</v>
      </c>
      <c r="B1233" s="155" t="s">
        <v>390</v>
      </c>
      <c r="C1233" s="155" t="s">
        <v>462</v>
      </c>
      <c r="D1233" s="156" t="s">
        <v>418</v>
      </c>
      <c r="E1233" s="156" t="s">
        <v>108</v>
      </c>
      <c r="F1233" s="156" t="s">
        <v>68</v>
      </c>
      <c r="G1233" s="157" t="str">
        <f>VLOOKUP(Repository_table[[#This Row],[Country of Destination]],$T$11:$U$46,2,)</f>
        <v>South Asia</v>
      </c>
      <c r="H1233" s="156" t="s">
        <v>140</v>
      </c>
      <c r="I1233" s="156" t="s">
        <v>391</v>
      </c>
      <c r="J1233" s="158">
        <v>3308759</v>
      </c>
      <c r="K1233" s="159"/>
      <c r="L1233" s="163" t="s">
        <v>363</v>
      </c>
      <c r="N1233" s="119"/>
    </row>
    <row r="1234" spans="1:14" s="17" customFormat="1" x14ac:dyDescent="0.2">
      <c r="A1234" s="154">
        <v>43855</v>
      </c>
      <c r="B1234" s="155" t="s">
        <v>193</v>
      </c>
      <c r="C1234" s="155" t="s">
        <v>211</v>
      </c>
      <c r="D1234" s="156" t="s">
        <v>261</v>
      </c>
      <c r="E1234" s="156" t="s">
        <v>108</v>
      </c>
      <c r="F1234" s="156" t="s">
        <v>240</v>
      </c>
      <c r="G1234" s="157" t="str">
        <f>VLOOKUP(Repository_table[[#This Row],[Country of Destination]],$T$11:$U$46,2,)</f>
        <v>Europe and Central Asia</v>
      </c>
      <c r="H1234" s="156" t="s">
        <v>243</v>
      </c>
      <c r="I1234" s="156" t="s">
        <v>262</v>
      </c>
      <c r="J1234" s="158">
        <v>3379780</v>
      </c>
      <c r="K1234" s="159"/>
      <c r="L1234" s="163"/>
      <c r="N1234" s="119"/>
    </row>
    <row r="1235" spans="1:14" s="17" customFormat="1" x14ac:dyDescent="0.2">
      <c r="A1235" s="154">
        <v>43855</v>
      </c>
      <c r="B1235" s="155" t="s">
        <v>438</v>
      </c>
      <c r="C1235" s="155" t="s">
        <v>477</v>
      </c>
      <c r="D1235" s="156" t="s">
        <v>466</v>
      </c>
      <c r="E1235" s="156" t="s">
        <v>108</v>
      </c>
      <c r="F1235" s="156" t="s">
        <v>109</v>
      </c>
      <c r="G1235" s="157" t="str">
        <f>VLOOKUP(Repository_table[[#This Row],[Country of Destination]],$T$11:$U$46,2,)</f>
        <v>Europe and Central Asia</v>
      </c>
      <c r="H1235" s="156" t="s">
        <v>145</v>
      </c>
      <c r="I1235" s="156" t="s">
        <v>436</v>
      </c>
      <c r="J1235" s="158">
        <v>3297193</v>
      </c>
      <c r="K1235" s="159"/>
      <c r="L1235" s="163"/>
      <c r="N1235" s="119"/>
    </row>
    <row r="1236" spans="1:14" s="17" customFormat="1" x14ac:dyDescent="0.2">
      <c r="A1236" s="154">
        <v>43855</v>
      </c>
      <c r="B1236" s="155" t="s">
        <v>61</v>
      </c>
      <c r="C1236" s="155" t="s">
        <v>61</v>
      </c>
      <c r="D1236" s="156" t="s">
        <v>251</v>
      </c>
      <c r="E1236" s="156" t="s">
        <v>108</v>
      </c>
      <c r="F1236" s="156" t="s">
        <v>177</v>
      </c>
      <c r="G1236" s="157" t="str">
        <f>VLOOKUP(Repository_table[[#This Row],[Country of Destination]],$T$11:$U$46,2,)</f>
        <v>Latin America and the Caribbean</v>
      </c>
      <c r="H1236" s="156" t="s">
        <v>203</v>
      </c>
      <c r="I1236" s="156" t="s">
        <v>269</v>
      </c>
      <c r="J1236" s="158">
        <v>3168935</v>
      </c>
      <c r="K1236" s="159"/>
      <c r="L1236" s="163"/>
      <c r="N1236" s="119"/>
    </row>
    <row r="1237" spans="1:14" s="17" customFormat="1" x14ac:dyDescent="0.2">
      <c r="A1237" s="154">
        <v>43855</v>
      </c>
      <c r="B1237" s="155" t="s">
        <v>61</v>
      </c>
      <c r="C1237" s="155" t="s">
        <v>61</v>
      </c>
      <c r="D1237" s="156" t="s">
        <v>250</v>
      </c>
      <c r="E1237" s="156" t="s">
        <v>108</v>
      </c>
      <c r="F1237" s="156" t="s">
        <v>113</v>
      </c>
      <c r="G1237" s="157" t="str">
        <f>VLOOKUP(Repository_table[[#This Row],[Country of Destination]],$T$11:$U$46,2,)</f>
        <v>East Asia and Pacific</v>
      </c>
      <c r="H1237" s="156" t="s">
        <v>253</v>
      </c>
      <c r="I1237" s="156" t="s">
        <v>269</v>
      </c>
      <c r="J1237" s="158">
        <v>3069368</v>
      </c>
      <c r="K1237" s="159"/>
      <c r="L1237" s="163"/>
      <c r="N1237" s="119"/>
    </row>
    <row r="1238" spans="1:14" s="17" customFormat="1" ht="25.5" x14ac:dyDescent="0.2">
      <c r="A1238" s="154">
        <v>43856</v>
      </c>
      <c r="B1238" s="155" t="s">
        <v>300</v>
      </c>
      <c r="C1238" s="155" t="s">
        <v>301</v>
      </c>
      <c r="D1238" s="156" t="s">
        <v>406</v>
      </c>
      <c r="E1238" s="156" t="s">
        <v>108</v>
      </c>
      <c r="F1238" s="156" t="s">
        <v>370</v>
      </c>
      <c r="G1238" s="157" t="str">
        <f>VLOOKUP(Repository_table[[#This Row],[Country of Destination]],$T$11:$U$46,2,)</f>
        <v>Europe and Central Asia</v>
      </c>
      <c r="H1238" s="156" t="s">
        <v>455</v>
      </c>
      <c r="I1238" s="156" t="s">
        <v>304</v>
      </c>
      <c r="J1238" s="158">
        <v>3471137</v>
      </c>
      <c r="K1238" s="159"/>
      <c r="L1238" s="163"/>
      <c r="N1238" s="119"/>
    </row>
    <row r="1239" spans="1:14" s="17" customFormat="1" x14ac:dyDescent="0.2">
      <c r="A1239" s="154">
        <v>43856</v>
      </c>
      <c r="B1239" s="155" t="s">
        <v>61</v>
      </c>
      <c r="C1239" s="155" t="s">
        <v>61</v>
      </c>
      <c r="D1239" s="156" t="s">
        <v>251</v>
      </c>
      <c r="E1239" s="156" t="s">
        <v>108</v>
      </c>
      <c r="F1239" s="156" t="s">
        <v>109</v>
      </c>
      <c r="G1239" s="157" t="str">
        <f>VLOOKUP(Repository_table[[#This Row],[Country of Destination]],$T$11:$U$46,2,)</f>
        <v>Europe and Central Asia</v>
      </c>
      <c r="H1239" s="156" t="s">
        <v>206</v>
      </c>
      <c r="I1239" s="156" t="s">
        <v>269</v>
      </c>
      <c r="J1239" s="158">
        <v>3401781</v>
      </c>
      <c r="K1239" s="159"/>
      <c r="L1239" s="163"/>
      <c r="N1239" s="119"/>
    </row>
    <row r="1240" spans="1:14" s="17" customFormat="1" x14ac:dyDescent="0.2">
      <c r="A1240" s="154">
        <v>43857</v>
      </c>
      <c r="B1240" s="155" t="s">
        <v>193</v>
      </c>
      <c r="C1240" s="155" t="s">
        <v>212</v>
      </c>
      <c r="D1240" s="156" t="s">
        <v>261</v>
      </c>
      <c r="E1240" s="156" t="s">
        <v>108</v>
      </c>
      <c r="F1240" s="156" t="s">
        <v>81</v>
      </c>
      <c r="G1240" s="157" t="str">
        <f>VLOOKUP(Repository_table[[#This Row],[Country of Destination]],$T$11:$U$46,2,)</f>
        <v>East Asia and Pacific</v>
      </c>
      <c r="H1240" s="156" t="s">
        <v>214</v>
      </c>
      <c r="I1240" s="156" t="s">
        <v>262</v>
      </c>
      <c r="J1240" s="158">
        <v>3721100</v>
      </c>
      <c r="K1240" s="159"/>
      <c r="L1240" s="163"/>
      <c r="N1240" s="119"/>
    </row>
    <row r="1241" spans="1:14" s="17" customFormat="1" x14ac:dyDescent="0.2">
      <c r="A1241" s="154">
        <v>43857</v>
      </c>
      <c r="B1241" s="155" t="s">
        <v>438</v>
      </c>
      <c r="C1241" s="155" t="s">
        <v>477</v>
      </c>
      <c r="D1241" s="156" t="s">
        <v>466</v>
      </c>
      <c r="E1241" s="156" t="s">
        <v>108</v>
      </c>
      <c r="F1241" s="156" t="s">
        <v>124</v>
      </c>
      <c r="G1241" s="157" t="str">
        <f>VLOOKUP(Repository_table[[#This Row],[Country of Destination]],$T$11:$U$46,2,)</f>
        <v>Europe and Central Asia</v>
      </c>
      <c r="H1241" s="156" t="s">
        <v>216</v>
      </c>
      <c r="I1241" s="156" t="s">
        <v>436</v>
      </c>
      <c r="J1241" s="158">
        <v>3289421</v>
      </c>
      <c r="K1241" s="159"/>
      <c r="L1241" s="163"/>
      <c r="N1241" s="119"/>
    </row>
    <row r="1242" spans="1:14" s="17" customFormat="1" x14ac:dyDescent="0.2">
      <c r="A1242" s="154">
        <v>43857</v>
      </c>
      <c r="B1242" s="155" t="s">
        <v>61</v>
      </c>
      <c r="C1242" s="155" t="s">
        <v>61</v>
      </c>
      <c r="D1242" s="156" t="s">
        <v>251</v>
      </c>
      <c r="E1242" s="156" t="s">
        <v>108</v>
      </c>
      <c r="F1242" s="156" t="s">
        <v>81</v>
      </c>
      <c r="G1242" s="157" t="str">
        <f>VLOOKUP(Repository_table[[#This Row],[Country of Destination]],$T$11:$U$46,2,)</f>
        <v>East Asia and Pacific</v>
      </c>
      <c r="H1242" s="156" t="s">
        <v>303</v>
      </c>
      <c r="I1242" s="156" t="s">
        <v>269</v>
      </c>
      <c r="J1242" s="158">
        <v>3687404</v>
      </c>
      <c r="K1242" s="159"/>
      <c r="L1242" s="163"/>
      <c r="N1242" s="119"/>
    </row>
    <row r="1243" spans="1:14" s="17" customFormat="1" x14ac:dyDescent="0.2">
      <c r="A1243" s="154">
        <v>43858</v>
      </c>
      <c r="B1243" s="155" t="s">
        <v>61</v>
      </c>
      <c r="C1243" s="155" t="s">
        <v>61</v>
      </c>
      <c r="D1243" s="156" t="s">
        <v>251</v>
      </c>
      <c r="E1243" s="156" t="s">
        <v>108</v>
      </c>
      <c r="F1243" s="156" t="s">
        <v>458</v>
      </c>
      <c r="G1243" s="157" t="str">
        <f>VLOOKUP(Repository_table[[#This Row],[Country of Destination]],$T$11:$U$46,2,)</f>
        <v>South Asia</v>
      </c>
      <c r="H1243" s="156" t="s">
        <v>245</v>
      </c>
      <c r="I1243" s="156" t="s">
        <v>269</v>
      </c>
      <c r="J1243" s="158">
        <v>3640489</v>
      </c>
      <c r="K1243" s="159"/>
      <c r="L1243" s="163"/>
      <c r="N1243" s="119"/>
    </row>
    <row r="1244" spans="1:14" s="17" customFormat="1" x14ac:dyDescent="0.2">
      <c r="A1244" s="154">
        <v>43859</v>
      </c>
      <c r="B1244" s="155" t="s">
        <v>390</v>
      </c>
      <c r="C1244" s="155" t="s">
        <v>462</v>
      </c>
      <c r="D1244" s="156" t="s">
        <v>389</v>
      </c>
      <c r="E1244" s="156" t="s">
        <v>194</v>
      </c>
      <c r="F1244" s="156" t="s">
        <v>81</v>
      </c>
      <c r="G1244" s="157" t="str">
        <f>VLOOKUP(Repository_table[[#This Row],[Country of Destination]],$T$11:$U$46,2,)</f>
        <v>East Asia and Pacific</v>
      </c>
      <c r="H1244" s="156" t="s">
        <v>392</v>
      </c>
      <c r="I1244" s="156" t="s">
        <v>391</v>
      </c>
      <c r="J1244" s="158">
        <v>3566911</v>
      </c>
      <c r="K1244" s="159"/>
      <c r="L1244" s="163" t="s">
        <v>363</v>
      </c>
      <c r="N1244" s="119"/>
    </row>
    <row r="1245" spans="1:14" s="17" customFormat="1" ht="25.5" x14ac:dyDescent="0.2">
      <c r="A1245" s="154">
        <v>43859</v>
      </c>
      <c r="B1245" s="155" t="s">
        <v>300</v>
      </c>
      <c r="C1245" s="155" t="s">
        <v>301</v>
      </c>
      <c r="D1245" s="156" t="s">
        <v>406</v>
      </c>
      <c r="E1245" s="156" t="s">
        <v>108</v>
      </c>
      <c r="F1245" s="156" t="s">
        <v>197</v>
      </c>
      <c r="G1245" s="157" t="str">
        <f>VLOOKUP(Repository_table[[#This Row],[Country of Destination]],$T$11:$U$46,2,)</f>
        <v>Europe and Central Asia</v>
      </c>
      <c r="H1245" s="156" t="s">
        <v>387</v>
      </c>
      <c r="I1245" s="156" t="s">
        <v>304</v>
      </c>
      <c r="J1245" s="158">
        <v>3666543</v>
      </c>
      <c r="K1245" s="159"/>
      <c r="L1245" s="163"/>
      <c r="N1245" s="119"/>
    </row>
    <row r="1246" spans="1:14" s="17" customFormat="1" x14ac:dyDescent="0.2">
      <c r="A1246" s="154">
        <v>43859</v>
      </c>
      <c r="B1246" s="155" t="s">
        <v>61</v>
      </c>
      <c r="C1246" s="155" t="s">
        <v>61</v>
      </c>
      <c r="D1246" s="156" t="s">
        <v>250</v>
      </c>
      <c r="E1246" s="156" t="s">
        <v>108</v>
      </c>
      <c r="F1246" s="156" t="s">
        <v>76</v>
      </c>
      <c r="G1246" s="157" t="str">
        <f>VLOOKUP(Repository_table[[#This Row],[Country of Destination]],$T$11:$U$46,2,)</f>
        <v>Latin America and the Caribbean</v>
      </c>
      <c r="H1246" s="156" t="s">
        <v>358</v>
      </c>
      <c r="I1246" s="156" t="s">
        <v>269</v>
      </c>
      <c r="J1246" s="158">
        <v>3074570</v>
      </c>
      <c r="K1246" s="159"/>
      <c r="L1246" s="163"/>
      <c r="N1246" s="119"/>
    </row>
    <row r="1247" spans="1:14" s="17" customFormat="1" x14ac:dyDescent="0.2">
      <c r="A1247" s="154">
        <v>43859</v>
      </c>
      <c r="B1247" s="155" t="s">
        <v>468</v>
      </c>
      <c r="C1247" s="155" t="s">
        <v>89</v>
      </c>
      <c r="D1247" s="156" t="s">
        <v>469</v>
      </c>
      <c r="E1247" s="156" t="s">
        <v>194</v>
      </c>
      <c r="F1247" s="156" t="s">
        <v>124</v>
      </c>
      <c r="G1247" s="157" t="str">
        <f>VLOOKUP(Repository_table[[#This Row],[Country of Destination]],$T$11:$U$46,2,)</f>
        <v>Europe and Central Asia</v>
      </c>
      <c r="H1247" s="156" t="s">
        <v>478</v>
      </c>
      <c r="I1247" s="156" t="s">
        <v>305</v>
      </c>
      <c r="J1247" s="158">
        <v>3109094</v>
      </c>
      <c r="K1247" s="159"/>
      <c r="L1247" s="163" t="s">
        <v>363</v>
      </c>
      <c r="N1247" s="119"/>
    </row>
    <row r="1248" spans="1:14" s="17" customFormat="1" x14ac:dyDescent="0.2">
      <c r="A1248" s="154">
        <v>43860</v>
      </c>
      <c r="B1248" s="155" t="s">
        <v>438</v>
      </c>
      <c r="C1248" s="155" t="s">
        <v>477</v>
      </c>
      <c r="D1248" s="156" t="s">
        <v>466</v>
      </c>
      <c r="E1248" s="156" t="s">
        <v>108</v>
      </c>
      <c r="F1248" s="156" t="s">
        <v>240</v>
      </c>
      <c r="G1248" s="157" t="str">
        <f>VLOOKUP(Repository_table[[#This Row],[Country of Destination]],$T$11:$U$46,2,)</f>
        <v>Europe and Central Asia</v>
      </c>
      <c r="H1248" s="156" t="s">
        <v>205</v>
      </c>
      <c r="I1248" s="156" t="s">
        <v>436</v>
      </c>
      <c r="J1248" s="158">
        <v>3266883</v>
      </c>
      <c r="K1248" s="159"/>
      <c r="L1248" s="163"/>
      <c r="N1248" s="119"/>
    </row>
    <row r="1249" spans="1:14" s="17" customFormat="1" x14ac:dyDescent="0.2">
      <c r="A1249" s="154">
        <v>43860</v>
      </c>
      <c r="B1249" s="155" t="s">
        <v>61</v>
      </c>
      <c r="C1249" s="155" t="s">
        <v>61</v>
      </c>
      <c r="D1249" s="156" t="s">
        <v>251</v>
      </c>
      <c r="E1249" s="156" t="s">
        <v>108</v>
      </c>
      <c r="F1249" s="156" t="s">
        <v>302</v>
      </c>
      <c r="G1249" s="157" t="str">
        <f>VLOOKUP(Repository_table[[#This Row],[Country of Destination]],$T$11:$U$46,2,)</f>
        <v>Europe and Central Asia</v>
      </c>
      <c r="H1249" s="156" t="s">
        <v>114</v>
      </c>
      <c r="I1249" s="156" t="s">
        <v>269</v>
      </c>
      <c r="J1249" s="158">
        <v>3691060</v>
      </c>
      <c r="K1249" s="159"/>
      <c r="L1249" s="163"/>
      <c r="N1249" s="119"/>
    </row>
    <row r="1250" spans="1:14" s="17" customFormat="1" ht="25.5" x14ac:dyDescent="0.2">
      <c r="A1250" s="154">
        <v>43861</v>
      </c>
      <c r="B1250" s="155" t="s">
        <v>300</v>
      </c>
      <c r="C1250" s="155" t="s">
        <v>301</v>
      </c>
      <c r="D1250" s="156" t="s">
        <v>406</v>
      </c>
      <c r="E1250" s="156" t="s">
        <v>108</v>
      </c>
      <c r="F1250" s="156" t="s">
        <v>177</v>
      </c>
      <c r="G1250" s="157" t="str">
        <f>VLOOKUP(Repository_table[[#This Row],[Country of Destination]],$T$11:$U$46,2,)</f>
        <v>Latin America and the Caribbean</v>
      </c>
      <c r="H1250" s="156" t="s">
        <v>169</v>
      </c>
      <c r="I1250" s="156" t="s">
        <v>304</v>
      </c>
      <c r="J1250" s="158">
        <v>3213172</v>
      </c>
      <c r="K1250" s="159"/>
      <c r="L1250" s="163"/>
      <c r="N1250" s="119"/>
    </row>
    <row r="1251" spans="1:14" s="17" customFormat="1" x14ac:dyDescent="0.2">
      <c r="A1251" s="154">
        <v>43861</v>
      </c>
      <c r="B1251" s="155" t="s">
        <v>61</v>
      </c>
      <c r="C1251" s="155" t="s">
        <v>61</v>
      </c>
      <c r="D1251" s="156" t="s">
        <v>251</v>
      </c>
      <c r="E1251" s="156" t="s">
        <v>108</v>
      </c>
      <c r="F1251" s="156" t="s">
        <v>365</v>
      </c>
      <c r="G1251" s="157" t="str">
        <f>VLOOKUP(Repository_table[[#This Row],[Country of Destination]],$T$11:$U$46,2,)</f>
        <v>East Asia and Pacific</v>
      </c>
      <c r="H1251" s="156" t="s">
        <v>227</v>
      </c>
      <c r="I1251" s="156" t="s">
        <v>269</v>
      </c>
      <c r="J1251" s="158">
        <v>2741785</v>
      </c>
      <c r="K1251" s="159"/>
      <c r="L1251" s="163"/>
      <c r="N1251" s="119"/>
    </row>
    <row r="1252" spans="1:14" s="17" customFormat="1" x14ac:dyDescent="0.2">
      <c r="A1252" s="154">
        <v>43861</v>
      </c>
      <c r="B1252" s="155" t="s">
        <v>61</v>
      </c>
      <c r="C1252" s="155" t="s">
        <v>61</v>
      </c>
      <c r="D1252" s="156" t="s">
        <v>250</v>
      </c>
      <c r="E1252" s="156" t="s">
        <v>108</v>
      </c>
      <c r="F1252" s="156" t="s">
        <v>113</v>
      </c>
      <c r="G1252" s="157" t="str">
        <f>VLOOKUP(Repository_table[[#This Row],[Country of Destination]],$T$11:$U$46,2,)</f>
        <v>East Asia and Pacific</v>
      </c>
      <c r="H1252" s="156" t="s">
        <v>254</v>
      </c>
      <c r="I1252" s="156" t="s">
        <v>269</v>
      </c>
      <c r="J1252" s="158">
        <v>3694088</v>
      </c>
      <c r="K1252" s="159"/>
      <c r="L1252" s="163"/>
      <c r="N1252" s="119"/>
    </row>
    <row r="1253" spans="1:14" s="17" customFormat="1" x14ac:dyDescent="0.2">
      <c r="A1253" s="154">
        <v>43862</v>
      </c>
      <c r="B1253" s="155" t="s">
        <v>438</v>
      </c>
      <c r="C1253" s="155" t="s">
        <v>477</v>
      </c>
      <c r="D1253" s="156" t="s">
        <v>466</v>
      </c>
      <c r="E1253" s="156" t="s">
        <v>108</v>
      </c>
      <c r="F1253" s="156" t="s">
        <v>81</v>
      </c>
      <c r="G1253" s="157" t="str">
        <f>VLOOKUP(Repository_table[[#This Row],[Country of Destination]],$T$11:$U$46,2,)</f>
        <v>East Asia and Pacific</v>
      </c>
      <c r="H1253" s="156" t="s">
        <v>447</v>
      </c>
      <c r="I1253" s="156" t="s">
        <v>436</v>
      </c>
      <c r="J1253" s="158">
        <v>3755567</v>
      </c>
      <c r="K1253" s="159"/>
      <c r="L1253" s="163"/>
      <c r="N1253" s="119"/>
    </row>
    <row r="1254" spans="1:14" s="17" customFormat="1" x14ac:dyDescent="0.2">
      <c r="A1254" s="154">
        <v>43862</v>
      </c>
      <c r="B1254" s="155" t="s">
        <v>61</v>
      </c>
      <c r="C1254" s="155" t="s">
        <v>61</v>
      </c>
      <c r="D1254" s="156" t="s">
        <v>251</v>
      </c>
      <c r="E1254" s="156" t="s">
        <v>108</v>
      </c>
      <c r="F1254" s="156" t="s">
        <v>240</v>
      </c>
      <c r="G1254" s="157" t="str">
        <f>VLOOKUP(Repository_table[[#This Row],[Country of Destination]],$T$11:$U$46,2,)</f>
        <v>Europe and Central Asia</v>
      </c>
      <c r="H1254" s="156" t="s">
        <v>86</v>
      </c>
      <c r="I1254" s="156" t="s">
        <v>269</v>
      </c>
      <c r="J1254" s="158">
        <v>3387101</v>
      </c>
      <c r="K1254" s="159"/>
      <c r="L1254" s="163"/>
      <c r="N1254" s="119"/>
    </row>
    <row r="1255" spans="1:14" s="17" customFormat="1" x14ac:dyDescent="0.2">
      <c r="A1255" s="154">
        <v>43863</v>
      </c>
      <c r="B1255" s="155" t="s">
        <v>390</v>
      </c>
      <c r="C1255" s="155" t="s">
        <v>463</v>
      </c>
      <c r="D1255" s="156" t="s">
        <v>418</v>
      </c>
      <c r="E1255" s="156" t="s">
        <v>108</v>
      </c>
      <c r="F1255" s="156" t="s">
        <v>124</v>
      </c>
      <c r="G1255" s="157" t="str">
        <f>VLOOKUP(Repository_table[[#This Row],[Country of Destination]],$T$11:$U$46,2,)</f>
        <v>Europe and Central Asia</v>
      </c>
      <c r="H1255" s="156" t="s">
        <v>371</v>
      </c>
      <c r="I1255" s="156" t="s">
        <v>391</v>
      </c>
      <c r="J1255" s="158">
        <v>3307535</v>
      </c>
      <c r="K1255" s="159"/>
      <c r="L1255" s="163"/>
      <c r="N1255" s="119"/>
    </row>
    <row r="1256" spans="1:14" s="17" customFormat="1" ht="25.5" x14ac:dyDescent="0.2">
      <c r="A1256" s="154">
        <v>43863</v>
      </c>
      <c r="B1256" s="155" t="s">
        <v>300</v>
      </c>
      <c r="C1256" s="155" t="s">
        <v>301</v>
      </c>
      <c r="D1256" s="156" t="s">
        <v>406</v>
      </c>
      <c r="E1256" s="156" t="s">
        <v>108</v>
      </c>
      <c r="F1256" s="156" t="s">
        <v>240</v>
      </c>
      <c r="G1256" s="157" t="str">
        <f>VLOOKUP(Repository_table[[#This Row],[Country of Destination]],$T$11:$U$46,2,)</f>
        <v>Europe and Central Asia</v>
      </c>
      <c r="H1256" s="156" t="s">
        <v>218</v>
      </c>
      <c r="I1256" s="156" t="s">
        <v>304</v>
      </c>
      <c r="J1256" s="158">
        <v>3445031</v>
      </c>
      <c r="K1256" s="159"/>
      <c r="L1256" s="163"/>
      <c r="N1256" s="119"/>
    </row>
    <row r="1257" spans="1:14" s="17" customFormat="1" x14ac:dyDescent="0.2">
      <c r="A1257" s="154">
        <v>43863</v>
      </c>
      <c r="B1257" s="155" t="s">
        <v>61</v>
      </c>
      <c r="C1257" s="155" t="s">
        <v>61</v>
      </c>
      <c r="D1257" s="156" t="s">
        <v>251</v>
      </c>
      <c r="E1257" s="156" t="s">
        <v>108</v>
      </c>
      <c r="F1257" s="156" t="s">
        <v>204</v>
      </c>
      <c r="G1257" s="157" t="str">
        <f>VLOOKUP(Repository_table[[#This Row],[Country of Destination]],$T$11:$U$46,2,)</f>
        <v>Europe and Central Asia</v>
      </c>
      <c r="H1257" s="156" t="s">
        <v>163</v>
      </c>
      <c r="I1257" s="156" t="s">
        <v>269</v>
      </c>
      <c r="J1257" s="158">
        <v>3413241</v>
      </c>
      <c r="K1257" s="159"/>
      <c r="L1257" s="163"/>
      <c r="N1257" s="119"/>
    </row>
    <row r="1258" spans="1:14" s="17" customFormat="1" x14ac:dyDescent="0.2">
      <c r="A1258" s="154">
        <v>43864</v>
      </c>
      <c r="B1258" s="155" t="s">
        <v>438</v>
      </c>
      <c r="C1258" s="155" t="s">
        <v>477</v>
      </c>
      <c r="D1258" s="156" t="s">
        <v>466</v>
      </c>
      <c r="E1258" s="156" t="s">
        <v>108</v>
      </c>
      <c r="F1258" s="156" t="s">
        <v>240</v>
      </c>
      <c r="G1258" s="157" t="str">
        <f>VLOOKUP(Repository_table[[#This Row],[Country of Destination]],$T$11:$U$46,2,)</f>
        <v>Europe and Central Asia</v>
      </c>
      <c r="H1258" s="156" t="s">
        <v>483</v>
      </c>
      <c r="I1258" s="156" t="s">
        <v>436</v>
      </c>
      <c r="J1258" s="158">
        <v>3700603</v>
      </c>
      <c r="K1258" s="159"/>
      <c r="L1258" s="163"/>
      <c r="N1258" s="119"/>
    </row>
    <row r="1259" spans="1:14" s="17" customFormat="1" x14ac:dyDescent="0.2">
      <c r="A1259" s="154">
        <v>43864</v>
      </c>
      <c r="B1259" s="155" t="s">
        <v>61</v>
      </c>
      <c r="C1259" s="155" t="s">
        <v>61</v>
      </c>
      <c r="D1259" s="156" t="s">
        <v>251</v>
      </c>
      <c r="E1259" s="156" t="s">
        <v>108</v>
      </c>
      <c r="F1259" s="156" t="s">
        <v>252</v>
      </c>
      <c r="G1259" s="157" t="str">
        <f>VLOOKUP(Repository_table[[#This Row],[Country of Destination]],$T$11:$U$46,2,)</f>
        <v>Europe and Central Asia</v>
      </c>
      <c r="H1259" s="156" t="s">
        <v>170</v>
      </c>
      <c r="I1259" s="156" t="s">
        <v>269</v>
      </c>
      <c r="J1259" s="158">
        <v>3343363</v>
      </c>
      <c r="K1259" s="159"/>
      <c r="L1259" s="163"/>
      <c r="N1259" s="119"/>
    </row>
    <row r="1260" spans="1:14" s="17" customFormat="1" ht="25.5" x14ac:dyDescent="0.2">
      <c r="A1260" s="154">
        <v>43865</v>
      </c>
      <c r="B1260" s="155" t="s">
        <v>300</v>
      </c>
      <c r="C1260" s="155" t="s">
        <v>301</v>
      </c>
      <c r="D1260" s="156" t="s">
        <v>406</v>
      </c>
      <c r="E1260" s="156" t="s">
        <v>108</v>
      </c>
      <c r="F1260" s="156" t="s">
        <v>124</v>
      </c>
      <c r="G1260" s="157" t="str">
        <f>VLOOKUP(Repository_table[[#This Row],[Country of Destination]],$T$11:$U$46,2,)</f>
        <v>Europe and Central Asia</v>
      </c>
      <c r="H1260" s="156" t="s">
        <v>80</v>
      </c>
      <c r="I1260" s="156" t="s">
        <v>304</v>
      </c>
      <c r="J1260" s="158">
        <v>3554662</v>
      </c>
      <c r="K1260" s="159"/>
      <c r="L1260" s="163"/>
      <c r="N1260" s="119"/>
    </row>
    <row r="1261" spans="1:14" s="17" customFormat="1" x14ac:dyDescent="0.2">
      <c r="A1261" s="154">
        <v>43865</v>
      </c>
      <c r="B1261" s="155" t="s">
        <v>193</v>
      </c>
      <c r="C1261" s="155" t="s">
        <v>211</v>
      </c>
      <c r="D1261" s="156" t="s">
        <v>261</v>
      </c>
      <c r="E1261" s="156" t="s">
        <v>108</v>
      </c>
      <c r="F1261" s="156" t="s">
        <v>197</v>
      </c>
      <c r="G1261" s="157" t="str">
        <f>VLOOKUP(Repository_table[[#This Row],[Country of Destination]],$T$11:$U$46,2,)</f>
        <v>Europe and Central Asia</v>
      </c>
      <c r="H1261" s="156" t="s">
        <v>181</v>
      </c>
      <c r="I1261" s="156" t="s">
        <v>262</v>
      </c>
      <c r="J1261" s="158">
        <v>3199490</v>
      </c>
      <c r="K1261" s="159"/>
      <c r="L1261" s="163"/>
      <c r="N1261" s="119"/>
    </row>
    <row r="1262" spans="1:14" s="17" customFormat="1" x14ac:dyDescent="0.2">
      <c r="A1262" s="154">
        <v>43865</v>
      </c>
      <c r="B1262" s="155" t="s">
        <v>61</v>
      </c>
      <c r="C1262" s="155" t="s">
        <v>61</v>
      </c>
      <c r="D1262" s="156" t="s">
        <v>251</v>
      </c>
      <c r="E1262" s="156" t="s">
        <v>108</v>
      </c>
      <c r="F1262" s="156" t="s">
        <v>197</v>
      </c>
      <c r="G1262" s="157" t="str">
        <f>VLOOKUP(Repository_table[[#This Row],[Country of Destination]],$T$11:$U$46,2,)</f>
        <v>Europe and Central Asia</v>
      </c>
      <c r="H1262" s="156" t="s">
        <v>241</v>
      </c>
      <c r="I1262" s="156" t="s">
        <v>269</v>
      </c>
      <c r="J1262" s="158">
        <v>3692382</v>
      </c>
      <c r="K1262" s="159"/>
      <c r="L1262" s="163"/>
      <c r="N1262" s="119"/>
    </row>
    <row r="1263" spans="1:14" s="17" customFormat="1" x14ac:dyDescent="0.2">
      <c r="A1263" s="154">
        <v>43866</v>
      </c>
      <c r="B1263" s="155" t="s">
        <v>390</v>
      </c>
      <c r="C1263" s="155" t="s">
        <v>462</v>
      </c>
      <c r="D1263" s="156" t="s">
        <v>418</v>
      </c>
      <c r="E1263" s="156" t="s">
        <v>108</v>
      </c>
      <c r="F1263" s="156" t="s">
        <v>116</v>
      </c>
      <c r="G1263" s="157" t="str">
        <f>VLOOKUP(Repository_table[[#This Row],[Country of Destination]],$T$11:$U$46,2,)</f>
        <v>South Asia</v>
      </c>
      <c r="H1263" s="156" t="s">
        <v>424</v>
      </c>
      <c r="I1263" s="156" t="s">
        <v>391</v>
      </c>
      <c r="J1263" s="158">
        <v>3566994</v>
      </c>
      <c r="K1263" s="159"/>
      <c r="L1263" s="163" t="s">
        <v>363</v>
      </c>
      <c r="N1263" s="119"/>
    </row>
    <row r="1264" spans="1:14" s="17" customFormat="1" x14ac:dyDescent="0.2">
      <c r="A1264" s="154">
        <v>43866</v>
      </c>
      <c r="B1264" s="155" t="s">
        <v>438</v>
      </c>
      <c r="C1264" s="155" t="s">
        <v>477</v>
      </c>
      <c r="D1264" s="156" t="s">
        <v>466</v>
      </c>
      <c r="E1264" s="156" t="s">
        <v>108</v>
      </c>
      <c r="F1264" s="156" t="s">
        <v>109</v>
      </c>
      <c r="G1264" s="157" t="str">
        <f>VLOOKUP(Repository_table[[#This Row],[Country of Destination]],$T$11:$U$46,2,)</f>
        <v>Europe and Central Asia</v>
      </c>
      <c r="H1264" s="156" t="s">
        <v>280</v>
      </c>
      <c r="I1264" s="156" t="s">
        <v>436</v>
      </c>
      <c r="J1264" s="158">
        <v>3857167</v>
      </c>
      <c r="K1264" s="159"/>
      <c r="L1264" s="163"/>
      <c r="N1264" s="119"/>
    </row>
    <row r="1265" spans="1:14" s="17" customFormat="1" x14ac:dyDescent="0.2">
      <c r="A1265" s="154">
        <v>43866</v>
      </c>
      <c r="B1265" s="155" t="s">
        <v>61</v>
      </c>
      <c r="C1265" s="155" t="s">
        <v>61</v>
      </c>
      <c r="D1265" s="156" t="s">
        <v>422</v>
      </c>
      <c r="E1265" s="156" t="s">
        <v>108</v>
      </c>
      <c r="F1265" s="156" t="s">
        <v>112</v>
      </c>
      <c r="G1265" s="157" t="str">
        <f>VLOOKUP(Repository_table[[#This Row],[Country of Destination]],$T$11:$U$46,2,)</f>
        <v>Latin America and the Caribbean</v>
      </c>
      <c r="H1265" s="156" t="s">
        <v>207</v>
      </c>
      <c r="I1265" s="156" t="s">
        <v>269</v>
      </c>
      <c r="J1265" s="158">
        <v>3510834</v>
      </c>
      <c r="K1265" s="159"/>
      <c r="L1265" s="163"/>
      <c r="N1265" s="119"/>
    </row>
    <row r="1266" spans="1:14" s="17" customFormat="1" x14ac:dyDescent="0.2">
      <c r="A1266" s="154">
        <v>43867</v>
      </c>
      <c r="B1266" s="155" t="s">
        <v>390</v>
      </c>
      <c r="C1266" s="155" t="s">
        <v>462</v>
      </c>
      <c r="D1266" s="156" t="s">
        <v>418</v>
      </c>
      <c r="E1266" s="156" t="s">
        <v>108</v>
      </c>
      <c r="F1266" s="156" t="s">
        <v>197</v>
      </c>
      <c r="G1266" s="157" t="str">
        <f>VLOOKUP(Repository_table[[#This Row],[Country of Destination]],$T$11:$U$46,2,)</f>
        <v>Europe and Central Asia</v>
      </c>
      <c r="H1266" s="156" t="s">
        <v>434</v>
      </c>
      <c r="I1266" s="156" t="s">
        <v>391</v>
      </c>
      <c r="J1266" s="158">
        <v>3498743</v>
      </c>
      <c r="K1266" s="159"/>
      <c r="L1266" s="163"/>
      <c r="N1266" s="119"/>
    </row>
    <row r="1267" spans="1:14" s="17" customFormat="1" x14ac:dyDescent="0.2">
      <c r="A1267" s="154">
        <v>43867</v>
      </c>
      <c r="B1267" s="155" t="s">
        <v>61</v>
      </c>
      <c r="C1267" s="155" t="s">
        <v>61</v>
      </c>
      <c r="D1267" s="156" t="s">
        <v>251</v>
      </c>
      <c r="E1267" s="156" t="s">
        <v>108</v>
      </c>
      <c r="F1267" s="156" t="s">
        <v>124</v>
      </c>
      <c r="G1267" s="157" t="str">
        <f>VLOOKUP(Repository_table[[#This Row],[Country of Destination]],$T$11:$U$46,2,)</f>
        <v>Europe and Central Asia</v>
      </c>
      <c r="H1267" s="156" t="s">
        <v>90</v>
      </c>
      <c r="I1267" s="156" t="s">
        <v>269</v>
      </c>
      <c r="J1267" s="158">
        <v>1910473</v>
      </c>
      <c r="K1267" s="159"/>
      <c r="L1267" s="163"/>
      <c r="N1267" s="119"/>
    </row>
    <row r="1268" spans="1:14" s="17" customFormat="1" x14ac:dyDescent="0.2">
      <c r="A1268" s="154">
        <v>43867</v>
      </c>
      <c r="B1268" s="155" t="s">
        <v>61</v>
      </c>
      <c r="C1268" s="155" t="s">
        <v>61</v>
      </c>
      <c r="D1268" s="156" t="s">
        <v>250</v>
      </c>
      <c r="E1268" s="156" t="s">
        <v>108</v>
      </c>
      <c r="F1268" s="156" t="s">
        <v>201</v>
      </c>
      <c r="G1268" s="157" t="str">
        <f>VLOOKUP(Repository_table[[#This Row],[Country of Destination]],$T$11:$U$46,2,)</f>
        <v>Latin America and the Caribbean</v>
      </c>
      <c r="H1268" s="156" t="s">
        <v>90</v>
      </c>
      <c r="I1268" s="156" t="s">
        <v>269</v>
      </c>
      <c r="J1268" s="158">
        <v>1003239</v>
      </c>
      <c r="K1268" s="159"/>
      <c r="L1268" s="163"/>
      <c r="N1268" s="119"/>
    </row>
    <row r="1269" spans="1:14" s="17" customFormat="1" ht="25.5" x14ac:dyDescent="0.2">
      <c r="A1269" s="154">
        <v>43868</v>
      </c>
      <c r="B1269" s="155" t="s">
        <v>300</v>
      </c>
      <c r="C1269" s="155" t="s">
        <v>301</v>
      </c>
      <c r="D1269" s="156" t="s">
        <v>406</v>
      </c>
      <c r="E1269" s="156" t="s">
        <v>108</v>
      </c>
      <c r="F1269" s="156" t="s">
        <v>109</v>
      </c>
      <c r="G1269" s="157" t="str">
        <f>VLOOKUP(Repository_table[[#This Row],[Country of Destination]],$T$11:$U$46,2,)</f>
        <v>Europe and Central Asia</v>
      </c>
      <c r="H1269" s="156" t="s">
        <v>118</v>
      </c>
      <c r="I1269" s="156" t="s">
        <v>304</v>
      </c>
      <c r="J1269" s="158">
        <v>3437654</v>
      </c>
      <c r="K1269" s="159"/>
      <c r="L1269" s="163"/>
      <c r="N1269" s="119"/>
    </row>
    <row r="1270" spans="1:14" s="17" customFormat="1" x14ac:dyDescent="0.2">
      <c r="A1270" s="154">
        <v>43868</v>
      </c>
      <c r="B1270" s="155" t="s">
        <v>61</v>
      </c>
      <c r="C1270" s="155" t="s">
        <v>61</v>
      </c>
      <c r="D1270" s="156" t="s">
        <v>250</v>
      </c>
      <c r="E1270" s="156" t="s">
        <v>108</v>
      </c>
      <c r="F1270" s="156" t="s">
        <v>113</v>
      </c>
      <c r="G1270" s="157" t="str">
        <f>VLOOKUP(Repository_table[[#This Row],[Country of Destination]],$T$11:$U$46,2,)</f>
        <v>East Asia and Pacific</v>
      </c>
      <c r="H1270" s="156" t="s">
        <v>167</v>
      </c>
      <c r="I1270" s="156" t="s">
        <v>269</v>
      </c>
      <c r="J1270" s="158">
        <v>3694149</v>
      </c>
      <c r="K1270" s="159"/>
      <c r="L1270" s="163"/>
      <c r="N1270" s="119"/>
    </row>
    <row r="1271" spans="1:14" s="17" customFormat="1" x14ac:dyDescent="0.2">
      <c r="A1271" s="154">
        <v>43869</v>
      </c>
      <c r="B1271" s="155" t="s">
        <v>193</v>
      </c>
      <c r="C1271" s="155" t="s">
        <v>212</v>
      </c>
      <c r="D1271" s="156" t="s">
        <v>261</v>
      </c>
      <c r="E1271" s="156" t="s">
        <v>108</v>
      </c>
      <c r="F1271" s="156" t="s">
        <v>109</v>
      </c>
      <c r="G1271" s="157" t="str">
        <f>VLOOKUP(Repository_table[[#This Row],[Country of Destination]],$T$11:$U$46,2,)</f>
        <v>Europe and Central Asia</v>
      </c>
      <c r="H1271" s="156" t="s">
        <v>179</v>
      </c>
      <c r="I1271" s="156" t="s">
        <v>262</v>
      </c>
      <c r="J1271" s="158">
        <v>3309023</v>
      </c>
      <c r="K1271" s="159"/>
      <c r="L1271" s="163"/>
      <c r="N1271" s="119"/>
    </row>
    <row r="1272" spans="1:14" s="17" customFormat="1" x14ac:dyDescent="0.2">
      <c r="A1272" s="154">
        <v>43869</v>
      </c>
      <c r="B1272" s="155" t="s">
        <v>61</v>
      </c>
      <c r="C1272" s="155" t="s">
        <v>61</v>
      </c>
      <c r="D1272" s="156" t="s">
        <v>250</v>
      </c>
      <c r="E1272" s="156" t="s">
        <v>108</v>
      </c>
      <c r="F1272" s="156" t="s">
        <v>112</v>
      </c>
      <c r="G1272" s="157" t="str">
        <f>VLOOKUP(Repository_table[[#This Row],[Country of Destination]],$T$11:$U$46,2,)</f>
        <v>Latin America and the Caribbean</v>
      </c>
      <c r="H1272" s="156" t="s">
        <v>255</v>
      </c>
      <c r="I1272" s="156" t="s">
        <v>269</v>
      </c>
      <c r="J1272" s="158">
        <v>3661964</v>
      </c>
      <c r="K1272" s="159"/>
      <c r="L1272" s="163"/>
      <c r="N1272" s="119"/>
    </row>
    <row r="1273" spans="1:14" s="17" customFormat="1" x14ac:dyDescent="0.2">
      <c r="A1273" s="154">
        <v>43870</v>
      </c>
      <c r="B1273" s="155" t="s">
        <v>390</v>
      </c>
      <c r="C1273" s="155" t="s">
        <v>463</v>
      </c>
      <c r="D1273" s="156" t="s">
        <v>418</v>
      </c>
      <c r="E1273" s="156" t="s">
        <v>108</v>
      </c>
      <c r="F1273" s="156" t="s">
        <v>204</v>
      </c>
      <c r="G1273" s="157" t="str">
        <f>VLOOKUP(Repository_table[[#This Row],[Country of Destination]],$T$11:$U$46,2,)</f>
        <v>Europe and Central Asia</v>
      </c>
      <c r="H1273" s="156" t="s">
        <v>448</v>
      </c>
      <c r="I1273" s="156" t="s">
        <v>391</v>
      </c>
      <c r="J1273" s="158">
        <v>3583663</v>
      </c>
      <c r="K1273" s="159"/>
      <c r="L1273" s="163"/>
      <c r="N1273" s="119"/>
    </row>
    <row r="1274" spans="1:14" s="17" customFormat="1" ht="25.5" x14ac:dyDescent="0.2">
      <c r="A1274" s="154">
        <v>43870</v>
      </c>
      <c r="B1274" s="155" t="s">
        <v>300</v>
      </c>
      <c r="C1274" s="155" t="s">
        <v>301</v>
      </c>
      <c r="D1274" s="156" t="s">
        <v>406</v>
      </c>
      <c r="E1274" s="156" t="s">
        <v>108</v>
      </c>
      <c r="F1274" s="156" t="s">
        <v>124</v>
      </c>
      <c r="G1274" s="157" t="str">
        <f>VLOOKUP(Repository_table[[#This Row],[Country of Destination]],$T$11:$U$46,2,)</f>
        <v>Europe and Central Asia</v>
      </c>
      <c r="H1274" s="156" t="s">
        <v>430</v>
      </c>
      <c r="I1274" s="156" t="s">
        <v>304</v>
      </c>
      <c r="J1274" s="158">
        <v>3684792</v>
      </c>
      <c r="K1274" s="159"/>
      <c r="L1274" s="163"/>
      <c r="N1274" s="119"/>
    </row>
    <row r="1275" spans="1:14" s="17" customFormat="1" x14ac:dyDescent="0.2">
      <c r="A1275" s="154">
        <v>43870</v>
      </c>
      <c r="B1275" s="155" t="s">
        <v>438</v>
      </c>
      <c r="C1275" s="155" t="s">
        <v>477</v>
      </c>
      <c r="D1275" s="156" t="s">
        <v>466</v>
      </c>
      <c r="E1275" s="156" t="s">
        <v>108</v>
      </c>
      <c r="F1275" s="156" t="s">
        <v>177</v>
      </c>
      <c r="G1275" s="157" t="str">
        <f>VLOOKUP(Repository_table[[#This Row],[Country of Destination]],$T$11:$U$46,2,)</f>
        <v>Latin America and the Caribbean</v>
      </c>
      <c r="H1275" s="156" t="s">
        <v>388</v>
      </c>
      <c r="I1275" s="156" t="s">
        <v>436</v>
      </c>
      <c r="J1275" s="158">
        <v>3592633</v>
      </c>
      <c r="K1275" s="159"/>
      <c r="L1275" s="163"/>
      <c r="N1275" s="119"/>
    </row>
    <row r="1276" spans="1:14" s="17" customFormat="1" x14ac:dyDescent="0.2">
      <c r="A1276" s="154">
        <v>43870</v>
      </c>
      <c r="B1276" s="155" t="s">
        <v>61</v>
      </c>
      <c r="C1276" s="155" t="s">
        <v>61</v>
      </c>
      <c r="D1276" s="156" t="s">
        <v>251</v>
      </c>
      <c r="E1276" s="156" t="s">
        <v>108</v>
      </c>
      <c r="F1276" s="156" t="s">
        <v>109</v>
      </c>
      <c r="G1276" s="157" t="str">
        <f>VLOOKUP(Repository_table[[#This Row],[Country of Destination]],$T$11:$U$46,2,)</f>
        <v>Europe and Central Asia</v>
      </c>
      <c r="H1276" s="156" t="s">
        <v>259</v>
      </c>
      <c r="I1276" s="156" t="s">
        <v>269</v>
      </c>
      <c r="J1276" s="158">
        <v>3697236</v>
      </c>
      <c r="K1276" s="159"/>
      <c r="L1276" s="163"/>
      <c r="N1276" s="119"/>
    </row>
    <row r="1277" spans="1:14" s="17" customFormat="1" x14ac:dyDescent="0.2">
      <c r="A1277" s="154">
        <v>43871</v>
      </c>
      <c r="B1277" s="155" t="s">
        <v>61</v>
      </c>
      <c r="C1277" s="155" t="s">
        <v>61</v>
      </c>
      <c r="D1277" s="156" t="s">
        <v>251</v>
      </c>
      <c r="E1277" s="156" t="s">
        <v>108</v>
      </c>
      <c r="F1277" s="156" t="s">
        <v>252</v>
      </c>
      <c r="G1277" s="157" t="str">
        <f>VLOOKUP(Repository_table[[#This Row],[Country of Destination]],$T$11:$U$46,2,)</f>
        <v>Europe and Central Asia</v>
      </c>
      <c r="H1277" s="156" t="s">
        <v>480</v>
      </c>
      <c r="I1277" s="156" t="s">
        <v>269</v>
      </c>
      <c r="J1277" s="158">
        <v>3198275</v>
      </c>
      <c r="K1277" s="159"/>
      <c r="L1277" s="163"/>
      <c r="N1277" s="119"/>
    </row>
    <row r="1278" spans="1:14" s="17" customFormat="1" x14ac:dyDescent="0.2">
      <c r="A1278" s="154">
        <v>43872</v>
      </c>
      <c r="B1278" s="155" t="s">
        <v>438</v>
      </c>
      <c r="C1278" s="155" t="s">
        <v>477</v>
      </c>
      <c r="D1278" s="156" t="s">
        <v>466</v>
      </c>
      <c r="E1278" s="156" t="s">
        <v>108</v>
      </c>
      <c r="F1278" s="156" t="s">
        <v>124</v>
      </c>
      <c r="G1278" s="157" t="str">
        <f>VLOOKUP(Repository_table[[#This Row],[Country of Destination]],$T$11:$U$46,2,)</f>
        <v>Europe and Central Asia</v>
      </c>
      <c r="H1278" s="156" t="s">
        <v>484</v>
      </c>
      <c r="I1278" s="156" t="s">
        <v>436</v>
      </c>
      <c r="J1278" s="158">
        <v>3523666</v>
      </c>
      <c r="K1278" s="159"/>
      <c r="L1278" s="163"/>
      <c r="N1278" s="119"/>
    </row>
    <row r="1279" spans="1:14" s="17" customFormat="1" ht="25.5" x14ac:dyDescent="0.2">
      <c r="A1279" s="154">
        <v>43873</v>
      </c>
      <c r="B1279" s="155" t="s">
        <v>300</v>
      </c>
      <c r="C1279" s="155" t="s">
        <v>301</v>
      </c>
      <c r="D1279" s="156" t="s">
        <v>406</v>
      </c>
      <c r="E1279" s="156" t="s">
        <v>108</v>
      </c>
      <c r="F1279" s="156" t="s">
        <v>81</v>
      </c>
      <c r="G1279" s="157" t="str">
        <f>VLOOKUP(Repository_table[[#This Row],[Country of Destination]],$T$11:$U$46,2,)</f>
        <v>East Asia and Pacific</v>
      </c>
      <c r="H1279" s="156" t="s">
        <v>173</v>
      </c>
      <c r="I1279" s="156" t="s">
        <v>304</v>
      </c>
      <c r="J1279" s="158">
        <v>3677992</v>
      </c>
      <c r="K1279" s="159"/>
      <c r="L1279" s="163"/>
      <c r="N1279" s="119"/>
    </row>
    <row r="1280" spans="1:14" s="17" customFormat="1" x14ac:dyDescent="0.2">
      <c r="A1280" s="154">
        <v>43873</v>
      </c>
      <c r="B1280" s="155" t="s">
        <v>193</v>
      </c>
      <c r="C1280" s="155" t="s">
        <v>211</v>
      </c>
      <c r="D1280" s="156" t="s">
        <v>261</v>
      </c>
      <c r="E1280" s="156" t="s">
        <v>108</v>
      </c>
      <c r="F1280" s="156" t="s">
        <v>285</v>
      </c>
      <c r="G1280" s="157" t="str">
        <f>VLOOKUP(Repository_table[[#This Row],[Country of Destination]],$T$11:$U$46,2,)</f>
        <v>Europe and Central Asia</v>
      </c>
      <c r="H1280" s="156" t="s">
        <v>232</v>
      </c>
      <c r="I1280" s="156" t="s">
        <v>262</v>
      </c>
      <c r="J1280" s="158">
        <v>3374562</v>
      </c>
      <c r="K1280" s="159"/>
      <c r="L1280" s="163"/>
      <c r="N1280" s="119"/>
    </row>
    <row r="1281" spans="1:14" s="17" customFormat="1" x14ac:dyDescent="0.2">
      <c r="A1281" s="154">
        <v>43873</v>
      </c>
      <c r="B1281" s="155" t="s">
        <v>61</v>
      </c>
      <c r="C1281" s="155" t="s">
        <v>61</v>
      </c>
      <c r="D1281" s="156" t="s">
        <v>251</v>
      </c>
      <c r="E1281" s="156" t="s">
        <v>108</v>
      </c>
      <c r="F1281" s="156" t="s">
        <v>204</v>
      </c>
      <c r="G1281" s="157" t="str">
        <f>VLOOKUP(Repository_table[[#This Row],[Country of Destination]],$T$11:$U$46,2,)</f>
        <v>Europe and Central Asia</v>
      </c>
      <c r="H1281" s="156" t="s">
        <v>110</v>
      </c>
      <c r="I1281" s="156" t="s">
        <v>269</v>
      </c>
      <c r="J1281" s="158">
        <v>3693185</v>
      </c>
      <c r="K1281" s="159"/>
      <c r="L1281" s="163"/>
      <c r="N1281" s="119"/>
    </row>
    <row r="1282" spans="1:14" s="17" customFormat="1" x14ac:dyDescent="0.2">
      <c r="A1282" s="154">
        <v>43874</v>
      </c>
      <c r="B1282" s="155" t="s">
        <v>61</v>
      </c>
      <c r="C1282" s="155" t="s">
        <v>61</v>
      </c>
      <c r="D1282" s="156" t="s">
        <v>250</v>
      </c>
      <c r="E1282" s="156" t="s">
        <v>108</v>
      </c>
      <c r="F1282" s="156" t="s">
        <v>76</v>
      </c>
      <c r="G1282" s="157" t="str">
        <f>VLOOKUP(Repository_table[[#This Row],[Country of Destination]],$T$11:$U$46,2,)</f>
        <v>Latin America and the Caribbean</v>
      </c>
      <c r="H1282" s="156" t="s">
        <v>425</v>
      </c>
      <c r="I1282" s="156" t="s">
        <v>269</v>
      </c>
      <c r="J1282" s="158">
        <v>3167226</v>
      </c>
      <c r="K1282" s="159"/>
      <c r="L1282" s="163"/>
      <c r="N1282" s="119"/>
    </row>
    <row r="1283" spans="1:14" s="17" customFormat="1" ht="25.5" x14ac:dyDescent="0.2">
      <c r="A1283" s="154">
        <v>43875</v>
      </c>
      <c r="B1283" s="155" t="s">
        <v>300</v>
      </c>
      <c r="C1283" s="155" t="s">
        <v>301</v>
      </c>
      <c r="D1283" s="156" t="s">
        <v>406</v>
      </c>
      <c r="E1283" s="156" t="s">
        <v>108</v>
      </c>
      <c r="F1283" s="156" t="s">
        <v>240</v>
      </c>
      <c r="G1283" s="157" t="str">
        <f>VLOOKUP(Repository_table[[#This Row],[Country of Destination]],$T$11:$U$46,2,)</f>
        <v>Europe and Central Asia</v>
      </c>
      <c r="H1283" s="156" t="s">
        <v>352</v>
      </c>
      <c r="I1283" s="156" t="s">
        <v>304</v>
      </c>
      <c r="J1283" s="158">
        <v>3203497</v>
      </c>
      <c r="K1283" s="159"/>
      <c r="L1283" s="163"/>
      <c r="N1283" s="119"/>
    </row>
    <row r="1284" spans="1:14" s="17" customFormat="1" x14ac:dyDescent="0.2">
      <c r="A1284" s="154">
        <v>43875</v>
      </c>
      <c r="B1284" s="155" t="s">
        <v>61</v>
      </c>
      <c r="C1284" s="155" t="s">
        <v>61</v>
      </c>
      <c r="D1284" s="156" t="s">
        <v>422</v>
      </c>
      <c r="E1284" s="156" t="s">
        <v>108</v>
      </c>
      <c r="F1284" s="156" t="s">
        <v>109</v>
      </c>
      <c r="G1284" s="157" t="str">
        <f>VLOOKUP(Repository_table[[#This Row],[Country of Destination]],$T$11:$U$46,2,)</f>
        <v>Europe and Central Asia</v>
      </c>
      <c r="H1284" s="156" t="s">
        <v>410</v>
      </c>
      <c r="I1284" s="156" t="s">
        <v>269</v>
      </c>
      <c r="J1284" s="158">
        <v>3280994</v>
      </c>
      <c r="K1284" s="159"/>
      <c r="L1284" s="163"/>
      <c r="N1284" s="119"/>
    </row>
    <row r="1285" spans="1:14" s="17" customFormat="1" x14ac:dyDescent="0.2">
      <c r="A1285" s="154">
        <v>43875</v>
      </c>
      <c r="B1285" s="155" t="s">
        <v>61</v>
      </c>
      <c r="C1285" s="155" t="s">
        <v>61</v>
      </c>
      <c r="D1285" s="156" t="s">
        <v>423</v>
      </c>
      <c r="E1285" s="156" t="s">
        <v>108</v>
      </c>
      <c r="F1285" s="156" t="s">
        <v>177</v>
      </c>
      <c r="G1285" s="157" t="str">
        <f>VLOOKUP(Repository_table[[#This Row],[Country of Destination]],$T$11:$U$46,2,)</f>
        <v>Latin America and the Caribbean</v>
      </c>
      <c r="H1285" s="156" t="s">
        <v>223</v>
      </c>
      <c r="I1285" s="156" t="s">
        <v>269</v>
      </c>
      <c r="J1285" s="158">
        <v>3305296</v>
      </c>
      <c r="K1285" s="159"/>
      <c r="L1285" s="163"/>
      <c r="N1285" s="119"/>
    </row>
    <row r="1286" spans="1:14" s="17" customFormat="1" ht="25.5" x14ac:dyDescent="0.2">
      <c r="A1286" s="154">
        <v>43876</v>
      </c>
      <c r="B1286" s="155" t="s">
        <v>300</v>
      </c>
      <c r="C1286" s="155" t="s">
        <v>301</v>
      </c>
      <c r="D1286" s="156" t="s">
        <v>406</v>
      </c>
      <c r="E1286" s="156" t="s">
        <v>108</v>
      </c>
      <c r="F1286" s="156" t="s">
        <v>252</v>
      </c>
      <c r="G1286" s="157" t="str">
        <f>VLOOKUP(Repository_table[[#This Row],[Country of Destination]],$T$11:$U$46,2,)</f>
        <v>Europe and Central Asia</v>
      </c>
      <c r="H1286" s="156" t="s">
        <v>341</v>
      </c>
      <c r="I1286" s="156" t="s">
        <v>304</v>
      </c>
      <c r="J1286" s="158">
        <v>3294402</v>
      </c>
      <c r="K1286" s="159"/>
      <c r="L1286" s="163"/>
      <c r="N1286" s="119"/>
    </row>
    <row r="1287" spans="1:14" s="17" customFormat="1" x14ac:dyDescent="0.2">
      <c r="A1287" s="154">
        <v>43876</v>
      </c>
      <c r="B1287" s="155" t="s">
        <v>61</v>
      </c>
      <c r="C1287" s="155" t="s">
        <v>61</v>
      </c>
      <c r="D1287" s="156" t="s">
        <v>251</v>
      </c>
      <c r="E1287" s="156" t="s">
        <v>108</v>
      </c>
      <c r="F1287" s="156" t="s">
        <v>370</v>
      </c>
      <c r="G1287" s="157" t="str">
        <f>VLOOKUP(Repository_table[[#This Row],[Country of Destination]],$T$11:$U$46,2,)</f>
        <v>Europe and Central Asia</v>
      </c>
      <c r="H1287" s="156" t="s">
        <v>263</v>
      </c>
      <c r="I1287" s="156" t="s">
        <v>269</v>
      </c>
      <c r="J1287" s="158">
        <v>3302036</v>
      </c>
      <c r="K1287" s="159"/>
      <c r="L1287" s="163"/>
      <c r="N1287" s="119"/>
    </row>
    <row r="1288" spans="1:14" s="17" customFormat="1" x14ac:dyDescent="0.2">
      <c r="A1288" s="154">
        <v>43877</v>
      </c>
      <c r="B1288" s="155" t="s">
        <v>438</v>
      </c>
      <c r="C1288" s="155" t="s">
        <v>439</v>
      </c>
      <c r="D1288" s="156" t="s">
        <v>435</v>
      </c>
      <c r="E1288" s="156" t="s">
        <v>194</v>
      </c>
      <c r="F1288" s="156" t="s">
        <v>197</v>
      </c>
      <c r="G1288" s="157" t="str">
        <f>VLOOKUP(Repository_table[[#This Row],[Country of Destination]],$T$11:$U$46,2,)</f>
        <v>Europe and Central Asia</v>
      </c>
      <c r="H1288" s="156" t="s">
        <v>247</v>
      </c>
      <c r="I1288" s="156" t="s">
        <v>436</v>
      </c>
      <c r="J1288" s="158">
        <v>2928372</v>
      </c>
      <c r="K1288" s="159"/>
      <c r="L1288" s="163" t="s">
        <v>70</v>
      </c>
      <c r="N1288" s="119"/>
    </row>
    <row r="1289" spans="1:14" s="17" customFormat="1" x14ac:dyDescent="0.2">
      <c r="A1289" s="154">
        <v>43877</v>
      </c>
      <c r="B1289" s="155" t="s">
        <v>61</v>
      </c>
      <c r="C1289" s="155" t="s">
        <v>61</v>
      </c>
      <c r="D1289" s="156" t="s">
        <v>251</v>
      </c>
      <c r="E1289" s="156" t="s">
        <v>108</v>
      </c>
      <c r="F1289" s="156" t="s">
        <v>197</v>
      </c>
      <c r="G1289" s="157" t="str">
        <f>VLOOKUP(Repository_table[[#This Row],[Country of Destination]],$T$11:$U$46,2,)</f>
        <v>Europe and Central Asia</v>
      </c>
      <c r="H1289" s="156" t="s">
        <v>349</v>
      </c>
      <c r="I1289" s="156" t="s">
        <v>269</v>
      </c>
      <c r="J1289" s="158">
        <v>3501850</v>
      </c>
      <c r="K1289" s="159"/>
      <c r="L1289" s="163"/>
      <c r="N1289" s="119"/>
    </row>
    <row r="1290" spans="1:14" s="17" customFormat="1" x14ac:dyDescent="0.2">
      <c r="A1290" s="154">
        <v>43877</v>
      </c>
      <c r="B1290" s="155" t="s">
        <v>61</v>
      </c>
      <c r="C1290" s="155" t="s">
        <v>61</v>
      </c>
      <c r="D1290" s="156" t="s">
        <v>251</v>
      </c>
      <c r="E1290" s="156" t="s">
        <v>108</v>
      </c>
      <c r="F1290" s="156" t="s">
        <v>69</v>
      </c>
      <c r="G1290" s="157" t="str">
        <f>VLOOKUP(Repository_table[[#This Row],[Country of Destination]],$T$11:$U$46,2,)</f>
        <v>Europe and Central Asia</v>
      </c>
      <c r="H1290" s="156" t="s">
        <v>127</v>
      </c>
      <c r="I1290" s="156" t="s">
        <v>269</v>
      </c>
      <c r="J1290" s="158">
        <v>2936902</v>
      </c>
      <c r="K1290" s="159"/>
      <c r="L1290" s="163"/>
      <c r="N1290" s="119"/>
    </row>
    <row r="1291" spans="1:14" s="17" customFormat="1" x14ac:dyDescent="0.2">
      <c r="A1291" s="154">
        <v>43878</v>
      </c>
      <c r="B1291" s="155" t="s">
        <v>390</v>
      </c>
      <c r="C1291" s="155" t="s">
        <v>462</v>
      </c>
      <c r="D1291" s="156" t="s">
        <v>481</v>
      </c>
      <c r="E1291" s="156" t="s">
        <v>108</v>
      </c>
      <c r="F1291" s="156" t="s">
        <v>186</v>
      </c>
      <c r="G1291" s="157" t="str">
        <f>VLOOKUP(Repository_table[[#This Row],[Country of Destination]],$T$11:$U$46,2,)</f>
        <v>Latin America and the Caribbean</v>
      </c>
      <c r="H1291" s="156" t="s">
        <v>292</v>
      </c>
      <c r="I1291" s="156" t="s">
        <v>391</v>
      </c>
      <c r="J1291" s="158">
        <v>3408401</v>
      </c>
      <c r="K1291" s="159"/>
      <c r="L1291" s="163"/>
      <c r="N1291" s="119"/>
    </row>
    <row r="1292" spans="1:14" s="17" customFormat="1" x14ac:dyDescent="0.2">
      <c r="A1292" s="154">
        <v>43878</v>
      </c>
      <c r="B1292" s="155" t="s">
        <v>438</v>
      </c>
      <c r="C1292" s="155" t="s">
        <v>477</v>
      </c>
      <c r="D1292" s="156" t="s">
        <v>466</v>
      </c>
      <c r="E1292" s="156" t="s">
        <v>108</v>
      </c>
      <c r="F1292" s="156" t="s">
        <v>109</v>
      </c>
      <c r="G1292" s="157" t="str">
        <f>VLOOKUP(Repository_table[[#This Row],[Country of Destination]],$T$11:$U$46,2,)</f>
        <v>Europe and Central Asia</v>
      </c>
      <c r="H1292" s="156" t="s">
        <v>243</v>
      </c>
      <c r="I1292" s="156" t="s">
        <v>436</v>
      </c>
      <c r="J1292" s="158">
        <v>3425803</v>
      </c>
      <c r="K1292" s="159"/>
      <c r="L1292" s="163"/>
      <c r="N1292" s="119"/>
    </row>
    <row r="1293" spans="1:14" s="17" customFormat="1" x14ac:dyDescent="0.2">
      <c r="A1293" s="154">
        <v>43879</v>
      </c>
      <c r="B1293" s="155" t="s">
        <v>193</v>
      </c>
      <c r="C1293" s="155" t="s">
        <v>212</v>
      </c>
      <c r="D1293" s="156" t="s">
        <v>261</v>
      </c>
      <c r="E1293" s="156" t="s">
        <v>108</v>
      </c>
      <c r="F1293" s="156" t="s">
        <v>124</v>
      </c>
      <c r="G1293" s="157" t="str">
        <f>VLOOKUP(Repository_table[[#This Row],[Country of Destination]],$T$11:$U$46,2,)</f>
        <v>Europe and Central Asia</v>
      </c>
      <c r="H1293" s="156" t="s">
        <v>460</v>
      </c>
      <c r="I1293" s="156" t="s">
        <v>262</v>
      </c>
      <c r="J1293" s="158">
        <v>3462676</v>
      </c>
      <c r="K1293" s="159"/>
      <c r="L1293" s="163"/>
      <c r="N1293" s="119"/>
    </row>
    <row r="1294" spans="1:14" s="17" customFormat="1" x14ac:dyDescent="0.2">
      <c r="A1294" s="154">
        <v>43880</v>
      </c>
      <c r="B1294" s="155" t="s">
        <v>61</v>
      </c>
      <c r="C1294" s="155" t="s">
        <v>61</v>
      </c>
      <c r="D1294" s="156" t="s">
        <v>251</v>
      </c>
      <c r="E1294" s="156" t="s">
        <v>108</v>
      </c>
      <c r="F1294" s="156" t="s">
        <v>365</v>
      </c>
      <c r="G1294" s="157" t="str">
        <f>VLOOKUP(Repository_table[[#This Row],[Country of Destination]],$T$11:$U$46,2,)</f>
        <v>East Asia and Pacific</v>
      </c>
      <c r="H1294" s="156" t="s">
        <v>472</v>
      </c>
      <c r="I1294" s="156" t="s">
        <v>269</v>
      </c>
      <c r="J1294" s="158">
        <v>3794682</v>
      </c>
      <c r="K1294" s="159"/>
      <c r="L1294" s="163"/>
      <c r="N1294" s="119"/>
    </row>
    <row r="1295" spans="1:14" s="17" customFormat="1" ht="25.5" x14ac:dyDescent="0.2">
      <c r="A1295" s="154">
        <v>43881</v>
      </c>
      <c r="B1295" s="155" t="s">
        <v>300</v>
      </c>
      <c r="C1295" s="155" t="s">
        <v>301</v>
      </c>
      <c r="D1295" s="156" t="s">
        <v>406</v>
      </c>
      <c r="E1295" s="156" t="s">
        <v>108</v>
      </c>
      <c r="F1295" s="156" t="s">
        <v>177</v>
      </c>
      <c r="G1295" s="157" t="str">
        <f>VLOOKUP(Repository_table[[#This Row],[Country of Destination]],$T$11:$U$46,2,)</f>
        <v>Latin America and the Caribbean</v>
      </c>
      <c r="H1295" s="156" t="s">
        <v>284</v>
      </c>
      <c r="I1295" s="156" t="s">
        <v>304</v>
      </c>
      <c r="J1295" s="158">
        <v>3535242</v>
      </c>
      <c r="K1295" s="159"/>
      <c r="L1295" s="163"/>
      <c r="N1295" s="119"/>
    </row>
    <row r="1296" spans="1:14" s="17" customFormat="1" ht="25.5" x14ac:dyDescent="0.2">
      <c r="A1296" s="154">
        <v>43881</v>
      </c>
      <c r="B1296" s="155" t="s">
        <v>300</v>
      </c>
      <c r="C1296" s="155" t="s">
        <v>301</v>
      </c>
      <c r="D1296" s="156" t="s">
        <v>406</v>
      </c>
      <c r="E1296" s="156" t="s">
        <v>108</v>
      </c>
      <c r="F1296" s="156" t="s">
        <v>240</v>
      </c>
      <c r="G1296" s="157" t="str">
        <f>VLOOKUP(Repository_table[[#This Row],[Country of Destination]],$T$11:$U$46,2,)</f>
        <v>Europe and Central Asia</v>
      </c>
      <c r="H1296" s="156" t="s">
        <v>281</v>
      </c>
      <c r="I1296" s="156" t="s">
        <v>304</v>
      </c>
      <c r="J1296" s="158">
        <v>3269149</v>
      </c>
      <c r="K1296" s="159"/>
      <c r="L1296" s="163"/>
      <c r="N1296" s="119"/>
    </row>
    <row r="1297" spans="1:14" s="17" customFormat="1" x14ac:dyDescent="0.2">
      <c r="A1297" s="154">
        <v>43881</v>
      </c>
      <c r="B1297" s="155" t="s">
        <v>438</v>
      </c>
      <c r="C1297" s="155" t="s">
        <v>477</v>
      </c>
      <c r="D1297" s="156" t="s">
        <v>466</v>
      </c>
      <c r="E1297" s="156" t="s">
        <v>108</v>
      </c>
      <c r="F1297" s="156" t="s">
        <v>81</v>
      </c>
      <c r="G1297" s="157" t="str">
        <f>VLOOKUP(Repository_table[[#This Row],[Country of Destination]],$T$11:$U$46,2,)</f>
        <v>East Asia and Pacific</v>
      </c>
      <c r="H1297" s="156" t="s">
        <v>485</v>
      </c>
      <c r="I1297" s="156" t="s">
        <v>436</v>
      </c>
      <c r="J1297" s="158">
        <v>2917214</v>
      </c>
      <c r="K1297" s="159"/>
      <c r="L1297" s="163"/>
      <c r="N1297" s="119"/>
    </row>
    <row r="1298" spans="1:14" s="17" customFormat="1" x14ac:dyDescent="0.2">
      <c r="A1298" s="154">
        <v>43881</v>
      </c>
      <c r="B1298" s="155" t="s">
        <v>61</v>
      </c>
      <c r="C1298" s="155" t="s">
        <v>61</v>
      </c>
      <c r="D1298" s="156" t="s">
        <v>250</v>
      </c>
      <c r="E1298" s="156" t="s">
        <v>108</v>
      </c>
      <c r="F1298" s="156" t="s">
        <v>113</v>
      </c>
      <c r="G1298" s="157" t="str">
        <f>VLOOKUP(Repository_table[[#This Row],[Country of Destination]],$T$11:$U$46,2,)</f>
        <v>East Asia and Pacific</v>
      </c>
      <c r="H1298" s="156" t="s">
        <v>160</v>
      </c>
      <c r="I1298" s="156" t="s">
        <v>269</v>
      </c>
      <c r="J1298" s="158">
        <v>3683174</v>
      </c>
      <c r="K1298" s="159"/>
      <c r="L1298" s="163"/>
      <c r="N1298" s="119"/>
    </row>
    <row r="1299" spans="1:14" s="17" customFormat="1" x14ac:dyDescent="0.2">
      <c r="A1299" s="154">
        <v>43881</v>
      </c>
      <c r="B1299" s="155" t="s">
        <v>61</v>
      </c>
      <c r="C1299" s="155" t="s">
        <v>61</v>
      </c>
      <c r="D1299" s="156" t="s">
        <v>250</v>
      </c>
      <c r="E1299" s="156" t="s">
        <v>108</v>
      </c>
      <c r="F1299" s="156" t="s">
        <v>113</v>
      </c>
      <c r="G1299" s="157" t="str">
        <f>VLOOKUP(Repository_table[[#This Row],[Country of Destination]],$T$11:$U$46,2,)</f>
        <v>East Asia and Pacific</v>
      </c>
      <c r="H1299" s="156" t="s">
        <v>188</v>
      </c>
      <c r="I1299" s="156" t="s">
        <v>269</v>
      </c>
      <c r="J1299" s="158">
        <v>3693305</v>
      </c>
      <c r="K1299" s="159"/>
      <c r="L1299" s="163"/>
      <c r="N1299" s="119"/>
    </row>
    <row r="1300" spans="1:14" s="17" customFormat="1" x14ac:dyDescent="0.2">
      <c r="A1300" s="154">
        <v>43882</v>
      </c>
      <c r="B1300" s="155" t="s">
        <v>193</v>
      </c>
      <c r="C1300" s="155" t="s">
        <v>211</v>
      </c>
      <c r="D1300" s="156" t="s">
        <v>261</v>
      </c>
      <c r="E1300" s="156" t="s">
        <v>108</v>
      </c>
      <c r="F1300" s="156" t="s">
        <v>239</v>
      </c>
      <c r="G1300" s="157" t="str">
        <f>VLOOKUP(Repository_table[[#This Row],[Country of Destination]],$T$11:$U$46,2,)</f>
        <v>Europe and Central Asia</v>
      </c>
      <c r="H1300" s="156" t="s">
        <v>378</v>
      </c>
      <c r="I1300" s="156" t="s">
        <v>262</v>
      </c>
      <c r="J1300" s="158">
        <v>47994</v>
      </c>
      <c r="K1300" s="159"/>
      <c r="L1300" s="163" t="s">
        <v>58</v>
      </c>
      <c r="N1300" s="119"/>
    </row>
    <row r="1301" spans="1:14" s="17" customFormat="1" x14ac:dyDescent="0.2">
      <c r="A1301" s="154">
        <v>43882</v>
      </c>
      <c r="B1301" s="155" t="s">
        <v>193</v>
      </c>
      <c r="C1301" s="155" t="s">
        <v>211</v>
      </c>
      <c r="D1301" s="156" t="s">
        <v>261</v>
      </c>
      <c r="E1301" s="156" t="s">
        <v>108</v>
      </c>
      <c r="F1301" s="156" t="s">
        <v>109</v>
      </c>
      <c r="G1301" s="157" t="str">
        <f>VLOOKUP(Repository_table[[#This Row],[Country of Destination]],$T$11:$U$46,2,)</f>
        <v>Europe and Central Asia</v>
      </c>
      <c r="H1301" s="156" t="s">
        <v>378</v>
      </c>
      <c r="I1301" s="156" t="s">
        <v>262</v>
      </c>
      <c r="J1301" s="158">
        <v>3295358</v>
      </c>
      <c r="K1301" s="159"/>
      <c r="L1301" s="163" t="s">
        <v>58</v>
      </c>
      <c r="N1301" s="119"/>
    </row>
    <row r="1302" spans="1:14" s="17" customFormat="1" x14ac:dyDescent="0.2">
      <c r="A1302" s="154">
        <v>43882</v>
      </c>
      <c r="B1302" s="155" t="s">
        <v>61</v>
      </c>
      <c r="C1302" s="155" t="s">
        <v>61</v>
      </c>
      <c r="D1302" s="156" t="s">
        <v>423</v>
      </c>
      <c r="E1302" s="156" t="s">
        <v>108</v>
      </c>
      <c r="F1302" s="156" t="s">
        <v>275</v>
      </c>
      <c r="G1302" s="157" t="str">
        <f>VLOOKUP(Repository_table[[#This Row],[Country of Destination]],$T$11:$U$46,2,)</f>
        <v>Latin America and the Caribbean</v>
      </c>
      <c r="H1302" s="156" t="s">
        <v>283</v>
      </c>
      <c r="I1302" s="156" t="s">
        <v>269</v>
      </c>
      <c r="J1302" s="158">
        <v>2913560</v>
      </c>
      <c r="K1302" s="159"/>
      <c r="L1302" s="163"/>
      <c r="N1302" s="119"/>
    </row>
    <row r="1303" spans="1:14" s="17" customFormat="1" x14ac:dyDescent="0.2">
      <c r="A1303" s="154">
        <v>43883</v>
      </c>
      <c r="B1303" s="155" t="s">
        <v>438</v>
      </c>
      <c r="C1303" s="155" t="s">
        <v>477</v>
      </c>
      <c r="D1303" s="156" t="s">
        <v>466</v>
      </c>
      <c r="E1303" s="156" t="s">
        <v>108</v>
      </c>
      <c r="F1303" s="156" t="s">
        <v>197</v>
      </c>
      <c r="G1303" s="157" t="str">
        <f>VLOOKUP(Repository_table[[#This Row],[Country of Destination]],$T$11:$U$46,2,)</f>
        <v>Europe and Central Asia</v>
      </c>
      <c r="H1303" s="156" t="s">
        <v>461</v>
      </c>
      <c r="I1303" s="156" t="s">
        <v>436</v>
      </c>
      <c r="J1303" s="158">
        <v>3698792</v>
      </c>
      <c r="K1303" s="159"/>
      <c r="L1303" s="163"/>
      <c r="N1303" s="119"/>
    </row>
    <row r="1304" spans="1:14" s="17" customFormat="1" x14ac:dyDescent="0.2">
      <c r="A1304" s="154">
        <v>43884</v>
      </c>
      <c r="B1304" s="155" t="s">
        <v>390</v>
      </c>
      <c r="C1304" s="155" t="s">
        <v>462</v>
      </c>
      <c r="D1304" s="156" t="s">
        <v>418</v>
      </c>
      <c r="E1304" s="156" t="s">
        <v>108</v>
      </c>
      <c r="F1304" s="156" t="s">
        <v>240</v>
      </c>
      <c r="G1304" s="157" t="str">
        <f>VLOOKUP(Repository_table[[#This Row],[Country of Destination]],$T$11:$U$46,2,)</f>
        <v>Europe and Central Asia</v>
      </c>
      <c r="H1304" s="156" t="s">
        <v>242</v>
      </c>
      <c r="I1304" s="156" t="s">
        <v>391</v>
      </c>
      <c r="J1304" s="158">
        <v>3234479</v>
      </c>
      <c r="K1304" s="159"/>
      <c r="L1304" s="163" t="s">
        <v>363</v>
      </c>
      <c r="N1304" s="119"/>
    </row>
    <row r="1305" spans="1:14" s="17" customFormat="1" x14ac:dyDescent="0.2">
      <c r="A1305" s="154">
        <v>43884</v>
      </c>
      <c r="B1305" s="155" t="s">
        <v>61</v>
      </c>
      <c r="C1305" s="155" t="s">
        <v>61</v>
      </c>
      <c r="D1305" s="156" t="s">
        <v>251</v>
      </c>
      <c r="E1305" s="156" t="s">
        <v>108</v>
      </c>
      <c r="F1305" s="156" t="s">
        <v>370</v>
      </c>
      <c r="G1305" s="157" t="str">
        <f>VLOOKUP(Repository_table[[#This Row],[Country of Destination]],$T$11:$U$46,2,)</f>
        <v>Europe and Central Asia</v>
      </c>
      <c r="H1305" s="156" t="s">
        <v>203</v>
      </c>
      <c r="I1305" s="156" t="s">
        <v>269</v>
      </c>
      <c r="J1305" s="158">
        <v>3157138</v>
      </c>
      <c r="K1305" s="159"/>
      <c r="L1305" s="163"/>
      <c r="N1305" s="119"/>
    </row>
    <row r="1306" spans="1:14" s="17" customFormat="1" x14ac:dyDescent="0.2">
      <c r="A1306" s="154">
        <v>43884</v>
      </c>
      <c r="B1306" s="155" t="s">
        <v>61</v>
      </c>
      <c r="C1306" s="155" t="s">
        <v>61</v>
      </c>
      <c r="D1306" s="156" t="s">
        <v>251</v>
      </c>
      <c r="E1306" s="156" t="s">
        <v>108</v>
      </c>
      <c r="F1306" s="156" t="s">
        <v>124</v>
      </c>
      <c r="G1306" s="157" t="str">
        <f>VLOOKUP(Repository_table[[#This Row],[Country of Destination]],$T$11:$U$46,2,)</f>
        <v>Europe and Central Asia</v>
      </c>
      <c r="H1306" s="156" t="s">
        <v>189</v>
      </c>
      <c r="I1306" s="156" t="s">
        <v>269</v>
      </c>
      <c r="J1306" s="158">
        <v>3294034</v>
      </c>
      <c r="K1306" s="159"/>
      <c r="L1306" s="163"/>
      <c r="N1306" s="119"/>
    </row>
    <row r="1307" spans="1:14" s="17" customFormat="1" ht="25.5" x14ac:dyDescent="0.2">
      <c r="A1307" s="154">
        <v>43885</v>
      </c>
      <c r="B1307" s="155" t="s">
        <v>300</v>
      </c>
      <c r="C1307" s="155" t="s">
        <v>301</v>
      </c>
      <c r="D1307" s="156" t="s">
        <v>406</v>
      </c>
      <c r="E1307" s="156" t="s">
        <v>108</v>
      </c>
      <c r="F1307" s="156" t="s">
        <v>365</v>
      </c>
      <c r="G1307" s="157" t="str">
        <f>VLOOKUP(Repository_table[[#This Row],[Country of Destination]],$T$11:$U$46,2,)</f>
        <v>East Asia and Pacific</v>
      </c>
      <c r="H1307" s="156" t="s">
        <v>312</v>
      </c>
      <c r="I1307" s="156" t="s">
        <v>304</v>
      </c>
      <c r="J1307" s="158">
        <v>3320424</v>
      </c>
      <c r="K1307" s="159"/>
      <c r="L1307" s="163"/>
      <c r="N1307" s="119"/>
    </row>
    <row r="1308" spans="1:14" s="17" customFormat="1" x14ac:dyDescent="0.2">
      <c r="A1308" s="154">
        <v>43885</v>
      </c>
      <c r="B1308" s="155" t="s">
        <v>61</v>
      </c>
      <c r="C1308" s="155" t="s">
        <v>61</v>
      </c>
      <c r="D1308" s="156" t="s">
        <v>250</v>
      </c>
      <c r="E1308" s="156" t="s">
        <v>108</v>
      </c>
      <c r="F1308" s="156" t="s">
        <v>112</v>
      </c>
      <c r="G1308" s="157" t="str">
        <f>VLOOKUP(Repository_table[[#This Row],[Country of Destination]],$T$11:$U$46,2,)</f>
        <v>Latin America and the Caribbean</v>
      </c>
      <c r="H1308" s="156" t="s">
        <v>231</v>
      </c>
      <c r="I1308" s="156" t="s">
        <v>269</v>
      </c>
      <c r="J1308" s="158">
        <v>3557833</v>
      </c>
      <c r="K1308" s="159"/>
      <c r="L1308" s="163"/>
      <c r="N1308" s="119"/>
    </row>
    <row r="1309" spans="1:14" s="17" customFormat="1" x14ac:dyDescent="0.2">
      <c r="A1309" s="154">
        <v>43886</v>
      </c>
      <c r="B1309" s="155" t="s">
        <v>390</v>
      </c>
      <c r="C1309" s="155" t="s">
        <v>462</v>
      </c>
      <c r="D1309" s="156" t="s">
        <v>418</v>
      </c>
      <c r="E1309" s="156" t="s">
        <v>108</v>
      </c>
      <c r="F1309" s="156" t="s">
        <v>204</v>
      </c>
      <c r="G1309" s="157" t="str">
        <f>VLOOKUP(Repository_table[[#This Row],[Country of Destination]],$T$11:$U$46,2,)</f>
        <v>Europe and Central Asia</v>
      </c>
      <c r="H1309" s="156" t="s">
        <v>209</v>
      </c>
      <c r="I1309" s="156" t="s">
        <v>391</v>
      </c>
      <c r="J1309" s="158">
        <v>3409358</v>
      </c>
      <c r="K1309" s="159"/>
      <c r="L1309" s="163"/>
      <c r="N1309" s="119"/>
    </row>
    <row r="1310" spans="1:14" s="17" customFormat="1" x14ac:dyDescent="0.2">
      <c r="A1310" s="154">
        <v>43886</v>
      </c>
      <c r="B1310" s="155" t="s">
        <v>438</v>
      </c>
      <c r="C1310" s="155" t="s">
        <v>477</v>
      </c>
      <c r="D1310" s="156" t="s">
        <v>466</v>
      </c>
      <c r="E1310" s="156" t="s">
        <v>108</v>
      </c>
      <c r="F1310" s="156" t="s">
        <v>81</v>
      </c>
      <c r="G1310" s="157" t="str">
        <f>VLOOKUP(Repository_table[[#This Row],[Country of Destination]],$T$11:$U$46,2,)</f>
        <v>East Asia and Pacific</v>
      </c>
      <c r="H1310" s="156" t="s">
        <v>467</v>
      </c>
      <c r="I1310" s="156" t="s">
        <v>436</v>
      </c>
      <c r="J1310" s="158">
        <v>3768464</v>
      </c>
      <c r="K1310" s="159"/>
      <c r="L1310" s="163"/>
      <c r="N1310" s="119"/>
    </row>
    <row r="1311" spans="1:14" s="17" customFormat="1" x14ac:dyDescent="0.2">
      <c r="A1311" s="154">
        <v>43886</v>
      </c>
      <c r="B1311" s="155" t="s">
        <v>61</v>
      </c>
      <c r="C1311" s="155" t="s">
        <v>61</v>
      </c>
      <c r="D1311" s="156" t="s">
        <v>251</v>
      </c>
      <c r="E1311" s="156" t="s">
        <v>108</v>
      </c>
      <c r="F1311" s="156" t="s">
        <v>124</v>
      </c>
      <c r="G1311" s="157" t="str">
        <f>VLOOKUP(Repository_table[[#This Row],[Country of Destination]],$T$11:$U$46,2,)</f>
        <v>Europe and Central Asia</v>
      </c>
      <c r="H1311" s="156" t="s">
        <v>294</v>
      </c>
      <c r="I1311" s="156" t="s">
        <v>269</v>
      </c>
      <c r="J1311" s="158">
        <v>3220834</v>
      </c>
      <c r="K1311" s="159"/>
      <c r="L1311" s="163"/>
      <c r="N1311" s="119"/>
    </row>
    <row r="1312" spans="1:14" s="17" customFormat="1" ht="25.5" x14ac:dyDescent="0.2">
      <c r="A1312" s="154">
        <v>43887</v>
      </c>
      <c r="B1312" s="155" t="s">
        <v>300</v>
      </c>
      <c r="C1312" s="155" t="s">
        <v>301</v>
      </c>
      <c r="D1312" s="156" t="s">
        <v>406</v>
      </c>
      <c r="E1312" s="156" t="s">
        <v>108</v>
      </c>
      <c r="F1312" s="156" t="s">
        <v>252</v>
      </c>
      <c r="G1312" s="157" t="str">
        <f>VLOOKUP(Repository_table[[#This Row],[Country of Destination]],$T$11:$U$46,2,)</f>
        <v>Europe and Central Asia</v>
      </c>
      <c r="H1312" s="156" t="s">
        <v>143</v>
      </c>
      <c r="I1312" s="156" t="s">
        <v>304</v>
      </c>
      <c r="J1312" s="158">
        <v>3395988</v>
      </c>
      <c r="K1312" s="159"/>
      <c r="L1312" s="163"/>
      <c r="N1312" s="119"/>
    </row>
    <row r="1313" spans="1:14" s="17" customFormat="1" x14ac:dyDescent="0.2">
      <c r="A1313" s="154">
        <v>43888</v>
      </c>
      <c r="B1313" s="155" t="s">
        <v>193</v>
      </c>
      <c r="C1313" s="155" t="s">
        <v>212</v>
      </c>
      <c r="D1313" s="156" t="s">
        <v>261</v>
      </c>
      <c r="E1313" s="156" t="s">
        <v>108</v>
      </c>
      <c r="F1313" s="156" t="s">
        <v>81</v>
      </c>
      <c r="G1313" s="157" t="str">
        <f>VLOOKUP(Repository_table[[#This Row],[Country of Destination]],$T$11:$U$46,2,)</f>
        <v>East Asia and Pacific</v>
      </c>
      <c r="H1313" s="156" t="s">
        <v>411</v>
      </c>
      <c r="I1313" s="156" t="s">
        <v>262</v>
      </c>
      <c r="J1313" s="158">
        <v>3473276</v>
      </c>
      <c r="K1313" s="159"/>
      <c r="L1313" s="163"/>
      <c r="N1313" s="119"/>
    </row>
    <row r="1314" spans="1:14" s="17" customFormat="1" x14ac:dyDescent="0.2">
      <c r="A1314" s="154">
        <v>43888</v>
      </c>
      <c r="B1314" s="155" t="s">
        <v>61</v>
      </c>
      <c r="C1314" s="155" t="s">
        <v>61</v>
      </c>
      <c r="D1314" s="156" t="s">
        <v>251</v>
      </c>
      <c r="E1314" s="156" t="s">
        <v>108</v>
      </c>
      <c r="F1314" s="156" t="s">
        <v>252</v>
      </c>
      <c r="G1314" s="157" t="str">
        <f>VLOOKUP(Repository_table[[#This Row],[Country of Destination]],$T$11:$U$46,2,)</f>
        <v>Europe and Central Asia</v>
      </c>
      <c r="H1314" s="156" t="s">
        <v>125</v>
      </c>
      <c r="I1314" s="156" t="s">
        <v>269</v>
      </c>
      <c r="J1314" s="158">
        <v>3383767</v>
      </c>
      <c r="K1314" s="159"/>
      <c r="L1314" s="163"/>
      <c r="N1314" s="119"/>
    </row>
    <row r="1315" spans="1:14" s="17" customFormat="1" x14ac:dyDescent="0.2">
      <c r="A1315" s="154">
        <v>43888</v>
      </c>
      <c r="B1315" s="155" t="s">
        <v>61</v>
      </c>
      <c r="C1315" s="155" t="s">
        <v>61</v>
      </c>
      <c r="D1315" s="156" t="s">
        <v>251</v>
      </c>
      <c r="E1315" s="156" t="s">
        <v>108</v>
      </c>
      <c r="F1315" s="156" t="s">
        <v>69</v>
      </c>
      <c r="G1315" s="157" t="str">
        <f>VLOOKUP(Repository_table[[#This Row],[Country of Destination]],$T$11:$U$46,2,)</f>
        <v>Europe and Central Asia</v>
      </c>
      <c r="H1315" s="156" t="s">
        <v>187</v>
      </c>
      <c r="I1315" s="156" t="s">
        <v>269</v>
      </c>
      <c r="J1315" s="158">
        <v>3249946</v>
      </c>
      <c r="K1315" s="159"/>
      <c r="L1315" s="163"/>
      <c r="N1315" s="119"/>
    </row>
    <row r="1316" spans="1:14" s="17" customFormat="1" ht="25.5" x14ac:dyDescent="0.2">
      <c r="A1316" s="154">
        <v>43889</v>
      </c>
      <c r="B1316" s="155" t="s">
        <v>300</v>
      </c>
      <c r="C1316" s="155" t="s">
        <v>301</v>
      </c>
      <c r="D1316" s="156" t="s">
        <v>406</v>
      </c>
      <c r="E1316" s="156" t="s">
        <v>108</v>
      </c>
      <c r="F1316" s="156" t="s">
        <v>370</v>
      </c>
      <c r="G1316" s="157" t="str">
        <f>VLOOKUP(Repository_table[[#This Row],[Country of Destination]],$T$11:$U$46,2,)</f>
        <v>Europe and Central Asia</v>
      </c>
      <c r="H1316" s="156" t="s">
        <v>161</v>
      </c>
      <c r="I1316" s="156" t="s">
        <v>304</v>
      </c>
      <c r="J1316" s="158">
        <v>3412784</v>
      </c>
      <c r="K1316" s="159"/>
      <c r="L1316" s="163"/>
      <c r="N1316" s="119"/>
    </row>
    <row r="1317" spans="1:14" s="17" customFormat="1" x14ac:dyDescent="0.2">
      <c r="A1317" s="154">
        <v>43889</v>
      </c>
      <c r="B1317" s="155" t="s">
        <v>438</v>
      </c>
      <c r="C1317" s="155" t="s">
        <v>477</v>
      </c>
      <c r="D1317" s="156" t="s">
        <v>466</v>
      </c>
      <c r="E1317" s="156" t="s">
        <v>108</v>
      </c>
      <c r="F1317" s="156" t="s">
        <v>285</v>
      </c>
      <c r="G1317" s="157" t="str">
        <f>VLOOKUP(Repository_table[[#This Row],[Country of Destination]],$T$11:$U$46,2,)</f>
        <v>Europe and Central Asia</v>
      </c>
      <c r="H1317" s="156" t="s">
        <v>145</v>
      </c>
      <c r="I1317" s="156" t="s">
        <v>436</v>
      </c>
      <c r="J1317" s="158">
        <v>3302500</v>
      </c>
      <c r="K1317" s="159"/>
      <c r="L1317" s="163"/>
      <c r="N1317" s="119"/>
    </row>
    <row r="1318" spans="1:14" s="17" customFormat="1" x14ac:dyDescent="0.2">
      <c r="A1318" s="154">
        <v>43889</v>
      </c>
      <c r="B1318" s="155" t="s">
        <v>61</v>
      </c>
      <c r="C1318" s="155" t="s">
        <v>61</v>
      </c>
      <c r="D1318" s="156" t="s">
        <v>422</v>
      </c>
      <c r="E1318" s="156" t="s">
        <v>108</v>
      </c>
      <c r="F1318" s="156" t="s">
        <v>329</v>
      </c>
      <c r="G1318" s="157" t="str">
        <f>VLOOKUP(Repository_table[[#This Row],[Country of Destination]],$T$11:$U$46,2,)</f>
        <v>East Asia and Pacific</v>
      </c>
      <c r="H1318" s="156" t="s">
        <v>307</v>
      </c>
      <c r="I1318" s="156" t="s">
        <v>269</v>
      </c>
      <c r="J1318" s="158">
        <v>3434629</v>
      </c>
      <c r="K1318" s="159"/>
      <c r="L1318" s="163"/>
      <c r="N1318" s="119"/>
    </row>
    <row r="1319" spans="1:14" s="17" customFormat="1" x14ac:dyDescent="0.2">
      <c r="A1319" s="154">
        <v>43890</v>
      </c>
      <c r="B1319" s="155" t="s">
        <v>390</v>
      </c>
      <c r="C1319" s="155" t="s">
        <v>463</v>
      </c>
      <c r="D1319" s="156" t="s">
        <v>418</v>
      </c>
      <c r="E1319" s="156" t="s">
        <v>108</v>
      </c>
      <c r="F1319" s="156" t="s">
        <v>81</v>
      </c>
      <c r="G1319" s="157" t="str">
        <f>VLOOKUP(Repository_table[[#This Row],[Country of Destination]],$T$11:$U$46,2,)</f>
        <v>East Asia and Pacific</v>
      </c>
      <c r="H1319" s="156" t="s">
        <v>482</v>
      </c>
      <c r="I1319" s="156" t="s">
        <v>391</v>
      </c>
      <c r="J1319" s="158">
        <v>3767433</v>
      </c>
      <c r="K1319" s="159"/>
      <c r="L1319" s="163"/>
      <c r="N1319" s="119"/>
    </row>
    <row r="1320" spans="1:14" s="17" customFormat="1" x14ac:dyDescent="0.2">
      <c r="A1320" s="154">
        <v>43890</v>
      </c>
      <c r="B1320" s="155" t="s">
        <v>61</v>
      </c>
      <c r="C1320" s="155" t="s">
        <v>61</v>
      </c>
      <c r="D1320" s="156" t="s">
        <v>251</v>
      </c>
      <c r="E1320" s="156" t="s">
        <v>108</v>
      </c>
      <c r="F1320" s="156" t="s">
        <v>124</v>
      </c>
      <c r="G1320" s="157" t="str">
        <f>VLOOKUP(Repository_table[[#This Row],[Country of Destination]],$T$11:$U$46,2,)</f>
        <v>Europe and Central Asia</v>
      </c>
      <c r="H1320" s="156" t="s">
        <v>176</v>
      </c>
      <c r="I1320" s="156" t="s">
        <v>269</v>
      </c>
      <c r="J1320" s="158">
        <v>2925102</v>
      </c>
      <c r="K1320" s="159"/>
      <c r="L1320" s="163"/>
      <c r="N1320" s="119"/>
    </row>
    <row r="1321" spans="1:14" s="17" customFormat="1" x14ac:dyDescent="0.2">
      <c r="A1321" s="154">
        <v>43891</v>
      </c>
      <c r="B1321" s="155" t="s">
        <v>193</v>
      </c>
      <c r="C1321" s="155" t="s">
        <v>211</v>
      </c>
      <c r="D1321" s="156" t="s">
        <v>261</v>
      </c>
      <c r="E1321" s="156" t="s">
        <v>108</v>
      </c>
      <c r="F1321" s="156" t="s">
        <v>197</v>
      </c>
      <c r="G1321" s="157" t="str">
        <f>VLOOKUP(Repository_table[[#This Row],[Country of Destination]],$T$11:$U$46,2,)</f>
        <v>Europe and Central Asia</v>
      </c>
      <c r="H1321" s="156" t="s">
        <v>487</v>
      </c>
      <c r="I1321" s="156" t="s">
        <v>262</v>
      </c>
      <c r="J1321" s="158">
        <v>3385974</v>
      </c>
      <c r="K1321" s="159"/>
      <c r="L1321" s="163"/>
      <c r="N1321" s="119"/>
    </row>
    <row r="1322" spans="1:14" s="17" customFormat="1" x14ac:dyDescent="0.2">
      <c r="A1322" s="154">
        <v>43891</v>
      </c>
      <c r="B1322" s="155" t="s">
        <v>61</v>
      </c>
      <c r="C1322" s="155" t="s">
        <v>61</v>
      </c>
      <c r="D1322" s="156" t="s">
        <v>250</v>
      </c>
      <c r="E1322" s="156" t="s">
        <v>108</v>
      </c>
      <c r="F1322" s="156" t="s">
        <v>291</v>
      </c>
      <c r="G1322" s="157" t="str">
        <f>VLOOKUP(Repository_table[[#This Row],[Country of Destination]],$T$11:$U$46,2,)</f>
        <v>East Asia and Pacific</v>
      </c>
      <c r="H1322" s="156" t="s">
        <v>138</v>
      </c>
      <c r="I1322" s="156" t="s">
        <v>269</v>
      </c>
      <c r="J1322" s="158">
        <v>3615080</v>
      </c>
      <c r="K1322" s="159"/>
      <c r="L1322" s="163"/>
      <c r="N1322" s="119"/>
    </row>
    <row r="1323" spans="1:14" s="17" customFormat="1" x14ac:dyDescent="0.2">
      <c r="A1323" s="154">
        <v>43891</v>
      </c>
      <c r="B1323" s="155" t="s">
        <v>61</v>
      </c>
      <c r="C1323" s="155" t="s">
        <v>61</v>
      </c>
      <c r="D1323" s="156" t="s">
        <v>423</v>
      </c>
      <c r="E1323" s="156" t="s">
        <v>108</v>
      </c>
      <c r="F1323" s="156" t="s">
        <v>240</v>
      </c>
      <c r="G1323" s="157" t="str">
        <f>VLOOKUP(Repository_table[[#This Row],[Country of Destination]],$T$11:$U$46,2,)</f>
        <v>Europe and Central Asia</v>
      </c>
      <c r="H1323" s="156" t="s">
        <v>142</v>
      </c>
      <c r="I1323" s="156" t="s">
        <v>269</v>
      </c>
      <c r="J1323" s="158">
        <v>3059451</v>
      </c>
      <c r="K1323" s="159"/>
      <c r="L1323" s="163"/>
      <c r="N1323" s="119"/>
    </row>
    <row r="1324" spans="1:14" s="17" customFormat="1" ht="25.5" x14ac:dyDescent="0.2">
      <c r="A1324" s="154">
        <v>43892</v>
      </c>
      <c r="B1324" s="155" t="s">
        <v>300</v>
      </c>
      <c r="C1324" s="155" t="s">
        <v>301</v>
      </c>
      <c r="D1324" s="156" t="s">
        <v>406</v>
      </c>
      <c r="E1324" s="156" t="s">
        <v>108</v>
      </c>
      <c r="F1324" s="156" t="s">
        <v>240</v>
      </c>
      <c r="G1324" s="157" t="str">
        <f>VLOOKUP(Repository_table[[#This Row],[Country of Destination]],$T$11:$U$46,2,)</f>
        <v>Europe and Central Asia</v>
      </c>
      <c r="H1324" s="156" t="s">
        <v>236</v>
      </c>
      <c r="I1324" s="156" t="s">
        <v>304</v>
      </c>
      <c r="J1324" s="158">
        <v>3297654</v>
      </c>
      <c r="K1324" s="159"/>
      <c r="L1324" s="163" t="s">
        <v>486</v>
      </c>
      <c r="N1324" s="119"/>
    </row>
    <row r="1325" spans="1:14" s="17" customFormat="1" x14ac:dyDescent="0.2">
      <c r="A1325" s="154">
        <v>43892</v>
      </c>
      <c r="B1325" s="155" t="s">
        <v>61</v>
      </c>
      <c r="C1325" s="155" t="s">
        <v>61</v>
      </c>
      <c r="D1325" s="156" t="s">
        <v>251</v>
      </c>
      <c r="E1325" s="156" t="s">
        <v>108</v>
      </c>
      <c r="F1325" s="156" t="s">
        <v>68</v>
      </c>
      <c r="G1325" s="157" t="str">
        <f>VLOOKUP(Repository_table[[#This Row],[Country of Destination]],$T$11:$U$46,2,)</f>
        <v>South Asia</v>
      </c>
      <c r="H1325" s="156" t="s">
        <v>86</v>
      </c>
      <c r="I1325" s="156" t="s">
        <v>269</v>
      </c>
      <c r="J1325" s="158">
        <v>3693861</v>
      </c>
      <c r="K1325" s="159"/>
      <c r="L1325" s="163"/>
      <c r="N1325" s="119"/>
    </row>
    <row r="1326" spans="1:14" s="17" customFormat="1" x14ac:dyDescent="0.2">
      <c r="A1326" s="154">
        <v>43893</v>
      </c>
      <c r="B1326" s="155" t="s">
        <v>390</v>
      </c>
      <c r="C1326" s="155" t="s">
        <v>463</v>
      </c>
      <c r="D1326" s="156" t="s">
        <v>418</v>
      </c>
      <c r="E1326" s="156" t="s">
        <v>108</v>
      </c>
      <c r="F1326" s="156" t="s">
        <v>204</v>
      </c>
      <c r="G1326" s="157" t="str">
        <f>VLOOKUP(Repository_table[[#This Row],[Country of Destination]],$T$11:$U$46,2,)</f>
        <v>Europe and Central Asia</v>
      </c>
      <c r="H1326" s="156" t="s">
        <v>218</v>
      </c>
      <c r="I1326" s="156" t="s">
        <v>391</v>
      </c>
      <c r="J1326" s="158">
        <v>2383112</v>
      </c>
      <c r="K1326" s="159"/>
      <c r="L1326" s="163" t="s">
        <v>58</v>
      </c>
      <c r="N1326" s="119"/>
    </row>
    <row r="1327" spans="1:14" s="17" customFormat="1" x14ac:dyDescent="0.2">
      <c r="A1327" s="154">
        <v>43893</v>
      </c>
      <c r="B1327" s="155" t="s">
        <v>390</v>
      </c>
      <c r="C1327" s="155" t="s">
        <v>462</v>
      </c>
      <c r="D1327" s="156" t="s">
        <v>389</v>
      </c>
      <c r="E1327" s="156" t="s">
        <v>194</v>
      </c>
      <c r="F1327" s="156" t="s">
        <v>204</v>
      </c>
      <c r="G1327" s="157" t="str">
        <f>VLOOKUP(Repository_table[[#This Row],[Country of Destination]],$T$11:$U$46,2,)</f>
        <v>Europe and Central Asia</v>
      </c>
      <c r="H1327" s="156" t="s">
        <v>218</v>
      </c>
      <c r="I1327" s="156" t="s">
        <v>391</v>
      </c>
      <c r="J1327" s="158">
        <v>1042915</v>
      </c>
      <c r="K1327" s="159"/>
      <c r="L1327" s="163" t="s">
        <v>492</v>
      </c>
      <c r="N1327" s="119"/>
    </row>
    <row r="1328" spans="1:14" s="17" customFormat="1" x14ac:dyDescent="0.2">
      <c r="A1328" s="154">
        <v>43893</v>
      </c>
      <c r="B1328" s="155" t="s">
        <v>438</v>
      </c>
      <c r="C1328" s="155" t="s">
        <v>477</v>
      </c>
      <c r="D1328" s="156" t="s">
        <v>466</v>
      </c>
      <c r="E1328" s="156" t="s">
        <v>108</v>
      </c>
      <c r="F1328" s="156" t="s">
        <v>124</v>
      </c>
      <c r="G1328" s="157" t="str">
        <f>VLOOKUP(Repository_table[[#This Row],[Country of Destination]],$T$11:$U$46,2,)</f>
        <v>Europe and Central Asia</v>
      </c>
      <c r="H1328" s="156" t="s">
        <v>483</v>
      </c>
      <c r="I1328" s="156" t="s">
        <v>436</v>
      </c>
      <c r="J1328" s="158">
        <v>3700617</v>
      </c>
      <c r="K1328" s="159"/>
      <c r="L1328" s="163"/>
      <c r="N1328" s="119"/>
    </row>
    <row r="1329" spans="1:14" s="17" customFormat="1" x14ac:dyDescent="0.2">
      <c r="A1329" s="154">
        <v>43894</v>
      </c>
      <c r="B1329" s="155" t="s">
        <v>438</v>
      </c>
      <c r="C1329" s="155" t="s">
        <v>477</v>
      </c>
      <c r="D1329" s="156" t="s">
        <v>466</v>
      </c>
      <c r="E1329" s="156" t="s">
        <v>108</v>
      </c>
      <c r="F1329" s="156" t="s">
        <v>204</v>
      </c>
      <c r="G1329" s="157" t="str">
        <f>VLOOKUP(Repository_table[[#This Row],[Country of Destination]],$T$11:$U$46,2,)</f>
        <v>Europe and Central Asia</v>
      </c>
      <c r="H1329" s="156" t="s">
        <v>234</v>
      </c>
      <c r="I1329" s="156" t="s">
        <v>436</v>
      </c>
      <c r="J1329" s="158">
        <v>3315945</v>
      </c>
      <c r="K1329" s="159"/>
      <c r="L1329" s="163"/>
      <c r="N1329" s="119"/>
    </row>
    <row r="1330" spans="1:14" s="17" customFormat="1" x14ac:dyDescent="0.2">
      <c r="A1330" s="154">
        <v>43895</v>
      </c>
      <c r="B1330" s="155" t="s">
        <v>61</v>
      </c>
      <c r="C1330" s="155" t="s">
        <v>61</v>
      </c>
      <c r="D1330" s="156" t="s">
        <v>251</v>
      </c>
      <c r="E1330" s="156" t="s">
        <v>108</v>
      </c>
      <c r="F1330" s="156" t="s">
        <v>124</v>
      </c>
      <c r="G1330" s="157" t="str">
        <f>VLOOKUP(Repository_table[[#This Row],[Country of Destination]],$T$11:$U$46,2,)</f>
        <v>Europe and Central Asia</v>
      </c>
      <c r="H1330" s="156" t="s">
        <v>273</v>
      </c>
      <c r="I1330" s="156" t="s">
        <v>269</v>
      </c>
      <c r="J1330" s="158">
        <v>3273586</v>
      </c>
      <c r="K1330" s="159"/>
      <c r="L1330" s="163"/>
      <c r="N1330" s="119"/>
    </row>
    <row r="1331" spans="1:14" s="17" customFormat="1" x14ac:dyDescent="0.2">
      <c r="A1331" s="154">
        <v>43896</v>
      </c>
      <c r="B1331" s="155" t="s">
        <v>390</v>
      </c>
      <c r="C1331" s="155" t="s">
        <v>462</v>
      </c>
      <c r="D1331" s="156" t="s">
        <v>418</v>
      </c>
      <c r="E1331" s="156" t="s">
        <v>108</v>
      </c>
      <c r="F1331" s="156" t="s">
        <v>302</v>
      </c>
      <c r="G1331" s="157" t="str">
        <f>VLOOKUP(Repository_table[[#This Row],[Country of Destination]],$T$11:$U$46,2,)</f>
        <v>Europe and Central Asia</v>
      </c>
      <c r="H1331" s="156" t="s">
        <v>489</v>
      </c>
      <c r="I1331" s="156" t="s">
        <v>391</v>
      </c>
      <c r="J1331" s="158">
        <v>2007654</v>
      </c>
      <c r="K1331" s="159"/>
      <c r="L1331" s="163" t="s">
        <v>58</v>
      </c>
      <c r="N1331" s="119"/>
    </row>
    <row r="1332" spans="1:14" s="17" customFormat="1" x14ac:dyDescent="0.2">
      <c r="A1332" s="154">
        <v>43896</v>
      </c>
      <c r="B1332" s="155" t="s">
        <v>390</v>
      </c>
      <c r="C1332" s="155" t="s">
        <v>462</v>
      </c>
      <c r="D1332" s="156" t="s">
        <v>389</v>
      </c>
      <c r="E1332" s="156" t="s">
        <v>194</v>
      </c>
      <c r="F1332" s="156" t="s">
        <v>302</v>
      </c>
      <c r="G1332" s="157" t="str">
        <f>VLOOKUP(Repository_table[[#This Row],[Country of Destination]],$T$11:$U$46,2,)</f>
        <v>Europe and Central Asia</v>
      </c>
      <c r="H1332" s="156" t="s">
        <v>489</v>
      </c>
      <c r="I1332" s="156" t="s">
        <v>391</v>
      </c>
      <c r="J1332" s="158">
        <v>1078089</v>
      </c>
      <c r="K1332" s="159"/>
      <c r="L1332" s="163" t="s">
        <v>492</v>
      </c>
      <c r="N1332" s="119"/>
    </row>
    <row r="1333" spans="1:14" s="17" customFormat="1" ht="25.5" x14ac:dyDescent="0.2">
      <c r="A1333" s="154">
        <v>43896</v>
      </c>
      <c r="B1333" s="155" t="s">
        <v>300</v>
      </c>
      <c r="C1333" s="155" t="s">
        <v>301</v>
      </c>
      <c r="D1333" s="156" t="s">
        <v>406</v>
      </c>
      <c r="E1333" s="156" t="s">
        <v>108</v>
      </c>
      <c r="F1333" s="156" t="s">
        <v>68</v>
      </c>
      <c r="G1333" s="157" t="str">
        <f>VLOOKUP(Repository_table[[#This Row],[Country of Destination]],$T$11:$U$46,2,)</f>
        <v>South Asia</v>
      </c>
      <c r="H1333" s="156" t="s">
        <v>372</v>
      </c>
      <c r="I1333" s="156" t="s">
        <v>304</v>
      </c>
      <c r="J1333" s="158">
        <v>3701637</v>
      </c>
      <c r="K1333" s="159"/>
      <c r="L1333" s="163"/>
      <c r="N1333" s="119"/>
    </row>
    <row r="1334" spans="1:14" s="17" customFormat="1" x14ac:dyDescent="0.2">
      <c r="A1334" s="154">
        <v>43896</v>
      </c>
      <c r="B1334" s="155" t="s">
        <v>61</v>
      </c>
      <c r="C1334" s="155" t="s">
        <v>61</v>
      </c>
      <c r="D1334" s="156" t="s">
        <v>250</v>
      </c>
      <c r="E1334" s="156" t="s">
        <v>108</v>
      </c>
      <c r="F1334" s="156" t="s">
        <v>113</v>
      </c>
      <c r="G1334" s="157" t="str">
        <f>VLOOKUP(Repository_table[[#This Row],[Country of Destination]],$T$11:$U$46,2,)</f>
        <v>East Asia and Pacific</v>
      </c>
      <c r="H1334" s="156" t="s">
        <v>229</v>
      </c>
      <c r="I1334" s="156" t="s">
        <v>269</v>
      </c>
      <c r="J1334" s="158">
        <v>3600653</v>
      </c>
      <c r="K1334" s="159"/>
      <c r="L1334" s="163"/>
      <c r="N1334" s="119"/>
    </row>
    <row r="1335" spans="1:14" s="17" customFormat="1" x14ac:dyDescent="0.2">
      <c r="A1335" s="154">
        <v>43896</v>
      </c>
      <c r="B1335" s="155" t="s">
        <v>61</v>
      </c>
      <c r="C1335" s="155" t="s">
        <v>61</v>
      </c>
      <c r="D1335" s="156" t="s">
        <v>422</v>
      </c>
      <c r="E1335" s="156" t="s">
        <v>108</v>
      </c>
      <c r="F1335" s="156" t="s">
        <v>109</v>
      </c>
      <c r="G1335" s="157" t="str">
        <f>VLOOKUP(Repository_table[[#This Row],[Country of Destination]],$T$11:$U$46,2,)</f>
        <v>Europe and Central Asia</v>
      </c>
      <c r="H1335" s="156" t="s">
        <v>292</v>
      </c>
      <c r="I1335" s="156" t="s">
        <v>269</v>
      </c>
      <c r="J1335" s="158">
        <v>3307537</v>
      </c>
      <c r="K1335" s="159"/>
      <c r="L1335" s="163"/>
      <c r="N1335" s="119"/>
    </row>
    <row r="1336" spans="1:14" s="17" customFormat="1" x14ac:dyDescent="0.2">
      <c r="A1336" s="154">
        <v>43897</v>
      </c>
      <c r="B1336" s="155" t="s">
        <v>438</v>
      </c>
      <c r="C1336" s="155" t="s">
        <v>477</v>
      </c>
      <c r="D1336" s="156" t="s">
        <v>466</v>
      </c>
      <c r="E1336" s="156" t="s">
        <v>108</v>
      </c>
      <c r="F1336" s="156" t="s">
        <v>81</v>
      </c>
      <c r="G1336" s="157" t="str">
        <f>VLOOKUP(Repository_table[[#This Row],[Country of Destination]],$T$11:$U$46,2,)</f>
        <v>East Asia and Pacific</v>
      </c>
      <c r="H1336" s="156" t="s">
        <v>474</v>
      </c>
      <c r="I1336" s="156" t="s">
        <v>436</v>
      </c>
      <c r="J1336" s="158">
        <v>3693268</v>
      </c>
      <c r="K1336" s="159"/>
      <c r="L1336" s="163"/>
      <c r="N1336" s="119"/>
    </row>
    <row r="1337" spans="1:14" s="17" customFormat="1" x14ac:dyDescent="0.2">
      <c r="A1337" s="154">
        <v>43897</v>
      </c>
      <c r="B1337" s="155" t="s">
        <v>61</v>
      </c>
      <c r="C1337" s="155" t="s">
        <v>61</v>
      </c>
      <c r="D1337" s="156" t="s">
        <v>251</v>
      </c>
      <c r="E1337" s="156" t="s">
        <v>108</v>
      </c>
      <c r="F1337" s="156" t="s">
        <v>204</v>
      </c>
      <c r="G1337" s="157" t="str">
        <f>VLOOKUP(Repository_table[[#This Row],[Country of Destination]],$T$11:$U$46,2,)</f>
        <v>Europe and Central Asia</v>
      </c>
      <c r="H1337" s="156" t="s">
        <v>80</v>
      </c>
      <c r="I1337" s="156" t="s">
        <v>269</v>
      </c>
      <c r="J1337" s="158">
        <v>3585839</v>
      </c>
      <c r="K1337" s="159"/>
      <c r="L1337" s="163"/>
      <c r="N1337" s="119"/>
    </row>
    <row r="1338" spans="1:14" s="17" customFormat="1" ht="25.5" x14ac:dyDescent="0.2">
      <c r="A1338" s="154">
        <v>43898</v>
      </c>
      <c r="B1338" s="155" t="s">
        <v>300</v>
      </c>
      <c r="C1338" s="155" t="s">
        <v>301</v>
      </c>
      <c r="D1338" s="156" t="s">
        <v>406</v>
      </c>
      <c r="E1338" s="156" t="s">
        <v>108</v>
      </c>
      <c r="F1338" s="156" t="s">
        <v>370</v>
      </c>
      <c r="G1338" s="157" t="str">
        <f>VLOOKUP(Repository_table[[#This Row],[Country of Destination]],$T$11:$U$46,2,)</f>
        <v>Europe and Central Asia</v>
      </c>
      <c r="H1338" s="156" t="s">
        <v>431</v>
      </c>
      <c r="I1338" s="156" t="s">
        <v>304</v>
      </c>
      <c r="J1338" s="158">
        <v>3723666</v>
      </c>
      <c r="K1338" s="159"/>
      <c r="L1338" s="163"/>
      <c r="N1338" s="119"/>
    </row>
    <row r="1339" spans="1:14" s="17" customFormat="1" x14ac:dyDescent="0.2">
      <c r="A1339" s="154">
        <v>43898</v>
      </c>
      <c r="B1339" s="155" t="s">
        <v>193</v>
      </c>
      <c r="C1339" s="155" t="s">
        <v>212</v>
      </c>
      <c r="D1339" s="156" t="s">
        <v>261</v>
      </c>
      <c r="E1339" s="156" t="s">
        <v>108</v>
      </c>
      <c r="F1339" s="156" t="s">
        <v>252</v>
      </c>
      <c r="G1339" s="157" t="str">
        <f>VLOOKUP(Repository_table[[#This Row],[Country of Destination]],$T$11:$U$46,2,)</f>
        <v>Europe and Central Asia</v>
      </c>
      <c r="H1339" s="156" t="s">
        <v>488</v>
      </c>
      <c r="I1339" s="156" t="s">
        <v>262</v>
      </c>
      <c r="J1339" s="158">
        <v>3178969</v>
      </c>
      <c r="K1339" s="159"/>
      <c r="L1339" s="163"/>
      <c r="N1339" s="119"/>
    </row>
    <row r="1340" spans="1:14" s="17" customFormat="1" x14ac:dyDescent="0.2">
      <c r="A1340" s="154">
        <v>43898</v>
      </c>
      <c r="B1340" s="155" t="s">
        <v>438</v>
      </c>
      <c r="C1340" s="155" t="s">
        <v>477</v>
      </c>
      <c r="D1340" s="156" t="s">
        <v>466</v>
      </c>
      <c r="E1340" s="156" t="s">
        <v>108</v>
      </c>
      <c r="F1340" s="156" t="s">
        <v>221</v>
      </c>
      <c r="G1340" s="157" t="str">
        <f>VLOOKUP(Repository_table[[#This Row],[Country of Destination]],$T$11:$U$46,2,)</f>
        <v>Middle East and North Africa</v>
      </c>
      <c r="H1340" s="156" t="s">
        <v>388</v>
      </c>
      <c r="I1340" s="156" t="s">
        <v>436</v>
      </c>
      <c r="J1340" s="158">
        <v>3197074</v>
      </c>
      <c r="K1340" s="159"/>
      <c r="L1340" s="163"/>
      <c r="N1340" s="119"/>
    </row>
    <row r="1341" spans="1:14" s="17" customFormat="1" x14ac:dyDescent="0.2">
      <c r="A1341" s="154">
        <v>43898</v>
      </c>
      <c r="B1341" s="155" t="s">
        <v>61</v>
      </c>
      <c r="C1341" s="155" t="s">
        <v>61</v>
      </c>
      <c r="D1341" s="156" t="s">
        <v>250</v>
      </c>
      <c r="E1341" s="156" t="s">
        <v>108</v>
      </c>
      <c r="F1341" s="156" t="s">
        <v>112</v>
      </c>
      <c r="G1341" s="157" t="str">
        <f>VLOOKUP(Repository_table[[#This Row],[Country of Destination]],$T$11:$U$46,2,)</f>
        <v>Latin America and the Caribbean</v>
      </c>
      <c r="H1341" s="156" t="s">
        <v>256</v>
      </c>
      <c r="I1341" s="156" t="s">
        <v>269</v>
      </c>
      <c r="J1341" s="158">
        <v>3215774</v>
      </c>
      <c r="K1341" s="159"/>
      <c r="L1341" s="163"/>
      <c r="N1341" s="119"/>
    </row>
    <row r="1342" spans="1:14" s="17" customFormat="1" x14ac:dyDescent="0.2">
      <c r="A1342" s="154">
        <v>43899</v>
      </c>
      <c r="B1342" s="155" t="s">
        <v>61</v>
      </c>
      <c r="C1342" s="155" t="s">
        <v>61</v>
      </c>
      <c r="D1342" s="156" t="s">
        <v>251</v>
      </c>
      <c r="E1342" s="156" t="s">
        <v>108</v>
      </c>
      <c r="F1342" s="156" t="s">
        <v>197</v>
      </c>
      <c r="G1342" s="157" t="str">
        <f>VLOOKUP(Repository_table[[#This Row],[Country of Destination]],$T$11:$U$46,2,)</f>
        <v>Europe and Central Asia</v>
      </c>
      <c r="H1342" s="156" t="s">
        <v>358</v>
      </c>
      <c r="I1342" s="156" t="s">
        <v>269</v>
      </c>
      <c r="J1342" s="158">
        <v>2903479</v>
      </c>
      <c r="K1342" s="159"/>
      <c r="L1342" s="163"/>
      <c r="N1342" s="119"/>
    </row>
    <row r="1343" spans="1:14" s="17" customFormat="1" x14ac:dyDescent="0.2">
      <c r="A1343" s="154">
        <v>43900</v>
      </c>
      <c r="B1343" s="155" t="s">
        <v>390</v>
      </c>
      <c r="C1343" s="155" t="s">
        <v>490</v>
      </c>
      <c r="D1343" s="156" t="s">
        <v>481</v>
      </c>
      <c r="E1343" s="156" t="s">
        <v>108</v>
      </c>
      <c r="F1343" s="156" t="s">
        <v>113</v>
      </c>
      <c r="G1343" s="157" t="str">
        <f>VLOOKUP(Repository_table[[#This Row],[Country of Destination]],$T$11:$U$46,2,)</f>
        <v>East Asia and Pacific</v>
      </c>
      <c r="H1343" s="156" t="s">
        <v>111</v>
      </c>
      <c r="I1343" s="156" t="s">
        <v>391</v>
      </c>
      <c r="J1343" s="158">
        <v>3680936</v>
      </c>
      <c r="K1343" s="159"/>
      <c r="L1343" s="163"/>
      <c r="N1343" s="119"/>
    </row>
    <row r="1344" spans="1:14" s="17" customFormat="1" x14ac:dyDescent="0.2">
      <c r="A1344" s="154">
        <v>43901</v>
      </c>
      <c r="B1344" s="155" t="s">
        <v>61</v>
      </c>
      <c r="C1344" s="155" t="s">
        <v>61</v>
      </c>
      <c r="D1344" s="156" t="s">
        <v>250</v>
      </c>
      <c r="E1344" s="156" t="s">
        <v>108</v>
      </c>
      <c r="F1344" s="156" t="s">
        <v>76</v>
      </c>
      <c r="G1344" s="157" t="str">
        <f>VLOOKUP(Repository_table[[#This Row],[Country of Destination]],$T$11:$U$46,2,)</f>
        <v>Latin America and the Caribbean</v>
      </c>
      <c r="H1344" s="156" t="s">
        <v>181</v>
      </c>
      <c r="I1344" s="156" t="s">
        <v>269</v>
      </c>
      <c r="J1344" s="158">
        <v>3418444</v>
      </c>
      <c r="K1344" s="159"/>
      <c r="L1344" s="163"/>
      <c r="N1344" s="119"/>
    </row>
    <row r="1345" spans="1:14" s="17" customFormat="1" x14ac:dyDescent="0.2">
      <c r="A1345" s="154">
        <v>43902</v>
      </c>
      <c r="B1345" s="155" t="s">
        <v>390</v>
      </c>
      <c r="C1345" s="155" t="s">
        <v>462</v>
      </c>
      <c r="D1345" s="156" t="s">
        <v>418</v>
      </c>
      <c r="E1345" s="156" t="s">
        <v>108</v>
      </c>
      <c r="F1345" s="156" t="s">
        <v>240</v>
      </c>
      <c r="G1345" s="157" t="str">
        <f>VLOOKUP(Repository_table[[#This Row],[Country of Destination]],$T$11:$U$46,2,)</f>
        <v>Europe and Central Asia</v>
      </c>
      <c r="H1345" s="156" t="s">
        <v>371</v>
      </c>
      <c r="I1345" s="156" t="s">
        <v>391</v>
      </c>
      <c r="J1345" s="158">
        <v>1909424</v>
      </c>
      <c r="K1345" s="159"/>
      <c r="L1345" s="146" t="s">
        <v>58</v>
      </c>
      <c r="N1345" s="119"/>
    </row>
    <row r="1346" spans="1:14" s="17" customFormat="1" x14ac:dyDescent="0.2">
      <c r="A1346" s="154">
        <v>43902</v>
      </c>
      <c r="B1346" s="155" t="s">
        <v>390</v>
      </c>
      <c r="C1346" s="155" t="s">
        <v>462</v>
      </c>
      <c r="D1346" s="156" t="s">
        <v>389</v>
      </c>
      <c r="E1346" s="156" t="s">
        <v>194</v>
      </c>
      <c r="F1346" s="156" t="s">
        <v>240</v>
      </c>
      <c r="G1346" s="157" t="str">
        <f>VLOOKUP(Repository_table[[#This Row],[Country of Destination]],$T$11:$U$46,2,)</f>
        <v>Europe and Central Asia</v>
      </c>
      <c r="H1346" s="156" t="s">
        <v>371</v>
      </c>
      <c r="I1346" s="156" t="s">
        <v>391</v>
      </c>
      <c r="J1346" s="158">
        <v>1415436</v>
      </c>
      <c r="K1346" s="159"/>
      <c r="L1346" s="146" t="s">
        <v>492</v>
      </c>
      <c r="N1346" s="119"/>
    </row>
    <row r="1347" spans="1:14" s="17" customFormat="1" x14ac:dyDescent="0.2">
      <c r="A1347" s="154">
        <v>43903</v>
      </c>
      <c r="B1347" s="155" t="s">
        <v>390</v>
      </c>
      <c r="C1347" s="155" t="s">
        <v>462</v>
      </c>
      <c r="D1347" s="156" t="s">
        <v>418</v>
      </c>
      <c r="E1347" s="156" t="s">
        <v>108</v>
      </c>
      <c r="F1347" s="156" t="s">
        <v>81</v>
      </c>
      <c r="G1347" s="157" t="str">
        <f>VLOOKUP(Repository_table[[#This Row],[Country of Destination]],$T$11:$U$46,2,)</f>
        <v>East Asia and Pacific</v>
      </c>
      <c r="H1347" s="156" t="s">
        <v>419</v>
      </c>
      <c r="I1347" s="156" t="s">
        <v>391</v>
      </c>
      <c r="J1347" s="158">
        <v>3500830</v>
      </c>
      <c r="K1347" s="159"/>
      <c r="L1347" s="146"/>
      <c r="N1347" s="119"/>
    </row>
    <row r="1348" spans="1:14" s="17" customFormat="1" ht="25.5" x14ac:dyDescent="0.2">
      <c r="A1348" s="154">
        <v>43903</v>
      </c>
      <c r="B1348" s="155" t="s">
        <v>300</v>
      </c>
      <c r="C1348" s="155" t="s">
        <v>301</v>
      </c>
      <c r="D1348" s="156" t="s">
        <v>406</v>
      </c>
      <c r="E1348" s="156" t="s">
        <v>108</v>
      </c>
      <c r="F1348" s="156" t="s">
        <v>197</v>
      </c>
      <c r="G1348" s="157" t="str">
        <f>VLOOKUP(Repository_table[[#This Row],[Country of Destination]],$T$11:$U$46,2,)</f>
        <v>Europe and Central Asia</v>
      </c>
      <c r="H1348" s="156" t="s">
        <v>169</v>
      </c>
      <c r="I1348" s="156" t="s">
        <v>304</v>
      </c>
      <c r="J1348" s="158">
        <v>3210269</v>
      </c>
      <c r="K1348" s="159"/>
      <c r="L1348" s="146"/>
      <c r="N1348" s="119"/>
    </row>
    <row r="1349" spans="1:14" s="17" customFormat="1" x14ac:dyDescent="0.2">
      <c r="A1349" s="154">
        <v>43903</v>
      </c>
      <c r="B1349" s="155" t="s">
        <v>438</v>
      </c>
      <c r="C1349" s="155" t="s">
        <v>477</v>
      </c>
      <c r="D1349" s="156" t="s">
        <v>466</v>
      </c>
      <c r="E1349" s="156" t="s">
        <v>108</v>
      </c>
      <c r="F1349" s="156" t="s">
        <v>240</v>
      </c>
      <c r="G1349" s="157" t="str">
        <f>VLOOKUP(Repository_table[[#This Row],[Country of Destination]],$T$11:$U$46,2,)</f>
        <v>Europe and Central Asia</v>
      </c>
      <c r="H1349" s="156" t="s">
        <v>280</v>
      </c>
      <c r="I1349" s="156" t="s">
        <v>436</v>
      </c>
      <c r="J1349" s="158">
        <v>3746527</v>
      </c>
      <c r="K1349" s="159"/>
      <c r="L1349" s="146"/>
      <c r="N1349" s="119"/>
    </row>
    <row r="1350" spans="1:14" s="17" customFormat="1" x14ac:dyDescent="0.2">
      <c r="A1350" s="154">
        <v>43904</v>
      </c>
      <c r="B1350" s="155" t="s">
        <v>193</v>
      </c>
      <c r="C1350" s="155" t="s">
        <v>211</v>
      </c>
      <c r="D1350" s="156" t="s">
        <v>261</v>
      </c>
      <c r="E1350" s="156" t="s">
        <v>108</v>
      </c>
      <c r="F1350" s="156" t="s">
        <v>240</v>
      </c>
      <c r="G1350" s="157" t="str">
        <f>VLOOKUP(Repository_table[[#This Row],[Country of Destination]],$T$11:$U$46,2,)</f>
        <v>Europe and Central Asia</v>
      </c>
      <c r="H1350" s="156" t="s">
        <v>213</v>
      </c>
      <c r="I1350" s="156" t="s">
        <v>262</v>
      </c>
      <c r="J1350" s="158">
        <v>3385982</v>
      </c>
      <c r="K1350" s="159"/>
      <c r="L1350" s="146"/>
      <c r="N1350" s="119"/>
    </row>
    <row r="1351" spans="1:14" s="17" customFormat="1" x14ac:dyDescent="0.2">
      <c r="A1351" s="154">
        <v>43904</v>
      </c>
      <c r="B1351" s="155" t="s">
        <v>438</v>
      </c>
      <c r="C1351" s="155" t="s">
        <v>439</v>
      </c>
      <c r="D1351" s="156" t="s">
        <v>435</v>
      </c>
      <c r="E1351" s="156" t="s">
        <v>194</v>
      </c>
      <c r="F1351" s="156" t="s">
        <v>329</v>
      </c>
      <c r="G1351" s="157" t="str">
        <f>VLOOKUP(Repository_table[[#This Row],[Country of Destination]],$T$11:$U$46,2,)</f>
        <v>East Asia and Pacific</v>
      </c>
      <c r="H1351" s="156" t="s">
        <v>493</v>
      </c>
      <c r="I1351" s="156" t="s">
        <v>436</v>
      </c>
      <c r="J1351" s="158">
        <v>3783287</v>
      </c>
      <c r="K1351" s="159"/>
      <c r="L1351" s="146" t="s">
        <v>363</v>
      </c>
      <c r="N1351" s="119"/>
    </row>
    <row r="1352" spans="1:14" s="17" customFormat="1" ht="25.5" x14ac:dyDescent="0.2">
      <c r="A1352" s="154">
        <v>43905</v>
      </c>
      <c r="B1352" s="155" t="s">
        <v>300</v>
      </c>
      <c r="C1352" s="155" t="s">
        <v>301</v>
      </c>
      <c r="D1352" s="156" t="s">
        <v>406</v>
      </c>
      <c r="E1352" s="156" t="s">
        <v>108</v>
      </c>
      <c r="F1352" s="156" t="s">
        <v>240</v>
      </c>
      <c r="G1352" s="157" t="str">
        <f>VLOOKUP(Repository_table[[#This Row],[Country of Destination]],$T$11:$U$46,2,)</f>
        <v>Europe and Central Asia</v>
      </c>
      <c r="H1352" s="156" t="s">
        <v>430</v>
      </c>
      <c r="I1352" s="156" t="s">
        <v>304</v>
      </c>
      <c r="J1352" s="158">
        <v>3696690</v>
      </c>
      <c r="K1352" s="159"/>
      <c r="L1352" s="146"/>
      <c r="N1352" s="119"/>
    </row>
    <row r="1353" spans="1:14" s="17" customFormat="1" x14ac:dyDescent="0.2">
      <c r="A1353" s="154">
        <v>43905</v>
      </c>
      <c r="B1353" s="155" t="s">
        <v>61</v>
      </c>
      <c r="C1353" s="155" t="s">
        <v>61</v>
      </c>
      <c r="D1353" s="156" t="s">
        <v>423</v>
      </c>
      <c r="E1353" s="156" t="s">
        <v>108</v>
      </c>
      <c r="F1353" s="156" t="s">
        <v>177</v>
      </c>
      <c r="G1353" s="157" t="str">
        <f>VLOOKUP(Repository_table[[#This Row],[Country of Destination]],$T$11:$U$46,2,)</f>
        <v>Latin America and the Caribbean</v>
      </c>
      <c r="H1353" s="156" t="s">
        <v>223</v>
      </c>
      <c r="I1353" s="156" t="s">
        <v>269</v>
      </c>
      <c r="J1353" s="158">
        <v>3297409</v>
      </c>
      <c r="K1353" s="159"/>
      <c r="L1353" s="146"/>
      <c r="N1353" s="119"/>
    </row>
    <row r="1354" spans="1:14" s="17" customFormat="1" ht="25.5" x14ac:dyDescent="0.2">
      <c r="A1354" s="154">
        <v>43906</v>
      </c>
      <c r="B1354" s="155" t="s">
        <v>300</v>
      </c>
      <c r="C1354" s="155" t="s">
        <v>301</v>
      </c>
      <c r="D1354" s="156" t="s">
        <v>406</v>
      </c>
      <c r="E1354" s="156" t="s">
        <v>108</v>
      </c>
      <c r="F1354" s="156" t="s">
        <v>285</v>
      </c>
      <c r="G1354" s="157" t="str">
        <f>VLOOKUP(Repository_table[[#This Row],[Country of Destination]],$T$11:$U$46,2,)</f>
        <v>Europe and Central Asia</v>
      </c>
      <c r="H1354" s="156" t="s">
        <v>110</v>
      </c>
      <c r="I1354" s="156" t="s">
        <v>304</v>
      </c>
      <c r="J1354" s="158">
        <v>3583126</v>
      </c>
      <c r="K1354" s="159"/>
      <c r="L1354" s="146"/>
      <c r="N1354" s="119"/>
    </row>
    <row r="1355" spans="1:14" s="17" customFormat="1" x14ac:dyDescent="0.2">
      <c r="A1355" s="154">
        <v>43906</v>
      </c>
      <c r="B1355" s="155" t="s">
        <v>61</v>
      </c>
      <c r="C1355" s="155" t="s">
        <v>61</v>
      </c>
      <c r="D1355" s="156" t="s">
        <v>251</v>
      </c>
      <c r="E1355" s="156" t="s">
        <v>108</v>
      </c>
      <c r="F1355" s="156" t="s">
        <v>177</v>
      </c>
      <c r="G1355" s="157" t="str">
        <f>VLOOKUP(Repository_table[[#This Row],[Country of Destination]],$T$11:$U$46,2,)</f>
        <v>Latin America and the Caribbean</v>
      </c>
      <c r="H1355" s="156" t="s">
        <v>259</v>
      </c>
      <c r="I1355" s="156" t="s">
        <v>269</v>
      </c>
      <c r="J1355" s="158">
        <v>3593276</v>
      </c>
      <c r="K1355" s="159"/>
      <c r="L1355" s="146"/>
      <c r="N1355" s="119"/>
    </row>
    <row r="1356" spans="1:14" s="17" customFormat="1" x14ac:dyDescent="0.2">
      <c r="A1356" s="154">
        <v>43907</v>
      </c>
      <c r="B1356" s="155" t="s">
        <v>193</v>
      </c>
      <c r="C1356" s="155" t="s">
        <v>212</v>
      </c>
      <c r="D1356" s="156" t="s">
        <v>261</v>
      </c>
      <c r="E1356" s="156" t="s">
        <v>108</v>
      </c>
      <c r="F1356" s="156" t="s">
        <v>197</v>
      </c>
      <c r="G1356" s="157" t="str">
        <f>VLOOKUP(Repository_table[[#This Row],[Country of Destination]],$T$11:$U$46,2,)</f>
        <v>Europe and Central Asia</v>
      </c>
      <c r="H1356" s="156" t="s">
        <v>460</v>
      </c>
      <c r="I1356" s="156" t="s">
        <v>262</v>
      </c>
      <c r="J1356" s="158">
        <v>3463020</v>
      </c>
      <c r="K1356" s="159"/>
      <c r="L1356" s="146"/>
      <c r="N1356" s="119"/>
    </row>
    <row r="1357" spans="1:14" s="17" customFormat="1" x14ac:dyDescent="0.2">
      <c r="A1357" s="154">
        <v>43907</v>
      </c>
      <c r="B1357" s="155" t="s">
        <v>438</v>
      </c>
      <c r="C1357" s="155" t="s">
        <v>477</v>
      </c>
      <c r="D1357" s="156" t="s">
        <v>466</v>
      </c>
      <c r="E1357" s="156" t="s">
        <v>108</v>
      </c>
      <c r="F1357" s="156" t="s">
        <v>81</v>
      </c>
      <c r="G1357" s="157" t="str">
        <f>VLOOKUP(Repository_table[[#This Row],[Country of Destination]],$T$11:$U$46,2,)</f>
        <v>East Asia and Pacific</v>
      </c>
      <c r="H1357" s="156" t="s">
        <v>484</v>
      </c>
      <c r="I1357" s="156" t="s">
        <v>436</v>
      </c>
      <c r="J1357" s="158">
        <v>3535200</v>
      </c>
      <c r="K1357" s="159"/>
      <c r="L1357" s="146"/>
      <c r="N1357" s="119"/>
    </row>
    <row r="1358" spans="1:14" s="17" customFormat="1" x14ac:dyDescent="0.2">
      <c r="A1358" s="154">
        <v>43908</v>
      </c>
      <c r="B1358" s="155" t="s">
        <v>390</v>
      </c>
      <c r="C1358" s="155" t="s">
        <v>462</v>
      </c>
      <c r="D1358" s="156" t="s">
        <v>418</v>
      </c>
      <c r="E1358" s="156" t="s">
        <v>108</v>
      </c>
      <c r="F1358" s="156" t="s">
        <v>365</v>
      </c>
      <c r="G1358" s="157" t="str">
        <f>VLOOKUP(Repository_table[[#This Row],[Country of Destination]],$T$11:$U$46,2,)</f>
        <v>East Asia and Pacific</v>
      </c>
      <c r="H1358" s="156" t="s">
        <v>342</v>
      </c>
      <c r="I1358" s="156" t="s">
        <v>391</v>
      </c>
      <c r="J1358" s="158">
        <v>3292881</v>
      </c>
      <c r="K1358" s="159"/>
      <c r="L1358" s="146"/>
      <c r="N1358" s="119"/>
    </row>
    <row r="1359" spans="1:14" s="17" customFormat="1" ht="25.5" x14ac:dyDescent="0.2">
      <c r="A1359" s="154">
        <v>43908</v>
      </c>
      <c r="B1359" s="155" t="s">
        <v>300</v>
      </c>
      <c r="C1359" s="155" t="s">
        <v>301</v>
      </c>
      <c r="D1359" s="156" t="s">
        <v>407</v>
      </c>
      <c r="E1359" s="156" t="s">
        <v>108</v>
      </c>
      <c r="F1359" s="156" t="s">
        <v>113</v>
      </c>
      <c r="G1359" s="157" t="str">
        <f>VLOOKUP(Repository_table[[#This Row],[Country of Destination]],$T$11:$U$46,2,)</f>
        <v>East Asia and Pacific</v>
      </c>
      <c r="H1359" s="156" t="s">
        <v>232</v>
      </c>
      <c r="I1359" s="156" t="s">
        <v>304</v>
      </c>
      <c r="J1359" s="158">
        <v>3440109</v>
      </c>
      <c r="K1359" s="159"/>
      <c r="L1359" s="146"/>
      <c r="N1359" s="119"/>
    </row>
    <row r="1360" spans="1:14" s="17" customFormat="1" x14ac:dyDescent="0.2">
      <c r="A1360" s="154">
        <v>43908</v>
      </c>
      <c r="B1360" s="155" t="s">
        <v>61</v>
      </c>
      <c r="C1360" s="155" t="s">
        <v>61</v>
      </c>
      <c r="D1360" s="156" t="s">
        <v>251</v>
      </c>
      <c r="E1360" s="156" t="s">
        <v>108</v>
      </c>
      <c r="F1360" s="156" t="s">
        <v>197</v>
      </c>
      <c r="G1360" s="157" t="str">
        <f>VLOOKUP(Repository_table[[#This Row],[Country of Destination]],$T$11:$U$46,2,)</f>
        <v>Europe and Central Asia</v>
      </c>
      <c r="H1360" s="156" t="s">
        <v>179</v>
      </c>
      <c r="I1360" s="156" t="s">
        <v>269</v>
      </c>
      <c r="J1360" s="158">
        <v>3389949</v>
      </c>
      <c r="K1360" s="159"/>
      <c r="L1360" s="146"/>
      <c r="N1360" s="119"/>
    </row>
    <row r="1361" spans="1:14" s="17" customFormat="1" x14ac:dyDescent="0.2">
      <c r="A1361" s="154">
        <v>43908</v>
      </c>
      <c r="B1361" s="155" t="s">
        <v>61</v>
      </c>
      <c r="C1361" s="155" t="s">
        <v>61</v>
      </c>
      <c r="D1361" s="156" t="s">
        <v>250</v>
      </c>
      <c r="E1361" s="156" t="s">
        <v>108</v>
      </c>
      <c r="F1361" s="156" t="s">
        <v>291</v>
      </c>
      <c r="G1361" s="157" t="str">
        <f>VLOOKUP(Repository_table[[#This Row],[Country of Destination]],$T$11:$U$46,2,)</f>
        <v>East Asia and Pacific</v>
      </c>
      <c r="H1361" s="156" t="s">
        <v>241</v>
      </c>
      <c r="I1361" s="156" t="s">
        <v>269</v>
      </c>
      <c r="J1361" s="158">
        <v>3696882</v>
      </c>
      <c r="K1361" s="159"/>
      <c r="L1361" s="146"/>
      <c r="N1361" s="119"/>
    </row>
    <row r="1362" spans="1:14" s="17" customFormat="1" x14ac:dyDescent="0.2">
      <c r="A1362" s="154">
        <v>43910</v>
      </c>
      <c r="B1362" s="155" t="s">
        <v>390</v>
      </c>
      <c r="C1362" s="155" t="s">
        <v>463</v>
      </c>
      <c r="D1362" s="156" t="s">
        <v>481</v>
      </c>
      <c r="E1362" s="156" t="s">
        <v>108</v>
      </c>
      <c r="F1362" s="156" t="s">
        <v>113</v>
      </c>
      <c r="G1362" s="157" t="str">
        <f>VLOOKUP(Repository_table[[#This Row],[Country of Destination]],$T$11:$U$46,2,)</f>
        <v>East Asia and Pacific</v>
      </c>
      <c r="H1362" s="156" t="s">
        <v>448</v>
      </c>
      <c r="I1362" s="156" t="s">
        <v>391</v>
      </c>
      <c r="J1362" s="158">
        <v>3773086</v>
      </c>
      <c r="K1362" s="159"/>
      <c r="L1362" s="146"/>
      <c r="N1362" s="119"/>
    </row>
    <row r="1363" spans="1:14" s="17" customFormat="1" x14ac:dyDescent="0.2">
      <c r="A1363" s="154">
        <v>43910</v>
      </c>
      <c r="B1363" s="155" t="s">
        <v>61</v>
      </c>
      <c r="C1363" s="155" t="s">
        <v>61</v>
      </c>
      <c r="D1363" s="156" t="s">
        <v>251</v>
      </c>
      <c r="E1363" s="156" t="s">
        <v>108</v>
      </c>
      <c r="F1363" s="156" t="s">
        <v>302</v>
      </c>
      <c r="G1363" s="157" t="str">
        <f>VLOOKUP(Repository_table[[#This Row],[Country of Destination]],$T$11:$U$46,2,)</f>
        <v>Europe and Central Asia</v>
      </c>
      <c r="H1363" s="156" t="s">
        <v>349</v>
      </c>
      <c r="I1363" s="156" t="s">
        <v>269</v>
      </c>
      <c r="J1363" s="158">
        <v>2540017</v>
      </c>
      <c r="K1363" s="159"/>
      <c r="L1363" s="146" t="s">
        <v>58</v>
      </c>
      <c r="N1363" s="119"/>
    </row>
    <row r="1364" spans="1:14" s="17" customFormat="1" x14ac:dyDescent="0.2">
      <c r="A1364" s="154">
        <v>43910</v>
      </c>
      <c r="B1364" s="155" t="s">
        <v>61</v>
      </c>
      <c r="C1364" s="155" t="s">
        <v>61</v>
      </c>
      <c r="D1364" s="156" t="s">
        <v>250</v>
      </c>
      <c r="E1364" s="156" t="s">
        <v>108</v>
      </c>
      <c r="F1364" s="156" t="s">
        <v>186</v>
      </c>
      <c r="G1364" s="157" t="str">
        <f>VLOOKUP(Repository_table[[#This Row],[Country of Destination]],$T$11:$U$46,2,)</f>
        <v>Latin America and the Caribbean</v>
      </c>
      <c r="H1364" s="156" t="s">
        <v>349</v>
      </c>
      <c r="I1364" s="156" t="s">
        <v>269</v>
      </c>
      <c r="J1364" s="158">
        <v>905993</v>
      </c>
      <c r="K1364" s="159"/>
      <c r="L1364" s="146" t="s">
        <v>58</v>
      </c>
      <c r="N1364" s="119"/>
    </row>
    <row r="1365" spans="1:14" s="17" customFormat="1" x14ac:dyDescent="0.2">
      <c r="A1365" s="154">
        <v>43911</v>
      </c>
      <c r="B1365" s="155" t="s">
        <v>438</v>
      </c>
      <c r="C1365" s="155" t="s">
        <v>477</v>
      </c>
      <c r="D1365" s="156" t="s">
        <v>466</v>
      </c>
      <c r="E1365" s="156" t="s">
        <v>108</v>
      </c>
      <c r="F1365" s="156" t="s">
        <v>72</v>
      </c>
      <c r="G1365" s="157" t="str">
        <f>VLOOKUP(Repository_table[[#This Row],[Country of Destination]],$T$11:$U$46,2,)</f>
        <v>East Asia and Pacific</v>
      </c>
      <c r="H1365" s="156" t="s">
        <v>494</v>
      </c>
      <c r="I1365" s="156" t="s">
        <v>436</v>
      </c>
      <c r="J1365" s="158">
        <v>3709702</v>
      </c>
      <c r="K1365" s="159"/>
      <c r="L1365" s="146"/>
      <c r="N1365" s="119"/>
    </row>
    <row r="1366" spans="1:14" s="17" customFormat="1" x14ac:dyDescent="0.2">
      <c r="A1366" s="154">
        <v>43911</v>
      </c>
      <c r="B1366" s="155" t="s">
        <v>61</v>
      </c>
      <c r="C1366" s="155" t="s">
        <v>61</v>
      </c>
      <c r="D1366" s="156" t="s">
        <v>422</v>
      </c>
      <c r="E1366" s="156" t="s">
        <v>108</v>
      </c>
      <c r="F1366" s="156" t="s">
        <v>204</v>
      </c>
      <c r="G1366" s="157" t="str">
        <f>VLOOKUP(Repository_table[[#This Row],[Country of Destination]],$T$11:$U$46,2,)</f>
        <v>Europe and Central Asia</v>
      </c>
      <c r="H1366" s="156" t="s">
        <v>207</v>
      </c>
      <c r="I1366" s="156" t="s">
        <v>269</v>
      </c>
      <c r="J1366" s="158">
        <v>3443807</v>
      </c>
      <c r="K1366" s="159"/>
      <c r="L1366" s="146"/>
      <c r="N1366" s="119"/>
    </row>
    <row r="1367" spans="1:14" s="17" customFormat="1" x14ac:dyDescent="0.2">
      <c r="A1367" s="154">
        <v>43912</v>
      </c>
      <c r="B1367" s="155" t="s">
        <v>390</v>
      </c>
      <c r="C1367" s="155" t="s">
        <v>462</v>
      </c>
      <c r="D1367" s="156" t="s">
        <v>418</v>
      </c>
      <c r="E1367" s="156" t="s">
        <v>108</v>
      </c>
      <c r="F1367" s="156" t="s">
        <v>72</v>
      </c>
      <c r="G1367" s="157" t="str">
        <f>VLOOKUP(Repository_table[[#This Row],[Country of Destination]],$T$11:$U$46,2,)</f>
        <v>East Asia and Pacific</v>
      </c>
      <c r="H1367" s="156" t="s">
        <v>166</v>
      </c>
      <c r="I1367" s="156" t="s">
        <v>391</v>
      </c>
      <c r="J1367" s="158">
        <v>3805642</v>
      </c>
      <c r="K1367" s="159"/>
      <c r="L1367" s="146"/>
      <c r="N1367" s="119"/>
    </row>
    <row r="1368" spans="1:14" s="17" customFormat="1" ht="25.5" x14ac:dyDescent="0.2">
      <c r="A1368" s="154">
        <v>43912</v>
      </c>
      <c r="B1368" s="155" t="s">
        <v>300</v>
      </c>
      <c r="C1368" s="155" t="s">
        <v>301</v>
      </c>
      <c r="D1368" s="156" t="s">
        <v>406</v>
      </c>
      <c r="E1368" s="156" t="s">
        <v>108</v>
      </c>
      <c r="F1368" s="156" t="s">
        <v>252</v>
      </c>
      <c r="G1368" s="157" t="str">
        <f>VLOOKUP(Repository_table[[#This Row],[Country of Destination]],$T$11:$U$46,2,)</f>
        <v>Europe and Central Asia</v>
      </c>
      <c r="H1368" s="156" t="s">
        <v>341</v>
      </c>
      <c r="I1368" s="156" t="s">
        <v>304</v>
      </c>
      <c r="J1368" s="158">
        <v>3441590</v>
      </c>
      <c r="K1368" s="159"/>
      <c r="L1368" s="146"/>
      <c r="N1368" s="119"/>
    </row>
    <row r="1369" spans="1:14" s="17" customFormat="1" x14ac:dyDescent="0.2">
      <c r="A1369" s="154">
        <v>43912</v>
      </c>
      <c r="B1369" s="155" t="s">
        <v>193</v>
      </c>
      <c r="C1369" s="155" t="s">
        <v>211</v>
      </c>
      <c r="D1369" s="156" t="s">
        <v>261</v>
      </c>
      <c r="E1369" s="156" t="s">
        <v>108</v>
      </c>
      <c r="F1369" s="156" t="s">
        <v>68</v>
      </c>
      <c r="G1369" s="157" t="str">
        <f>VLOOKUP(Repository_table[[#This Row],[Country of Destination]],$T$11:$U$46,2,)</f>
        <v>South Asia</v>
      </c>
      <c r="H1369" s="156" t="s">
        <v>170</v>
      </c>
      <c r="I1369" s="156" t="s">
        <v>262</v>
      </c>
      <c r="J1369" s="158">
        <v>3202868</v>
      </c>
      <c r="K1369" s="159"/>
      <c r="L1369" s="146"/>
      <c r="N1369" s="119"/>
    </row>
    <row r="1370" spans="1:14" s="17" customFormat="1" x14ac:dyDescent="0.2">
      <c r="A1370" s="154">
        <v>43912</v>
      </c>
      <c r="B1370" s="155" t="s">
        <v>61</v>
      </c>
      <c r="C1370" s="155" t="s">
        <v>61</v>
      </c>
      <c r="D1370" s="156" t="s">
        <v>250</v>
      </c>
      <c r="E1370" s="156" t="s">
        <v>108</v>
      </c>
      <c r="F1370" s="156" t="s">
        <v>113</v>
      </c>
      <c r="G1370" s="157" t="str">
        <f>VLOOKUP(Repository_table[[#This Row],[Country of Destination]],$T$11:$U$46,2,)</f>
        <v>East Asia and Pacific</v>
      </c>
      <c r="H1370" s="156" t="s">
        <v>242</v>
      </c>
      <c r="I1370" s="156" t="s">
        <v>269</v>
      </c>
      <c r="J1370" s="158">
        <v>3247240</v>
      </c>
      <c r="K1370" s="159"/>
      <c r="L1370" s="146"/>
      <c r="N1370" s="119"/>
    </row>
    <row r="1371" spans="1:14" s="17" customFormat="1" x14ac:dyDescent="0.2">
      <c r="A1371" s="154">
        <v>43913</v>
      </c>
      <c r="B1371" s="155" t="s">
        <v>438</v>
      </c>
      <c r="C1371" s="155" t="s">
        <v>477</v>
      </c>
      <c r="D1371" s="156" t="s">
        <v>466</v>
      </c>
      <c r="E1371" s="156" t="s">
        <v>108</v>
      </c>
      <c r="F1371" s="156" t="s">
        <v>197</v>
      </c>
      <c r="G1371" s="157" t="str">
        <f>VLOOKUP(Repository_table[[#This Row],[Country of Destination]],$T$11:$U$46,2,)</f>
        <v>Europe and Central Asia</v>
      </c>
      <c r="H1371" s="156" t="s">
        <v>277</v>
      </c>
      <c r="I1371" s="156" t="s">
        <v>436</v>
      </c>
      <c r="J1371" s="158">
        <v>3293118</v>
      </c>
      <c r="K1371" s="159"/>
      <c r="L1371" s="146"/>
      <c r="N1371" s="119"/>
    </row>
    <row r="1372" spans="1:14" s="17" customFormat="1" x14ac:dyDescent="0.2">
      <c r="A1372" s="154">
        <v>43913</v>
      </c>
      <c r="B1372" s="155" t="s">
        <v>61</v>
      </c>
      <c r="C1372" s="155" t="s">
        <v>61</v>
      </c>
      <c r="D1372" s="156" t="s">
        <v>251</v>
      </c>
      <c r="E1372" s="156" t="s">
        <v>108</v>
      </c>
      <c r="F1372" s="156" t="s">
        <v>240</v>
      </c>
      <c r="G1372" s="157" t="str">
        <f>VLOOKUP(Repository_table[[#This Row],[Country of Destination]],$T$11:$U$46,2,)</f>
        <v>Europe and Central Asia</v>
      </c>
      <c r="H1372" s="156" t="s">
        <v>425</v>
      </c>
      <c r="I1372" s="156" t="s">
        <v>269</v>
      </c>
      <c r="J1372" s="158">
        <v>3145727</v>
      </c>
      <c r="K1372" s="159"/>
      <c r="L1372" s="146"/>
      <c r="N1372" s="119"/>
    </row>
    <row r="1373" spans="1:14" s="17" customFormat="1" x14ac:dyDescent="0.2">
      <c r="A1373" s="154">
        <v>43913</v>
      </c>
      <c r="B1373" s="155" t="s">
        <v>61</v>
      </c>
      <c r="C1373" s="155" t="s">
        <v>61</v>
      </c>
      <c r="D1373" s="156" t="s">
        <v>251</v>
      </c>
      <c r="E1373" s="156" t="s">
        <v>108</v>
      </c>
      <c r="F1373" s="156" t="s">
        <v>124</v>
      </c>
      <c r="G1373" s="157" t="str">
        <f>VLOOKUP(Repository_table[[#This Row],[Country of Destination]],$T$11:$U$46,2,)</f>
        <v>Europe and Central Asia</v>
      </c>
      <c r="H1373" s="156" t="s">
        <v>387</v>
      </c>
      <c r="I1373" s="156" t="s">
        <v>269</v>
      </c>
      <c r="J1373" s="158">
        <v>3584689</v>
      </c>
      <c r="K1373" s="159"/>
      <c r="L1373" s="146"/>
      <c r="N1373" s="119"/>
    </row>
    <row r="1374" spans="1:14" s="17" customFormat="1" x14ac:dyDescent="0.2">
      <c r="A1374" s="154">
        <v>43914</v>
      </c>
      <c r="B1374" s="155" t="s">
        <v>61</v>
      </c>
      <c r="C1374" s="155" t="s">
        <v>61</v>
      </c>
      <c r="D1374" s="156" t="s">
        <v>250</v>
      </c>
      <c r="E1374" s="156" t="s">
        <v>108</v>
      </c>
      <c r="F1374" s="156" t="s">
        <v>113</v>
      </c>
      <c r="G1374" s="157" t="str">
        <f>VLOOKUP(Repository_table[[#This Row],[Country of Destination]],$T$11:$U$46,2,)</f>
        <v>East Asia and Pacific</v>
      </c>
      <c r="H1374" s="156" t="s">
        <v>253</v>
      </c>
      <c r="I1374" s="156" t="s">
        <v>269</v>
      </c>
      <c r="J1374" s="158">
        <v>3070395</v>
      </c>
      <c r="K1374" s="159"/>
      <c r="L1374" s="146"/>
      <c r="N1374" s="119"/>
    </row>
    <row r="1375" spans="1:14" s="17" customFormat="1" ht="25.5" x14ac:dyDescent="0.2">
      <c r="A1375" s="154">
        <v>43915</v>
      </c>
      <c r="B1375" s="155" t="s">
        <v>300</v>
      </c>
      <c r="C1375" s="155" t="s">
        <v>301</v>
      </c>
      <c r="D1375" s="156" t="s">
        <v>407</v>
      </c>
      <c r="E1375" s="156" t="s">
        <v>108</v>
      </c>
      <c r="F1375" s="156" t="s">
        <v>291</v>
      </c>
      <c r="G1375" s="157" t="str">
        <f>VLOOKUP(Repository_table[[#This Row],[Country of Destination]],$T$11:$U$46,2,)</f>
        <v>East Asia and Pacific</v>
      </c>
      <c r="H1375" s="156" t="s">
        <v>279</v>
      </c>
      <c r="I1375" s="156" t="s">
        <v>304</v>
      </c>
      <c r="J1375" s="158">
        <v>3298014</v>
      </c>
      <c r="K1375" s="159"/>
      <c r="L1375" s="146"/>
      <c r="N1375" s="119"/>
    </row>
    <row r="1376" spans="1:14" s="17" customFormat="1" x14ac:dyDescent="0.2">
      <c r="A1376" s="154">
        <v>43915</v>
      </c>
      <c r="B1376" s="155" t="s">
        <v>438</v>
      </c>
      <c r="C1376" s="155" t="s">
        <v>477</v>
      </c>
      <c r="D1376" s="156" t="s">
        <v>466</v>
      </c>
      <c r="E1376" s="156" t="s">
        <v>108</v>
      </c>
      <c r="F1376" s="156" t="s">
        <v>81</v>
      </c>
      <c r="G1376" s="157" t="str">
        <f>VLOOKUP(Repository_table[[#This Row],[Country of Destination]],$T$11:$U$46,2,)</f>
        <v>East Asia and Pacific</v>
      </c>
      <c r="H1376" s="156" t="s">
        <v>461</v>
      </c>
      <c r="I1376" s="156" t="s">
        <v>436</v>
      </c>
      <c r="J1376" s="158">
        <v>3701258</v>
      </c>
      <c r="K1376" s="159"/>
      <c r="L1376" s="146"/>
      <c r="N1376" s="119"/>
    </row>
    <row r="1377" spans="1:14" s="17" customFormat="1" x14ac:dyDescent="0.2">
      <c r="A1377" s="154">
        <v>43915</v>
      </c>
      <c r="B1377" s="155" t="s">
        <v>61</v>
      </c>
      <c r="C1377" s="155" t="s">
        <v>61</v>
      </c>
      <c r="D1377" s="156" t="s">
        <v>423</v>
      </c>
      <c r="E1377" s="156" t="s">
        <v>108</v>
      </c>
      <c r="F1377" s="156" t="s">
        <v>124</v>
      </c>
      <c r="G1377" s="157" t="str">
        <f>VLOOKUP(Repository_table[[#This Row],[Country of Destination]],$T$11:$U$46,2,)</f>
        <v>Europe and Central Asia</v>
      </c>
      <c r="H1377" s="156" t="s">
        <v>283</v>
      </c>
      <c r="I1377" s="156" t="s">
        <v>269</v>
      </c>
      <c r="J1377" s="158">
        <v>2908458</v>
      </c>
      <c r="K1377" s="159"/>
      <c r="L1377" s="146"/>
      <c r="N1377" s="119"/>
    </row>
    <row r="1378" spans="1:14" s="17" customFormat="1" x14ac:dyDescent="0.2">
      <c r="A1378" s="154">
        <v>43916</v>
      </c>
      <c r="B1378" s="155" t="s">
        <v>390</v>
      </c>
      <c r="C1378" s="155" t="s">
        <v>490</v>
      </c>
      <c r="D1378" s="156" t="s">
        <v>481</v>
      </c>
      <c r="E1378" s="156" t="s">
        <v>108</v>
      </c>
      <c r="F1378" s="156" t="s">
        <v>185</v>
      </c>
      <c r="G1378" s="157" t="str">
        <f>VLOOKUP(Repository_table[[#This Row],[Country of Destination]],$T$11:$U$46,2,)</f>
        <v>Latin America and the Caribbean</v>
      </c>
      <c r="H1378" s="156" t="s">
        <v>491</v>
      </c>
      <c r="I1378" s="156" t="s">
        <v>391</v>
      </c>
      <c r="J1378" s="158">
        <v>2871520</v>
      </c>
      <c r="K1378" s="159"/>
      <c r="L1378" s="146"/>
      <c r="N1378" s="119"/>
    </row>
    <row r="1379" spans="1:14" s="17" customFormat="1" ht="25.5" x14ac:dyDescent="0.2">
      <c r="A1379" s="154">
        <v>43916</v>
      </c>
      <c r="B1379" s="155" t="s">
        <v>300</v>
      </c>
      <c r="C1379" s="155" t="s">
        <v>301</v>
      </c>
      <c r="D1379" s="156" t="s">
        <v>406</v>
      </c>
      <c r="E1379" s="156" t="s">
        <v>108</v>
      </c>
      <c r="F1379" s="156" t="s">
        <v>124</v>
      </c>
      <c r="G1379" s="157" t="str">
        <f>VLOOKUP(Repository_table[[#This Row],[Country of Destination]],$T$11:$U$46,2,)</f>
        <v>Europe and Central Asia</v>
      </c>
      <c r="H1379" s="156" t="s">
        <v>284</v>
      </c>
      <c r="I1379" s="156" t="s">
        <v>304</v>
      </c>
      <c r="J1379" s="158">
        <v>3516195</v>
      </c>
      <c r="K1379" s="159"/>
      <c r="L1379" s="146"/>
      <c r="N1379" s="119"/>
    </row>
    <row r="1380" spans="1:14" s="17" customFormat="1" x14ac:dyDescent="0.2">
      <c r="A1380" s="154">
        <v>43916</v>
      </c>
      <c r="B1380" s="155" t="s">
        <v>61</v>
      </c>
      <c r="C1380" s="155" t="s">
        <v>61</v>
      </c>
      <c r="D1380" s="156" t="s">
        <v>251</v>
      </c>
      <c r="E1380" s="156" t="s">
        <v>108</v>
      </c>
      <c r="F1380" s="156" t="s">
        <v>72</v>
      </c>
      <c r="G1380" s="157" t="str">
        <f>VLOOKUP(Repository_table[[#This Row],[Country of Destination]],$T$11:$U$46,2,)</f>
        <v>East Asia and Pacific</v>
      </c>
      <c r="H1380" s="156" t="s">
        <v>163</v>
      </c>
      <c r="I1380" s="156" t="s">
        <v>269</v>
      </c>
      <c r="J1380" s="158">
        <v>3408332</v>
      </c>
      <c r="K1380" s="159"/>
      <c r="L1380" s="146"/>
      <c r="N1380" s="119"/>
    </row>
    <row r="1381" spans="1:14" s="17" customFormat="1" x14ac:dyDescent="0.2">
      <c r="A1381" s="154">
        <v>43917</v>
      </c>
      <c r="B1381" s="155" t="s">
        <v>61</v>
      </c>
      <c r="C1381" s="155" t="s">
        <v>61</v>
      </c>
      <c r="D1381" s="156" t="s">
        <v>251</v>
      </c>
      <c r="E1381" s="156" t="s">
        <v>108</v>
      </c>
      <c r="F1381" s="156" t="s">
        <v>72</v>
      </c>
      <c r="G1381" s="157" t="str">
        <f>VLOOKUP(Repository_table[[#This Row],[Country of Destination]],$T$11:$U$46,2,)</f>
        <v>East Asia and Pacific</v>
      </c>
      <c r="H1381" s="156" t="s">
        <v>164</v>
      </c>
      <c r="I1381" s="156" t="s">
        <v>269</v>
      </c>
      <c r="J1381" s="158">
        <v>3488317</v>
      </c>
      <c r="K1381" s="159"/>
      <c r="L1381" s="146"/>
      <c r="N1381" s="119"/>
    </row>
    <row r="1382" spans="1:14" s="17" customFormat="1" x14ac:dyDescent="0.2">
      <c r="A1382" s="154">
        <v>43917</v>
      </c>
      <c r="B1382" s="155" t="s">
        <v>61</v>
      </c>
      <c r="C1382" s="155" t="s">
        <v>61</v>
      </c>
      <c r="D1382" s="156" t="s">
        <v>251</v>
      </c>
      <c r="E1382" s="156" t="s">
        <v>108</v>
      </c>
      <c r="F1382" s="156" t="s">
        <v>124</v>
      </c>
      <c r="G1382" s="157" t="str">
        <f>VLOOKUP(Repository_table[[#This Row],[Country of Destination]],$T$11:$U$46,2,)</f>
        <v>Europe and Central Asia</v>
      </c>
      <c r="H1382" s="156" t="s">
        <v>294</v>
      </c>
      <c r="I1382" s="156" t="s">
        <v>269</v>
      </c>
      <c r="J1382" s="158">
        <v>3218526</v>
      </c>
      <c r="K1382" s="159"/>
      <c r="L1382" s="146"/>
      <c r="N1382" s="119"/>
    </row>
    <row r="1383" spans="1:14" s="17" customFormat="1" x14ac:dyDescent="0.2">
      <c r="A1383" s="154">
        <v>43918</v>
      </c>
      <c r="B1383" s="155" t="s">
        <v>390</v>
      </c>
      <c r="C1383" s="155" t="s">
        <v>463</v>
      </c>
      <c r="D1383" s="156" t="s">
        <v>481</v>
      </c>
      <c r="E1383" s="156" t="s">
        <v>108</v>
      </c>
      <c r="F1383" s="156" t="s">
        <v>113</v>
      </c>
      <c r="G1383" s="157" t="str">
        <f>VLOOKUP(Repository_table[[#This Row],[Country of Destination]],$T$11:$U$46,2,)</f>
        <v>East Asia and Pacific</v>
      </c>
      <c r="H1383" s="156" t="s">
        <v>377</v>
      </c>
      <c r="I1383" s="156" t="s">
        <v>391</v>
      </c>
      <c r="J1383" s="158">
        <v>3601368</v>
      </c>
      <c r="K1383" s="159"/>
      <c r="L1383" s="146"/>
      <c r="N1383" s="119"/>
    </row>
    <row r="1384" spans="1:14" s="17" customFormat="1" x14ac:dyDescent="0.2">
      <c r="A1384" s="154">
        <v>43918</v>
      </c>
      <c r="B1384" s="155" t="s">
        <v>193</v>
      </c>
      <c r="C1384" s="155" t="s">
        <v>212</v>
      </c>
      <c r="D1384" s="156" t="s">
        <v>261</v>
      </c>
      <c r="E1384" s="156" t="s">
        <v>108</v>
      </c>
      <c r="F1384" s="156" t="s">
        <v>81</v>
      </c>
      <c r="G1384" s="157" t="str">
        <f>VLOOKUP(Repository_table[[#This Row],[Country of Destination]],$T$11:$U$46,2,)</f>
        <v>East Asia and Pacific</v>
      </c>
      <c r="H1384" s="156" t="s">
        <v>214</v>
      </c>
      <c r="I1384" s="156" t="s">
        <v>262</v>
      </c>
      <c r="J1384" s="158">
        <v>3738250</v>
      </c>
      <c r="K1384" s="159"/>
      <c r="L1384" s="146"/>
      <c r="N1384" s="119"/>
    </row>
    <row r="1385" spans="1:14" s="17" customFormat="1" x14ac:dyDescent="0.2">
      <c r="A1385" s="154">
        <v>43918</v>
      </c>
      <c r="B1385" s="155" t="s">
        <v>61</v>
      </c>
      <c r="C1385" s="155" t="s">
        <v>61</v>
      </c>
      <c r="D1385" s="156" t="s">
        <v>250</v>
      </c>
      <c r="E1385" s="156" t="s">
        <v>108</v>
      </c>
      <c r="F1385" s="156" t="s">
        <v>76</v>
      </c>
      <c r="G1385" s="157" t="str">
        <f>VLOOKUP(Repository_table[[#This Row],[Country of Destination]],$T$11:$U$46,2,)</f>
        <v>Latin America and the Caribbean</v>
      </c>
      <c r="H1385" s="156" t="s">
        <v>114</v>
      </c>
      <c r="I1385" s="156" t="s">
        <v>269</v>
      </c>
      <c r="J1385" s="158">
        <v>3618861</v>
      </c>
      <c r="K1385" s="159"/>
      <c r="L1385" s="146"/>
      <c r="N1385" s="119"/>
    </row>
    <row r="1386" spans="1:14" s="17" customFormat="1" x14ac:dyDescent="0.2">
      <c r="A1386" s="154">
        <v>43918</v>
      </c>
      <c r="B1386" s="155" t="s">
        <v>61</v>
      </c>
      <c r="C1386" s="155" t="s">
        <v>61</v>
      </c>
      <c r="D1386" s="156" t="s">
        <v>422</v>
      </c>
      <c r="E1386" s="156" t="s">
        <v>108</v>
      </c>
      <c r="F1386" s="156" t="s">
        <v>109</v>
      </c>
      <c r="G1386" s="157" t="str">
        <f>VLOOKUP(Repository_table[[#This Row],[Country of Destination]],$T$11:$U$46,2,)</f>
        <v>Europe and Central Asia</v>
      </c>
      <c r="H1386" s="156" t="s">
        <v>480</v>
      </c>
      <c r="I1386" s="156" t="s">
        <v>269</v>
      </c>
      <c r="J1386" s="158">
        <v>3181703</v>
      </c>
      <c r="K1386" s="159"/>
      <c r="L1386" s="146"/>
      <c r="N1386" s="119"/>
    </row>
    <row r="1387" spans="1:14" s="17" customFormat="1" ht="25.5" x14ac:dyDescent="0.2">
      <c r="A1387" s="154">
        <v>43919</v>
      </c>
      <c r="B1387" s="155" t="s">
        <v>300</v>
      </c>
      <c r="C1387" s="155" t="s">
        <v>301</v>
      </c>
      <c r="D1387" s="156" t="s">
        <v>406</v>
      </c>
      <c r="E1387" s="156" t="s">
        <v>108</v>
      </c>
      <c r="F1387" s="156" t="s">
        <v>252</v>
      </c>
      <c r="G1387" s="157" t="str">
        <f>VLOOKUP(Repository_table[[#This Row],[Country of Destination]],$T$11:$U$46,2,)</f>
        <v>Europe and Central Asia</v>
      </c>
      <c r="H1387" s="156" t="s">
        <v>281</v>
      </c>
      <c r="I1387" s="156" t="s">
        <v>304</v>
      </c>
      <c r="J1387" s="158">
        <v>3274098</v>
      </c>
      <c r="K1387" s="159"/>
      <c r="L1387" s="146"/>
      <c r="N1387" s="119"/>
    </row>
    <row r="1388" spans="1:14" s="17" customFormat="1" x14ac:dyDescent="0.2">
      <c r="A1388" s="154">
        <v>43919</v>
      </c>
      <c r="B1388" s="155" t="s">
        <v>438</v>
      </c>
      <c r="C1388" s="155" t="s">
        <v>477</v>
      </c>
      <c r="D1388" s="156" t="s">
        <v>466</v>
      </c>
      <c r="E1388" s="156" t="s">
        <v>108</v>
      </c>
      <c r="F1388" s="156" t="s">
        <v>365</v>
      </c>
      <c r="G1388" s="157" t="str">
        <f>VLOOKUP(Repository_table[[#This Row],[Country of Destination]],$T$11:$U$46,2,)</f>
        <v>East Asia and Pacific</v>
      </c>
      <c r="H1388" s="156" t="s">
        <v>378</v>
      </c>
      <c r="I1388" s="156" t="s">
        <v>436</v>
      </c>
      <c r="J1388" s="158">
        <v>3694379</v>
      </c>
      <c r="K1388" s="159"/>
      <c r="L1388" s="146"/>
      <c r="N1388" s="119"/>
    </row>
    <row r="1389" spans="1:14" s="17" customFormat="1" x14ac:dyDescent="0.2">
      <c r="A1389" s="154">
        <v>43919</v>
      </c>
      <c r="B1389" s="155" t="s">
        <v>61</v>
      </c>
      <c r="C1389" s="155" t="s">
        <v>61</v>
      </c>
      <c r="D1389" s="156" t="s">
        <v>250</v>
      </c>
      <c r="E1389" s="156" t="s">
        <v>108</v>
      </c>
      <c r="F1389" s="156" t="s">
        <v>113</v>
      </c>
      <c r="G1389" s="157" t="str">
        <f>VLOOKUP(Repository_table[[#This Row],[Country of Destination]],$T$11:$U$46,2,)</f>
        <v>East Asia and Pacific</v>
      </c>
      <c r="H1389" s="156" t="s">
        <v>254</v>
      </c>
      <c r="I1389" s="156" t="s">
        <v>269</v>
      </c>
      <c r="J1389" s="158">
        <v>3681092</v>
      </c>
      <c r="K1389" s="159"/>
      <c r="L1389" s="146"/>
      <c r="N1389" s="119"/>
    </row>
    <row r="1390" spans="1:14" s="17" customFormat="1" x14ac:dyDescent="0.2">
      <c r="A1390" s="154">
        <v>43920</v>
      </c>
      <c r="B1390" s="155" t="s">
        <v>438</v>
      </c>
      <c r="C1390" s="155" t="s">
        <v>477</v>
      </c>
      <c r="D1390" s="156" t="s">
        <v>466</v>
      </c>
      <c r="E1390" s="156" t="s">
        <v>108</v>
      </c>
      <c r="F1390" s="156" t="s">
        <v>197</v>
      </c>
      <c r="G1390" s="157" t="str">
        <f>VLOOKUP(Repository_table[[#This Row],[Country of Destination]],$T$11:$U$46,2,)</f>
        <v>Europe and Central Asia</v>
      </c>
      <c r="H1390" s="156" t="s">
        <v>475</v>
      </c>
      <c r="I1390" s="156" t="s">
        <v>436</v>
      </c>
      <c r="J1390" s="158">
        <v>3845122</v>
      </c>
      <c r="K1390" s="159"/>
      <c r="L1390" s="146"/>
      <c r="N1390" s="119"/>
    </row>
    <row r="1391" spans="1:14" s="17" customFormat="1" x14ac:dyDescent="0.2">
      <c r="A1391" s="154">
        <v>43920</v>
      </c>
      <c r="B1391" s="155" t="s">
        <v>61</v>
      </c>
      <c r="C1391" s="155" t="s">
        <v>61</v>
      </c>
      <c r="D1391" s="156" t="s">
        <v>251</v>
      </c>
      <c r="E1391" s="156" t="s">
        <v>108</v>
      </c>
      <c r="F1391" s="156" t="s">
        <v>68</v>
      </c>
      <c r="G1391" s="157" t="str">
        <f>VLOOKUP(Repository_table[[#This Row],[Country of Destination]],$T$11:$U$46,2,)</f>
        <v>South Asia</v>
      </c>
      <c r="H1391" s="156" t="s">
        <v>145</v>
      </c>
      <c r="I1391" s="156" t="s">
        <v>269</v>
      </c>
      <c r="J1391" s="158">
        <v>3249912</v>
      </c>
      <c r="K1391" s="159"/>
      <c r="L1391" s="146"/>
      <c r="N1391" s="119"/>
    </row>
    <row r="1392" spans="1:14" s="17" customFormat="1" ht="25.5" x14ac:dyDescent="0.2">
      <c r="A1392" s="154">
        <v>43921</v>
      </c>
      <c r="B1392" s="155" t="s">
        <v>300</v>
      </c>
      <c r="C1392" s="155" t="s">
        <v>301</v>
      </c>
      <c r="D1392" s="156" t="s">
        <v>406</v>
      </c>
      <c r="E1392" s="156" t="s">
        <v>108</v>
      </c>
      <c r="F1392" s="156" t="s">
        <v>68</v>
      </c>
      <c r="G1392" s="157" t="str">
        <f>VLOOKUP(Repository_table[[#This Row],[Country of Destination]],$T$11:$U$46,2,)</f>
        <v>South Asia</v>
      </c>
      <c r="H1392" s="156" t="s">
        <v>161</v>
      </c>
      <c r="I1392" s="156" t="s">
        <v>304</v>
      </c>
      <c r="J1392" s="158">
        <v>3397175</v>
      </c>
      <c r="K1392" s="159"/>
      <c r="L1392" s="146"/>
      <c r="N1392" s="119"/>
    </row>
    <row r="1393" spans="1:14" s="17" customFormat="1" x14ac:dyDescent="0.2">
      <c r="A1393" s="154">
        <v>43921</v>
      </c>
      <c r="B1393" s="155" t="s">
        <v>193</v>
      </c>
      <c r="C1393" s="155" t="s">
        <v>211</v>
      </c>
      <c r="D1393" s="156" t="s">
        <v>261</v>
      </c>
      <c r="E1393" s="156" t="s">
        <v>108</v>
      </c>
      <c r="F1393" s="156" t="s">
        <v>302</v>
      </c>
      <c r="G1393" s="157" t="str">
        <f>VLOOKUP(Repository_table[[#This Row],[Country of Destination]],$T$11:$U$46,2,)</f>
        <v>Europe and Central Asia</v>
      </c>
      <c r="H1393" s="156" t="s">
        <v>410</v>
      </c>
      <c r="I1393" s="156" t="s">
        <v>262</v>
      </c>
      <c r="J1393" s="158">
        <v>3266737</v>
      </c>
      <c r="K1393" s="159"/>
      <c r="L1393" s="146"/>
      <c r="N1393" s="119"/>
    </row>
    <row r="1394" spans="1:14" s="17" customFormat="1" x14ac:dyDescent="0.2">
      <c r="A1394" s="154">
        <v>43921</v>
      </c>
      <c r="B1394" s="155" t="s">
        <v>438</v>
      </c>
      <c r="C1394" s="155" t="s">
        <v>477</v>
      </c>
      <c r="D1394" s="156" t="s">
        <v>466</v>
      </c>
      <c r="E1394" s="156" t="s">
        <v>108</v>
      </c>
      <c r="F1394" s="156" t="s">
        <v>72</v>
      </c>
      <c r="G1394" s="157" t="str">
        <f>VLOOKUP(Repository_table[[#This Row],[Country of Destination]],$T$11:$U$46,2,)</f>
        <v>East Asia and Pacific</v>
      </c>
      <c r="H1394" s="156" t="s">
        <v>216</v>
      </c>
      <c r="I1394" s="156" t="s">
        <v>436</v>
      </c>
      <c r="J1394" s="158">
        <v>3286881</v>
      </c>
      <c r="K1394" s="159"/>
      <c r="L1394" s="146"/>
      <c r="N1394" s="119"/>
    </row>
    <row r="1395" spans="1:14" s="17" customFormat="1" x14ac:dyDescent="0.2">
      <c r="A1395" s="154">
        <v>43921</v>
      </c>
      <c r="B1395" s="155" t="s">
        <v>61</v>
      </c>
      <c r="C1395" s="155" t="s">
        <v>61</v>
      </c>
      <c r="D1395" s="156" t="s">
        <v>251</v>
      </c>
      <c r="E1395" s="156" t="s">
        <v>108</v>
      </c>
      <c r="F1395" s="156" t="s">
        <v>81</v>
      </c>
      <c r="G1395" s="157" t="str">
        <f>VLOOKUP(Repository_table[[#This Row],[Country of Destination]],$T$11:$U$46,2,)</f>
        <v>East Asia and Pacific</v>
      </c>
      <c r="H1395" s="156" t="s">
        <v>415</v>
      </c>
      <c r="I1395" s="156" t="s">
        <v>269</v>
      </c>
      <c r="J1395" s="158">
        <v>3676216</v>
      </c>
      <c r="K1395" s="159"/>
      <c r="L1395" s="146"/>
      <c r="N1395" s="119"/>
    </row>
    <row r="1396" spans="1:14" s="17" customFormat="1" x14ac:dyDescent="0.2">
      <c r="A1396" s="145">
        <v>43922</v>
      </c>
      <c r="B1396" s="148" t="s">
        <v>390</v>
      </c>
      <c r="C1396" s="148" t="s">
        <v>490</v>
      </c>
      <c r="D1396" s="149" t="s">
        <v>481</v>
      </c>
      <c r="E1396" s="149" t="s">
        <v>108</v>
      </c>
      <c r="F1396" s="149" t="s">
        <v>112</v>
      </c>
      <c r="G1396" s="150" t="str">
        <f>VLOOKUP(Repository_table[[#This Row],[Country of Destination]],$T$11:$U$46,2,)</f>
        <v>Latin America and the Caribbean</v>
      </c>
      <c r="H1396" s="149" t="s">
        <v>135</v>
      </c>
      <c r="I1396" s="149" t="s">
        <v>391</v>
      </c>
      <c r="J1396" s="151">
        <v>3802749</v>
      </c>
      <c r="K1396" s="39"/>
      <c r="L1396" s="146"/>
      <c r="N1396" s="119"/>
    </row>
    <row r="1397" spans="1:14" s="17" customFormat="1" x14ac:dyDescent="0.2">
      <c r="A1397" s="145">
        <v>43922</v>
      </c>
      <c r="B1397" s="148" t="s">
        <v>61</v>
      </c>
      <c r="C1397" s="148" t="s">
        <v>61</v>
      </c>
      <c r="D1397" s="149" t="s">
        <v>251</v>
      </c>
      <c r="E1397" s="149" t="s">
        <v>108</v>
      </c>
      <c r="F1397" s="149" t="s">
        <v>109</v>
      </c>
      <c r="G1397" s="150" t="str">
        <f>VLOOKUP(Repository_table[[#This Row],[Country of Destination]],$T$11:$U$46,2,)</f>
        <v>Europe and Central Asia</v>
      </c>
      <c r="H1397" s="149" t="s">
        <v>455</v>
      </c>
      <c r="I1397" s="149" t="s">
        <v>269</v>
      </c>
      <c r="J1397" s="151">
        <v>3602666</v>
      </c>
      <c r="K1397" s="39"/>
      <c r="L1397" s="146"/>
      <c r="N1397" s="119"/>
    </row>
    <row r="1398" spans="1:14" s="17" customFormat="1" x14ac:dyDescent="0.2">
      <c r="A1398" s="145">
        <v>43923</v>
      </c>
      <c r="B1398" s="148" t="s">
        <v>61</v>
      </c>
      <c r="C1398" s="148" t="s">
        <v>61</v>
      </c>
      <c r="D1398" s="149" t="s">
        <v>250</v>
      </c>
      <c r="E1398" s="149" t="s">
        <v>108</v>
      </c>
      <c r="F1398" s="149" t="s">
        <v>113</v>
      </c>
      <c r="G1398" s="150" t="str">
        <f>VLOOKUP(Repository_table[[#This Row],[Country of Destination]],$T$11:$U$46,2,)</f>
        <v>East Asia and Pacific</v>
      </c>
      <c r="H1398" s="149" t="s">
        <v>189</v>
      </c>
      <c r="I1398" s="149" t="s">
        <v>269</v>
      </c>
      <c r="J1398" s="151">
        <v>3247959</v>
      </c>
      <c r="K1398" s="39"/>
      <c r="L1398" s="146"/>
      <c r="N1398" s="119"/>
    </row>
    <row r="1399" spans="1:14" s="17" customFormat="1" ht="25.5" x14ac:dyDescent="0.2">
      <c r="A1399" s="145">
        <v>43924</v>
      </c>
      <c r="B1399" s="148" t="s">
        <v>300</v>
      </c>
      <c r="C1399" s="148" t="s">
        <v>301</v>
      </c>
      <c r="D1399" s="149" t="s">
        <v>406</v>
      </c>
      <c r="E1399" s="149" t="s">
        <v>108</v>
      </c>
      <c r="F1399" s="149" t="s">
        <v>240</v>
      </c>
      <c r="G1399" s="150" t="str">
        <f>VLOOKUP(Repository_table[[#This Row],[Country of Destination]],$T$11:$U$46,2,)</f>
        <v>Europe and Central Asia</v>
      </c>
      <c r="H1399" s="149" t="s">
        <v>236</v>
      </c>
      <c r="I1399" s="149" t="s">
        <v>304</v>
      </c>
      <c r="J1399" s="151">
        <v>3308091</v>
      </c>
      <c r="K1399" s="39"/>
      <c r="L1399" s="146"/>
      <c r="N1399" s="119"/>
    </row>
    <row r="1400" spans="1:14" s="17" customFormat="1" x14ac:dyDescent="0.2">
      <c r="A1400" s="145">
        <v>43924</v>
      </c>
      <c r="B1400" s="148" t="s">
        <v>438</v>
      </c>
      <c r="C1400" s="148" t="s">
        <v>439</v>
      </c>
      <c r="D1400" s="149" t="s">
        <v>435</v>
      </c>
      <c r="E1400" s="149" t="s">
        <v>194</v>
      </c>
      <c r="F1400" s="149" t="s">
        <v>240</v>
      </c>
      <c r="G1400" s="150" t="str">
        <f>VLOOKUP(Repository_table[[#This Row],[Country of Destination]],$T$11:$U$46,2,)</f>
        <v>Europe and Central Asia</v>
      </c>
      <c r="H1400" s="149" t="s">
        <v>141</v>
      </c>
      <c r="I1400" s="149" t="s">
        <v>436</v>
      </c>
      <c r="J1400" s="151">
        <v>2955036</v>
      </c>
      <c r="K1400" s="39"/>
      <c r="L1400" s="166" t="s">
        <v>196</v>
      </c>
      <c r="N1400" s="119"/>
    </row>
    <row r="1401" spans="1:14" s="17" customFormat="1" x14ac:dyDescent="0.2">
      <c r="A1401" s="145">
        <v>43924</v>
      </c>
      <c r="B1401" s="148" t="s">
        <v>61</v>
      </c>
      <c r="C1401" s="148" t="s">
        <v>61</v>
      </c>
      <c r="D1401" s="149" t="s">
        <v>251</v>
      </c>
      <c r="E1401" s="149" t="s">
        <v>108</v>
      </c>
      <c r="F1401" s="149" t="s">
        <v>68</v>
      </c>
      <c r="G1401" s="150" t="str">
        <f>VLOOKUP(Repository_table[[#This Row],[Country of Destination]],$T$11:$U$46,2,)</f>
        <v>South Asia</v>
      </c>
      <c r="H1401" s="149" t="s">
        <v>206</v>
      </c>
      <c r="I1401" s="149" t="s">
        <v>269</v>
      </c>
      <c r="J1401" s="151">
        <v>3238610</v>
      </c>
      <c r="K1401" s="39"/>
      <c r="L1401" s="166"/>
      <c r="N1401" s="119"/>
    </row>
    <row r="1402" spans="1:14" s="17" customFormat="1" x14ac:dyDescent="0.2">
      <c r="A1402" s="145">
        <v>43925</v>
      </c>
      <c r="B1402" s="148" t="s">
        <v>438</v>
      </c>
      <c r="C1402" s="148" t="s">
        <v>477</v>
      </c>
      <c r="D1402" s="149" t="s">
        <v>466</v>
      </c>
      <c r="E1402" s="149" t="s">
        <v>108</v>
      </c>
      <c r="F1402" s="149" t="s">
        <v>329</v>
      </c>
      <c r="G1402" s="150" t="str">
        <f>VLOOKUP(Repository_table[[#This Row],[Country of Destination]],$T$11:$U$46,2,)</f>
        <v>East Asia and Pacific</v>
      </c>
      <c r="H1402" s="149" t="s">
        <v>256</v>
      </c>
      <c r="I1402" s="149" t="s">
        <v>436</v>
      </c>
      <c r="J1402" s="151">
        <v>3697282</v>
      </c>
      <c r="K1402" s="39"/>
      <c r="L1402" s="166"/>
      <c r="N1402" s="119"/>
    </row>
    <row r="1403" spans="1:14" s="17" customFormat="1" x14ac:dyDescent="0.2">
      <c r="A1403" s="145">
        <v>43925</v>
      </c>
      <c r="B1403" s="148" t="s">
        <v>61</v>
      </c>
      <c r="C1403" s="148" t="s">
        <v>61</v>
      </c>
      <c r="D1403" s="149" t="s">
        <v>251</v>
      </c>
      <c r="E1403" s="149" t="s">
        <v>108</v>
      </c>
      <c r="F1403" s="149" t="s">
        <v>329</v>
      </c>
      <c r="G1403" s="150" t="str">
        <f>VLOOKUP(Repository_table[[#This Row],[Country of Destination]],$T$11:$U$46,2,)</f>
        <v>East Asia and Pacific</v>
      </c>
      <c r="H1403" s="149" t="s">
        <v>180</v>
      </c>
      <c r="I1403" s="149" t="s">
        <v>269</v>
      </c>
      <c r="J1403" s="151">
        <v>3669553</v>
      </c>
      <c r="K1403" s="39"/>
      <c r="L1403" s="166"/>
      <c r="N1403" s="119"/>
    </row>
    <row r="1404" spans="1:14" s="17" customFormat="1" ht="25.5" x14ac:dyDescent="0.2">
      <c r="A1404" s="145">
        <v>43926</v>
      </c>
      <c r="B1404" s="148" t="s">
        <v>300</v>
      </c>
      <c r="C1404" s="148" t="s">
        <v>301</v>
      </c>
      <c r="D1404" s="149" t="s">
        <v>406</v>
      </c>
      <c r="E1404" s="149" t="s">
        <v>108</v>
      </c>
      <c r="F1404" s="149" t="s">
        <v>72</v>
      </c>
      <c r="G1404" s="150" t="str">
        <f>VLOOKUP(Repository_table[[#This Row],[Country of Destination]],$T$11:$U$46,2,)</f>
        <v>East Asia and Pacific</v>
      </c>
      <c r="H1404" s="149" t="s">
        <v>234</v>
      </c>
      <c r="I1404" s="149" t="s">
        <v>304</v>
      </c>
      <c r="J1404" s="151">
        <v>3517369</v>
      </c>
      <c r="K1404" s="39"/>
      <c r="L1404" s="166"/>
      <c r="N1404" s="119"/>
    </row>
    <row r="1405" spans="1:14" s="17" customFormat="1" x14ac:dyDescent="0.2">
      <c r="A1405" s="145">
        <v>43926</v>
      </c>
      <c r="B1405" s="148" t="s">
        <v>61</v>
      </c>
      <c r="C1405" s="148" t="s">
        <v>61</v>
      </c>
      <c r="D1405" s="149" t="s">
        <v>403</v>
      </c>
      <c r="E1405" s="149" t="s">
        <v>108</v>
      </c>
      <c r="F1405" s="149" t="s">
        <v>197</v>
      </c>
      <c r="G1405" s="150" t="str">
        <f>VLOOKUP(Repository_table[[#This Row],[Country of Destination]],$T$11:$U$46,2,)</f>
        <v>Europe and Central Asia</v>
      </c>
      <c r="H1405" s="149" t="s">
        <v>358</v>
      </c>
      <c r="I1405" s="149" t="s">
        <v>269</v>
      </c>
      <c r="J1405" s="151">
        <v>3037744</v>
      </c>
      <c r="K1405" s="39"/>
      <c r="L1405" s="166"/>
      <c r="N1405" s="119"/>
    </row>
    <row r="1406" spans="1:14" s="17" customFormat="1" x14ac:dyDescent="0.2">
      <c r="A1406" s="145">
        <v>43927</v>
      </c>
      <c r="B1406" s="148" t="s">
        <v>390</v>
      </c>
      <c r="C1406" s="148" t="s">
        <v>462</v>
      </c>
      <c r="D1406" s="149" t="s">
        <v>418</v>
      </c>
      <c r="E1406" s="149" t="s">
        <v>108</v>
      </c>
      <c r="F1406" s="149" t="s">
        <v>197</v>
      </c>
      <c r="G1406" s="150" t="str">
        <f>VLOOKUP(Repository_table[[#This Row],[Country of Destination]],$T$11:$U$46,2,)</f>
        <v>Europe and Central Asia</v>
      </c>
      <c r="H1406" s="149" t="s">
        <v>143</v>
      </c>
      <c r="I1406" s="149" t="s">
        <v>391</v>
      </c>
      <c r="J1406" s="151">
        <v>3332805</v>
      </c>
      <c r="K1406" s="39"/>
      <c r="L1406" s="166"/>
      <c r="N1406" s="119"/>
    </row>
    <row r="1407" spans="1:14" s="17" customFormat="1" x14ac:dyDescent="0.2">
      <c r="A1407" s="145">
        <v>43928</v>
      </c>
      <c r="B1407" s="148" t="s">
        <v>390</v>
      </c>
      <c r="C1407" s="148" t="s">
        <v>463</v>
      </c>
      <c r="D1407" s="149" t="s">
        <v>418</v>
      </c>
      <c r="E1407" s="149" t="s">
        <v>108</v>
      </c>
      <c r="F1407" s="149" t="s">
        <v>252</v>
      </c>
      <c r="G1407" s="150" t="str">
        <f>VLOOKUP(Repository_table[[#This Row],[Country of Destination]],$T$11:$U$46,2,)</f>
        <v>Europe and Central Asia</v>
      </c>
      <c r="H1407" s="149" t="s">
        <v>380</v>
      </c>
      <c r="I1407" s="149" t="s">
        <v>391</v>
      </c>
      <c r="J1407" s="151">
        <v>3135257</v>
      </c>
      <c r="K1407" s="39"/>
      <c r="L1407" s="166"/>
      <c r="N1407" s="119"/>
    </row>
    <row r="1408" spans="1:14" s="17" customFormat="1" x14ac:dyDescent="0.2">
      <c r="A1408" s="145">
        <v>43928</v>
      </c>
      <c r="B1408" s="148" t="s">
        <v>193</v>
      </c>
      <c r="C1408" s="148" t="s">
        <v>212</v>
      </c>
      <c r="D1408" s="149" t="s">
        <v>261</v>
      </c>
      <c r="E1408" s="149" t="s">
        <v>108</v>
      </c>
      <c r="F1408" s="149" t="s">
        <v>72</v>
      </c>
      <c r="G1408" s="150" t="str">
        <f>VLOOKUP(Repository_table[[#This Row],[Country of Destination]],$T$11:$U$46,2,)</f>
        <v>East Asia and Pacific</v>
      </c>
      <c r="H1408" s="149" t="s">
        <v>404</v>
      </c>
      <c r="I1408" s="149" t="s">
        <v>262</v>
      </c>
      <c r="J1408" s="151">
        <v>3475108</v>
      </c>
      <c r="K1408" s="39"/>
      <c r="L1408" s="166"/>
      <c r="N1408" s="119"/>
    </row>
    <row r="1409" spans="1:14" s="17" customFormat="1" x14ac:dyDescent="0.2">
      <c r="A1409" s="145">
        <v>43928</v>
      </c>
      <c r="B1409" s="148" t="s">
        <v>61</v>
      </c>
      <c r="C1409" s="148" t="s">
        <v>61</v>
      </c>
      <c r="D1409" s="149" t="s">
        <v>422</v>
      </c>
      <c r="E1409" s="149" t="s">
        <v>108</v>
      </c>
      <c r="F1409" s="149" t="s">
        <v>302</v>
      </c>
      <c r="G1409" s="150" t="str">
        <f>VLOOKUP(Repository_table[[#This Row],[Country of Destination]],$T$11:$U$46,2,)</f>
        <v>Europe and Central Asia</v>
      </c>
      <c r="H1409" s="149" t="s">
        <v>292</v>
      </c>
      <c r="I1409" s="149" t="s">
        <v>269</v>
      </c>
      <c r="J1409" s="151">
        <v>3233114</v>
      </c>
      <c r="K1409" s="39"/>
      <c r="L1409" s="166"/>
      <c r="N1409" s="119"/>
    </row>
    <row r="1410" spans="1:14" s="17" customFormat="1" x14ac:dyDescent="0.2">
      <c r="A1410" s="145">
        <v>43929</v>
      </c>
      <c r="B1410" s="148" t="s">
        <v>193</v>
      </c>
      <c r="C1410" s="148" t="s">
        <v>211</v>
      </c>
      <c r="D1410" s="149" t="s">
        <v>261</v>
      </c>
      <c r="E1410" s="149" t="s">
        <v>108</v>
      </c>
      <c r="F1410" s="149" t="s">
        <v>69</v>
      </c>
      <c r="G1410" s="150" t="str">
        <f>VLOOKUP(Repository_table[[#This Row],[Country of Destination]],$T$11:$U$46,2,)</f>
        <v>Europe and Central Asia</v>
      </c>
      <c r="H1410" s="149" t="s">
        <v>213</v>
      </c>
      <c r="I1410" s="149" t="s">
        <v>262</v>
      </c>
      <c r="J1410" s="151">
        <v>3411330</v>
      </c>
      <c r="K1410" s="39"/>
      <c r="L1410" s="166"/>
      <c r="N1410" s="119"/>
    </row>
    <row r="1411" spans="1:14" s="17" customFormat="1" x14ac:dyDescent="0.2">
      <c r="A1411" s="145">
        <v>43929</v>
      </c>
      <c r="B1411" s="148" t="s">
        <v>438</v>
      </c>
      <c r="C1411" s="148" t="s">
        <v>477</v>
      </c>
      <c r="D1411" s="149" t="s">
        <v>466</v>
      </c>
      <c r="E1411" s="149" t="s">
        <v>108</v>
      </c>
      <c r="F1411" s="149" t="s">
        <v>81</v>
      </c>
      <c r="G1411" s="150" t="str">
        <f>VLOOKUP(Repository_table[[#This Row],[Country of Destination]],$T$11:$U$46,2,)</f>
        <v>East Asia and Pacific</v>
      </c>
      <c r="H1411" s="149" t="s">
        <v>447</v>
      </c>
      <c r="I1411" s="149" t="s">
        <v>436</v>
      </c>
      <c r="J1411" s="151">
        <v>3830433</v>
      </c>
      <c r="K1411" s="39"/>
      <c r="L1411" s="166"/>
      <c r="N1411" s="119"/>
    </row>
    <row r="1412" spans="1:14" s="17" customFormat="1" ht="25.5" x14ac:dyDescent="0.2">
      <c r="A1412" s="145">
        <v>43930</v>
      </c>
      <c r="B1412" s="148" t="s">
        <v>300</v>
      </c>
      <c r="C1412" s="148" t="s">
        <v>301</v>
      </c>
      <c r="D1412" s="149" t="s">
        <v>406</v>
      </c>
      <c r="E1412" s="149" t="s">
        <v>108</v>
      </c>
      <c r="F1412" s="149" t="s">
        <v>370</v>
      </c>
      <c r="G1412" s="150" t="str">
        <f>VLOOKUP(Repository_table[[#This Row],[Country of Destination]],$T$11:$U$46,2,)</f>
        <v>Europe and Central Asia</v>
      </c>
      <c r="H1412" s="149" t="s">
        <v>263</v>
      </c>
      <c r="I1412" s="149" t="s">
        <v>304</v>
      </c>
      <c r="J1412" s="151">
        <v>3323701</v>
      </c>
      <c r="K1412" s="39"/>
      <c r="L1412" s="166"/>
      <c r="N1412" s="119"/>
    </row>
    <row r="1413" spans="1:14" s="17" customFormat="1" x14ac:dyDescent="0.2">
      <c r="A1413" s="145">
        <v>43930</v>
      </c>
      <c r="B1413" s="148" t="s">
        <v>438</v>
      </c>
      <c r="C1413" s="148" t="s">
        <v>439</v>
      </c>
      <c r="D1413" s="149" t="s">
        <v>435</v>
      </c>
      <c r="E1413" s="149" t="s">
        <v>194</v>
      </c>
      <c r="F1413" s="149" t="s">
        <v>328</v>
      </c>
      <c r="G1413" s="150" t="str">
        <f>VLOOKUP(Repository_table[[#This Row],[Country of Destination]],$T$11:$U$46,2,)</f>
        <v>Europe and Central Asia</v>
      </c>
      <c r="H1413" s="149" t="s">
        <v>331</v>
      </c>
      <c r="I1413" s="149" t="s">
        <v>436</v>
      </c>
      <c r="J1413" s="151">
        <v>2944627</v>
      </c>
      <c r="K1413" s="39"/>
      <c r="L1413" s="166" t="s">
        <v>196</v>
      </c>
      <c r="N1413" s="119"/>
    </row>
    <row r="1414" spans="1:14" s="17" customFormat="1" x14ac:dyDescent="0.2">
      <c r="A1414" s="145">
        <v>43930</v>
      </c>
      <c r="B1414" s="148" t="s">
        <v>61</v>
      </c>
      <c r="C1414" s="148" t="s">
        <v>61</v>
      </c>
      <c r="D1414" s="149" t="s">
        <v>250</v>
      </c>
      <c r="E1414" s="149" t="s">
        <v>108</v>
      </c>
      <c r="F1414" s="149" t="s">
        <v>112</v>
      </c>
      <c r="G1414" s="150" t="str">
        <f>VLOOKUP(Repository_table[[#This Row],[Country of Destination]],$T$11:$U$46,2,)</f>
        <v>Latin America and the Caribbean</v>
      </c>
      <c r="H1414" s="149" t="s">
        <v>140</v>
      </c>
      <c r="I1414" s="149" t="s">
        <v>269</v>
      </c>
      <c r="J1414" s="151">
        <v>3275576</v>
      </c>
      <c r="K1414" s="39"/>
      <c r="L1414" s="166"/>
      <c r="N1414" s="119"/>
    </row>
    <row r="1415" spans="1:14" s="17" customFormat="1" x14ac:dyDescent="0.2">
      <c r="A1415" s="145">
        <v>43931</v>
      </c>
      <c r="B1415" s="148" t="s">
        <v>61</v>
      </c>
      <c r="C1415" s="148" t="s">
        <v>61</v>
      </c>
      <c r="D1415" s="149" t="s">
        <v>250</v>
      </c>
      <c r="E1415" s="149" t="s">
        <v>108</v>
      </c>
      <c r="F1415" s="149" t="s">
        <v>113</v>
      </c>
      <c r="G1415" s="150" t="str">
        <f>VLOOKUP(Repository_table[[#This Row],[Country of Destination]],$T$11:$U$46,2,)</f>
        <v>East Asia and Pacific</v>
      </c>
      <c r="H1415" s="149" t="s">
        <v>142</v>
      </c>
      <c r="I1415" s="149" t="s">
        <v>269</v>
      </c>
      <c r="J1415" s="151">
        <v>3238933</v>
      </c>
      <c r="K1415" s="39"/>
      <c r="L1415" s="166"/>
      <c r="N1415" s="119"/>
    </row>
    <row r="1416" spans="1:14" s="17" customFormat="1" x14ac:dyDescent="0.2">
      <c r="A1416" s="145">
        <v>43932</v>
      </c>
      <c r="B1416" s="148" t="s">
        <v>390</v>
      </c>
      <c r="C1416" s="148" t="s">
        <v>462</v>
      </c>
      <c r="D1416" s="149" t="s">
        <v>418</v>
      </c>
      <c r="E1416" s="149" t="s">
        <v>108</v>
      </c>
      <c r="F1416" s="149" t="s">
        <v>69</v>
      </c>
      <c r="G1416" s="150" t="str">
        <f>VLOOKUP(Repository_table[[#This Row],[Country of Destination]],$T$11:$U$46,2,)</f>
        <v>Europe and Central Asia</v>
      </c>
      <c r="H1416" s="149" t="s">
        <v>499</v>
      </c>
      <c r="I1416" s="149" t="s">
        <v>391</v>
      </c>
      <c r="J1416" s="151">
        <v>3693607</v>
      </c>
      <c r="K1416" s="39"/>
      <c r="L1416" s="166"/>
      <c r="N1416" s="119"/>
    </row>
    <row r="1417" spans="1:14" s="17" customFormat="1" ht="25.5" x14ac:dyDescent="0.2">
      <c r="A1417" s="145">
        <v>43932</v>
      </c>
      <c r="B1417" s="148" t="s">
        <v>300</v>
      </c>
      <c r="C1417" s="148" t="s">
        <v>301</v>
      </c>
      <c r="D1417" s="149" t="s">
        <v>406</v>
      </c>
      <c r="E1417" s="149" t="s">
        <v>108</v>
      </c>
      <c r="F1417" s="149" t="s">
        <v>240</v>
      </c>
      <c r="G1417" s="150" t="str">
        <f>VLOOKUP(Repository_table[[#This Row],[Country of Destination]],$T$11:$U$46,2,)</f>
        <v>Europe and Central Asia</v>
      </c>
      <c r="H1417" s="149" t="s">
        <v>430</v>
      </c>
      <c r="I1417" s="149" t="s">
        <v>304</v>
      </c>
      <c r="J1417" s="151">
        <v>3272959</v>
      </c>
      <c r="K1417" s="39"/>
      <c r="L1417" s="166"/>
      <c r="N1417" s="119"/>
    </row>
    <row r="1418" spans="1:14" s="17" customFormat="1" x14ac:dyDescent="0.2">
      <c r="A1418" s="145">
        <v>43932</v>
      </c>
      <c r="B1418" s="148" t="s">
        <v>61</v>
      </c>
      <c r="C1418" s="148" t="s">
        <v>61</v>
      </c>
      <c r="D1418" s="149" t="s">
        <v>250</v>
      </c>
      <c r="E1418" s="149" t="s">
        <v>108</v>
      </c>
      <c r="F1418" s="149" t="s">
        <v>112</v>
      </c>
      <c r="G1418" s="150" t="str">
        <f>VLOOKUP(Repository_table[[#This Row],[Country of Destination]],$T$11:$U$46,2,)</f>
        <v>Latin America and the Caribbean</v>
      </c>
      <c r="H1418" s="149" t="s">
        <v>333</v>
      </c>
      <c r="I1418" s="149" t="s">
        <v>269</v>
      </c>
      <c r="J1418" s="151">
        <v>3352640</v>
      </c>
      <c r="K1418" s="39"/>
      <c r="L1418" s="166"/>
      <c r="N1418" s="119"/>
    </row>
    <row r="1419" spans="1:14" s="17" customFormat="1" x14ac:dyDescent="0.2">
      <c r="A1419" s="145">
        <v>43933</v>
      </c>
      <c r="B1419" s="148" t="s">
        <v>438</v>
      </c>
      <c r="C1419" s="148" t="s">
        <v>477</v>
      </c>
      <c r="D1419" s="149" t="s">
        <v>466</v>
      </c>
      <c r="E1419" s="149" t="s">
        <v>108</v>
      </c>
      <c r="F1419" s="149" t="s">
        <v>204</v>
      </c>
      <c r="G1419" s="150" t="str">
        <f>VLOOKUP(Repository_table[[#This Row],[Country of Destination]],$T$11:$U$46,2,)</f>
        <v>Europe and Central Asia</v>
      </c>
      <c r="H1419" s="149" t="s">
        <v>280</v>
      </c>
      <c r="I1419" s="149" t="s">
        <v>436</v>
      </c>
      <c r="J1419" s="151">
        <v>3832774</v>
      </c>
      <c r="K1419" s="39"/>
      <c r="L1419" s="166"/>
      <c r="N1419" s="119"/>
    </row>
    <row r="1420" spans="1:14" s="17" customFormat="1" x14ac:dyDescent="0.2">
      <c r="A1420" s="145">
        <v>43933</v>
      </c>
      <c r="B1420" s="148" t="s">
        <v>61</v>
      </c>
      <c r="C1420" s="148" t="s">
        <v>61</v>
      </c>
      <c r="D1420" s="149" t="s">
        <v>251</v>
      </c>
      <c r="E1420" s="149" t="s">
        <v>108</v>
      </c>
      <c r="F1420" s="149" t="s">
        <v>197</v>
      </c>
      <c r="G1420" s="150" t="str">
        <f>VLOOKUP(Repository_table[[#This Row],[Country of Destination]],$T$11:$U$46,2,)</f>
        <v>Europe and Central Asia</v>
      </c>
      <c r="H1420" s="149" t="s">
        <v>80</v>
      </c>
      <c r="I1420" s="149" t="s">
        <v>269</v>
      </c>
      <c r="J1420" s="151">
        <v>3514046</v>
      </c>
      <c r="K1420" s="39"/>
      <c r="L1420" s="166"/>
      <c r="N1420" s="119"/>
    </row>
    <row r="1421" spans="1:14" s="17" customFormat="1" x14ac:dyDescent="0.2">
      <c r="A1421" s="145">
        <v>43934</v>
      </c>
      <c r="B1421" s="148" t="s">
        <v>61</v>
      </c>
      <c r="C1421" s="148" t="s">
        <v>61</v>
      </c>
      <c r="D1421" s="149" t="s">
        <v>251</v>
      </c>
      <c r="E1421" s="149" t="s">
        <v>108</v>
      </c>
      <c r="F1421" s="149" t="s">
        <v>285</v>
      </c>
      <c r="G1421" s="150" t="str">
        <f>VLOOKUP(Repository_table[[#This Row],[Country of Destination]],$T$11:$U$46,2,)</f>
        <v>Europe and Central Asia</v>
      </c>
      <c r="H1421" s="149" t="s">
        <v>431</v>
      </c>
      <c r="I1421" s="149" t="s">
        <v>269</v>
      </c>
      <c r="J1421" s="151">
        <v>3523038</v>
      </c>
      <c r="K1421" s="39"/>
      <c r="L1421" s="166"/>
      <c r="N1421" s="119"/>
    </row>
    <row r="1422" spans="1:14" s="17" customFormat="1" x14ac:dyDescent="0.2">
      <c r="A1422" s="145">
        <v>43935</v>
      </c>
      <c r="B1422" s="148" t="s">
        <v>390</v>
      </c>
      <c r="C1422" s="148" t="s">
        <v>463</v>
      </c>
      <c r="D1422" s="149" t="s">
        <v>418</v>
      </c>
      <c r="E1422" s="149" t="s">
        <v>108</v>
      </c>
      <c r="F1422" s="149" t="s">
        <v>197</v>
      </c>
      <c r="G1422" s="150" t="str">
        <f>VLOOKUP(Repository_table[[#This Row],[Country of Destination]],$T$11:$U$46,2,)</f>
        <v>Europe and Central Asia</v>
      </c>
      <c r="H1422" s="149" t="s">
        <v>489</v>
      </c>
      <c r="I1422" s="149" t="s">
        <v>391</v>
      </c>
      <c r="J1422" s="151">
        <v>3056537</v>
      </c>
      <c r="K1422" s="39"/>
      <c r="L1422" s="166"/>
      <c r="N1422" s="119"/>
    </row>
    <row r="1423" spans="1:14" s="17" customFormat="1" ht="25.5" x14ac:dyDescent="0.2">
      <c r="A1423" s="145">
        <v>43935</v>
      </c>
      <c r="B1423" s="148" t="s">
        <v>300</v>
      </c>
      <c r="C1423" s="148" t="s">
        <v>301</v>
      </c>
      <c r="D1423" s="149" t="s">
        <v>406</v>
      </c>
      <c r="E1423" s="149" t="s">
        <v>108</v>
      </c>
      <c r="F1423" s="149" t="s">
        <v>240</v>
      </c>
      <c r="G1423" s="150" t="str">
        <f>VLOOKUP(Repository_table[[#This Row],[Country of Destination]],$T$11:$U$46,2,)</f>
        <v>Europe and Central Asia</v>
      </c>
      <c r="H1423" s="149" t="s">
        <v>218</v>
      </c>
      <c r="I1423" s="149" t="s">
        <v>304</v>
      </c>
      <c r="J1423" s="151">
        <v>3437187</v>
      </c>
      <c r="K1423" s="39"/>
      <c r="L1423" s="166"/>
      <c r="N1423" s="119"/>
    </row>
    <row r="1424" spans="1:14" s="17" customFormat="1" x14ac:dyDescent="0.2">
      <c r="A1424" s="145">
        <v>43935</v>
      </c>
      <c r="B1424" s="148" t="s">
        <v>61</v>
      </c>
      <c r="C1424" s="148" t="s">
        <v>61</v>
      </c>
      <c r="D1424" s="149" t="s">
        <v>251</v>
      </c>
      <c r="E1424" s="149" t="s">
        <v>108</v>
      </c>
      <c r="F1424" s="149" t="s">
        <v>109</v>
      </c>
      <c r="G1424" s="150" t="str">
        <f>VLOOKUP(Repository_table[[#This Row],[Country of Destination]],$T$11:$U$46,2,)</f>
        <v>Europe and Central Asia</v>
      </c>
      <c r="H1424" s="149" t="s">
        <v>259</v>
      </c>
      <c r="I1424" s="149" t="s">
        <v>269</v>
      </c>
      <c r="J1424" s="151">
        <v>3493041</v>
      </c>
      <c r="K1424" s="39"/>
      <c r="L1424" s="166"/>
      <c r="N1424" s="119"/>
    </row>
    <row r="1425" spans="1:14" s="17" customFormat="1" x14ac:dyDescent="0.2">
      <c r="A1425" s="145">
        <v>43936</v>
      </c>
      <c r="B1425" s="148" t="s">
        <v>390</v>
      </c>
      <c r="C1425" s="148" t="s">
        <v>462</v>
      </c>
      <c r="D1425" s="149" t="s">
        <v>418</v>
      </c>
      <c r="E1425" s="149" t="s">
        <v>108</v>
      </c>
      <c r="F1425" s="149" t="s">
        <v>240</v>
      </c>
      <c r="G1425" s="150" t="str">
        <f>VLOOKUP(Repository_table[[#This Row],[Country of Destination]],$T$11:$U$46,2,)</f>
        <v>Europe and Central Asia</v>
      </c>
      <c r="H1425" s="149" t="s">
        <v>173</v>
      </c>
      <c r="I1425" s="149" t="s">
        <v>391</v>
      </c>
      <c r="J1425" s="151">
        <v>3282825</v>
      </c>
      <c r="K1425" s="39"/>
      <c r="L1425" s="166"/>
      <c r="N1425" s="119"/>
    </row>
    <row r="1426" spans="1:14" s="17" customFormat="1" ht="25.5" x14ac:dyDescent="0.2">
      <c r="A1426" s="145">
        <v>43936</v>
      </c>
      <c r="B1426" s="148" t="s">
        <v>300</v>
      </c>
      <c r="C1426" s="148" t="s">
        <v>301</v>
      </c>
      <c r="D1426" s="149" t="s">
        <v>406</v>
      </c>
      <c r="E1426" s="149" t="s">
        <v>108</v>
      </c>
      <c r="F1426" s="149" t="s">
        <v>240</v>
      </c>
      <c r="G1426" s="150" t="str">
        <f>VLOOKUP(Repository_table[[#This Row],[Country of Destination]],$T$11:$U$46,2,)</f>
        <v>Europe and Central Asia</v>
      </c>
      <c r="H1426" s="149" t="s">
        <v>209</v>
      </c>
      <c r="I1426" s="149" t="s">
        <v>304</v>
      </c>
      <c r="J1426" s="151">
        <v>3208077</v>
      </c>
      <c r="K1426" s="39"/>
      <c r="L1426" s="166"/>
      <c r="N1426" s="119"/>
    </row>
    <row r="1427" spans="1:14" s="17" customFormat="1" x14ac:dyDescent="0.2">
      <c r="A1427" s="145">
        <v>43936</v>
      </c>
      <c r="B1427" s="148" t="s">
        <v>61</v>
      </c>
      <c r="C1427" s="148" t="s">
        <v>61</v>
      </c>
      <c r="D1427" s="149" t="s">
        <v>423</v>
      </c>
      <c r="E1427" s="149" t="s">
        <v>108</v>
      </c>
      <c r="F1427" s="149" t="s">
        <v>275</v>
      </c>
      <c r="G1427" s="150" t="str">
        <f>VLOOKUP(Repository_table[[#This Row],[Country of Destination]],$T$11:$U$46,2,)</f>
        <v>Latin America and the Caribbean</v>
      </c>
      <c r="H1427" s="149" t="s">
        <v>223</v>
      </c>
      <c r="I1427" s="149" t="s">
        <v>269</v>
      </c>
      <c r="J1427" s="151">
        <v>2865423</v>
      </c>
      <c r="K1427" s="39"/>
      <c r="L1427" s="166"/>
      <c r="N1427" s="119"/>
    </row>
    <row r="1428" spans="1:14" s="17" customFormat="1" x14ac:dyDescent="0.2">
      <c r="A1428" s="145">
        <v>43937</v>
      </c>
      <c r="B1428" s="148" t="s">
        <v>61</v>
      </c>
      <c r="C1428" s="148" t="s">
        <v>61</v>
      </c>
      <c r="D1428" s="149" t="s">
        <v>250</v>
      </c>
      <c r="E1428" s="149" t="s">
        <v>108</v>
      </c>
      <c r="F1428" s="149" t="s">
        <v>113</v>
      </c>
      <c r="G1428" s="150" t="str">
        <f>VLOOKUP(Repository_table[[#This Row],[Country of Destination]],$T$11:$U$46,2,)</f>
        <v>East Asia and Pacific</v>
      </c>
      <c r="H1428" s="149" t="s">
        <v>188</v>
      </c>
      <c r="I1428" s="149" t="s">
        <v>269</v>
      </c>
      <c r="J1428" s="151">
        <v>3693089</v>
      </c>
      <c r="K1428" s="39"/>
      <c r="L1428" s="166"/>
      <c r="N1428" s="119"/>
    </row>
    <row r="1429" spans="1:14" s="17" customFormat="1" x14ac:dyDescent="0.2">
      <c r="A1429" s="145">
        <v>43938</v>
      </c>
      <c r="B1429" s="148" t="s">
        <v>193</v>
      </c>
      <c r="C1429" s="148" t="s">
        <v>211</v>
      </c>
      <c r="D1429" s="149" t="s">
        <v>261</v>
      </c>
      <c r="E1429" s="149" t="s">
        <v>108</v>
      </c>
      <c r="F1429" s="149" t="s">
        <v>204</v>
      </c>
      <c r="G1429" s="150" t="str">
        <f>VLOOKUP(Repository_table[[#This Row],[Country of Destination]],$T$11:$U$46,2,)</f>
        <v>Europe and Central Asia</v>
      </c>
      <c r="H1429" s="149" t="s">
        <v>243</v>
      </c>
      <c r="I1429" s="149" t="s">
        <v>262</v>
      </c>
      <c r="J1429" s="151">
        <v>3228243</v>
      </c>
      <c r="K1429" s="39"/>
      <c r="L1429" s="166"/>
      <c r="N1429" s="119"/>
    </row>
    <row r="1430" spans="1:14" s="17" customFormat="1" x14ac:dyDescent="0.2">
      <c r="A1430" s="145">
        <v>43938</v>
      </c>
      <c r="B1430" s="148" t="s">
        <v>61</v>
      </c>
      <c r="C1430" s="148" t="s">
        <v>61</v>
      </c>
      <c r="D1430" s="149" t="s">
        <v>498</v>
      </c>
      <c r="E1430" s="149" t="s">
        <v>194</v>
      </c>
      <c r="F1430" s="149" t="s">
        <v>72</v>
      </c>
      <c r="G1430" s="150" t="str">
        <f>VLOOKUP(Repository_table[[#This Row],[Country of Destination]],$T$11:$U$46,2,)</f>
        <v>East Asia and Pacific</v>
      </c>
      <c r="H1430" s="149" t="s">
        <v>278</v>
      </c>
      <c r="I1430" s="149" t="s">
        <v>269</v>
      </c>
      <c r="J1430" s="151">
        <v>3573228</v>
      </c>
      <c r="K1430" s="39"/>
      <c r="L1430" s="166"/>
      <c r="N1430" s="119"/>
    </row>
    <row r="1431" spans="1:14" s="17" customFormat="1" ht="25.5" x14ac:dyDescent="0.2">
      <c r="A1431" s="145">
        <v>43939</v>
      </c>
      <c r="B1431" s="148" t="s">
        <v>300</v>
      </c>
      <c r="C1431" s="148" t="s">
        <v>301</v>
      </c>
      <c r="D1431" s="149" t="s">
        <v>406</v>
      </c>
      <c r="E1431" s="149" t="s">
        <v>108</v>
      </c>
      <c r="F1431" s="149" t="s">
        <v>72</v>
      </c>
      <c r="G1431" s="150" t="str">
        <f>VLOOKUP(Repository_table[[#This Row],[Country of Destination]],$T$11:$U$46,2,)</f>
        <v>East Asia and Pacific</v>
      </c>
      <c r="H1431" s="149" t="s">
        <v>110</v>
      </c>
      <c r="I1431" s="149" t="s">
        <v>304</v>
      </c>
      <c r="J1431" s="151">
        <v>3632653</v>
      </c>
      <c r="K1431" s="39"/>
      <c r="L1431" s="166"/>
      <c r="N1431" s="119"/>
    </row>
    <row r="1432" spans="1:14" s="17" customFormat="1" x14ac:dyDescent="0.2">
      <c r="A1432" s="145">
        <v>43939</v>
      </c>
      <c r="B1432" s="148" t="s">
        <v>61</v>
      </c>
      <c r="C1432" s="148" t="s">
        <v>61</v>
      </c>
      <c r="D1432" s="149" t="s">
        <v>422</v>
      </c>
      <c r="E1432" s="149" t="s">
        <v>108</v>
      </c>
      <c r="F1432" s="149" t="s">
        <v>109</v>
      </c>
      <c r="G1432" s="150" t="str">
        <f>VLOOKUP(Repository_table[[#This Row],[Country of Destination]],$T$11:$U$46,2,)</f>
        <v>Europe and Central Asia</v>
      </c>
      <c r="H1432" s="149" t="s">
        <v>491</v>
      </c>
      <c r="I1432" s="149" t="s">
        <v>269</v>
      </c>
      <c r="J1432" s="151">
        <v>3661097</v>
      </c>
      <c r="K1432" s="39"/>
      <c r="L1432" s="166"/>
      <c r="N1432" s="119"/>
    </row>
    <row r="1433" spans="1:14" s="17" customFormat="1" x14ac:dyDescent="0.2">
      <c r="A1433" s="145">
        <v>43940</v>
      </c>
      <c r="B1433" s="148" t="s">
        <v>390</v>
      </c>
      <c r="C1433" s="148" t="s">
        <v>462</v>
      </c>
      <c r="D1433" s="149" t="s">
        <v>418</v>
      </c>
      <c r="E1433" s="149" t="s">
        <v>108</v>
      </c>
      <c r="F1433" s="149" t="s">
        <v>81</v>
      </c>
      <c r="G1433" s="150" t="str">
        <f>VLOOKUP(Repository_table[[#This Row],[Country of Destination]],$T$11:$U$46,2,)</f>
        <v>East Asia and Pacific</v>
      </c>
      <c r="H1433" s="149" t="s">
        <v>434</v>
      </c>
      <c r="I1433" s="149" t="s">
        <v>391</v>
      </c>
      <c r="J1433" s="151">
        <v>3487720</v>
      </c>
      <c r="K1433" s="39"/>
      <c r="L1433" s="166"/>
      <c r="N1433" s="119"/>
    </row>
    <row r="1434" spans="1:14" s="17" customFormat="1" x14ac:dyDescent="0.2">
      <c r="A1434" s="145">
        <v>43940</v>
      </c>
      <c r="B1434" s="148" t="s">
        <v>193</v>
      </c>
      <c r="C1434" s="148" t="s">
        <v>212</v>
      </c>
      <c r="D1434" s="149" t="s">
        <v>261</v>
      </c>
      <c r="E1434" s="149" t="s">
        <v>108</v>
      </c>
      <c r="F1434" s="149" t="s">
        <v>240</v>
      </c>
      <c r="G1434" s="150" t="str">
        <f>VLOOKUP(Repository_table[[#This Row],[Country of Destination]],$T$11:$U$46,2,)</f>
        <v>Europe and Central Asia</v>
      </c>
      <c r="H1434" s="149" t="s">
        <v>460</v>
      </c>
      <c r="I1434" s="149" t="s">
        <v>262</v>
      </c>
      <c r="J1434" s="151">
        <v>3478597</v>
      </c>
      <c r="K1434" s="39"/>
      <c r="L1434" s="166"/>
      <c r="N1434" s="119"/>
    </row>
    <row r="1435" spans="1:14" s="17" customFormat="1" x14ac:dyDescent="0.2">
      <c r="A1435" s="145">
        <v>43940</v>
      </c>
      <c r="B1435" s="148" t="s">
        <v>438</v>
      </c>
      <c r="C1435" s="148" t="s">
        <v>477</v>
      </c>
      <c r="D1435" s="149" t="s">
        <v>466</v>
      </c>
      <c r="E1435" s="149" t="s">
        <v>108</v>
      </c>
      <c r="F1435" s="149" t="s">
        <v>81</v>
      </c>
      <c r="G1435" s="150" t="str">
        <f>VLOOKUP(Repository_table[[#This Row],[Country of Destination]],$T$11:$U$46,2,)</f>
        <v>East Asia and Pacific</v>
      </c>
      <c r="H1435" s="149" t="s">
        <v>476</v>
      </c>
      <c r="I1435" s="149" t="s">
        <v>436</v>
      </c>
      <c r="J1435" s="151">
        <v>3769587</v>
      </c>
      <c r="K1435" s="39"/>
      <c r="L1435" s="166"/>
      <c r="N1435" s="119"/>
    </row>
    <row r="1436" spans="1:14" s="17" customFormat="1" x14ac:dyDescent="0.2">
      <c r="A1436" s="145">
        <v>43940</v>
      </c>
      <c r="B1436" s="148" t="s">
        <v>61</v>
      </c>
      <c r="C1436" s="148" t="s">
        <v>61</v>
      </c>
      <c r="D1436" s="149" t="s">
        <v>250</v>
      </c>
      <c r="E1436" s="149" t="s">
        <v>108</v>
      </c>
      <c r="F1436" s="149" t="s">
        <v>113</v>
      </c>
      <c r="G1436" s="150" t="str">
        <f>VLOOKUP(Repository_table[[#This Row],[Country of Destination]],$T$11:$U$46,2,)</f>
        <v>East Asia and Pacific</v>
      </c>
      <c r="H1436" s="149" t="s">
        <v>207</v>
      </c>
      <c r="I1436" s="149" t="s">
        <v>269</v>
      </c>
      <c r="J1436" s="151">
        <v>3484530</v>
      </c>
      <c r="K1436" s="39"/>
      <c r="L1436" s="166"/>
      <c r="N1436" s="119"/>
    </row>
    <row r="1437" spans="1:14" s="17" customFormat="1" x14ac:dyDescent="0.2">
      <c r="A1437" s="145">
        <v>43942</v>
      </c>
      <c r="B1437" s="148" t="s">
        <v>390</v>
      </c>
      <c r="C1437" s="148" t="s">
        <v>490</v>
      </c>
      <c r="D1437" s="149" t="s">
        <v>481</v>
      </c>
      <c r="E1437" s="149" t="s">
        <v>108</v>
      </c>
      <c r="F1437" s="149" t="s">
        <v>113</v>
      </c>
      <c r="G1437" s="150" t="str">
        <f>VLOOKUP(Repository_table[[#This Row],[Country of Destination]],$T$11:$U$46,2,)</f>
        <v>East Asia and Pacific</v>
      </c>
      <c r="H1437" s="149" t="s">
        <v>392</v>
      </c>
      <c r="I1437" s="149" t="s">
        <v>391</v>
      </c>
      <c r="J1437" s="151">
        <v>3700243</v>
      </c>
      <c r="K1437" s="39"/>
      <c r="L1437" s="166"/>
      <c r="N1437" s="119"/>
    </row>
    <row r="1438" spans="1:14" s="17" customFormat="1" x14ac:dyDescent="0.2">
      <c r="A1438" s="145">
        <v>43942</v>
      </c>
      <c r="B1438" s="148" t="s">
        <v>61</v>
      </c>
      <c r="C1438" s="148" t="s">
        <v>61</v>
      </c>
      <c r="D1438" s="149" t="s">
        <v>250</v>
      </c>
      <c r="E1438" s="149" t="s">
        <v>108</v>
      </c>
      <c r="F1438" s="149" t="s">
        <v>112</v>
      </c>
      <c r="G1438" s="150" t="str">
        <f>VLOOKUP(Repository_table[[#This Row],[Country of Destination]],$T$11:$U$46,2,)</f>
        <v>Latin America and the Caribbean</v>
      </c>
      <c r="H1438" s="149" t="s">
        <v>217</v>
      </c>
      <c r="I1438" s="149" t="s">
        <v>269</v>
      </c>
      <c r="J1438" s="151">
        <v>3667243</v>
      </c>
      <c r="K1438" s="39"/>
      <c r="L1438" s="166"/>
      <c r="N1438" s="119"/>
    </row>
    <row r="1439" spans="1:14" s="17" customFormat="1" ht="25.5" x14ac:dyDescent="0.2">
      <c r="A1439" s="145">
        <v>43943</v>
      </c>
      <c r="B1439" s="148" t="s">
        <v>300</v>
      </c>
      <c r="C1439" s="148" t="s">
        <v>301</v>
      </c>
      <c r="D1439" s="149" t="s">
        <v>406</v>
      </c>
      <c r="E1439" s="149" t="s">
        <v>108</v>
      </c>
      <c r="F1439" s="149" t="s">
        <v>81</v>
      </c>
      <c r="G1439" s="150" t="str">
        <f>VLOOKUP(Repository_table[[#This Row],[Country of Destination]],$T$11:$U$46,2,)</f>
        <v>East Asia and Pacific</v>
      </c>
      <c r="H1439" s="149" t="s">
        <v>284</v>
      </c>
      <c r="I1439" s="149" t="s">
        <v>304</v>
      </c>
      <c r="J1439" s="151">
        <v>3487922</v>
      </c>
      <c r="K1439" s="39"/>
      <c r="L1439" s="166"/>
      <c r="N1439" s="119"/>
    </row>
    <row r="1440" spans="1:14" s="17" customFormat="1" x14ac:dyDescent="0.2">
      <c r="A1440" s="145">
        <v>43943</v>
      </c>
      <c r="B1440" s="148" t="s">
        <v>438</v>
      </c>
      <c r="C1440" s="148" t="s">
        <v>439</v>
      </c>
      <c r="D1440" s="149" t="s">
        <v>435</v>
      </c>
      <c r="E1440" s="149" t="s">
        <v>194</v>
      </c>
      <c r="F1440" s="149" t="s">
        <v>116</v>
      </c>
      <c r="G1440" s="150" t="str">
        <f>VLOOKUP(Repository_table[[#This Row],[Country of Destination]],$T$11:$U$46,2,)</f>
        <v>South Asia</v>
      </c>
      <c r="H1440" s="149" t="s">
        <v>355</v>
      </c>
      <c r="I1440" s="149" t="s">
        <v>436</v>
      </c>
      <c r="J1440" s="151">
        <v>3334154</v>
      </c>
      <c r="K1440" s="39"/>
      <c r="L1440" s="166" t="s">
        <v>196</v>
      </c>
      <c r="N1440" s="119"/>
    </row>
    <row r="1441" spans="1:14" s="17" customFormat="1" x14ac:dyDescent="0.2">
      <c r="A1441" s="145">
        <v>43943</v>
      </c>
      <c r="B1441" s="148" t="s">
        <v>61</v>
      </c>
      <c r="C1441" s="148" t="s">
        <v>61</v>
      </c>
      <c r="D1441" s="149" t="s">
        <v>251</v>
      </c>
      <c r="E1441" s="149" t="s">
        <v>108</v>
      </c>
      <c r="F1441" s="149" t="s">
        <v>72</v>
      </c>
      <c r="G1441" s="150" t="str">
        <f>VLOOKUP(Repository_table[[#This Row],[Country of Destination]],$T$11:$U$46,2,)</f>
        <v>East Asia and Pacific</v>
      </c>
      <c r="H1441" s="149" t="s">
        <v>387</v>
      </c>
      <c r="I1441" s="149" t="s">
        <v>269</v>
      </c>
      <c r="J1441" s="151">
        <v>3242214</v>
      </c>
      <c r="K1441" s="39"/>
      <c r="L1441" s="166"/>
      <c r="N1441" s="119"/>
    </row>
    <row r="1442" spans="1:14" s="17" customFormat="1" x14ac:dyDescent="0.2">
      <c r="A1442" s="145">
        <v>43943</v>
      </c>
      <c r="B1442" s="148" t="s">
        <v>61</v>
      </c>
      <c r="C1442" s="148" t="s">
        <v>61</v>
      </c>
      <c r="D1442" s="149" t="s">
        <v>251</v>
      </c>
      <c r="E1442" s="149" t="s">
        <v>108</v>
      </c>
      <c r="F1442" s="149" t="s">
        <v>68</v>
      </c>
      <c r="G1442" s="150" t="str">
        <f>VLOOKUP(Repository_table[[#This Row],[Country of Destination]],$T$11:$U$46,2,)</f>
        <v>South Asia</v>
      </c>
      <c r="H1442" s="149" t="s">
        <v>114</v>
      </c>
      <c r="I1442" s="149" t="s">
        <v>269</v>
      </c>
      <c r="J1442" s="151">
        <v>3681648</v>
      </c>
      <c r="K1442" s="39"/>
      <c r="L1442" s="166"/>
      <c r="N1442" s="119"/>
    </row>
    <row r="1443" spans="1:14" s="17" customFormat="1" x14ac:dyDescent="0.2">
      <c r="A1443" s="145">
        <v>43944</v>
      </c>
      <c r="B1443" s="148" t="s">
        <v>61</v>
      </c>
      <c r="C1443" s="148" t="s">
        <v>61</v>
      </c>
      <c r="D1443" s="149" t="s">
        <v>403</v>
      </c>
      <c r="E1443" s="149" t="s">
        <v>108</v>
      </c>
      <c r="F1443" s="149" t="s">
        <v>113</v>
      </c>
      <c r="G1443" s="150" t="str">
        <f>VLOOKUP(Repository_table[[#This Row],[Country of Destination]],$T$11:$U$46,2,)</f>
        <v>East Asia and Pacific</v>
      </c>
      <c r="H1443" s="149" t="s">
        <v>160</v>
      </c>
      <c r="I1443" s="149" t="s">
        <v>269</v>
      </c>
      <c r="J1443" s="151">
        <v>3672544</v>
      </c>
      <c r="K1443" s="39"/>
      <c r="L1443" s="166"/>
      <c r="N1443" s="119"/>
    </row>
    <row r="1444" spans="1:14" s="17" customFormat="1" ht="25.5" x14ac:dyDescent="0.2">
      <c r="A1444" s="145">
        <v>43945</v>
      </c>
      <c r="B1444" s="148" t="s">
        <v>300</v>
      </c>
      <c r="C1444" s="148" t="s">
        <v>301</v>
      </c>
      <c r="D1444" s="149" t="s">
        <v>406</v>
      </c>
      <c r="E1444" s="149" t="s">
        <v>108</v>
      </c>
      <c r="F1444" s="149" t="s">
        <v>197</v>
      </c>
      <c r="G1444" s="150" t="str">
        <f>VLOOKUP(Repository_table[[#This Row],[Country of Destination]],$T$11:$U$46,2,)</f>
        <v>Europe and Central Asia</v>
      </c>
      <c r="H1444" s="149" t="s">
        <v>283</v>
      </c>
      <c r="I1444" s="149" t="s">
        <v>304</v>
      </c>
      <c r="J1444" s="151">
        <v>3394856</v>
      </c>
      <c r="K1444" s="39"/>
      <c r="L1444" s="166"/>
      <c r="N1444" s="119"/>
    </row>
    <row r="1445" spans="1:14" s="17" customFormat="1" x14ac:dyDescent="0.2">
      <c r="A1445" s="145">
        <v>43945</v>
      </c>
      <c r="B1445" s="148" t="s">
        <v>61</v>
      </c>
      <c r="C1445" s="148" t="s">
        <v>61</v>
      </c>
      <c r="D1445" s="149" t="s">
        <v>423</v>
      </c>
      <c r="E1445" s="149" t="s">
        <v>108</v>
      </c>
      <c r="F1445" s="149" t="s">
        <v>275</v>
      </c>
      <c r="G1445" s="150" t="str">
        <f>VLOOKUP(Repository_table[[#This Row],[Country of Destination]],$T$11:$U$46,2,)</f>
        <v>Latin America and the Caribbean</v>
      </c>
      <c r="H1445" s="149" t="s">
        <v>282</v>
      </c>
      <c r="I1445" s="149" t="s">
        <v>269</v>
      </c>
      <c r="J1445" s="151">
        <v>2904374</v>
      </c>
      <c r="K1445" s="39"/>
      <c r="L1445" s="166"/>
      <c r="N1445" s="119"/>
    </row>
    <row r="1446" spans="1:14" s="17" customFormat="1" x14ac:dyDescent="0.2">
      <c r="A1446" s="145">
        <v>43946</v>
      </c>
      <c r="B1446" s="148" t="s">
        <v>390</v>
      </c>
      <c r="C1446" s="148" t="s">
        <v>462</v>
      </c>
      <c r="D1446" s="149" t="s">
        <v>418</v>
      </c>
      <c r="E1446" s="149" t="s">
        <v>108</v>
      </c>
      <c r="F1446" s="149" t="s">
        <v>109</v>
      </c>
      <c r="G1446" s="150" t="str">
        <f>VLOOKUP(Repository_table[[#This Row],[Country of Destination]],$T$11:$U$46,2,)</f>
        <v>Europe and Central Asia</v>
      </c>
      <c r="H1446" s="149" t="s">
        <v>488</v>
      </c>
      <c r="I1446" s="149" t="s">
        <v>391</v>
      </c>
      <c r="J1446" s="151">
        <v>3272700</v>
      </c>
      <c r="K1446" s="39"/>
      <c r="L1446" s="166"/>
      <c r="N1446" s="119"/>
    </row>
    <row r="1447" spans="1:14" s="17" customFormat="1" ht="25.5" x14ac:dyDescent="0.2">
      <c r="A1447" s="145">
        <v>43946</v>
      </c>
      <c r="B1447" s="148" t="s">
        <v>464</v>
      </c>
      <c r="C1447" s="148" t="s">
        <v>477</v>
      </c>
      <c r="D1447" s="149" t="s">
        <v>553</v>
      </c>
      <c r="E1447" s="149" t="s">
        <v>108</v>
      </c>
      <c r="F1447" s="149" t="s">
        <v>81</v>
      </c>
      <c r="G1447" s="150" t="str">
        <f>VLOOKUP(Repository_table[[#This Row],[Country of Destination]],$T$11:$U$46,2,)</f>
        <v>East Asia and Pacific</v>
      </c>
      <c r="H1447" s="149" t="s">
        <v>485</v>
      </c>
      <c r="I1447" s="149" t="s">
        <v>436</v>
      </c>
      <c r="J1447" s="151">
        <v>3811797</v>
      </c>
      <c r="K1447" s="39"/>
      <c r="L1447" s="166"/>
      <c r="N1447" s="119"/>
    </row>
    <row r="1448" spans="1:14" s="17" customFormat="1" x14ac:dyDescent="0.2">
      <c r="A1448" s="145">
        <v>43946</v>
      </c>
      <c r="B1448" s="148" t="s">
        <v>61</v>
      </c>
      <c r="C1448" s="148" t="s">
        <v>61</v>
      </c>
      <c r="D1448" s="149" t="s">
        <v>251</v>
      </c>
      <c r="E1448" s="149" t="s">
        <v>108</v>
      </c>
      <c r="F1448" s="149" t="s">
        <v>204</v>
      </c>
      <c r="G1448" s="150" t="str">
        <f>VLOOKUP(Repository_table[[#This Row],[Country of Destination]],$T$11:$U$46,2,)</f>
        <v>Europe and Central Asia</v>
      </c>
      <c r="H1448" s="149" t="s">
        <v>169</v>
      </c>
      <c r="I1448" s="149" t="s">
        <v>269</v>
      </c>
      <c r="J1448" s="151">
        <v>3244097</v>
      </c>
      <c r="K1448" s="39"/>
      <c r="L1448" s="166"/>
      <c r="N1448" s="119"/>
    </row>
    <row r="1449" spans="1:14" s="17" customFormat="1" x14ac:dyDescent="0.2">
      <c r="A1449" s="145">
        <v>43947</v>
      </c>
      <c r="B1449" s="148" t="s">
        <v>61</v>
      </c>
      <c r="C1449" s="148" t="s">
        <v>61</v>
      </c>
      <c r="D1449" s="149" t="s">
        <v>251</v>
      </c>
      <c r="E1449" s="149" t="s">
        <v>108</v>
      </c>
      <c r="F1449" s="149" t="s">
        <v>225</v>
      </c>
      <c r="G1449" s="150" t="str">
        <f>VLOOKUP(Repository_table[[#This Row],[Country of Destination]],$T$11:$U$46,2,)</f>
        <v>Middle East and North Africa</v>
      </c>
      <c r="H1449" s="149" t="s">
        <v>233</v>
      </c>
      <c r="I1449" s="149" t="s">
        <v>269</v>
      </c>
      <c r="J1449" s="151">
        <v>3296927</v>
      </c>
      <c r="K1449" s="39"/>
      <c r="L1449" s="166"/>
      <c r="N1449" s="119"/>
    </row>
    <row r="1450" spans="1:14" s="17" customFormat="1" x14ac:dyDescent="0.2">
      <c r="A1450" s="145">
        <v>43947</v>
      </c>
      <c r="B1450" s="148" t="s">
        <v>61</v>
      </c>
      <c r="C1450" s="148" t="s">
        <v>61</v>
      </c>
      <c r="D1450" s="149" t="s">
        <v>251</v>
      </c>
      <c r="E1450" s="149" t="s">
        <v>108</v>
      </c>
      <c r="F1450" s="149" t="s">
        <v>68</v>
      </c>
      <c r="G1450" s="150" t="str">
        <f>VLOOKUP(Repository_table[[#This Row],[Country of Destination]],$T$11:$U$46,2,)</f>
        <v>South Asia</v>
      </c>
      <c r="H1450" s="149" t="s">
        <v>341</v>
      </c>
      <c r="I1450" s="149" t="s">
        <v>269</v>
      </c>
      <c r="J1450" s="151">
        <v>3416582</v>
      </c>
      <c r="K1450" s="39"/>
      <c r="L1450" s="166"/>
      <c r="N1450" s="119"/>
    </row>
    <row r="1451" spans="1:14" s="17" customFormat="1" x14ac:dyDescent="0.2">
      <c r="A1451" s="145">
        <v>43948</v>
      </c>
      <c r="B1451" s="148" t="s">
        <v>193</v>
      </c>
      <c r="C1451" s="148" t="s">
        <v>211</v>
      </c>
      <c r="D1451" s="149" t="s">
        <v>261</v>
      </c>
      <c r="E1451" s="149" t="s">
        <v>108</v>
      </c>
      <c r="F1451" s="149" t="s">
        <v>68</v>
      </c>
      <c r="G1451" s="150" t="str">
        <f>VLOOKUP(Repository_table[[#This Row],[Country of Destination]],$T$11:$U$46,2,)</f>
        <v>South Asia</v>
      </c>
      <c r="H1451" s="149" t="s">
        <v>181</v>
      </c>
      <c r="I1451" s="149" t="s">
        <v>262</v>
      </c>
      <c r="J1451" s="151">
        <v>3142802</v>
      </c>
      <c r="K1451" s="39"/>
      <c r="L1451" s="166"/>
      <c r="N1451" s="119"/>
    </row>
    <row r="1452" spans="1:14" s="17" customFormat="1" x14ac:dyDescent="0.2">
      <c r="A1452" s="145">
        <v>43949</v>
      </c>
      <c r="B1452" s="148" t="s">
        <v>390</v>
      </c>
      <c r="C1452" s="148" t="s">
        <v>490</v>
      </c>
      <c r="D1452" s="149" t="s">
        <v>481</v>
      </c>
      <c r="E1452" s="149" t="s">
        <v>108</v>
      </c>
      <c r="F1452" s="149" t="s">
        <v>185</v>
      </c>
      <c r="G1452" s="150" t="str">
        <f>VLOOKUP(Repository_table[[#This Row],[Country of Destination]],$T$11:$U$46,2,)</f>
        <v>Latin America and the Caribbean</v>
      </c>
      <c r="H1452" s="149" t="s">
        <v>135</v>
      </c>
      <c r="I1452" s="149" t="s">
        <v>391</v>
      </c>
      <c r="J1452" s="151">
        <v>1837962</v>
      </c>
      <c r="K1452" s="39"/>
      <c r="L1452" s="166"/>
      <c r="N1452" s="119"/>
    </row>
    <row r="1453" spans="1:14" s="17" customFormat="1" x14ac:dyDescent="0.2">
      <c r="A1453" s="145">
        <v>43949</v>
      </c>
      <c r="B1453" s="148" t="s">
        <v>61</v>
      </c>
      <c r="C1453" s="148" t="s">
        <v>61</v>
      </c>
      <c r="D1453" s="149" t="s">
        <v>250</v>
      </c>
      <c r="E1453" s="149" t="s">
        <v>108</v>
      </c>
      <c r="F1453" s="149" t="s">
        <v>113</v>
      </c>
      <c r="G1453" s="150" t="str">
        <f>VLOOKUP(Repository_table[[#This Row],[Country of Destination]],$T$11:$U$46,2,)</f>
        <v>East Asia and Pacific</v>
      </c>
      <c r="H1453" s="149" t="s">
        <v>294</v>
      </c>
      <c r="I1453" s="149" t="s">
        <v>269</v>
      </c>
      <c r="J1453" s="151">
        <v>3220958</v>
      </c>
      <c r="K1453" s="39"/>
      <c r="L1453" s="166"/>
      <c r="N1453" s="119"/>
    </row>
    <row r="1454" spans="1:14" s="17" customFormat="1" ht="25.5" x14ac:dyDescent="0.2">
      <c r="A1454" s="145">
        <v>43950</v>
      </c>
      <c r="B1454" s="148" t="s">
        <v>464</v>
      </c>
      <c r="C1454" s="148" t="s">
        <v>477</v>
      </c>
      <c r="D1454" s="149" t="s">
        <v>553</v>
      </c>
      <c r="E1454" s="149" t="s">
        <v>108</v>
      </c>
      <c r="F1454" s="149" t="s">
        <v>72</v>
      </c>
      <c r="G1454" s="150" t="str">
        <f>VLOOKUP(Repository_table[[#This Row],[Country of Destination]],$T$11:$U$46,2,)</f>
        <v>East Asia and Pacific</v>
      </c>
      <c r="H1454" s="149" t="s">
        <v>483</v>
      </c>
      <c r="I1454" s="149" t="s">
        <v>436</v>
      </c>
      <c r="J1454" s="151">
        <v>3699666</v>
      </c>
      <c r="K1454" s="39"/>
      <c r="L1454" s="166"/>
      <c r="N1454" s="119"/>
    </row>
    <row r="1455" spans="1:14" s="17" customFormat="1" x14ac:dyDescent="0.2">
      <c r="A1455" s="145">
        <v>43951</v>
      </c>
      <c r="B1455" s="148" t="s">
        <v>390</v>
      </c>
      <c r="C1455" s="148" t="s">
        <v>462</v>
      </c>
      <c r="D1455" s="149" t="s">
        <v>418</v>
      </c>
      <c r="E1455" s="149" t="s">
        <v>108</v>
      </c>
      <c r="F1455" s="149" t="s">
        <v>68</v>
      </c>
      <c r="G1455" s="150" t="str">
        <f>VLOOKUP(Repository_table[[#This Row],[Country of Destination]],$T$11:$U$46,2,)</f>
        <v>South Asia</v>
      </c>
      <c r="H1455" s="149" t="s">
        <v>277</v>
      </c>
      <c r="I1455" s="149" t="s">
        <v>391</v>
      </c>
      <c r="J1455" s="151">
        <v>3194808</v>
      </c>
      <c r="K1455" s="39"/>
      <c r="L1455" s="166"/>
      <c r="N1455" s="119"/>
    </row>
    <row r="1456" spans="1:14" s="17" customFormat="1" ht="25.5" x14ac:dyDescent="0.2">
      <c r="A1456" s="145">
        <v>43951</v>
      </c>
      <c r="B1456" s="148" t="s">
        <v>300</v>
      </c>
      <c r="C1456" s="148" t="s">
        <v>301</v>
      </c>
      <c r="D1456" s="149" t="s">
        <v>406</v>
      </c>
      <c r="E1456" s="149" t="s">
        <v>108</v>
      </c>
      <c r="F1456" s="149" t="s">
        <v>69</v>
      </c>
      <c r="G1456" s="150" t="str">
        <f>VLOOKUP(Repository_table[[#This Row],[Country of Destination]],$T$11:$U$46,2,)</f>
        <v>Europe and Central Asia</v>
      </c>
      <c r="H1456" s="149" t="s">
        <v>281</v>
      </c>
      <c r="I1456" s="149" t="s">
        <v>304</v>
      </c>
      <c r="J1456" s="151">
        <v>3671914</v>
      </c>
      <c r="K1456" s="39"/>
      <c r="L1456" s="166"/>
      <c r="N1456" s="119"/>
    </row>
    <row r="1457" spans="1:14" s="17" customFormat="1" x14ac:dyDescent="0.2">
      <c r="A1457" s="145">
        <v>43951</v>
      </c>
      <c r="B1457" s="148" t="s">
        <v>61</v>
      </c>
      <c r="C1457" s="148" t="s">
        <v>61</v>
      </c>
      <c r="D1457" s="149" t="s">
        <v>251</v>
      </c>
      <c r="E1457" s="149" t="s">
        <v>108</v>
      </c>
      <c r="F1457" s="149" t="s">
        <v>329</v>
      </c>
      <c r="G1457" s="150" t="str">
        <f>VLOOKUP(Repository_table[[#This Row],[Country of Destination]],$T$11:$U$46,2,)</f>
        <v>East Asia and Pacific</v>
      </c>
      <c r="H1457" s="149" t="s">
        <v>255</v>
      </c>
      <c r="I1457" s="149" t="s">
        <v>269</v>
      </c>
      <c r="J1457" s="151">
        <v>3681823</v>
      </c>
      <c r="K1457" s="39"/>
      <c r="L1457" s="166"/>
      <c r="N1457" s="119"/>
    </row>
    <row r="1458" spans="1:14" s="17" customFormat="1" x14ac:dyDescent="0.2">
      <c r="A1458" s="145">
        <v>43952</v>
      </c>
      <c r="B1458" s="148" t="s">
        <v>193</v>
      </c>
      <c r="C1458" s="148" t="s">
        <v>212</v>
      </c>
      <c r="D1458" s="149" t="s">
        <v>261</v>
      </c>
      <c r="E1458" s="149" t="s">
        <v>108</v>
      </c>
      <c r="F1458" s="149" t="s">
        <v>81</v>
      </c>
      <c r="G1458" s="150" t="str">
        <f>VLOOKUP(Repository_table[[#This Row],[Country of Destination]],$T$11:$U$46,2,)</f>
        <v>East Asia and Pacific</v>
      </c>
      <c r="H1458" s="149" t="s">
        <v>411</v>
      </c>
      <c r="I1458" s="149" t="s">
        <v>262</v>
      </c>
      <c r="J1458" s="151">
        <v>3501884</v>
      </c>
      <c r="K1458" s="39"/>
      <c r="L1458" s="166"/>
      <c r="N1458" s="119"/>
    </row>
    <row r="1459" spans="1:14" s="17" customFormat="1" ht="25.5" x14ac:dyDescent="0.2">
      <c r="A1459" s="145">
        <v>43952</v>
      </c>
      <c r="B1459" s="171" t="s">
        <v>464</v>
      </c>
      <c r="C1459" s="148" t="s">
        <v>477</v>
      </c>
      <c r="D1459" s="172" t="s">
        <v>553</v>
      </c>
      <c r="E1459" s="149" t="s">
        <v>108</v>
      </c>
      <c r="F1459" s="149" t="s">
        <v>72</v>
      </c>
      <c r="G1459" s="150" t="str">
        <f>VLOOKUP(Repository_table[[#This Row],[Country of Destination]],$T$11:$U$46,2,)</f>
        <v>East Asia and Pacific</v>
      </c>
      <c r="H1459" s="149" t="s">
        <v>475</v>
      </c>
      <c r="I1459" s="149" t="s">
        <v>436</v>
      </c>
      <c r="J1459" s="151">
        <v>3762796</v>
      </c>
      <c r="K1459" s="39"/>
      <c r="L1459" s="166"/>
      <c r="N1459" s="119"/>
    </row>
    <row r="1460" spans="1:14" s="17" customFormat="1" x14ac:dyDescent="0.2">
      <c r="A1460" s="145">
        <v>43952</v>
      </c>
      <c r="B1460" s="148" t="s">
        <v>61</v>
      </c>
      <c r="C1460" s="148" t="s">
        <v>61</v>
      </c>
      <c r="D1460" s="149" t="s">
        <v>422</v>
      </c>
      <c r="E1460" s="149" t="s">
        <v>108</v>
      </c>
      <c r="F1460" s="149" t="s">
        <v>302</v>
      </c>
      <c r="G1460" s="150" t="str">
        <f>VLOOKUP(Repository_table[[#This Row],[Country of Destination]],$T$11:$U$46,2,)</f>
        <v>Europe and Central Asia</v>
      </c>
      <c r="H1460" s="149" t="s">
        <v>307</v>
      </c>
      <c r="I1460" s="149" t="s">
        <v>269</v>
      </c>
      <c r="J1460" s="151">
        <v>3430490</v>
      </c>
      <c r="K1460" s="39"/>
      <c r="L1460" s="166"/>
      <c r="N1460" s="119"/>
    </row>
    <row r="1461" spans="1:14" s="17" customFormat="1" x14ac:dyDescent="0.2">
      <c r="A1461" s="145">
        <v>43953</v>
      </c>
      <c r="B1461" s="148" t="s">
        <v>61</v>
      </c>
      <c r="C1461" s="148" t="s">
        <v>61</v>
      </c>
      <c r="D1461" s="149" t="s">
        <v>250</v>
      </c>
      <c r="E1461" s="149" t="s">
        <v>108</v>
      </c>
      <c r="F1461" s="149" t="s">
        <v>112</v>
      </c>
      <c r="G1461" s="150" t="str">
        <f>VLOOKUP(Repository_table[[#This Row],[Country of Destination]],$T$11:$U$46,2,)</f>
        <v>Latin America and the Caribbean</v>
      </c>
      <c r="H1461" s="149" t="s">
        <v>117</v>
      </c>
      <c r="I1461" s="149" t="s">
        <v>269</v>
      </c>
      <c r="J1461" s="151">
        <v>3723114</v>
      </c>
      <c r="K1461" s="39"/>
      <c r="L1461" s="166"/>
      <c r="N1461" s="119"/>
    </row>
    <row r="1462" spans="1:14" s="17" customFormat="1" x14ac:dyDescent="0.2">
      <c r="A1462" s="145">
        <v>43954</v>
      </c>
      <c r="B1462" s="148" t="s">
        <v>390</v>
      </c>
      <c r="C1462" s="148" t="s">
        <v>463</v>
      </c>
      <c r="D1462" s="149" t="s">
        <v>418</v>
      </c>
      <c r="E1462" s="149" t="s">
        <v>108</v>
      </c>
      <c r="F1462" s="149" t="s">
        <v>370</v>
      </c>
      <c r="G1462" s="150" t="str">
        <f>VLOOKUP(Repository_table[[#This Row],[Country of Destination]],$T$11:$U$46,2,)</f>
        <v>Europe and Central Asia</v>
      </c>
      <c r="H1462" s="149" t="s">
        <v>226</v>
      </c>
      <c r="I1462" s="149" t="s">
        <v>391</v>
      </c>
      <c r="J1462" s="151">
        <v>3413543</v>
      </c>
      <c r="K1462" s="39"/>
      <c r="L1462" s="166"/>
      <c r="N1462" s="119"/>
    </row>
    <row r="1463" spans="1:14" s="17" customFormat="1" ht="25.5" x14ac:dyDescent="0.2">
      <c r="A1463" s="145">
        <v>43954</v>
      </c>
      <c r="B1463" s="148" t="s">
        <v>300</v>
      </c>
      <c r="C1463" s="148" t="s">
        <v>301</v>
      </c>
      <c r="D1463" s="149" t="s">
        <v>406</v>
      </c>
      <c r="E1463" s="149" t="s">
        <v>108</v>
      </c>
      <c r="F1463" s="149" t="s">
        <v>365</v>
      </c>
      <c r="G1463" s="150" t="str">
        <f>VLOOKUP(Repository_table[[#This Row],[Country of Destination]],$T$11:$U$46,2,)</f>
        <v>East Asia and Pacific</v>
      </c>
      <c r="H1463" s="149" t="s">
        <v>505</v>
      </c>
      <c r="I1463" s="149" t="s">
        <v>304</v>
      </c>
      <c r="J1463" s="151">
        <v>2884788</v>
      </c>
      <c r="K1463" s="39"/>
      <c r="L1463" s="166"/>
      <c r="N1463" s="119"/>
    </row>
    <row r="1464" spans="1:14" s="17" customFormat="1" ht="25.5" x14ac:dyDescent="0.2">
      <c r="A1464" s="145">
        <v>43954</v>
      </c>
      <c r="B1464" s="171" t="s">
        <v>464</v>
      </c>
      <c r="C1464" s="148" t="s">
        <v>477</v>
      </c>
      <c r="D1464" s="172" t="s">
        <v>553</v>
      </c>
      <c r="E1464" s="149" t="s">
        <v>108</v>
      </c>
      <c r="F1464" s="149" t="s">
        <v>285</v>
      </c>
      <c r="G1464" s="150" t="str">
        <f>VLOOKUP(Repository_table[[#This Row],[Country of Destination]],$T$11:$U$46,2,)</f>
        <v>Europe and Central Asia</v>
      </c>
      <c r="H1464" s="149" t="s">
        <v>179</v>
      </c>
      <c r="I1464" s="149" t="s">
        <v>436</v>
      </c>
      <c r="J1464" s="151">
        <v>3361192</v>
      </c>
      <c r="K1464" s="39"/>
      <c r="L1464" s="166"/>
      <c r="N1464" s="119"/>
    </row>
    <row r="1465" spans="1:14" s="17" customFormat="1" x14ac:dyDescent="0.2">
      <c r="A1465" s="145">
        <v>43954</v>
      </c>
      <c r="B1465" s="148" t="s">
        <v>61</v>
      </c>
      <c r="C1465" s="148" t="s">
        <v>61</v>
      </c>
      <c r="D1465" s="149" t="s">
        <v>251</v>
      </c>
      <c r="E1465" s="149" t="s">
        <v>108</v>
      </c>
      <c r="F1465" s="149" t="s">
        <v>329</v>
      </c>
      <c r="G1465" s="150" t="str">
        <f>VLOOKUP(Repository_table[[#This Row],[Country of Destination]],$T$11:$U$46,2,)</f>
        <v>East Asia and Pacific</v>
      </c>
      <c r="H1465" s="149" t="s">
        <v>376</v>
      </c>
      <c r="I1465" s="149" t="s">
        <v>269</v>
      </c>
      <c r="J1465" s="151">
        <v>3564485</v>
      </c>
      <c r="K1465" s="39"/>
      <c r="L1465" s="166"/>
      <c r="N1465" s="119"/>
    </row>
    <row r="1466" spans="1:14" s="17" customFormat="1" x14ac:dyDescent="0.2">
      <c r="A1466" s="145">
        <v>43956</v>
      </c>
      <c r="B1466" s="148" t="s">
        <v>390</v>
      </c>
      <c r="C1466" s="148" t="s">
        <v>463</v>
      </c>
      <c r="D1466" s="149" t="s">
        <v>418</v>
      </c>
      <c r="E1466" s="149" t="s">
        <v>108</v>
      </c>
      <c r="F1466" s="149" t="s">
        <v>204</v>
      </c>
      <c r="G1466" s="150" t="str">
        <f>VLOOKUP(Repository_table[[#This Row],[Country of Destination]],$T$11:$U$46,2,)</f>
        <v>Europe and Central Asia</v>
      </c>
      <c r="H1466" s="149" t="s">
        <v>371</v>
      </c>
      <c r="I1466" s="149" t="s">
        <v>391</v>
      </c>
      <c r="J1466" s="151">
        <v>3333100</v>
      </c>
      <c r="K1466" s="39"/>
      <c r="L1466" s="166"/>
      <c r="N1466" s="119"/>
    </row>
    <row r="1467" spans="1:14" s="17" customFormat="1" ht="25.5" x14ac:dyDescent="0.2">
      <c r="A1467" s="145">
        <v>43956</v>
      </c>
      <c r="B1467" s="148" t="s">
        <v>300</v>
      </c>
      <c r="C1467" s="148" t="s">
        <v>301</v>
      </c>
      <c r="D1467" s="149" t="s">
        <v>406</v>
      </c>
      <c r="E1467" s="149" t="s">
        <v>108</v>
      </c>
      <c r="F1467" s="149" t="s">
        <v>240</v>
      </c>
      <c r="G1467" s="150" t="str">
        <f>VLOOKUP(Repository_table[[#This Row],[Country of Destination]],$T$11:$U$46,2,)</f>
        <v>Europe and Central Asia</v>
      </c>
      <c r="H1467" s="149" t="s">
        <v>487</v>
      </c>
      <c r="I1467" s="149" t="s">
        <v>304</v>
      </c>
      <c r="J1467" s="151">
        <v>3459710</v>
      </c>
      <c r="K1467" s="39"/>
      <c r="L1467" s="166"/>
      <c r="N1467" s="119"/>
    </row>
    <row r="1468" spans="1:14" s="17" customFormat="1" x14ac:dyDescent="0.2">
      <c r="A1468" s="145">
        <v>43956</v>
      </c>
      <c r="B1468" s="148" t="s">
        <v>61</v>
      </c>
      <c r="C1468" s="148" t="s">
        <v>61</v>
      </c>
      <c r="D1468" s="149" t="s">
        <v>251</v>
      </c>
      <c r="E1468" s="149" t="s">
        <v>108</v>
      </c>
      <c r="F1468" s="149" t="s">
        <v>240</v>
      </c>
      <c r="G1468" s="150" t="str">
        <f>VLOOKUP(Repository_table[[#This Row],[Country of Destination]],$T$11:$U$46,2,)</f>
        <v>Europe and Central Asia</v>
      </c>
      <c r="H1468" s="149" t="s">
        <v>143</v>
      </c>
      <c r="I1468" s="149" t="s">
        <v>269</v>
      </c>
      <c r="J1468" s="151">
        <v>3326515</v>
      </c>
      <c r="K1468" s="39"/>
      <c r="L1468" s="166"/>
      <c r="N1468" s="119"/>
    </row>
    <row r="1469" spans="1:14" s="17" customFormat="1" x14ac:dyDescent="0.2">
      <c r="A1469" s="145">
        <v>43956</v>
      </c>
      <c r="B1469" s="148" t="s">
        <v>61</v>
      </c>
      <c r="C1469" s="148" t="s">
        <v>61</v>
      </c>
      <c r="D1469" s="149" t="s">
        <v>251</v>
      </c>
      <c r="E1469" s="149" t="s">
        <v>108</v>
      </c>
      <c r="F1469" s="149" t="s">
        <v>252</v>
      </c>
      <c r="G1469" s="150" t="str">
        <f>VLOOKUP(Repository_table[[#This Row],[Country of Destination]],$T$11:$U$46,2,)</f>
        <v>Europe and Central Asia</v>
      </c>
      <c r="H1469" s="149" t="s">
        <v>408</v>
      </c>
      <c r="I1469" s="149" t="s">
        <v>269</v>
      </c>
      <c r="J1469" s="151">
        <v>3241104</v>
      </c>
      <c r="K1469" s="39"/>
      <c r="L1469" s="166"/>
      <c r="N1469" s="119"/>
    </row>
    <row r="1470" spans="1:14" s="17" customFormat="1" x14ac:dyDescent="0.2">
      <c r="A1470" s="145">
        <v>43957</v>
      </c>
      <c r="B1470" s="148" t="s">
        <v>193</v>
      </c>
      <c r="C1470" s="148" t="s">
        <v>211</v>
      </c>
      <c r="D1470" s="149" t="s">
        <v>261</v>
      </c>
      <c r="E1470" s="149" t="s">
        <v>108</v>
      </c>
      <c r="F1470" s="149" t="s">
        <v>197</v>
      </c>
      <c r="G1470" s="150" t="str">
        <f>VLOOKUP(Repository_table[[#This Row],[Country of Destination]],$T$11:$U$46,2,)</f>
        <v>Europe and Central Asia</v>
      </c>
      <c r="H1470" s="149" t="s">
        <v>80</v>
      </c>
      <c r="I1470" s="149" t="s">
        <v>262</v>
      </c>
      <c r="J1470" s="151">
        <v>3230000</v>
      </c>
      <c r="K1470" s="39"/>
      <c r="L1470" s="166"/>
      <c r="N1470" s="119"/>
    </row>
    <row r="1471" spans="1:14" s="17" customFormat="1" x14ac:dyDescent="0.2">
      <c r="A1471" s="145">
        <v>43958</v>
      </c>
      <c r="B1471" s="148" t="s">
        <v>61</v>
      </c>
      <c r="C1471" s="148" t="s">
        <v>61</v>
      </c>
      <c r="D1471" s="149" t="s">
        <v>423</v>
      </c>
      <c r="E1471" s="149" t="s">
        <v>108</v>
      </c>
      <c r="F1471" s="149" t="s">
        <v>328</v>
      </c>
      <c r="G1471" s="150" t="str">
        <f>VLOOKUP(Repository_table[[#This Row],[Country of Destination]],$T$11:$U$46,2,)</f>
        <v>Europe and Central Asia</v>
      </c>
      <c r="H1471" s="149" t="s">
        <v>297</v>
      </c>
      <c r="I1471" s="149" t="s">
        <v>269</v>
      </c>
      <c r="J1471" s="151">
        <v>3473212</v>
      </c>
      <c r="K1471" s="39"/>
      <c r="L1471" s="166"/>
      <c r="N1471" s="119"/>
    </row>
    <row r="1472" spans="1:14" s="17" customFormat="1" x14ac:dyDescent="0.2">
      <c r="A1472" s="145">
        <v>43958</v>
      </c>
      <c r="B1472" s="148" t="s">
        <v>61</v>
      </c>
      <c r="C1472" s="148" t="s">
        <v>61</v>
      </c>
      <c r="D1472" s="149" t="s">
        <v>251</v>
      </c>
      <c r="E1472" s="149" t="s">
        <v>108</v>
      </c>
      <c r="F1472" s="149" t="s">
        <v>240</v>
      </c>
      <c r="G1472" s="150" t="str">
        <f>VLOOKUP(Repository_table[[#This Row],[Country of Destination]],$T$11:$U$46,2,)</f>
        <v>Europe and Central Asia</v>
      </c>
      <c r="H1472" s="149" t="s">
        <v>263</v>
      </c>
      <c r="I1472" s="149" t="s">
        <v>269</v>
      </c>
      <c r="J1472" s="151">
        <v>971768</v>
      </c>
      <c r="K1472" s="39"/>
      <c r="L1472" s="166" t="s">
        <v>58</v>
      </c>
      <c r="N1472" s="119"/>
    </row>
    <row r="1473" spans="1:14" s="17" customFormat="1" x14ac:dyDescent="0.2">
      <c r="A1473" s="145">
        <v>43958</v>
      </c>
      <c r="B1473" s="148" t="s">
        <v>61</v>
      </c>
      <c r="C1473" s="148" t="s">
        <v>61</v>
      </c>
      <c r="D1473" s="149" t="s">
        <v>251</v>
      </c>
      <c r="E1473" s="149" t="s">
        <v>108</v>
      </c>
      <c r="F1473" s="149" t="s">
        <v>178</v>
      </c>
      <c r="G1473" s="150" t="str">
        <f>VLOOKUP(Repository_table[[#This Row],[Country of Destination]],$T$11:$U$46,2,)</f>
        <v>Latin America and the Caribbean</v>
      </c>
      <c r="H1473" s="149" t="s">
        <v>263</v>
      </c>
      <c r="I1473" s="149" t="s">
        <v>269</v>
      </c>
      <c r="J1473" s="151">
        <v>2267616</v>
      </c>
      <c r="K1473" s="39"/>
      <c r="L1473" s="166" t="s">
        <v>58</v>
      </c>
      <c r="N1473" s="119"/>
    </row>
    <row r="1474" spans="1:14" s="17" customFormat="1" x14ac:dyDescent="0.2">
      <c r="A1474" s="145">
        <v>43960</v>
      </c>
      <c r="B1474" s="148" t="s">
        <v>390</v>
      </c>
      <c r="C1474" s="148" t="s">
        <v>462</v>
      </c>
      <c r="D1474" s="149" t="s">
        <v>418</v>
      </c>
      <c r="E1474" s="149" t="s">
        <v>108</v>
      </c>
      <c r="F1474" s="149" t="s">
        <v>72</v>
      </c>
      <c r="G1474" s="150" t="str">
        <f>VLOOKUP(Repository_table[[#This Row],[Country of Destination]],$T$11:$U$46,2,)</f>
        <v>East Asia and Pacific</v>
      </c>
      <c r="H1474" s="149" t="s">
        <v>419</v>
      </c>
      <c r="I1474" s="149" t="s">
        <v>391</v>
      </c>
      <c r="J1474" s="151">
        <v>3436186</v>
      </c>
      <c r="K1474" s="39"/>
      <c r="L1474" s="166"/>
      <c r="N1474" s="119"/>
    </row>
    <row r="1475" spans="1:14" s="17" customFormat="1" x14ac:dyDescent="0.2">
      <c r="A1475" s="145">
        <v>43960</v>
      </c>
      <c r="B1475" s="148" t="s">
        <v>193</v>
      </c>
      <c r="C1475" s="148" t="s">
        <v>212</v>
      </c>
      <c r="D1475" s="149" t="s">
        <v>261</v>
      </c>
      <c r="E1475" s="149" t="s">
        <v>108</v>
      </c>
      <c r="F1475" s="149" t="s">
        <v>109</v>
      </c>
      <c r="G1475" s="150" t="str">
        <f>VLOOKUP(Repository_table[[#This Row],[Country of Destination]],$T$11:$U$46,2,)</f>
        <v>Europe and Central Asia</v>
      </c>
      <c r="H1475" s="149" t="s">
        <v>456</v>
      </c>
      <c r="I1475" s="149" t="s">
        <v>262</v>
      </c>
      <c r="J1475" s="151">
        <v>3237228</v>
      </c>
      <c r="K1475" s="39"/>
      <c r="L1475" s="166"/>
      <c r="N1475" s="119"/>
    </row>
    <row r="1476" spans="1:14" s="17" customFormat="1" x14ac:dyDescent="0.2">
      <c r="A1476" s="145">
        <v>43960</v>
      </c>
      <c r="B1476" s="148" t="s">
        <v>61</v>
      </c>
      <c r="C1476" s="148" t="s">
        <v>61</v>
      </c>
      <c r="D1476" s="149" t="s">
        <v>422</v>
      </c>
      <c r="E1476" s="149" t="s">
        <v>108</v>
      </c>
      <c r="F1476" s="149" t="s">
        <v>370</v>
      </c>
      <c r="G1476" s="150" t="str">
        <f>VLOOKUP(Repository_table[[#This Row],[Country of Destination]],$T$11:$U$46,2,)</f>
        <v>Europe and Central Asia</v>
      </c>
      <c r="H1476" s="149" t="s">
        <v>499</v>
      </c>
      <c r="I1476" s="149" t="s">
        <v>269</v>
      </c>
      <c r="J1476" s="151">
        <v>1348306</v>
      </c>
      <c r="K1476" s="39"/>
      <c r="L1476" s="166" t="s">
        <v>58</v>
      </c>
      <c r="N1476" s="119"/>
    </row>
    <row r="1477" spans="1:14" s="17" customFormat="1" x14ac:dyDescent="0.2">
      <c r="A1477" s="145">
        <v>43960</v>
      </c>
      <c r="B1477" s="148" t="s">
        <v>61</v>
      </c>
      <c r="C1477" s="148" t="s">
        <v>61</v>
      </c>
      <c r="D1477" s="149" t="s">
        <v>422</v>
      </c>
      <c r="E1477" s="149" t="s">
        <v>108</v>
      </c>
      <c r="F1477" s="149" t="s">
        <v>178</v>
      </c>
      <c r="G1477" s="150" t="str">
        <f>VLOOKUP(Repository_table[[#This Row],[Country of Destination]],$T$11:$U$46,2,)</f>
        <v>Latin America and the Caribbean</v>
      </c>
      <c r="H1477" s="149" t="s">
        <v>499</v>
      </c>
      <c r="I1477" s="149" t="s">
        <v>269</v>
      </c>
      <c r="J1477" s="151">
        <v>2095765</v>
      </c>
      <c r="K1477" s="39"/>
      <c r="L1477" s="166" t="s">
        <v>58</v>
      </c>
      <c r="N1477" s="119"/>
    </row>
    <row r="1478" spans="1:14" s="17" customFormat="1" ht="25.5" x14ac:dyDescent="0.2">
      <c r="A1478" s="145">
        <v>43961</v>
      </c>
      <c r="B1478" s="148" t="s">
        <v>439</v>
      </c>
      <c r="C1478" s="148" t="s">
        <v>464</v>
      </c>
      <c r="D1478" s="149" t="s">
        <v>465</v>
      </c>
      <c r="E1478" s="149" t="s">
        <v>108</v>
      </c>
      <c r="F1478" s="149" t="s">
        <v>113</v>
      </c>
      <c r="G1478" s="150" t="str">
        <f>VLOOKUP(Repository_table[[#This Row],[Country of Destination]],$T$11:$U$46,2,)</f>
        <v>East Asia and Pacific</v>
      </c>
      <c r="H1478" s="149" t="s">
        <v>482</v>
      </c>
      <c r="I1478" s="149" t="s">
        <v>436</v>
      </c>
      <c r="J1478" s="151">
        <v>3810025</v>
      </c>
      <c r="K1478" s="39"/>
      <c r="L1478" s="166"/>
      <c r="N1478" s="119"/>
    </row>
    <row r="1479" spans="1:14" s="17" customFormat="1" x14ac:dyDescent="0.2">
      <c r="A1479" s="145">
        <v>43961</v>
      </c>
      <c r="B1479" s="148" t="s">
        <v>61</v>
      </c>
      <c r="C1479" s="148" t="s">
        <v>61</v>
      </c>
      <c r="D1479" s="149" t="s">
        <v>251</v>
      </c>
      <c r="E1479" s="149" t="s">
        <v>108</v>
      </c>
      <c r="F1479" s="149" t="s">
        <v>285</v>
      </c>
      <c r="G1479" s="150" t="str">
        <f>VLOOKUP(Repository_table[[#This Row],[Country of Destination]],$T$11:$U$46,2,)</f>
        <v>Europe and Central Asia</v>
      </c>
      <c r="H1479" s="149" t="s">
        <v>358</v>
      </c>
      <c r="I1479" s="149" t="s">
        <v>269</v>
      </c>
      <c r="J1479" s="151">
        <v>2897173</v>
      </c>
      <c r="K1479" s="39"/>
      <c r="L1479" s="166"/>
      <c r="N1479" s="119"/>
    </row>
    <row r="1480" spans="1:14" s="17" customFormat="1" ht="25.5" x14ac:dyDescent="0.2">
      <c r="A1480" s="145">
        <v>43962</v>
      </c>
      <c r="B1480" s="148" t="s">
        <v>300</v>
      </c>
      <c r="C1480" s="148" t="s">
        <v>301</v>
      </c>
      <c r="D1480" s="149" t="s">
        <v>406</v>
      </c>
      <c r="E1480" s="149" t="s">
        <v>108</v>
      </c>
      <c r="F1480" s="149" t="s">
        <v>240</v>
      </c>
      <c r="G1480" s="150" t="str">
        <f>VLOOKUP(Repository_table[[#This Row],[Country of Destination]],$T$11:$U$46,2,)</f>
        <v>Europe and Central Asia</v>
      </c>
      <c r="H1480" s="149" t="s">
        <v>430</v>
      </c>
      <c r="I1480" s="149" t="s">
        <v>304</v>
      </c>
      <c r="J1480" s="151">
        <v>3724562</v>
      </c>
      <c r="K1480" s="39"/>
      <c r="L1480" s="166"/>
      <c r="N1480" s="119"/>
    </row>
    <row r="1481" spans="1:14" s="17" customFormat="1" ht="25.5" x14ac:dyDescent="0.2">
      <c r="A1481" s="145">
        <v>43962</v>
      </c>
      <c r="B1481" s="171" t="s">
        <v>464</v>
      </c>
      <c r="C1481" s="148" t="s">
        <v>477</v>
      </c>
      <c r="D1481" s="172" t="s">
        <v>553</v>
      </c>
      <c r="E1481" s="149" t="s">
        <v>108</v>
      </c>
      <c r="F1481" s="149" t="s">
        <v>329</v>
      </c>
      <c r="G1481" s="150" t="str">
        <f>VLOOKUP(Repository_table[[#This Row],[Country of Destination]],$T$11:$U$46,2,)</f>
        <v>East Asia and Pacific</v>
      </c>
      <c r="H1481" s="149" t="s">
        <v>280</v>
      </c>
      <c r="I1481" s="149" t="s">
        <v>436</v>
      </c>
      <c r="J1481" s="151">
        <v>3832596</v>
      </c>
      <c r="K1481" s="39"/>
      <c r="L1481" s="166"/>
      <c r="N1481" s="119"/>
    </row>
    <row r="1482" spans="1:14" s="17" customFormat="1" x14ac:dyDescent="0.2">
      <c r="A1482" s="145">
        <v>43962</v>
      </c>
      <c r="B1482" s="148" t="s">
        <v>61</v>
      </c>
      <c r="C1482" s="148" t="s">
        <v>61</v>
      </c>
      <c r="D1482" s="149" t="s">
        <v>250</v>
      </c>
      <c r="E1482" s="149" t="s">
        <v>108</v>
      </c>
      <c r="F1482" s="149" t="s">
        <v>112</v>
      </c>
      <c r="G1482" s="150" t="str">
        <f>VLOOKUP(Repository_table[[#This Row],[Country of Destination]],$T$11:$U$46,2,)</f>
        <v>Latin America and the Caribbean</v>
      </c>
      <c r="H1482" s="149" t="s">
        <v>316</v>
      </c>
      <c r="I1482" s="149" t="s">
        <v>269</v>
      </c>
      <c r="J1482" s="151">
        <v>3673929</v>
      </c>
      <c r="K1482" s="39"/>
      <c r="L1482" s="166"/>
      <c r="N1482" s="119"/>
    </row>
    <row r="1483" spans="1:14" s="17" customFormat="1" ht="25.5" x14ac:dyDescent="0.2">
      <c r="A1483" s="145">
        <v>43963</v>
      </c>
      <c r="B1483" s="148" t="s">
        <v>439</v>
      </c>
      <c r="C1483" s="148" t="s">
        <v>464</v>
      </c>
      <c r="D1483" s="149" t="s">
        <v>465</v>
      </c>
      <c r="E1483" s="149" t="s">
        <v>108</v>
      </c>
      <c r="F1483" s="149" t="s">
        <v>186</v>
      </c>
      <c r="G1483" s="150" t="str">
        <f>VLOOKUP(Repository_table[[#This Row],[Country of Destination]],$T$11:$U$46,2,)</f>
        <v>Latin America and the Caribbean</v>
      </c>
      <c r="H1483" s="149" t="s">
        <v>489</v>
      </c>
      <c r="I1483" s="149" t="s">
        <v>436</v>
      </c>
      <c r="J1483" s="151">
        <v>3069511</v>
      </c>
      <c r="K1483" s="39"/>
      <c r="L1483" s="166"/>
      <c r="N1483" s="119"/>
    </row>
    <row r="1484" spans="1:14" s="17" customFormat="1" x14ac:dyDescent="0.2">
      <c r="A1484" s="145">
        <v>43963</v>
      </c>
      <c r="B1484" s="148" t="s">
        <v>61</v>
      </c>
      <c r="C1484" s="148" t="s">
        <v>61</v>
      </c>
      <c r="D1484" s="149" t="s">
        <v>250</v>
      </c>
      <c r="E1484" s="149" t="s">
        <v>108</v>
      </c>
      <c r="F1484" s="149" t="s">
        <v>113</v>
      </c>
      <c r="G1484" s="150" t="str">
        <f>VLOOKUP(Repository_table[[#This Row],[Country of Destination]],$T$11:$U$46,2,)</f>
        <v>East Asia and Pacific</v>
      </c>
      <c r="H1484" s="149" t="s">
        <v>167</v>
      </c>
      <c r="I1484" s="149" t="s">
        <v>269</v>
      </c>
      <c r="J1484" s="151">
        <v>3710898</v>
      </c>
      <c r="K1484" s="39"/>
      <c r="L1484" s="166"/>
      <c r="N1484" s="119"/>
    </row>
    <row r="1485" spans="1:14" s="17" customFormat="1" ht="25.5" x14ac:dyDescent="0.2">
      <c r="A1485" s="145">
        <v>43965</v>
      </c>
      <c r="B1485" s="171" t="s">
        <v>464</v>
      </c>
      <c r="C1485" s="148" t="s">
        <v>477</v>
      </c>
      <c r="D1485" s="172" t="s">
        <v>553</v>
      </c>
      <c r="E1485" s="149" t="s">
        <v>108</v>
      </c>
      <c r="F1485" s="149" t="s">
        <v>365</v>
      </c>
      <c r="G1485" s="150" t="str">
        <f>VLOOKUP(Repository_table[[#This Row],[Country of Destination]],$T$11:$U$46,2,)</f>
        <v>East Asia and Pacific</v>
      </c>
      <c r="H1485" s="149" t="s">
        <v>467</v>
      </c>
      <c r="I1485" s="149" t="s">
        <v>436</v>
      </c>
      <c r="J1485" s="151">
        <v>3777373</v>
      </c>
      <c r="K1485" s="39"/>
      <c r="L1485" s="166"/>
      <c r="N1485" s="119"/>
    </row>
    <row r="1486" spans="1:14" s="17" customFormat="1" x14ac:dyDescent="0.2">
      <c r="A1486" s="145">
        <v>43966</v>
      </c>
      <c r="B1486" s="148" t="s">
        <v>390</v>
      </c>
      <c r="C1486" s="148" t="s">
        <v>462</v>
      </c>
      <c r="D1486" s="149" t="s">
        <v>418</v>
      </c>
      <c r="E1486" s="149" t="s">
        <v>108</v>
      </c>
      <c r="F1486" s="149" t="s">
        <v>68</v>
      </c>
      <c r="G1486" s="150" t="str">
        <f>VLOOKUP(Repository_table[[#This Row],[Country of Destination]],$T$11:$U$46,2,)</f>
        <v>South Asia</v>
      </c>
      <c r="H1486" s="149" t="s">
        <v>111</v>
      </c>
      <c r="I1486" s="149" t="s">
        <v>391</v>
      </c>
      <c r="J1486" s="151">
        <v>3675592</v>
      </c>
      <c r="K1486" s="39"/>
      <c r="L1486" s="166"/>
      <c r="N1486" s="119"/>
    </row>
    <row r="1487" spans="1:14" s="17" customFormat="1" x14ac:dyDescent="0.2">
      <c r="A1487" s="145">
        <v>43966</v>
      </c>
      <c r="B1487" s="148" t="s">
        <v>61</v>
      </c>
      <c r="C1487" s="148" t="s">
        <v>61</v>
      </c>
      <c r="D1487" s="149" t="s">
        <v>251</v>
      </c>
      <c r="E1487" s="149" t="s">
        <v>108</v>
      </c>
      <c r="F1487" s="149" t="s">
        <v>240</v>
      </c>
      <c r="G1487" s="150" t="str">
        <f>VLOOKUP(Repository_table[[#This Row],[Country of Destination]],$T$11:$U$46,2,)</f>
        <v>Europe and Central Asia</v>
      </c>
      <c r="H1487" s="149" t="s">
        <v>455</v>
      </c>
      <c r="I1487" s="149" t="s">
        <v>269</v>
      </c>
      <c r="J1487" s="151">
        <v>3241504</v>
      </c>
      <c r="K1487" s="39"/>
      <c r="L1487" s="166"/>
      <c r="N1487" s="119"/>
    </row>
    <row r="1488" spans="1:14" s="17" customFormat="1" x14ac:dyDescent="0.2">
      <c r="A1488" s="145">
        <v>43967</v>
      </c>
      <c r="B1488" s="148" t="s">
        <v>390</v>
      </c>
      <c r="C1488" s="148" t="s">
        <v>462</v>
      </c>
      <c r="D1488" s="149" t="s">
        <v>418</v>
      </c>
      <c r="E1488" s="149" t="s">
        <v>108</v>
      </c>
      <c r="F1488" s="149" t="s">
        <v>240</v>
      </c>
      <c r="G1488" s="150" t="str">
        <f>VLOOKUP(Repository_table[[#This Row],[Country of Destination]],$T$11:$U$46,2,)</f>
        <v>Europe and Central Asia</v>
      </c>
      <c r="H1488" s="149" t="s">
        <v>431</v>
      </c>
      <c r="I1488" s="149" t="s">
        <v>391</v>
      </c>
      <c r="J1488" s="151">
        <v>3647216</v>
      </c>
      <c r="K1488" s="39"/>
      <c r="L1488" s="166"/>
      <c r="N1488" s="119"/>
    </row>
    <row r="1489" spans="1:22" s="32" customFormat="1" x14ac:dyDescent="0.2">
      <c r="A1489" s="145">
        <v>43967</v>
      </c>
      <c r="B1489" s="148" t="s">
        <v>193</v>
      </c>
      <c r="C1489" s="148" t="s">
        <v>211</v>
      </c>
      <c r="D1489" s="149" t="s">
        <v>266</v>
      </c>
      <c r="E1489" s="149" t="s">
        <v>108</v>
      </c>
      <c r="F1489" s="149" t="s">
        <v>113</v>
      </c>
      <c r="G1489" s="150" t="str">
        <f>VLOOKUP(Repository_table[[#This Row],[Country of Destination]],$T$11:$U$46,2,)</f>
        <v>East Asia and Pacific</v>
      </c>
      <c r="H1489" s="149" t="s">
        <v>503</v>
      </c>
      <c r="I1489" s="149" t="s">
        <v>262</v>
      </c>
      <c r="J1489" s="151">
        <v>3263523</v>
      </c>
      <c r="K1489" s="39"/>
      <c r="L1489" s="166"/>
      <c r="N1489" s="124"/>
      <c r="S1489" s="17"/>
      <c r="T1489" s="17"/>
      <c r="U1489" s="17"/>
      <c r="V1489" s="17"/>
    </row>
    <row r="1490" spans="1:22" s="17" customFormat="1" x14ac:dyDescent="0.2">
      <c r="A1490" s="145">
        <v>43967</v>
      </c>
      <c r="B1490" s="148" t="s">
        <v>61</v>
      </c>
      <c r="C1490" s="148" t="s">
        <v>61</v>
      </c>
      <c r="D1490" s="149" t="s">
        <v>251</v>
      </c>
      <c r="E1490" s="149" t="s">
        <v>108</v>
      </c>
      <c r="F1490" s="149" t="s">
        <v>68</v>
      </c>
      <c r="G1490" s="150" t="str">
        <f>VLOOKUP(Repository_table[[#This Row],[Country of Destination]],$T$11:$U$46,2,)</f>
        <v>South Asia</v>
      </c>
      <c r="H1490" s="149" t="s">
        <v>230</v>
      </c>
      <c r="I1490" s="149" t="s">
        <v>269</v>
      </c>
      <c r="J1490" s="151">
        <v>3676904</v>
      </c>
      <c r="K1490" s="39"/>
      <c r="L1490" s="166"/>
      <c r="N1490" s="119"/>
      <c r="S1490" s="32"/>
      <c r="T1490" s="32"/>
      <c r="U1490" s="32"/>
      <c r="V1490" s="32"/>
    </row>
    <row r="1491" spans="1:22" s="17" customFormat="1" x14ac:dyDescent="0.2">
      <c r="A1491" s="145">
        <v>43969</v>
      </c>
      <c r="B1491" s="148" t="s">
        <v>390</v>
      </c>
      <c r="C1491" s="148" t="s">
        <v>462</v>
      </c>
      <c r="D1491" s="149" t="s">
        <v>418</v>
      </c>
      <c r="E1491" s="149" t="s">
        <v>108</v>
      </c>
      <c r="F1491" s="149" t="s">
        <v>178</v>
      </c>
      <c r="G1491" s="150" t="str">
        <f>VLOOKUP(Repository_table[[#This Row],[Country of Destination]],$T$11:$U$46,2,)</f>
        <v>Latin America and the Caribbean</v>
      </c>
      <c r="H1491" s="149" t="s">
        <v>135</v>
      </c>
      <c r="I1491" s="149" t="s">
        <v>391</v>
      </c>
      <c r="J1491" s="151">
        <v>1816603</v>
      </c>
      <c r="K1491" s="39"/>
      <c r="L1491" s="166"/>
      <c r="N1491" s="119"/>
    </row>
    <row r="1492" spans="1:22" s="17" customFormat="1" ht="25.5" x14ac:dyDescent="0.2">
      <c r="A1492" s="145">
        <v>43969</v>
      </c>
      <c r="B1492" s="148" t="s">
        <v>300</v>
      </c>
      <c r="C1492" s="148" t="s">
        <v>301</v>
      </c>
      <c r="D1492" s="149" t="s">
        <v>406</v>
      </c>
      <c r="E1492" s="149" t="s">
        <v>108</v>
      </c>
      <c r="F1492" s="149" t="s">
        <v>81</v>
      </c>
      <c r="G1492" s="150" t="str">
        <f>VLOOKUP(Repository_table[[#This Row],[Country of Destination]],$T$11:$U$46,2,)</f>
        <v>East Asia and Pacific</v>
      </c>
      <c r="H1492" s="149" t="s">
        <v>474</v>
      </c>
      <c r="I1492" s="149" t="s">
        <v>304</v>
      </c>
      <c r="J1492" s="151">
        <v>3281146</v>
      </c>
      <c r="K1492" s="39"/>
      <c r="L1492" s="166"/>
      <c r="N1492" s="119"/>
    </row>
    <row r="1493" spans="1:22" s="17" customFormat="1" x14ac:dyDescent="0.2">
      <c r="A1493" s="145">
        <v>43969</v>
      </c>
      <c r="B1493" s="148" t="s">
        <v>61</v>
      </c>
      <c r="C1493" s="148" t="s">
        <v>61</v>
      </c>
      <c r="D1493" s="149" t="s">
        <v>251</v>
      </c>
      <c r="E1493" s="149" t="s">
        <v>108</v>
      </c>
      <c r="F1493" s="149" t="s">
        <v>240</v>
      </c>
      <c r="G1493" s="150" t="str">
        <f>VLOOKUP(Repository_table[[#This Row],[Country of Destination]],$T$11:$U$46,2,)</f>
        <v>Europe and Central Asia</v>
      </c>
      <c r="H1493" s="149" t="s">
        <v>428</v>
      </c>
      <c r="I1493" s="149" t="s">
        <v>269</v>
      </c>
      <c r="J1493" s="151">
        <v>3052187</v>
      </c>
      <c r="K1493" s="39"/>
      <c r="L1493" s="166"/>
      <c r="N1493" s="119"/>
    </row>
    <row r="1494" spans="1:22" s="17" customFormat="1" ht="25.5" x14ac:dyDescent="0.2">
      <c r="A1494" s="145">
        <v>43971</v>
      </c>
      <c r="B1494" s="148" t="s">
        <v>439</v>
      </c>
      <c r="C1494" s="148" t="s">
        <v>464</v>
      </c>
      <c r="D1494" s="149" t="s">
        <v>465</v>
      </c>
      <c r="E1494" s="149" t="s">
        <v>108</v>
      </c>
      <c r="F1494" s="149" t="s">
        <v>113</v>
      </c>
      <c r="G1494" s="150" t="str">
        <f>VLOOKUP(Repository_table[[#This Row],[Country of Destination]],$T$11:$U$46,2,)</f>
        <v>East Asia and Pacific</v>
      </c>
      <c r="H1494" s="149" t="s">
        <v>243</v>
      </c>
      <c r="I1494" s="149" t="s">
        <v>436</v>
      </c>
      <c r="J1494" s="151">
        <v>3386260</v>
      </c>
      <c r="K1494" s="39"/>
      <c r="L1494" s="166"/>
      <c r="N1494" s="119"/>
    </row>
    <row r="1495" spans="1:22" s="17" customFormat="1" x14ac:dyDescent="0.2">
      <c r="A1495" s="145">
        <v>43971</v>
      </c>
      <c r="B1495" s="148" t="s">
        <v>61</v>
      </c>
      <c r="C1495" s="148" t="s">
        <v>61</v>
      </c>
      <c r="D1495" s="149" t="s">
        <v>423</v>
      </c>
      <c r="E1495" s="149" t="s">
        <v>108</v>
      </c>
      <c r="F1495" s="149" t="s">
        <v>197</v>
      </c>
      <c r="G1495" s="150" t="str">
        <f>VLOOKUP(Repository_table[[#This Row],[Country of Destination]],$T$11:$U$46,2,)</f>
        <v>Europe and Central Asia</v>
      </c>
      <c r="H1495" s="149" t="s">
        <v>223</v>
      </c>
      <c r="I1495" s="149" t="s">
        <v>269</v>
      </c>
      <c r="J1495" s="151">
        <v>2902787</v>
      </c>
      <c r="K1495" s="39"/>
      <c r="L1495" s="166"/>
      <c r="N1495" s="119"/>
    </row>
    <row r="1496" spans="1:22" s="17" customFormat="1" x14ac:dyDescent="0.2">
      <c r="A1496" s="145">
        <v>43973</v>
      </c>
      <c r="B1496" s="148" t="s">
        <v>390</v>
      </c>
      <c r="C1496" s="148" t="s">
        <v>462</v>
      </c>
      <c r="D1496" s="149" t="s">
        <v>418</v>
      </c>
      <c r="E1496" s="149" t="s">
        <v>108</v>
      </c>
      <c r="F1496" s="149" t="s">
        <v>204</v>
      </c>
      <c r="G1496" s="150" t="str">
        <f>VLOOKUP(Repository_table[[#This Row],[Country of Destination]],$T$11:$U$46,2,)</f>
        <v>Europe and Central Asia</v>
      </c>
      <c r="H1496" s="149" t="s">
        <v>315</v>
      </c>
      <c r="I1496" s="149" t="s">
        <v>391</v>
      </c>
      <c r="J1496" s="151">
        <v>3492711</v>
      </c>
      <c r="K1496" s="39"/>
      <c r="L1496" s="166"/>
      <c r="N1496" s="119"/>
    </row>
    <row r="1497" spans="1:22" s="17" customFormat="1" x14ac:dyDescent="0.2">
      <c r="A1497" s="145">
        <v>43973</v>
      </c>
      <c r="B1497" s="148" t="s">
        <v>193</v>
      </c>
      <c r="C1497" s="148" t="s">
        <v>212</v>
      </c>
      <c r="D1497" s="149" t="s">
        <v>261</v>
      </c>
      <c r="E1497" s="149" t="s">
        <v>108</v>
      </c>
      <c r="F1497" s="149" t="s">
        <v>240</v>
      </c>
      <c r="G1497" s="150" t="str">
        <f>VLOOKUP(Repository_table[[#This Row],[Country of Destination]],$T$11:$U$46,2,)</f>
        <v>Europe and Central Asia</v>
      </c>
      <c r="H1497" s="149" t="s">
        <v>460</v>
      </c>
      <c r="I1497" s="149" t="s">
        <v>262</v>
      </c>
      <c r="J1497" s="151">
        <v>3485504</v>
      </c>
      <c r="K1497" s="39"/>
      <c r="L1497" s="166"/>
      <c r="N1497" s="119"/>
    </row>
    <row r="1498" spans="1:22" s="17" customFormat="1" x14ac:dyDescent="0.2">
      <c r="A1498" s="145">
        <v>43973</v>
      </c>
      <c r="B1498" s="148" t="s">
        <v>61</v>
      </c>
      <c r="C1498" s="148" t="s">
        <v>61</v>
      </c>
      <c r="D1498" s="149" t="s">
        <v>250</v>
      </c>
      <c r="E1498" s="149" t="s">
        <v>108</v>
      </c>
      <c r="F1498" s="149" t="s">
        <v>113</v>
      </c>
      <c r="G1498" s="150" t="str">
        <f>VLOOKUP(Repository_table[[#This Row],[Country of Destination]],$T$11:$U$46,2,)</f>
        <v>East Asia and Pacific</v>
      </c>
      <c r="H1498" s="149" t="s">
        <v>173</v>
      </c>
      <c r="I1498" s="149" t="s">
        <v>269</v>
      </c>
      <c r="J1498" s="151">
        <v>3663335</v>
      </c>
      <c r="K1498" s="39"/>
      <c r="L1498" s="166"/>
      <c r="N1498" s="119"/>
    </row>
    <row r="1499" spans="1:22" s="17" customFormat="1" x14ac:dyDescent="0.2">
      <c r="A1499" s="145">
        <v>43974</v>
      </c>
      <c r="B1499" s="148" t="s">
        <v>61</v>
      </c>
      <c r="C1499" s="148" t="s">
        <v>61</v>
      </c>
      <c r="D1499" s="149" t="s">
        <v>422</v>
      </c>
      <c r="E1499" s="149" t="s">
        <v>108</v>
      </c>
      <c r="F1499" s="149" t="s">
        <v>81</v>
      </c>
      <c r="G1499" s="150" t="str">
        <f>VLOOKUP(Repository_table[[#This Row],[Country of Destination]],$T$11:$U$46,2,)</f>
        <v>East Asia and Pacific</v>
      </c>
      <c r="H1499" s="149" t="s">
        <v>236</v>
      </c>
      <c r="I1499" s="149" t="s">
        <v>269</v>
      </c>
      <c r="J1499" s="151">
        <v>3221860</v>
      </c>
      <c r="K1499" s="39"/>
      <c r="L1499" s="166"/>
      <c r="N1499" s="119"/>
    </row>
    <row r="1500" spans="1:22" s="17" customFormat="1" ht="25.5" x14ac:dyDescent="0.2">
      <c r="A1500" s="145">
        <v>43975</v>
      </c>
      <c r="B1500" s="148" t="s">
        <v>300</v>
      </c>
      <c r="C1500" s="148" t="s">
        <v>301</v>
      </c>
      <c r="D1500" s="149" t="s">
        <v>406</v>
      </c>
      <c r="E1500" s="149" t="s">
        <v>108</v>
      </c>
      <c r="F1500" s="149" t="s">
        <v>240</v>
      </c>
      <c r="G1500" s="150" t="str">
        <f>VLOOKUP(Repository_table[[#This Row],[Country of Destination]],$T$11:$U$46,2,)</f>
        <v>Europe and Central Asia</v>
      </c>
      <c r="H1500" s="149" t="s">
        <v>218</v>
      </c>
      <c r="I1500" s="149" t="s">
        <v>304</v>
      </c>
      <c r="J1500" s="151">
        <v>984073</v>
      </c>
      <c r="K1500" s="39"/>
      <c r="L1500" s="166" t="s">
        <v>58</v>
      </c>
      <c r="N1500" s="119"/>
    </row>
    <row r="1501" spans="1:22" s="17" customFormat="1" ht="25.5" x14ac:dyDescent="0.2">
      <c r="A1501" s="145">
        <v>43975</v>
      </c>
      <c r="B1501" s="148" t="s">
        <v>300</v>
      </c>
      <c r="C1501" s="148" t="s">
        <v>301</v>
      </c>
      <c r="D1501" s="149" t="s">
        <v>406</v>
      </c>
      <c r="E1501" s="149" t="s">
        <v>108</v>
      </c>
      <c r="F1501" s="149" t="s">
        <v>178</v>
      </c>
      <c r="G1501" s="150" t="str">
        <f>VLOOKUP(Repository_table[[#This Row],[Country of Destination]],$T$11:$U$46,2,)</f>
        <v>Latin America and the Caribbean</v>
      </c>
      <c r="H1501" s="149" t="s">
        <v>218</v>
      </c>
      <c r="I1501" s="149" t="s">
        <v>304</v>
      </c>
      <c r="J1501" s="151">
        <v>2107266</v>
      </c>
      <c r="K1501" s="39"/>
      <c r="L1501" s="166" t="s">
        <v>58</v>
      </c>
      <c r="N1501" s="119"/>
    </row>
    <row r="1502" spans="1:22" s="17" customFormat="1" ht="25.5" x14ac:dyDescent="0.2">
      <c r="A1502" s="145">
        <v>43975</v>
      </c>
      <c r="B1502" s="148" t="s">
        <v>439</v>
      </c>
      <c r="C1502" s="148" t="s">
        <v>464</v>
      </c>
      <c r="D1502" s="149" t="s">
        <v>465</v>
      </c>
      <c r="E1502" s="149" t="s">
        <v>108</v>
      </c>
      <c r="F1502" s="149" t="s">
        <v>112</v>
      </c>
      <c r="G1502" s="150" t="str">
        <f>VLOOKUP(Repository_table[[#This Row],[Country of Destination]],$T$11:$U$46,2,)</f>
        <v>Latin America and the Caribbean</v>
      </c>
      <c r="H1502" s="149" t="s">
        <v>491</v>
      </c>
      <c r="I1502" s="149" t="s">
        <v>436</v>
      </c>
      <c r="J1502" s="151">
        <v>3671103</v>
      </c>
      <c r="K1502" s="39"/>
      <c r="L1502" s="166"/>
      <c r="N1502" s="119"/>
    </row>
    <row r="1503" spans="1:22" s="17" customFormat="1" x14ac:dyDescent="0.2">
      <c r="A1503" s="145">
        <v>43976</v>
      </c>
      <c r="B1503" s="148" t="s">
        <v>390</v>
      </c>
      <c r="C1503" s="148" t="s">
        <v>463</v>
      </c>
      <c r="D1503" s="149" t="s">
        <v>418</v>
      </c>
      <c r="E1503" s="149" t="s">
        <v>108</v>
      </c>
      <c r="F1503" s="149" t="s">
        <v>81</v>
      </c>
      <c r="G1503" s="150" t="str">
        <f>VLOOKUP(Repository_table[[#This Row],[Country of Destination]],$T$11:$U$46,2,)</f>
        <v>East Asia and Pacific</v>
      </c>
      <c r="H1503" s="149" t="s">
        <v>448</v>
      </c>
      <c r="I1503" s="149" t="s">
        <v>391</v>
      </c>
      <c r="J1503" s="151">
        <v>3724254</v>
      </c>
      <c r="K1503" s="39"/>
      <c r="L1503" s="166"/>
      <c r="N1503" s="119"/>
    </row>
    <row r="1504" spans="1:22" s="17" customFormat="1" x14ac:dyDescent="0.2">
      <c r="A1504" s="145">
        <v>43976</v>
      </c>
      <c r="B1504" s="148" t="s">
        <v>61</v>
      </c>
      <c r="C1504" s="148" t="s">
        <v>61</v>
      </c>
      <c r="D1504" s="149" t="s">
        <v>251</v>
      </c>
      <c r="E1504" s="149" t="s">
        <v>108</v>
      </c>
      <c r="F1504" s="149" t="s">
        <v>252</v>
      </c>
      <c r="G1504" s="150" t="str">
        <f>VLOOKUP(Repository_table[[#This Row],[Country of Destination]],$T$11:$U$46,2,)</f>
        <v>Europe and Central Asia</v>
      </c>
      <c r="H1504" s="149" t="s">
        <v>480</v>
      </c>
      <c r="I1504" s="149" t="s">
        <v>269</v>
      </c>
      <c r="J1504" s="151">
        <v>3211007</v>
      </c>
      <c r="K1504" s="39"/>
      <c r="L1504" s="166"/>
      <c r="N1504" s="119"/>
    </row>
    <row r="1505" spans="1:14" s="17" customFormat="1" ht="25.5" x14ac:dyDescent="0.2">
      <c r="A1505" s="145">
        <v>43977</v>
      </c>
      <c r="B1505" s="148" t="s">
        <v>300</v>
      </c>
      <c r="C1505" s="148" t="s">
        <v>301</v>
      </c>
      <c r="D1505" s="149" t="s">
        <v>406</v>
      </c>
      <c r="E1505" s="149" t="s">
        <v>108</v>
      </c>
      <c r="F1505" s="149" t="s">
        <v>458</v>
      </c>
      <c r="G1505" s="150" t="str">
        <f>VLOOKUP(Repository_table[[#This Row],[Country of Destination]],$T$11:$U$46,2,)</f>
        <v>South Asia</v>
      </c>
      <c r="H1505" s="149" t="s">
        <v>283</v>
      </c>
      <c r="I1505" s="149" t="s">
        <v>304</v>
      </c>
      <c r="J1505" s="151">
        <v>3405574</v>
      </c>
      <c r="K1505" s="39"/>
      <c r="L1505" s="166"/>
      <c r="N1505" s="119"/>
    </row>
    <row r="1506" spans="1:14" s="17" customFormat="1" x14ac:dyDescent="0.2">
      <c r="A1506" s="145">
        <v>43977</v>
      </c>
      <c r="B1506" s="148" t="s">
        <v>61</v>
      </c>
      <c r="C1506" s="148" t="s">
        <v>61</v>
      </c>
      <c r="D1506" s="149" t="s">
        <v>250</v>
      </c>
      <c r="E1506" s="149" t="s">
        <v>108</v>
      </c>
      <c r="F1506" s="149" t="s">
        <v>157</v>
      </c>
      <c r="G1506" s="150" t="str">
        <f>VLOOKUP(Repository_table[[#This Row],[Country of Destination]],$T$11:$U$46,2,)</f>
        <v>Middle East and North Africa</v>
      </c>
      <c r="H1506" s="149" t="s">
        <v>502</v>
      </c>
      <c r="I1506" s="149" t="s">
        <v>269</v>
      </c>
      <c r="J1506" s="151">
        <v>3294379</v>
      </c>
      <c r="K1506" s="39"/>
      <c r="L1506" s="166"/>
      <c r="N1506" s="119"/>
    </row>
    <row r="1507" spans="1:14" s="17" customFormat="1" x14ac:dyDescent="0.2">
      <c r="A1507" s="145">
        <v>43978</v>
      </c>
      <c r="B1507" s="148" t="s">
        <v>193</v>
      </c>
      <c r="C1507" s="148" t="s">
        <v>211</v>
      </c>
      <c r="D1507" s="149" t="s">
        <v>261</v>
      </c>
      <c r="E1507" s="149" t="s">
        <v>108</v>
      </c>
      <c r="F1507" s="149" t="s">
        <v>109</v>
      </c>
      <c r="G1507" s="150" t="str">
        <f>VLOOKUP(Repository_table[[#This Row],[Country of Destination]],$T$11:$U$46,2,)</f>
        <v>Europe and Central Asia</v>
      </c>
      <c r="H1507" s="149" t="s">
        <v>504</v>
      </c>
      <c r="I1507" s="149" t="s">
        <v>262</v>
      </c>
      <c r="J1507" s="151">
        <v>3423459</v>
      </c>
      <c r="K1507" s="39"/>
      <c r="L1507" s="166"/>
      <c r="N1507" s="119"/>
    </row>
    <row r="1508" spans="1:14" s="17" customFormat="1" x14ac:dyDescent="0.2">
      <c r="A1508" s="145">
        <v>43978</v>
      </c>
      <c r="B1508" s="148" t="s">
        <v>61</v>
      </c>
      <c r="C1508" s="148" t="s">
        <v>61</v>
      </c>
      <c r="D1508" s="149" t="s">
        <v>250</v>
      </c>
      <c r="E1508" s="149" t="s">
        <v>108</v>
      </c>
      <c r="F1508" s="149" t="s">
        <v>113</v>
      </c>
      <c r="G1508" s="150" t="str">
        <f>VLOOKUP(Repository_table[[#This Row],[Country of Destination]],$T$11:$U$46,2,)</f>
        <v>East Asia and Pacific</v>
      </c>
      <c r="H1508" s="149" t="s">
        <v>253</v>
      </c>
      <c r="I1508" s="149" t="s">
        <v>269</v>
      </c>
      <c r="J1508" s="151">
        <v>3086825</v>
      </c>
      <c r="K1508" s="39"/>
      <c r="L1508" s="166"/>
      <c r="N1508" s="119"/>
    </row>
    <row r="1509" spans="1:14" s="17" customFormat="1" x14ac:dyDescent="0.2">
      <c r="A1509" s="145">
        <v>43979</v>
      </c>
      <c r="B1509" s="148" t="s">
        <v>390</v>
      </c>
      <c r="C1509" s="148" t="s">
        <v>462</v>
      </c>
      <c r="D1509" s="149" t="s">
        <v>418</v>
      </c>
      <c r="E1509" s="149" t="s">
        <v>108</v>
      </c>
      <c r="F1509" s="149" t="s">
        <v>68</v>
      </c>
      <c r="G1509" s="150" t="str">
        <f>VLOOKUP(Repository_table[[#This Row],[Country of Destination]],$T$11:$U$46,2,)</f>
        <v>South Asia</v>
      </c>
      <c r="H1509" s="149" t="s">
        <v>425</v>
      </c>
      <c r="I1509" s="149" t="s">
        <v>391</v>
      </c>
      <c r="J1509" s="151">
        <v>3181596</v>
      </c>
      <c r="K1509" s="39"/>
      <c r="L1509" s="166"/>
      <c r="N1509" s="119"/>
    </row>
    <row r="1510" spans="1:14" s="17" customFormat="1" x14ac:dyDescent="0.2">
      <c r="A1510" s="145">
        <v>43979</v>
      </c>
      <c r="B1510" s="148" t="s">
        <v>61</v>
      </c>
      <c r="C1510" s="148" t="s">
        <v>61</v>
      </c>
      <c r="D1510" s="149" t="s">
        <v>251</v>
      </c>
      <c r="E1510" s="149" t="s">
        <v>108</v>
      </c>
      <c r="F1510" s="149" t="s">
        <v>240</v>
      </c>
      <c r="G1510" s="150" t="str">
        <f>VLOOKUP(Repository_table[[#This Row],[Country of Destination]],$T$11:$U$46,2,)</f>
        <v>Europe and Central Asia</v>
      </c>
      <c r="H1510" s="149" t="s">
        <v>372</v>
      </c>
      <c r="I1510" s="149" t="s">
        <v>269</v>
      </c>
      <c r="J1510" s="151">
        <v>3425857</v>
      </c>
      <c r="K1510" s="39"/>
      <c r="L1510" s="166"/>
      <c r="N1510" s="119"/>
    </row>
    <row r="1511" spans="1:14" s="17" customFormat="1" ht="25.5" x14ac:dyDescent="0.2">
      <c r="A1511" s="145">
        <v>43981</v>
      </c>
      <c r="B1511" s="148" t="s">
        <v>300</v>
      </c>
      <c r="C1511" s="148" t="s">
        <v>301</v>
      </c>
      <c r="D1511" s="149" t="s">
        <v>406</v>
      </c>
      <c r="E1511" s="149" t="s">
        <v>108</v>
      </c>
      <c r="F1511" s="149" t="s">
        <v>72</v>
      </c>
      <c r="G1511" s="150" t="str">
        <f>VLOOKUP(Repository_table[[#This Row],[Country of Destination]],$T$11:$U$46,2,)</f>
        <v>East Asia and Pacific</v>
      </c>
      <c r="H1511" s="149" t="s">
        <v>281</v>
      </c>
      <c r="I1511" s="149" t="s">
        <v>304</v>
      </c>
      <c r="J1511" s="151">
        <v>3676294</v>
      </c>
      <c r="K1511" s="39"/>
      <c r="L1511" s="166"/>
      <c r="N1511" s="119"/>
    </row>
    <row r="1512" spans="1:14" s="17" customFormat="1" x14ac:dyDescent="0.2">
      <c r="A1512" s="145">
        <v>43981</v>
      </c>
      <c r="B1512" s="148" t="s">
        <v>61</v>
      </c>
      <c r="C1512" s="148" t="s">
        <v>61</v>
      </c>
      <c r="D1512" s="149" t="s">
        <v>251</v>
      </c>
      <c r="E1512" s="149" t="s">
        <v>108</v>
      </c>
      <c r="F1512" s="149" t="s">
        <v>72</v>
      </c>
      <c r="G1512" s="150" t="str">
        <f>VLOOKUP(Repository_table[[#This Row],[Country of Destination]],$T$11:$U$46,2,)</f>
        <v>East Asia and Pacific</v>
      </c>
      <c r="H1512" s="149" t="s">
        <v>159</v>
      </c>
      <c r="I1512" s="149" t="s">
        <v>269</v>
      </c>
      <c r="J1512" s="151">
        <v>3659721</v>
      </c>
      <c r="K1512" s="39"/>
      <c r="L1512" s="166"/>
      <c r="N1512" s="119"/>
    </row>
    <row r="1513" spans="1:14" s="17" customFormat="1" x14ac:dyDescent="0.2">
      <c r="A1513" s="145">
        <v>43982</v>
      </c>
      <c r="B1513" s="148" t="s">
        <v>390</v>
      </c>
      <c r="C1513" s="148" t="s">
        <v>490</v>
      </c>
      <c r="D1513" s="149" t="s">
        <v>481</v>
      </c>
      <c r="E1513" s="149" t="s">
        <v>108</v>
      </c>
      <c r="F1513" s="149" t="s">
        <v>185</v>
      </c>
      <c r="G1513" s="150" t="str">
        <f>VLOOKUP(Repository_table[[#This Row],[Country of Destination]],$T$11:$U$46,2,)</f>
        <v>Latin America and the Caribbean</v>
      </c>
      <c r="H1513" s="149" t="s">
        <v>489</v>
      </c>
      <c r="I1513" s="149" t="s">
        <v>391</v>
      </c>
      <c r="J1513" s="151">
        <v>2554347</v>
      </c>
      <c r="K1513" s="39"/>
      <c r="L1513" s="166"/>
      <c r="N1513" s="119"/>
    </row>
    <row r="1514" spans="1:14" s="17" customFormat="1" x14ac:dyDescent="0.2">
      <c r="A1514" s="145">
        <v>43982</v>
      </c>
      <c r="B1514" s="148" t="s">
        <v>61</v>
      </c>
      <c r="C1514" s="148" t="s">
        <v>61</v>
      </c>
      <c r="D1514" s="149" t="s">
        <v>251</v>
      </c>
      <c r="E1514" s="149" t="s">
        <v>108</v>
      </c>
      <c r="F1514" s="149" t="s">
        <v>327</v>
      </c>
      <c r="G1514" s="150" t="str">
        <f>VLOOKUP(Repository_table[[#This Row],[Country of Destination]],$T$11:$U$46,2,)</f>
        <v>Middle East and North Africa</v>
      </c>
      <c r="H1514" s="149" t="s">
        <v>424</v>
      </c>
      <c r="I1514" s="149" t="s">
        <v>269</v>
      </c>
      <c r="J1514" s="151">
        <v>3474413</v>
      </c>
      <c r="K1514" s="39"/>
      <c r="L1514" s="166"/>
      <c r="N1514" s="119"/>
    </row>
    <row r="1515" spans="1:14" s="17" customFormat="1" x14ac:dyDescent="0.2">
      <c r="A1515" s="154">
        <v>43983</v>
      </c>
      <c r="B1515" s="155" t="s">
        <v>390</v>
      </c>
      <c r="C1515" s="155" t="s">
        <v>462</v>
      </c>
      <c r="D1515" s="156" t="s">
        <v>389</v>
      </c>
      <c r="E1515" s="156" t="s">
        <v>194</v>
      </c>
      <c r="F1515" s="156" t="s">
        <v>252</v>
      </c>
      <c r="G1515" s="157" t="str">
        <f>VLOOKUP(Repository_table[[#This Row],[Country of Destination]],$T$11:$U$46,2,)</f>
        <v>Europe and Central Asia</v>
      </c>
      <c r="H1515" s="156" t="s">
        <v>371</v>
      </c>
      <c r="I1515" s="156" t="s">
        <v>391</v>
      </c>
      <c r="J1515" s="158">
        <v>3331704</v>
      </c>
      <c r="K1515" s="159"/>
      <c r="L1515" s="166" t="s">
        <v>363</v>
      </c>
      <c r="N1515" s="119"/>
    </row>
    <row r="1516" spans="1:14" s="17" customFormat="1" ht="25.5" x14ac:dyDescent="0.2">
      <c r="A1516" s="154">
        <v>43983</v>
      </c>
      <c r="B1516" s="155" t="s">
        <v>300</v>
      </c>
      <c r="C1516" s="155" t="s">
        <v>301</v>
      </c>
      <c r="D1516" s="156" t="s">
        <v>406</v>
      </c>
      <c r="E1516" s="156" t="s">
        <v>108</v>
      </c>
      <c r="F1516" s="156" t="s">
        <v>365</v>
      </c>
      <c r="G1516" s="157" t="str">
        <f>VLOOKUP(Repository_table[[#This Row],[Country of Destination]],$T$11:$U$46,2,)</f>
        <v>East Asia and Pacific</v>
      </c>
      <c r="H1516" s="156" t="s">
        <v>227</v>
      </c>
      <c r="I1516" s="156" t="s">
        <v>304</v>
      </c>
      <c r="J1516" s="158">
        <v>2953234</v>
      </c>
      <c r="K1516" s="159"/>
      <c r="L1516" s="166"/>
      <c r="N1516" s="119"/>
    </row>
    <row r="1517" spans="1:14" s="17" customFormat="1" x14ac:dyDescent="0.2">
      <c r="A1517" s="154">
        <v>43983</v>
      </c>
      <c r="B1517" s="155" t="s">
        <v>193</v>
      </c>
      <c r="C1517" s="155" t="s">
        <v>212</v>
      </c>
      <c r="D1517" s="156" t="s">
        <v>261</v>
      </c>
      <c r="E1517" s="156" t="s">
        <v>108</v>
      </c>
      <c r="F1517" s="156" t="s">
        <v>81</v>
      </c>
      <c r="G1517" s="157" t="str">
        <f>VLOOKUP(Repository_table[[#This Row],[Country of Destination]],$T$11:$U$46,2,)</f>
        <v>East Asia and Pacific</v>
      </c>
      <c r="H1517" s="156" t="s">
        <v>214</v>
      </c>
      <c r="I1517" s="156" t="s">
        <v>262</v>
      </c>
      <c r="J1517" s="158">
        <v>3731744</v>
      </c>
      <c r="K1517" s="159"/>
      <c r="L1517" s="166"/>
      <c r="N1517" s="119"/>
    </row>
    <row r="1518" spans="1:14" s="17" customFormat="1" ht="25.5" x14ac:dyDescent="0.2">
      <c r="A1518" s="154">
        <v>43983</v>
      </c>
      <c r="B1518" s="155" t="s">
        <v>439</v>
      </c>
      <c r="C1518" s="155" t="s">
        <v>464</v>
      </c>
      <c r="D1518" s="156" t="s">
        <v>465</v>
      </c>
      <c r="E1518" s="156" t="s">
        <v>108</v>
      </c>
      <c r="F1518" s="156" t="s">
        <v>113</v>
      </c>
      <c r="G1518" s="157" t="str">
        <f>VLOOKUP(Repository_table[[#This Row],[Country of Destination]],$T$11:$U$46,2,)</f>
        <v>East Asia and Pacific</v>
      </c>
      <c r="H1518" s="156" t="s">
        <v>493</v>
      </c>
      <c r="I1518" s="156" t="s">
        <v>436</v>
      </c>
      <c r="J1518" s="158">
        <v>3621608</v>
      </c>
      <c r="K1518" s="159"/>
      <c r="L1518" s="166"/>
      <c r="N1518" s="119"/>
    </row>
    <row r="1519" spans="1:14" s="17" customFormat="1" x14ac:dyDescent="0.2">
      <c r="A1519" s="154">
        <v>43985</v>
      </c>
      <c r="B1519" s="155" t="s">
        <v>61</v>
      </c>
      <c r="C1519" s="155" t="s">
        <v>61</v>
      </c>
      <c r="D1519" s="156" t="s">
        <v>250</v>
      </c>
      <c r="E1519" s="156" t="s">
        <v>108</v>
      </c>
      <c r="F1519" s="156" t="s">
        <v>113</v>
      </c>
      <c r="G1519" s="157" t="str">
        <f>VLOOKUP(Repository_table[[#This Row],[Country of Destination]],$T$11:$U$46,2,)</f>
        <v>East Asia and Pacific</v>
      </c>
      <c r="H1519" s="156" t="s">
        <v>408</v>
      </c>
      <c r="I1519" s="156" t="s">
        <v>269</v>
      </c>
      <c r="J1519" s="158">
        <v>3277492</v>
      </c>
      <c r="K1519" s="159"/>
      <c r="L1519" s="166"/>
      <c r="N1519" s="119"/>
    </row>
    <row r="1520" spans="1:14" s="17" customFormat="1" x14ac:dyDescent="0.2">
      <c r="A1520" s="154">
        <v>43987</v>
      </c>
      <c r="B1520" s="155" t="s">
        <v>390</v>
      </c>
      <c r="C1520" s="155" t="s">
        <v>462</v>
      </c>
      <c r="D1520" s="156" t="s">
        <v>418</v>
      </c>
      <c r="E1520" s="156" t="s">
        <v>108</v>
      </c>
      <c r="F1520" s="156" t="s">
        <v>81</v>
      </c>
      <c r="G1520" s="157" t="str">
        <f>VLOOKUP(Repository_table[[#This Row],[Country of Destination]],$T$11:$U$46,2,)</f>
        <v>East Asia and Pacific</v>
      </c>
      <c r="H1520" s="156" t="s">
        <v>484</v>
      </c>
      <c r="I1520" s="156" t="s">
        <v>391</v>
      </c>
      <c r="J1520" s="158">
        <v>3506412</v>
      </c>
      <c r="K1520" s="159"/>
      <c r="L1520" s="166"/>
      <c r="N1520" s="119"/>
    </row>
    <row r="1521" spans="1:14" s="17" customFormat="1" x14ac:dyDescent="0.2">
      <c r="A1521" s="154">
        <v>43987</v>
      </c>
      <c r="B1521" s="155" t="s">
        <v>61</v>
      </c>
      <c r="C1521" s="155" t="s">
        <v>61</v>
      </c>
      <c r="D1521" s="156" t="s">
        <v>423</v>
      </c>
      <c r="E1521" s="156" t="s">
        <v>108</v>
      </c>
      <c r="F1521" s="156" t="s">
        <v>328</v>
      </c>
      <c r="G1521" s="157" t="str">
        <f>VLOOKUP(Repository_table[[#This Row],[Country of Destination]],$T$11:$U$46,2,)</f>
        <v>Europe and Central Asia</v>
      </c>
      <c r="H1521" s="156" t="s">
        <v>507</v>
      </c>
      <c r="I1521" s="156" t="s">
        <v>269</v>
      </c>
      <c r="J1521" s="158">
        <v>3049480</v>
      </c>
      <c r="K1521" s="159"/>
      <c r="L1521" s="166"/>
      <c r="N1521" s="119"/>
    </row>
    <row r="1522" spans="1:14" s="17" customFormat="1" x14ac:dyDescent="0.2">
      <c r="A1522" s="154">
        <v>43988</v>
      </c>
      <c r="B1522" s="155" t="s">
        <v>61</v>
      </c>
      <c r="C1522" s="155" t="s">
        <v>61</v>
      </c>
      <c r="D1522" s="156" t="s">
        <v>251</v>
      </c>
      <c r="E1522" s="156" t="s">
        <v>108</v>
      </c>
      <c r="F1522" s="156" t="s">
        <v>240</v>
      </c>
      <c r="G1522" s="157" t="str">
        <f>VLOOKUP(Repository_table[[#This Row],[Country of Destination]],$T$11:$U$46,2,)</f>
        <v>Europe and Central Asia</v>
      </c>
      <c r="H1522" s="156" t="s">
        <v>117</v>
      </c>
      <c r="I1522" s="156" t="s">
        <v>269</v>
      </c>
      <c r="J1522" s="158">
        <v>3570013</v>
      </c>
      <c r="K1522" s="159"/>
      <c r="L1522" s="166"/>
      <c r="N1522" s="119"/>
    </row>
    <row r="1523" spans="1:14" s="17" customFormat="1" x14ac:dyDescent="0.2">
      <c r="A1523" s="154">
        <v>43990</v>
      </c>
      <c r="B1523" s="155" t="s">
        <v>193</v>
      </c>
      <c r="C1523" s="155" t="s">
        <v>211</v>
      </c>
      <c r="D1523" s="156" t="s">
        <v>261</v>
      </c>
      <c r="E1523" s="156" t="s">
        <v>108</v>
      </c>
      <c r="F1523" s="156" t="s">
        <v>302</v>
      </c>
      <c r="G1523" s="157" t="str">
        <f>VLOOKUP(Repository_table[[#This Row],[Country of Destination]],$T$11:$U$46,2,)</f>
        <v>Europe and Central Asia</v>
      </c>
      <c r="H1523" s="156" t="s">
        <v>379</v>
      </c>
      <c r="I1523" s="156" t="s">
        <v>262</v>
      </c>
      <c r="J1523" s="158">
        <v>1075500</v>
      </c>
      <c r="K1523" s="159"/>
      <c r="L1523" s="166" t="s">
        <v>58</v>
      </c>
      <c r="N1523" s="119"/>
    </row>
    <row r="1524" spans="1:14" s="17" customFormat="1" x14ac:dyDescent="0.2">
      <c r="A1524" s="154">
        <v>43990</v>
      </c>
      <c r="B1524" s="155" t="s">
        <v>193</v>
      </c>
      <c r="C1524" s="155" t="s">
        <v>211</v>
      </c>
      <c r="D1524" s="156" t="s">
        <v>261</v>
      </c>
      <c r="E1524" s="156" t="s">
        <v>108</v>
      </c>
      <c r="F1524" s="156" t="s">
        <v>240</v>
      </c>
      <c r="G1524" s="157" t="str">
        <f>VLOOKUP(Repository_table[[#This Row],[Country of Destination]],$T$11:$U$46,2,)</f>
        <v>Europe and Central Asia</v>
      </c>
      <c r="H1524" s="156" t="s">
        <v>379</v>
      </c>
      <c r="I1524" s="156" t="s">
        <v>262</v>
      </c>
      <c r="J1524" s="158">
        <v>2598044</v>
      </c>
      <c r="K1524" s="159"/>
      <c r="L1524" s="166" t="s">
        <v>58</v>
      </c>
      <c r="N1524" s="119"/>
    </row>
    <row r="1525" spans="1:14" s="17" customFormat="1" x14ac:dyDescent="0.2">
      <c r="A1525" s="154">
        <v>43992</v>
      </c>
      <c r="B1525" s="155" t="s">
        <v>390</v>
      </c>
      <c r="C1525" s="155" t="s">
        <v>463</v>
      </c>
      <c r="D1525" s="156" t="s">
        <v>418</v>
      </c>
      <c r="E1525" s="156" t="s">
        <v>108</v>
      </c>
      <c r="F1525" s="156" t="s">
        <v>81</v>
      </c>
      <c r="G1525" s="157" t="str">
        <f>VLOOKUP(Repository_table[[#This Row],[Country of Destination]],$T$11:$U$46,2,)</f>
        <v>East Asia and Pacific</v>
      </c>
      <c r="H1525" s="156" t="s">
        <v>166</v>
      </c>
      <c r="I1525" s="156" t="s">
        <v>391</v>
      </c>
      <c r="J1525" s="158">
        <v>3635074</v>
      </c>
      <c r="K1525" s="159"/>
      <c r="L1525" s="166" t="s">
        <v>58</v>
      </c>
      <c r="N1525" s="119"/>
    </row>
    <row r="1526" spans="1:14" s="17" customFormat="1" x14ac:dyDescent="0.2">
      <c r="A1526" s="154">
        <v>43992</v>
      </c>
      <c r="B1526" s="155" t="s">
        <v>390</v>
      </c>
      <c r="C1526" s="155" t="s">
        <v>462</v>
      </c>
      <c r="D1526" s="156" t="s">
        <v>418</v>
      </c>
      <c r="E1526" s="156" t="s">
        <v>108</v>
      </c>
      <c r="F1526" s="156" t="s">
        <v>81</v>
      </c>
      <c r="G1526" s="157" t="str">
        <f>VLOOKUP(Repository_table[[#This Row],[Country of Destination]],$T$11:$U$46,2,)</f>
        <v>East Asia and Pacific</v>
      </c>
      <c r="H1526" s="156" t="s">
        <v>166</v>
      </c>
      <c r="I1526" s="156" t="s">
        <v>391</v>
      </c>
      <c r="J1526" s="158">
        <v>66187</v>
      </c>
      <c r="K1526" s="159"/>
      <c r="L1526" s="166" t="s">
        <v>58</v>
      </c>
      <c r="N1526" s="119"/>
    </row>
    <row r="1527" spans="1:14" s="17" customFormat="1" x14ac:dyDescent="0.2">
      <c r="A1527" s="154">
        <v>43993</v>
      </c>
      <c r="B1527" s="155" t="s">
        <v>390</v>
      </c>
      <c r="C1527" s="155" t="s">
        <v>462</v>
      </c>
      <c r="D1527" s="156" t="s">
        <v>418</v>
      </c>
      <c r="E1527" s="156" t="s">
        <v>108</v>
      </c>
      <c r="F1527" s="156" t="s">
        <v>285</v>
      </c>
      <c r="G1527" s="157" t="str">
        <f>VLOOKUP(Repository_table[[#This Row],[Country of Destination]],$T$11:$U$46,2,)</f>
        <v>Europe and Central Asia</v>
      </c>
      <c r="H1527" s="156" t="s">
        <v>307</v>
      </c>
      <c r="I1527" s="156" t="s">
        <v>391</v>
      </c>
      <c r="J1527" s="158">
        <v>3385246</v>
      </c>
      <c r="K1527" s="159"/>
      <c r="L1527" s="166"/>
      <c r="N1527" s="119"/>
    </row>
    <row r="1528" spans="1:14" s="17" customFormat="1" ht="25.5" x14ac:dyDescent="0.2">
      <c r="A1528" s="154">
        <v>43994</v>
      </c>
      <c r="B1528" s="155" t="s">
        <v>439</v>
      </c>
      <c r="C1528" s="155" t="s">
        <v>464</v>
      </c>
      <c r="D1528" s="156" t="s">
        <v>465</v>
      </c>
      <c r="E1528" s="156" t="s">
        <v>108</v>
      </c>
      <c r="F1528" s="156" t="s">
        <v>113</v>
      </c>
      <c r="G1528" s="157" t="str">
        <f>VLOOKUP(Repository_table[[#This Row],[Country of Destination]],$T$11:$U$46,2,)</f>
        <v>East Asia and Pacific</v>
      </c>
      <c r="H1528" s="156" t="s">
        <v>430</v>
      </c>
      <c r="I1528" s="156" t="s">
        <v>436</v>
      </c>
      <c r="J1528" s="158">
        <v>3768758</v>
      </c>
      <c r="K1528" s="159"/>
      <c r="L1528" s="166"/>
      <c r="N1528" s="119"/>
    </row>
    <row r="1529" spans="1:14" s="17" customFormat="1" x14ac:dyDescent="0.2">
      <c r="A1529" s="154">
        <v>43994</v>
      </c>
      <c r="B1529" s="155" t="s">
        <v>61</v>
      </c>
      <c r="C1529" s="155" t="s">
        <v>61</v>
      </c>
      <c r="D1529" s="156" t="s">
        <v>250</v>
      </c>
      <c r="E1529" s="156" t="s">
        <v>108</v>
      </c>
      <c r="F1529" s="156" t="s">
        <v>113</v>
      </c>
      <c r="G1529" s="157" t="str">
        <f>VLOOKUP(Repository_table[[#This Row],[Country of Destination]],$T$11:$U$46,2,)</f>
        <v>East Asia and Pacific</v>
      </c>
      <c r="H1529" s="156" t="s">
        <v>508</v>
      </c>
      <c r="I1529" s="156" t="s">
        <v>269</v>
      </c>
      <c r="J1529" s="158">
        <v>3187235</v>
      </c>
      <c r="K1529" s="159"/>
      <c r="L1529" s="166"/>
      <c r="N1529" s="119"/>
    </row>
    <row r="1530" spans="1:14" s="17" customFormat="1" x14ac:dyDescent="0.2">
      <c r="A1530" s="154">
        <v>43995</v>
      </c>
      <c r="B1530" s="155" t="s">
        <v>390</v>
      </c>
      <c r="C1530" s="155" t="s">
        <v>462</v>
      </c>
      <c r="D1530" s="156" t="s">
        <v>418</v>
      </c>
      <c r="E1530" s="156" t="s">
        <v>108</v>
      </c>
      <c r="F1530" s="156" t="s">
        <v>252</v>
      </c>
      <c r="G1530" s="157" t="str">
        <f>VLOOKUP(Repository_table[[#This Row],[Country of Destination]],$T$11:$U$46,2,)</f>
        <v>Europe and Central Asia</v>
      </c>
      <c r="H1530" s="156" t="s">
        <v>488</v>
      </c>
      <c r="I1530" s="156" t="s">
        <v>391</v>
      </c>
      <c r="J1530" s="158">
        <v>3278512</v>
      </c>
      <c r="K1530" s="159"/>
      <c r="L1530" s="166" t="s">
        <v>363</v>
      </c>
      <c r="N1530" s="119"/>
    </row>
    <row r="1531" spans="1:14" s="17" customFormat="1" x14ac:dyDescent="0.2">
      <c r="A1531" s="154">
        <v>43995</v>
      </c>
      <c r="B1531" s="155" t="s">
        <v>193</v>
      </c>
      <c r="C1531" s="155" t="s">
        <v>212</v>
      </c>
      <c r="D1531" s="156" t="s">
        <v>261</v>
      </c>
      <c r="E1531" s="156" t="s">
        <v>108</v>
      </c>
      <c r="F1531" s="156" t="s">
        <v>240</v>
      </c>
      <c r="G1531" s="157" t="str">
        <f>VLOOKUP(Repository_table[[#This Row],[Country of Destination]],$T$11:$U$46,2,)</f>
        <v>Europe and Central Asia</v>
      </c>
      <c r="H1531" s="156" t="s">
        <v>404</v>
      </c>
      <c r="I1531" s="156" t="s">
        <v>262</v>
      </c>
      <c r="J1531" s="158">
        <v>3471472</v>
      </c>
      <c r="K1531" s="159"/>
      <c r="L1531" s="166"/>
      <c r="N1531" s="119"/>
    </row>
    <row r="1532" spans="1:14" s="17" customFormat="1" ht="25.5" x14ac:dyDescent="0.2">
      <c r="A1532" s="154">
        <v>43996</v>
      </c>
      <c r="B1532" s="155" t="s">
        <v>300</v>
      </c>
      <c r="C1532" s="155" t="s">
        <v>301</v>
      </c>
      <c r="D1532" s="156" t="s">
        <v>406</v>
      </c>
      <c r="E1532" s="156" t="s">
        <v>108</v>
      </c>
      <c r="F1532" s="156" t="s">
        <v>178</v>
      </c>
      <c r="G1532" s="157" t="str">
        <f>VLOOKUP(Repository_table[[#This Row],[Country of Destination]],$T$11:$U$46,2,)</f>
        <v>Latin America and the Caribbean</v>
      </c>
      <c r="H1532" s="156" t="s">
        <v>455</v>
      </c>
      <c r="I1532" s="156" t="s">
        <v>304</v>
      </c>
      <c r="J1532" s="158">
        <v>2229454</v>
      </c>
      <c r="K1532" s="159"/>
      <c r="L1532" s="166"/>
      <c r="N1532" s="119"/>
    </row>
    <row r="1533" spans="1:14" s="17" customFormat="1" x14ac:dyDescent="0.2">
      <c r="A1533" s="154">
        <v>43998</v>
      </c>
      <c r="B1533" s="155" t="s">
        <v>390</v>
      </c>
      <c r="C1533" s="155" t="s">
        <v>462</v>
      </c>
      <c r="D1533" s="156" t="s">
        <v>418</v>
      </c>
      <c r="E1533" s="156" t="s">
        <v>108</v>
      </c>
      <c r="F1533" s="156" t="s">
        <v>68</v>
      </c>
      <c r="G1533" s="157" t="str">
        <f>VLOOKUP(Repository_table[[#This Row],[Country of Destination]],$T$11:$U$46,2,)</f>
        <v>South Asia</v>
      </c>
      <c r="H1533" s="156" t="s">
        <v>337</v>
      </c>
      <c r="I1533" s="156" t="s">
        <v>391</v>
      </c>
      <c r="J1533" s="158">
        <v>3287954</v>
      </c>
      <c r="K1533" s="159"/>
      <c r="L1533" s="166"/>
      <c r="N1533" s="119"/>
    </row>
    <row r="1534" spans="1:14" s="17" customFormat="1" x14ac:dyDescent="0.2">
      <c r="A1534" s="154">
        <v>43999</v>
      </c>
      <c r="B1534" s="155" t="s">
        <v>193</v>
      </c>
      <c r="C1534" s="155" t="s">
        <v>211</v>
      </c>
      <c r="D1534" s="156" t="s">
        <v>261</v>
      </c>
      <c r="E1534" s="156" t="s">
        <v>108</v>
      </c>
      <c r="F1534" s="156" t="s">
        <v>68</v>
      </c>
      <c r="G1534" s="157" t="str">
        <f>VLOOKUP(Repository_table[[#This Row],[Country of Destination]],$T$11:$U$46,2,)</f>
        <v>South Asia</v>
      </c>
      <c r="H1534" s="156" t="s">
        <v>181</v>
      </c>
      <c r="I1534" s="156" t="s">
        <v>262</v>
      </c>
      <c r="J1534" s="158">
        <v>3459060</v>
      </c>
      <c r="K1534" s="159"/>
      <c r="L1534" s="166"/>
      <c r="N1534" s="119"/>
    </row>
    <row r="1535" spans="1:14" s="17" customFormat="1" x14ac:dyDescent="0.2">
      <c r="A1535" s="154">
        <v>44001</v>
      </c>
      <c r="B1535" s="155" t="s">
        <v>390</v>
      </c>
      <c r="C1535" s="155" t="s">
        <v>462</v>
      </c>
      <c r="D1535" s="156" t="s">
        <v>418</v>
      </c>
      <c r="E1535" s="156" t="s">
        <v>108</v>
      </c>
      <c r="F1535" s="156" t="s">
        <v>204</v>
      </c>
      <c r="G1535" s="157" t="str">
        <f>VLOOKUP(Repository_table[[#This Row],[Country of Destination]],$T$11:$U$46,2,)</f>
        <v>Europe and Central Asia</v>
      </c>
      <c r="H1535" s="156" t="s">
        <v>172</v>
      </c>
      <c r="I1535" s="156" t="s">
        <v>391</v>
      </c>
      <c r="J1535" s="158">
        <v>3399685</v>
      </c>
      <c r="K1535" s="159"/>
      <c r="L1535" s="166" t="s">
        <v>363</v>
      </c>
      <c r="N1535" s="119"/>
    </row>
    <row r="1536" spans="1:14" s="17" customFormat="1" x14ac:dyDescent="0.2">
      <c r="A1536" s="154">
        <v>44001</v>
      </c>
      <c r="B1536" s="155" t="s">
        <v>390</v>
      </c>
      <c r="C1536" s="155" t="s">
        <v>462</v>
      </c>
      <c r="D1536" s="156" t="s">
        <v>418</v>
      </c>
      <c r="E1536" s="156" t="s">
        <v>108</v>
      </c>
      <c r="F1536" s="156" t="s">
        <v>68</v>
      </c>
      <c r="G1536" s="157" t="str">
        <f>VLOOKUP(Repository_table[[#This Row],[Country of Destination]],$T$11:$U$46,2,)</f>
        <v>South Asia</v>
      </c>
      <c r="H1536" s="156" t="s">
        <v>234</v>
      </c>
      <c r="I1536" s="156" t="s">
        <v>391</v>
      </c>
      <c r="J1536" s="158">
        <v>3353141</v>
      </c>
      <c r="K1536" s="159"/>
      <c r="L1536" s="166"/>
      <c r="N1536" s="119"/>
    </row>
    <row r="1537" spans="1:14" s="17" customFormat="1" x14ac:dyDescent="0.2">
      <c r="A1537" s="154">
        <v>44001</v>
      </c>
      <c r="B1537" s="155" t="s">
        <v>61</v>
      </c>
      <c r="C1537" s="155" t="s">
        <v>61</v>
      </c>
      <c r="D1537" s="156" t="s">
        <v>251</v>
      </c>
      <c r="E1537" s="156" t="s">
        <v>108</v>
      </c>
      <c r="F1537" s="156" t="s">
        <v>252</v>
      </c>
      <c r="G1537" s="157" t="str">
        <f>VLOOKUP(Repository_table[[#This Row],[Country of Destination]],$T$11:$U$46,2,)</f>
        <v>Europe and Central Asia</v>
      </c>
      <c r="H1537" s="156" t="s">
        <v>179</v>
      </c>
      <c r="I1537" s="156" t="s">
        <v>269</v>
      </c>
      <c r="J1537" s="158">
        <v>3201594</v>
      </c>
      <c r="K1537" s="159"/>
      <c r="L1537" s="166"/>
      <c r="N1537" s="119"/>
    </row>
    <row r="1538" spans="1:14" s="17" customFormat="1" x14ac:dyDescent="0.2">
      <c r="A1538" s="154">
        <v>44003</v>
      </c>
      <c r="B1538" s="155" t="s">
        <v>61</v>
      </c>
      <c r="C1538" s="155" t="s">
        <v>61</v>
      </c>
      <c r="D1538" s="156" t="s">
        <v>250</v>
      </c>
      <c r="E1538" s="156" t="s">
        <v>108</v>
      </c>
      <c r="F1538" s="156" t="s">
        <v>113</v>
      </c>
      <c r="G1538" s="157" t="str">
        <f>VLOOKUP(Repository_table[[#This Row],[Country of Destination]],$T$11:$U$46,2,)</f>
        <v>East Asia and Pacific</v>
      </c>
      <c r="H1538" s="156" t="s">
        <v>160</v>
      </c>
      <c r="I1538" s="156" t="s">
        <v>269</v>
      </c>
      <c r="J1538" s="158">
        <v>3691145</v>
      </c>
      <c r="K1538" s="159"/>
      <c r="L1538" s="166"/>
      <c r="N1538" s="119"/>
    </row>
    <row r="1539" spans="1:14" s="17" customFormat="1" x14ac:dyDescent="0.2">
      <c r="A1539" s="154">
        <v>44004</v>
      </c>
      <c r="B1539" s="155" t="s">
        <v>390</v>
      </c>
      <c r="C1539" s="155" t="s">
        <v>490</v>
      </c>
      <c r="D1539" s="156" t="s">
        <v>481</v>
      </c>
      <c r="E1539" s="156" t="s">
        <v>108</v>
      </c>
      <c r="F1539" s="156" t="s">
        <v>112</v>
      </c>
      <c r="G1539" s="157" t="str">
        <f>VLOOKUP(Repository_table[[#This Row],[Country of Destination]],$T$11:$U$46,2,)</f>
        <v>Latin America and the Caribbean</v>
      </c>
      <c r="H1539" s="156" t="s">
        <v>279</v>
      </c>
      <c r="I1539" s="156" t="s">
        <v>391</v>
      </c>
      <c r="J1539" s="158">
        <v>3313072</v>
      </c>
      <c r="K1539" s="159"/>
      <c r="L1539" s="166"/>
      <c r="N1539" s="119"/>
    </row>
    <row r="1540" spans="1:14" s="17" customFormat="1" ht="25.5" x14ac:dyDescent="0.2">
      <c r="A1540" s="154">
        <v>44004</v>
      </c>
      <c r="B1540" s="155" t="s">
        <v>300</v>
      </c>
      <c r="C1540" s="155" t="s">
        <v>301</v>
      </c>
      <c r="D1540" s="156" t="s">
        <v>406</v>
      </c>
      <c r="E1540" s="156" t="s">
        <v>108</v>
      </c>
      <c r="F1540" s="156" t="s">
        <v>221</v>
      </c>
      <c r="G1540" s="157" t="str">
        <f>VLOOKUP(Repository_table[[#This Row],[Country of Destination]],$T$11:$U$46,2,)</f>
        <v>Middle East and North Africa</v>
      </c>
      <c r="H1540" s="156" t="s">
        <v>237</v>
      </c>
      <c r="I1540" s="156" t="s">
        <v>304</v>
      </c>
      <c r="J1540" s="158">
        <v>3276770</v>
      </c>
      <c r="K1540" s="159"/>
      <c r="L1540" s="166"/>
      <c r="N1540" s="119"/>
    </row>
    <row r="1541" spans="1:14" s="17" customFormat="1" x14ac:dyDescent="0.2">
      <c r="A1541" s="154">
        <v>44006</v>
      </c>
      <c r="B1541" s="155" t="s">
        <v>193</v>
      </c>
      <c r="C1541" s="155" t="s">
        <v>212</v>
      </c>
      <c r="D1541" s="156" t="s">
        <v>261</v>
      </c>
      <c r="E1541" s="156" t="s">
        <v>108</v>
      </c>
      <c r="F1541" s="156" t="s">
        <v>204</v>
      </c>
      <c r="G1541" s="157" t="str">
        <f>VLOOKUP(Repository_table[[#This Row],[Country of Destination]],$T$11:$U$46,2,)</f>
        <v>Europe and Central Asia</v>
      </c>
      <c r="H1541" s="156" t="s">
        <v>297</v>
      </c>
      <c r="I1541" s="156" t="s">
        <v>262</v>
      </c>
      <c r="J1541" s="158">
        <v>3470047</v>
      </c>
      <c r="K1541" s="159"/>
      <c r="L1541" s="166"/>
      <c r="N1541" s="119"/>
    </row>
    <row r="1542" spans="1:14" s="17" customFormat="1" ht="25.5" x14ac:dyDescent="0.2">
      <c r="A1542" s="154">
        <v>44007</v>
      </c>
      <c r="B1542" s="155" t="s">
        <v>439</v>
      </c>
      <c r="C1542" s="155" t="s">
        <v>464</v>
      </c>
      <c r="D1542" s="156" t="s">
        <v>465</v>
      </c>
      <c r="E1542" s="156" t="s">
        <v>108</v>
      </c>
      <c r="F1542" s="156" t="s">
        <v>113</v>
      </c>
      <c r="G1542" s="157" t="str">
        <f>VLOOKUP(Repository_table[[#This Row],[Country of Destination]],$T$11:$U$46,2,)</f>
        <v>East Asia and Pacific</v>
      </c>
      <c r="H1542" s="156" t="s">
        <v>315</v>
      </c>
      <c r="I1542" s="156" t="s">
        <v>436</v>
      </c>
      <c r="J1542" s="158">
        <v>3691386</v>
      </c>
      <c r="K1542" s="159"/>
      <c r="L1542" s="166"/>
      <c r="N1542" s="119"/>
    </row>
    <row r="1543" spans="1:14" s="17" customFormat="1" x14ac:dyDescent="0.2">
      <c r="A1543" s="154">
        <v>44008</v>
      </c>
      <c r="B1543" s="155" t="s">
        <v>390</v>
      </c>
      <c r="C1543" s="155" t="s">
        <v>462</v>
      </c>
      <c r="D1543" s="156" t="s">
        <v>389</v>
      </c>
      <c r="E1543" s="156" t="s">
        <v>194</v>
      </c>
      <c r="F1543" s="156" t="s">
        <v>81</v>
      </c>
      <c r="G1543" s="157" t="str">
        <f>VLOOKUP(Repository_table[[#This Row],[Country of Destination]],$T$11:$U$46,2,)</f>
        <v>East Asia and Pacific</v>
      </c>
      <c r="H1543" s="156" t="s">
        <v>377</v>
      </c>
      <c r="I1543" s="156" t="s">
        <v>391</v>
      </c>
      <c r="J1543" s="158">
        <v>3541153</v>
      </c>
      <c r="K1543" s="159"/>
      <c r="L1543" s="166" t="s">
        <v>363</v>
      </c>
      <c r="N1543" s="119"/>
    </row>
    <row r="1544" spans="1:14" s="17" customFormat="1" x14ac:dyDescent="0.2">
      <c r="A1544" s="154">
        <v>44009</v>
      </c>
      <c r="B1544" s="155" t="s">
        <v>193</v>
      </c>
      <c r="C1544" s="155" t="s">
        <v>211</v>
      </c>
      <c r="D1544" s="156" t="s">
        <v>261</v>
      </c>
      <c r="E1544" s="156" t="s">
        <v>108</v>
      </c>
      <c r="F1544" s="156" t="s">
        <v>252</v>
      </c>
      <c r="G1544" s="157" t="str">
        <f>VLOOKUP(Repository_table[[#This Row],[Country of Destination]],$T$11:$U$46,2,)</f>
        <v>Europe and Central Asia</v>
      </c>
      <c r="H1544" s="156" t="s">
        <v>480</v>
      </c>
      <c r="I1544" s="156" t="s">
        <v>262</v>
      </c>
      <c r="J1544" s="158">
        <v>3186142</v>
      </c>
      <c r="K1544" s="159"/>
      <c r="L1544" s="166"/>
      <c r="N1544" s="119"/>
    </row>
    <row r="1545" spans="1:14" s="17" customFormat="1" x14ac:dyDescent="0.2">
      <c r="A1545" s="154">
        <v>44009</v>
      </c>
      <c r="B1545" s="155" t="s">
        <v>61</v>
      </c>
      <c r="C1545" s="155" t="s">
        <v>61</v>
      </c>
      <c r="D1545" s="156" t="s">
        <v>250</v>
      </c>
      <c r="E1545" s="156" t="s">
        <v>108</v>
      </c>
      <c r="F1545" s="156" t="s">
        <v>113</v>
      </c>
      <c r="G1545" s="157" t="str">
        <f>VLOOKUP(Repository_table[[#This Row],[Country of Destination]],$T$11:$U$46,2,)</f>
        <v>East Asia and Pacific</v>
      </c>
      <c r="H1545" s="156" t="s">
        <v>254</v>
      </c>
      <c r="I1545" s="156" t="s">
        <v>269</v>
      </c>
      <c r="J1545" s="158">
        <v>3708554</v>
      </c>
      <c r="K1545" s="159"/>
      <c r="L1545" s="166"/>
      <c r="N1545" s="119"/>
    </row>
    <row r="1546" spans="1:14" s="17" customFormat="1" x14ac:dyDescent="0.2">
      <c r="A1546" s="154">
        <v>44010</v>
      </c>
      <c r="B1546" s="155" t="s">
        <v>390</v>
      </c>
      <c r="C1546" s="155" t="s">
        <v>462</v>
      </c>
      <c r="D1546" s="156" t="s">
        <v>418</v>
      </c>
      <c r="E1546" s="156" t="s">
        <v>108</v>
      </c>
      <c r="F1546" s="156" t="s">
        <v>81</v>
      </c>
      <c r="G1546" s="157" t="str">
        <f>VLOOKUP(Repository_table[[#This Row],[Country of Destination]],$T$11:$U$46,2,)</f>
        <v>East Asia and Pacific</v>
      </c>
      <c r="H1546" s="156" t="s">
        <v>434</v>
      </c>
      <c r="I1546" s="156" t="s">
        <v>391</v>
      </c>
      <c r="J1546" s="158">
        <v>3504147</v>
      </c>
      <c r="K1546" s="159"/>
      <c r="L1546" s="166"/>
      <c r="N1546" s="119"/>
    </row>
    <row r="1547" spans="1:14" s="17" customFormat="1" ht="25.5" x14ac:dyDescent="0.2">
      <c r="A1547" s="154">
        <v>44010</v>
      </c>
      <c r="B1547" s="171" t="s">
        <v>464</v>
      </c>
      <c r="C1547" s="155" t="s">
        <v>477</v>
      </c>
      <c r="D1547" s="172" t="s">
        <v>553</v>
      </c>
      <c r="E1547" s="156" t="s">
        <v>108</v>
      </c>
      <c r="F1547" s="156" t="s">
        <v>81</v>
      </c>
      <c r="G1547" s="157" t="str">
        <f>VLOOKUP(Repository_table[[#This Row],[Country of Destination]],$T$11:$U$46,2,)</f>
        <v>East Asia and Pacific</v>
      </c>
      <c r="H1547" s="156" t="s">
        <v>485</v>
      </c>
      <c r="I1547" s="156" t="s">
        <v>436</v>
      </c>
      <c r="J1547" s="158">
        <v>3851307</v>
      </c>
      <c r="K1547" s="159"/>
      <c r="L1547" s="166"/>
      <c r="N1547" s="119"/>
    </row>
    <row r="1548" spans="1:14" s="17" customFormat="1" x14ac:dyDescent="0.2">
      <c r="A1548" s="154">
        <v>44011</v>
      </c>
      <c r="B1548" s="155" t="s">
        <v>61</v>
      </c>
      <c r="C1548" s="155" t="s">
        <v>61</v>
      </c>
      <c r="D1548" s="156" t="s">
        <v>250</v>
      </c>
      <c r="E1548" s="156" t="s">
        <v>108</v>
      </c>
      <c r="F1548" s="156" t="s">
        <v>113</v>
      </c>
      <c r="G1548" s="157" t="str">
        <f>VLOOKUP(Repository_table[[#This Row],[Country of Destination]],$T$11:$U$46,2,)</f>
        <v>East Asia and Pacific</v>
      </c>
      <c r="H1548" s="156" t="s">
        <v>294</v>
      </c>
      <c r="I1548" s="156" t="s">
        <v>269</v>
      </c>
      <c r="J1548" s="158">
        <v>3224354</v>
      </c>
      <c r="K1548" s="159"/>
      <c r="L1548" s="166"/>
      <c r="N1548" s="119"/>
    </row>
    <row r="1549" spans="1:14" s="17" customFormat="1" x14ac:dyDescent="0.2">
      <c r="A1549" s="154">
        <v>44013</v>
      </c>
      <c r="B1549" s="155" t="s">
        <v>390</v>
      </c>
      <c r="C1549" s="155" t="s">
        <v>463</v>
      </c>
      <c r="D1549" s="156" t="s">
        <v>418</v>
      </c>
      <c r="E1549" s="156" t="s">
        <v>108</v>
      </c>
      <c r="F1549" s="156" t="s">
        <v>81</v>
      </c>
      <c r="G1549" s="157" t="str">
        <f>VLOOKUP(Repository_table[[#This Row],[Country of Destination]],$T$11:$U$46,2,)</f>
        <v>East Asia and Pacific</v>
      </c>
      <c r="H1549" s="156" t="s">
        <v>372</v>
      </c>
      <c r="I1549" s="156" t="s">
        <v>391</v>
      </c>
      <c r="J1549" s="158">
        <v>3648296</v>
      </c>
      <c r="K1549" s="159"/>
      <c r="L1549" s="166"/>
      <c r="N1549" s="119"/>
    </row>
    <row r="1550" spans="1:14" s="17" customFormat="1" x14ac:dyDescent="0.2">
      <c r="A1550" s="154">
        <v>44013</v>
      </c>
      <c r="B1550" s="155" t="s">
        <v>61</v>
      </c>
      <c r="C1550" s="155" t="s">
        <v>61</v>
      </c>
      <c r="D1550" s="156" t="s">
        <v>403</v>
      </c>
      <c r="E1550" s="156" t="s">
        <v>108</v>
      </c>
      <c r="F1550" s="156" t="s">
        <v>68</v>
      </c>
      <c r="G1550" s="157" t="str">
        <f>VLOOKUP(Repository_table[[#This Row],[Country of Destination]],$T$11:$U$46,2,)</f>
        <v>South Asia</v>
      </c>
      <c r="H1550" s="156" t="s">
        <v>510</v>
      </c>
      <c r="I1550" s="156" t="s">
        <v>269</v>
      </c>
      <c r="J1550" s="158">
        <v>3072724</v>
      </c>
      <c r="K1550" s="159"/>
      <c r="L1550" s="166" t="s">
        <v>58</v>
      </c>
      <c r="N1550" s="119"/>
    </row>
    <row r="1551" spans="1:14" s="17" customFormat="1" x14ac:dyDescent="0.2">
      <c r="A1551" s="154">
        <v>44013</v>
      </c>
      <c r="B1551" s="155" t="s">
        <v>61</v>
      </c>
      <c r="C1551" s="155" t="s">
        <v>61</v>
      </c>
      <c r="D1551" s="149" t="s">
        <v>251</v>
      </c>
      <c r="E1551" s="156" t="s">
        <v>108</v>
      </c>
      <c r="F1551" s="156" t="s">
        <v>68</v>
      </c>
      <c r="G1551" s="157" t="str">
        <f>VLOOKUP(Repository_table[[#This Row],[Country of Destination]],$T$11:$U$46,2,)</f>
        <v>South Asia</v>
      </c>
      <c r="H1551" s="156" t="s">
        <v>510</v>
      </c>
      <c r="I1551" s="156" t="s">
        <v>269</v>
      </c>
      <c r="J1551" s="158">
        <v>590712</v>
      </c>
      <c r="K1551" s="159"/>
      <c r="L1551" s="166" t="s">
        <v>58</v>
      </c>
      <c r="N1551" s="119"/>
    </row>
    <row r="1552" spans="1:14" s="17" customFormat="1" x14ac:dyDescent="0.2">
      <c r="A1552" s="154">
        <v>44014</v>
      </c>
      <c r="B1552" s="155" t="s">
        <v>390</v>
      </c>
      <c r="C1552" s="155" t="s">
        <v>462</v>
      </c>
      <c r="D1552" s="156" t="s">
        <v>418</v>
      </c>
      <c r="E1552" s="156" t="s">
        <v>108</v>
      </c>
      <c r="F1552" s="156" t="s">
        <v>327</v>
      </c>
      <c r="G1552" s="157" t="str">
        <f>VLOOKUP(Repository_table[[#This Row],[Country of Destination]],$T$11:$U$46,2,)</f>
        <v>Middle East and North Africa</v>
      </c>
      <c r="H1552" s="156" t="s">
        <v>456</v>
      </c>
      <c r="I1552" s="156" t="s">
        <v>391</v>
      </c>
      <c r="J1552" s="158">
        <v>3276610</v>
      </c>
      <c r="K1552" s="159"/>
      <c r="L1552" s="166" t="s">
        <v>363</v>
      </c>
      <c r="N1552" s="119"/>
    </row>
    <row r="1553" spans="1:14" s="17" customFormat="1" ht="25.5" x14ac:dyDescent="0.2">
      <c r="A1553" s="154">
        <v>44014</v>
      </c>
      <c r="B1553" s="155" t="s">
        <v>300</v>
      </c>
      <c r="C1553" s="155" t="s">
        <v>301</v>
      </c>
      <c r="D1553" s="156" t="s">
        <v>407</v>
      </c>
      <c r="E1553" s="156" t="s">
        <v>108</v>
      </c>
      <c r="F1553" s="156" t="s">
        <v>291</v>
      </c>
      <c r="G1553" s="157" t="str">
        <f>VLOOKUP(Repository_table[[#This Row],[Country of Destination]],$T$11:$U$46,2,)</f>
        <v>East Asia and Pacific</v>
      </c>
      <c r="H1553" s="156" t="s">
        <v>431</v>
      </c>
      <c r="I1553" s="156" t="s">
        <v>304</v>
      </c>
      <c r="J1553" s="158">
        <v>3690026</v>
      </c>
      <c r="K1553" s="159"/>
      <c r="L1553" s="166"/>
      <c r="N1553" s="119"/>
    </row>
    <row r="1554" spans="1:14" s="17" customFormat="1" x14ac:dyDescent="0.2">
      <c r="A1554" s="154">
        <v>44014</v>
      </c>
      <c r="B1554" s="155" t="s">
        <v>61</v>
      </c>
      <c r="C1554" s="155" t="s">
        <v>61</v>
      </c>
      <c r="D1554" s="156" t="s">
        <v>251</v>
      </c>
      <c r="E1554" s="156" t="s">
        <v>108</v>
      </c>
      <c r="F1554" s="156" t="s">
        <v>240</v>
      </c>
      <c r="G1554" s="157" t="str">
        <f>VLOOKUP(Repository_table[[#This Row],[Country of Destination]],$T$11:$U$46,2,)</f>
        <v>Europe and Central Asia</v>
      </c>
      <c r="H1554" s="156" t="s">
        <v>263</v>
      </c>
      <c r="I1554" s="156" t="s">
        <v>269</v>
      </c>
      <c r="J1554" s="158">
        <v>3257505</v>
      </c>
      <c r="K1554" s="159"/>
      <c r="L1554" s="166"/>
      <c r="N1554" s="119"/>
    </row>
    <row r="1555" spans="1:14" s="17" customFormat="1" x14ac:dyDescent="0.2">
      <c r="A1555" s="154">
        <v>44016</v>
      </c>
      <c r="B1555" s="155" t="s">
        <v>193</v>
      </c>
      <c r="C1555" s="155" t="s">
        <v>212</v>
      </c>
      <c r="D1555" s="156" t="s">
        <v>261</v>
      </c>
      <c r="E1555" s="156" t="s">
        <v>108</v>
      </c>
      <c r="F1555" s="156" t="s">
        <v>204</v>
      </c>
      <c r="G1555" s="157" t="str">
        <f>VLOOKUP(Repository_table[[#This Row],[Country of Destination]],$T$11:$U$46,2,)</f>
        <v>Europe and Central Asia</v>
      </c>
      <c r="H1555" s="156" t="s">
        <v>411</v>
      </c>
      <c r="I1555" s="156" t="s">
        <v>262</v>
      </c>
      <c r="J1555" s="158">
        <v>3487513</v>
      </c>
      <c r="K1555" s="159"/>
      <c r="L1555" s="166"/>
      <c r="N1555" s="119"/>
    </row>
    <row r="1556" spans="1:14" s="17" customFormat="1" x14ac:dyDescent="0.2">
      <c r="A1556" s="154">
        <v>44019</v>
      </c>
      <c r="B1556" s="155" t="s">
        <v>390</v>
      </c>
      <c r="C1556" s="155" t="s">
        <v>462</v>
      </c>
      <c r="D1556" s="156" t="s">
        <v>418</v>
      </c>
      <c r="E1556" s="156" t="s">
        <v>108</v>
      </c>
      <c r="F1556" s="156" t="s">
        <v>72</v>
      </c>
      <c r="G1556" s="157" t="str">
        <f>VLOOKUP(Repository_table[[#This Row],[Country of Destination]],$T$11:$U$46,2,)</f>
        <v>East Asia and Pacific</v>
      </c>
      <c r="H1556" s="156" t="s">
        <v>491</v>
      </c>
      <c r="I1556" s="156" t="s">
        <v>391</v>
      </c>
      <c r="J1556" s="158">
        <v>3411839</v>
      </c>
      <c r="K1556" s="159"/>
      <c r="L1556" s="166"/>
      <c r="N1556" s="119"/>
    </row>
    <row r="1557" spans="1:14" s="17" customFormat="1" x14ac:dyDescent="0.2">
      <c r="A1557" s="154">
        <v>44020</v>
      </c>
      <c r="B1557" s="155" t="s">
        <v>61</v>
      </c>
      <c r="C1557" s="155" t="s">
        <v>61</v>
      </c>
      <c r="D1557" s="149" t="s">
        <v>251</v>
      </c>
      <c r="E1557" s="156" t="s">
        <v>108</v>
      </c>
      <c r="F1557" s="156" t="s">
        <v>240</v>
      </c>
      <c r="G1557" s="157" t="str">
        <f>VLOOKUP(Repository_table[[#This Row],[Country of Destination]],$T$11:$U$46,2,)</f>
        <v>Europe and Central Asia</v>
      </c>
      <c r="H1557" s="156" t="s">
        <v>273</v>
      </c>
      <c r="I1557" s="156" t="s">
        <v>269</v>
      </c>
      <c r="J1557" s="158">
        <v>282084</v>
      </c>
      <c r="K1557" s="159"/>
      <c r="L1557" s="166"/>
      <c r="N1557" s="119"/>
    </row>
    <row r="1558" spans="1:14" s="17" customFormat="1" x14ac:dyDescent="0.2">
      <c r="A1558" s="154">
        <v>44020</v>
      </c>
      <c r="B1558" s="155" t="s">
        <v>61</v>
      </c>
      <c r="C1558" s="155" t="s">
        <v>61</v>
      </c>
      <c r="D1558" s="156" t="s">
        <v>251</v>
      </c>
      <c r="E1558" s="156" t="s">
        <v>108</v>
      </c>
      <c r="F1558" s="156" t="s">
        <v>240</v>
      </c>
      <c r="G1558" s="157" t="str">
        <f>VLOOKUP(Repository_table[[#This Row],[Country of Destination]],$T$11:$U$46,2,)</f>
        <v>Europe and Central Asia</v>
      </c>
      <c r="H1558" s="156" t="s">
        <v>273</v>
      </c>
      <c r="I1558" s="156" t="s">
        <v>269</v>
      </c>
      <c r="J1558" s="158">
        <v>3114792</v>
      </c>
      <c r="K1558" s="159"/>
      <c r="L1558" s="166"/>
      <c r="N1558" s="119"/>
    </row>
    <row r="1559" spans="1:14" s="17" customFormat="1" x14ac:dyDescent="0.2">
      <c r="A1559" s="154">
        <v>44022</v>
      </c>
      <c r="B1559" s="155" t="s">
        <v>390</v>
      </c>
      <c r="C1559" s="155" t="s">
        <v>490</v>
      </c>
      <c r="D1559" s="156" t="s">
        <v>481</v>
      </c>
      <c r="E1559" s="156" t="s">
        <v>108</v>
      </c>
      <c r="F1559" s="156" t="s">
        <v>112</v>
      </c>
      <c r="G1559" s="157" t="str">
        <f>VLOOKUP(Repository_table[[#This Row],[Country of Destination]],$T$11:$U$46,2,)</f>
        <v>Latin America and the Caribbean</v>
      </c>
      <c r="H1559" s="156" t="s">
        <v>135</v>
      </c>
      <c r="I1559" s="156" t="s">
        <v>391</v>
      </c>
      <c r="J1559" s="158">
        <v>1515206</v>
      </c>
      <c r="K1559" s="159"/>
      <c r="L1559" s="166" t="s">
        <v>58</v>
      </c>
      <c r="N1559" s="119"/>
    </row>
    <row r="1560" spans="1:14" s="17" customFormat="1" x14ac:dyDescent="0.2">
      <c r="A1560" s="154">
        <v>44022</v>
      </c>
      <c r="B1560" s="155" t="s">
        <v>390</v>
      </c>
      <c r="C1560" s="155" t="s">
        <v>462</v>
      </c>
      <c r="D1560" s="156" t="s">
        <v>418</v>
      </c>
      <c r="E1560" s="156" t="s">
        <v>108</v>
      </c>
      <c r="F1560" s="156" t="s">
        <v>178</v>
      </c>
      <c r="G1560" s="157" t="str">
        <f>VLOOKUP(Repository_table[[#This Row],[Country of Destination]],$T$11:$U$46,2,)</f>
        <v>Latin America and the Caribbean</v>
      </c>
      <c r="H1560" s="156" t="s">
        <v>135</v>
      </c>
      <c r="I1560" s="156" t="s">
        <v>391</v>
      </c>
      <c r="J1560" s="158">
        <v>2217648</v>
      </c>
      <c r="K1560" s="159"/>
      <c r="L1560" s="166" t="s">
        <v>58</v>
      </c>
      <c r="N1560" s="119"/>
    </row>
    <row r="1561" spans="1:14" s="17" customFormat="1" x14ac:dyDescent="0.2">
      <c r="A1561" s="154">
        <v>44022</v>
      </c>
      <c r="B1561" s="155" t="s">
        <v>193</v>
      </c>
      <c r="C1561" s="155" t="s">
        <v>211</v>
      </c>
      <c r="D1561" s="156" t="s">
        <v>261</v>
      </c>
      <c r="E1561" s="156" t="s">
        <v>108</v>
      </c>
      <c r="F1561" s="156" t="s">
        <v>72</v>
      </c>
      <c r="G1561" s="157" t="str">
        <f>VLOOKUP(Repository_table[[#This Row],[Country of Destination]],$T$11:$U$46,2,)</f>
        <v>East Asia and Pacific</v>
      </c>
      <c r="H1561" s="156" t="s">
        <v>378</v>
      </c>
      <c r="I1561" s="156" t="s">
        <v>262</v>
      </c>
      <c r="J1561" s="158">
        <v>3607196</v>
      </c>
      <c r="K1561" s="159"/>
      <c r="L1561" s="166"/>
      <c r="N1561" s="119"/>
    </row>
    <row r="1562" spans="1:14" s="17" customFormat="1" x14ac:dyDescent="0.2">
      <c r="A1562" s="154">
        <v>44023</v>
      </c>
      <c r="B1562" s="155" t="s">
        <v>61</v>
      </c>
      <c r="C1562" s="155" t="s">
        <v>61</v>
      </c>
      <c r="D1562" s="156" t="s">
        <v>423</v>
      </c>
      <c r="E1562" s="156" t="s">
        <v>108</v>
      </c>
      <c r="F1562" s="156" t="s">
        <v>124</v>
      </c>
      <c r="G1562" s="157" t="str">
        <f>VLOOKUP(Repository_table[[#This Row],[Country of Destination]],$T$11:$U$46,2,)</f>
        <v>Europe and Central Asia</v>
      </c>
      <c r="H1562" s="156" t="s">
        <v>238</v>
      </c>
      <c r="I1562" s="156" t="s">
        <v>269</v>
      </c>
      <c r="J1562" s="158">
        <v>2908452</v>
      </c>
      <c r="K1562" s="159"/>
      <c r="L1562" s="166"/>
      <c r="N1562" s="119"/>
    </row>
    <row r="1563" spans="1:14" s="17" customFormat="1" x14ac:dyDescent="0.2">
      <c r="A1563" s="154">
        <v>44025</v>
      </c>
      <c r="B1563" s="155" t="s">
        <v>61</v>
      </c>
      <c r="C1563" s="155" t="s">
        <v>61</v>
      </c>
      <c r="D1563" s="156" t="s">
        <v>250</v>
      </c>
      <c r="E1563" s="156" t="s">
        <v>108</v>
      </c>
      <c r="F1563" s="156" t="s">
        <v>113</v>
      </c>
      <c r="G1563" s="157" t="str">
        <f>VLOOKUP(Repository_table[[#This Row],[Country of Destination]],$T$11:$U$46,2,)</f>
        <v>East Asia and Pacific</v>
      </c>
      <c r="H1563" s="156" t="s">
        <v>188</v>
      </c>
      <c r="I1563" s="156" t="s">
        <v>269</v>
      </c>
      <c r="J1563" s="158">
        <v>3716311</v>
      </c>
      <c r="K1563" s="159"/>
      <c r="L1563" s="166"/>
      <c r="N1563" s="119"/>
    </row>
    <row r="1564" spans="1:14" s="17" customFormat="1" x14ac:dyDescent="0.2">
      <c r="A1564" s="154">
        <v>44028</v>
      </c>
      <c r="B1564" s="155" t="s">
        <v>390</v>
      </c>
      <c r="C1564" s="155" t="s">
        <v>462</v>
      </c>
      <c r="D1564" s="156" t="s">
        <v>418</v>
      </c>
      <c r="E1564" s="156" t="s">
        <v>108</v>
      </c>
      <c r="F1564" s="156" t="s">
        <v>81</v>
      </c>
      <c r="G1564" s="157" t="str">
        <f>VLOOKUP(Repository_table[[#This Row],[Country of Destination]],$T$11:$U$46,2,)</f>
        <v>East Asia and Pacific</v>
      </c>
      <c r="H1564" s="156" t="s">
        <v>419</v>
      </c>
      <c r="I1564" s="156" t="s">
        <v>391</v>
      </c>
      <c r="J1564" s="158">
        <v>3506615</v>
      </c>
      <c r="K1564" s="159"/>
      <c r="L1564" s="166"/>
      <c r="N1564" s="119"/>
    </row>
    <row r="1565" spans="1:14" s="17" customFormat="1" x14ac:dyDescent="0.2">
      <c r="A1565" s="154">
        <v>44028</v>
      </c>
      <c r="B1565" s="155" t="s">
        <v>193</v>
      </c>
      <c r="C1565" s="155" t="s">
        <v>212</v>
      </c>
      <c r="D1565" s="156" t="s">
        <v>261</v>
      </c>
      <c r="E1565" s="156" t="s">
        <v>108</v>
      </c>
      <c r="F1565" s="156" t="s">
        <v>302</v>
      </c>
      <c r="G1565" s="157" t="str">
        <f>VLOOKUP(Repository_table[[#This Row],[Country of Destination]],$T$11:$U$46,2,)</f>
        <v>Europe and Central Asia</v>
      </c>
      <c r="H1565" s="156" t="s">
        <v>488</v>
      </c>
      <c r="I1565" s="156" t="s">
        <v>262</v>
      </c>
      <c r="J1565" s="158">
        <v>3222429</v>
      </c>
      <c r="K1565" s="159"/>
      <c r="L1565" s="166"/>
      <c r="N1565" s="119"/>
    </row>
    <row r="1566" spans="1:14" s="17" customFormat="1" x14ac:dyDescent="0.2">
      <c r="A1566" s="154">
        <v>44028</v>
      </c>
      <c r="B1566" s="155" t="s">
        <v>61</v>
      </c>
      <c r="C1566" s="155" t="s">
        <v>61</v>
      </c>
      <c r="D1566" s="156" t="s">
        <v>250</v>
      </c>
      <c r="E1566" s="156" t="s">
        <v>108</v>
      </c>
      <c r="F1566" s="156" t="s">
        <v>113</v>
      </c>
      <c r="G1566" s="157" t="str">
        <f>VLOOKUP(Repository_table[[#This Row],[Country of Destination]],$T$11:$U$46,2,)</f>
        <v>East Asia and Pacific</v>
      </c>
      <c r="H1566" s="156" t="s">
        <v>167</v>
      </c>
      <c r="I1566" s="156" t="s">
        <v>269</v>
      </c>
      <c r="J1566" s="158">
        <v>3693299</v>
      </c>
      <c r="K1566" s="159"/>
      <c r="L1566" s="166"/>
      <c r="N1566" s="119"/>
    </row>
    <row r="1567" spans="1:14" s="17" customFormat="1" x14ac:dyDescent="0.2">
      <c r="A1567" s="154">
        <v>44031</v>
      </c>
      <c r="B1567" s="155" t="s">
        <v>390</v>
      </c>
      <c r="C1567" s="155" t="s">
        <v>462</v>
      </c>
      <c r="D1567" s="156" t="s">
        <v>418</v>
      </c>
      <c r="E1567" s="156" t="s">
        <v>108</v>
      </c>
      <c r="F1567" s="156" t="s">
        <v>240</v>
      </c>
      <c r="G1567" s="157" t="str">
        <f>VLOOKUP(Repository_table[[#This Row],[Country of Destination]],$T$11:$U$46,2,)</f>
        <v>Europe and Central Asia</v>
      </c>
      <c r="H1567" s="156" t="s">
        <v>487</v>
      </c>
      <c r="I1567" s="156" t="s">
        <v>391</v>
      </c>
      <c r="J1567" s="158">
        <v>3409360</v>
      </c>
      <c r="K1567" s="159"/>
      <c r="L1567" s="166" t="s">
        <v>363</v>
      </c>
      <c r="N1567" s="119"/>
    </row>
    <row r="1568" spans="1:14" s="17" customFormat="1" x14ac:dyDescent="0.2">
      <c r="A1568" s="154">
        <v>44032</v>
      </c>
      <c r="B1568" s="155" t="s">
        <v>390</v>
      </c>
      <c r="C1568" s="155" t="s">
        <v>463</v>
      </c>
      <c r="D1568" s="156" t="s">
        <v>418</v>
      </c>
      <c r="E1568" s="156" t="s">
        <v>108</v>
      </c>
      <c r="F1568" s="156" t="s">
        <v>240</v>
      </c>
      <c r="G1568" s="157" t="str">
        <f>VLOOKUP(Repository_table[[#This Row],[Country of Destination]],$T$11:$U$46,2,)</f>
        <v>Europe and Central Asia</v>
      </c>
      <c r="H1568" s="156" t="s">
        <v>286</v>
      </c>
      <c r="I1568" s="156" t="s">
        <v>391</v>
      </c>
      <c r="J1568" s="158">
        <v>3615088</v>
      </c>
      <c r="K1568" s="159"/>
      <c r="L1568" s="166"/>
      <c r="N1568" s="119"/>
    </row>
    <row r="1569" spans="1:14" s="17" customFormat="1" x14ac:dyDescent="0.2">
      <c r="A1569" s="154">
        <v>44032</v>
      </c>
      <c r="B1569" s="155" t="s">
        <v>61</v>
      </c>
      <c r="C1569" s="155" t="s">
        <v>61</v>
      </c>
      <c r="D1569" s="156" t="s">
        <v>251</v>
      </c>
      <c r="E1569" s="156" t="s">
        <v>108</v>
      </c>
      <c r="F1569" s="156" t="s">
        <v>329</v>
      </c>
      <c r="G1569" s="157" t="str">
        <f>VLOOKUP(Repository_table[[#This Row],[Country of Destination]],$T$11:$U$46,2,)</f>
        <v>East Asia and Pacific</v>
      </c>
      <c r="H1569" s="156" t="s">
        <v>473</v>
      </c>
      <c r="I1569" s="156" t="s">
        <v>269</v>
      </c>
      <c r="J1569" s="158">
        <v>3253553</v>
      </c>
      <c r="K1569" s="159"/>
      <c r="L1569" s="166"/>
      <c r="N1569" s="119"/>
    </row>
    <row r="1570" spans="1:14" s="17" customFormat="1" x14ac:dyDescent="0.2">
      <c r="A1570" s="154">
        <v>44033</v>
      </c>
      <c r="B1570" s="155" t="s">
        <v>193</v>
      </c>
      <c r="C1570" s="155" t="s">
        <v>211</v>
      </c>
      <c r="D1570" s="156" t="s">
        <v>261</v>
      </c>
      <c r="E1570" s="156" t="s">
        <v>108</v>
      </c>
      <c r="F1570" s="156" t="s">
        <v>252</v>
      </c>
      <c r="G1570" s="157" t="str">
        <f>VLOOKUP(Repository_table[[#This Row],[Country of Destination]],$T$11:$U$46,2,)</f>
        <v>Europe and Central Asia</v>
      </c>
      <c r="H1570" s="156" t="s">
        <v>189</v>
      </c>
      <c r="I1570" s="156" t="s">
        <v>262</v>
      </c>
      <c r="J1570" s="158">
        <v>3232423</v>
      </c>
      <c r="K1570" s="159"/>
      <c r="L1570" s="166"/>
      <c r="N1570" s="119"/>
    </row>
    <row r="1571" spans="1:14" s="17" customFormat="1" ht="25.5" x14ac:dyDescent="0.2">
      <c r="A1571" s="154">
        <v>44035</v>
      </c>
      <c r="B1571" s="155" t="s">
        <v>300</v>
      </c>
      <c r="C1571" s="155" t="s">
        <v>301</v>
      </c>
      <c r="D1571" s="156" t="s">
        <v>406</v>
      </c>
      <c r="E1571" s="156" t="s">
        <v>108</v>
      </c>
      <c r="F1571" s="156" t="s">
        <v>221</v>
      </c>
      <c r="G1571" s="157" t="str">
        <f>VLOOKUP(Repository_table[[#This Row],[Country of Destination]],$T$11:$U$46,2,)</f>
        <v>Middle East and North Africa</v>
      </c>
      <c r="H1571" s="156" t="s">
        <v>145</v>
      </c>
      <c r="I1571" s="156" t="s">
        <v>304</v>
      </c>
      <c r="J1571" s="158">
        <v>3317434</v>
      </c>
      <c r="K1571" s="159"/>
      <c r="L1571" s="166"/>
      <c r="N1571" s="119"/>
    </row>
    <row r="1572" spans="1:14" s="17" customFormat="1" ht="25.5" x14ac:dyDescent="0.2">
      <c r="A1572" s="154">
        <v>44035</v>
      </c>
      <c r="B1572" s="171" t="s">
        <v>464</v>
      </c>
      <c r="C1572" s="155" t="s">
        <v>477</v>
      </c>
      <c r="D1572" s="173" t="s">
        <v>553</v>
      </c>
      <c r="E1572" s="156" t="s">
        <v>108</v>
      </c>
      <c r="F1572" s="156" t="s">
        <v>68</v>
      </c>
      <c r="G1572" s="157" t="str">
        <f>VLOOKUP(Repository_table[[#This Row],[Country of Destination]],$T$11:$U$46,2,)</f>
        <v>South Asia</v>
      </c>
      <c r="H1572" s="156" t="s">
        <v>362</v>
      </c>
      <c r="I1572" s="156" t="s">
        <v>436</v>
      </c>
      <c r="J1572" s="158">
        <v>3740787</v>
      </c>
      <c r="K1572" s="159"/>
      <c r="L1572" s="166"/>
      <c r="N1572" s="119"/>
    </row>
    <row r="1573" spans="1:14" s="17" customFormat="1" x14ac:dyDescent="0.2">
      <c r="A1573" s="154">
        <v>44038</v>
      </c>
      <c r="B1573" s="155" t="s">
        <v>193</v>
      </c>
      <c r="C1573" s="155" t="s">
        <v>212</v>
      </c>
      <c r="D1573" s="156" t="s">
        <v>261</v>
      </c>
      <c r="E1573" s="156" t="s">
        <v>108</v>
      </c>
      <c r="F1573" s="156" t="s">
        <v>81</v>
      </c>
      <c r="G1573" s="157" t="str">
        <f>VLOOKUP(Repository_table[[#This Row],[Country of Destination]],$T$11:$U$46,2,)</f>
        <v>East Asia and Pacific</v>
      </c>
      <c r="H1573" s="156" t="s">
        <v>460</v>
      </c>
      <c r="I1573" s="156" t="s">
        <v>262</v>
      </c>
      <c r="J1573" s="158">
        <v>3463298</v>
      </c>
      <c r="K1573" s="159"/>
      <c r="L1573" s="166"/>
      <c r="N1573" s="119"/>
    </row>
    <row r="1574" spans="1:14" s="17" customFormat="1" x14ac:dyDescent="0.2">
      <c r="A1574" s="154">
        <v>44039</v>
      </c>
      <c r="B1574" s="155" t="s">
        <v>390</v>
      </c>
      <c r="C1574" s="155" t="s">
        <v>462</v>
      </c>
      <c r="D1574" s="156" t="s">
        <v>418</v>
      </c>
      <c r="E1574" s="156" t="s">
        <v>108</v>
      </c>
      <c r="F1574" s="156" t="s">
        <v>72</v>
      </c>
      <c r="G1574" s="157" t="str">
        <f>VLOOKUP(Repository_table[[#This Row],[Country of Destination]],$T$11:$U$46,2,)</f>
        <v>East Asia and Pacific</v>
      </c>
      <c r="H1574" s="156" t="s">
        <v>209</v>
      </c>
      <c r="I1574" s="156" t="s">
        <v>391</v>
      </c>
      <c r="J1574" s="158">
        <v>3338964</v>
      </c>
      <c r="K1574" s="159"/>
      <c r="L1574" s="166"/>
      <c r="N1574" s="119"/>
    </row>
    <row r="1575" spans="1:14" s="17" customFormat="1" x14ac:dyDescent="0.2">
      <c r="A1575" s="154">
        <v>44039</v>
      </c>
      <c r="B1575" s="155" t="s">
        <v>61</v>
      </c>
      <c r="C1575" s="155" t="s">
        <v>61</v>
      </c>
      <c r="D1575" s="156" t="s">
        <v>250</v>
      </c>
      <c r="E1575" s="156" t="s">
        <v>108</v>
      </c>
      <c r="F1575" s="156" t="s">
        <v>113</v>
      </c>
      <c r="G1575" s="157" t="str">
        <f>VLOOKUP(Repository_table[[#This Row],[Country of Destination]],$T$11:$U$46,2,)</f>
        <v>East Asia and Pacific</v>
      </c>
      <c r="H1575" s="156" t="s">
        <v>253</v>
      </c>
      <c r="I1575" s="156" t="s">
        <v>269</v>
      </c>
      <c r="J1575" s="158">
        <v>3082800</v>
      </c>
      <c r="K1575" s="159"/>
      <c r="L1575" s="166"/>
      <c r="N1575" s="119"/>
    </row>
    <row r="1576" spans="1:14" s="17" customFormat="1" x14ac:dyDescent="0.2">
      <c r="A1576" s="154">
        <v>44041</v>
      </c>
      <c r="B1576" s="155" t="s">
        <v>390</v>
      </c>
      <c r="C1576" s="155" t="s">
        <v>462</v>
      </c>
      <c r="D1576" s="156" t="s">
        <v>511</v>
      </c>
      <c r="E1576" s="156" t="s">
        <v>194</v>
      </c>
      <c r="F1576" s="156" t="s">
        <v>302</v>
      </c>
      <c r="G1576" s="157" t="str">
        <f>VLOOKUP(Repository_table[[#This Row],[Country of Destination]],$T$11:$U$46,2,)</f>
        <v>Europe and Central Asia</v>
      </c>
      <c r="H1576" s="156" t="s">
        <v>371</v>
      </c>
      <c r="I1576" s="156" t="s">
        <v>391</v>
      </c>
      <c r="J1576" s="158">
        <v>3321459</v>
      </c>
      <c r="K1576" s="159"/>
      <c r="L1576" s="166" t="s">
        <v>363</v>
      </c>
      <c r="N1576" s="119"/>
    </row>
    <row r="1577" spans="1:14" s="17" customFormat="1" x14ac:dyDescent="0.2">
      <c r="A1577" s="154">
        <v>44041</v>
      </c>
      <c r="B1577" s="155" t="s">
        <v>193</v>
      </c>
      <c r="C1577" s="155" t="s">
        <v>211</v>
      </c>
      <c r="D1577" s="156" t="s">
        <v>261</v>
      </c>
      <c r="E1577" s="156" t="s">
        <v>108</v>
      </c>
      <c r="F1577" s="156" t="s">
        <v>109</v>
      </c>
      <c r="G1577" s="157" t="str">
        <f>VLOOKUP(Repository_table[[#This Row],[Country of Destination]],$T$11:$U$46,2,)</f>
        <v>Europe and Central Asia</v>
      </c>
      <c r="H1577" s="156" t="s">
        <v>447</v>
      </c>
      <c r="I1577" s="156" t="s">
        <v>262</v>
      </c>
      <c r="J1577" s="158">
        <v>3221928</v>
      </c>
      <c r="K1577" s="159"/>
      <c r="L1577" s="166"/>
      <c r="N1577" s="119"/>
    </row>
    <row r="1578" spans="1:14" s="17" customFormat="1" ht="25.5" x14ac:dyDescent="0.2">
      <c r="A1578" s="154">
        <v>44043</v>
      </c>
      <c r="B1578" s="155" t="s">
        <v>300</v>
      </c>
      <c r="C1578" s="155" t="s">
        <v>301</v>
      </c>
      <c r="D1578" s="156" t="s">
        <v>406</v>
      </c>
      <c r="E1578" s="156" t="s">
        <v>108</v>
      </c>
      <c r="F1578" s="156" t="s">
        <v>458</v>
      </c>
      <c r="G1578" s="157" t="str">
        <f>VLOOKUP(Repository_table[[#This Row],[Country of Destination]],$T$11:$U$46,2,)</f>
        <v>South Asia</v>
      </c>
      <c r="H1578" s="156" t="s">
        <v>455</v>
      </c>
      <c r="I1578" s="156" t="s">
        <v>304</v>
      </c>
      <c r="J1578" s="158">
        <v>3614341</v>
      </c>
      <c r="K1578" s="159"/>
      <c r="L1578" s="166"/>
      <c r="N1578" s="119"/>
    </row>
    <row r="1579" spans="1:14" s="17" customFormat="1" x14ac:dyDescent="0.2">
      <c r="A1579" s="154">
        <v>44043</v>
      </c>
      <c r="B1579" s="155" t="s">
        <v>61</v>
      </c>
      <c r="C1579" s="155" t="s">
        <v>61</v>
      </c>
      <c r="D1579" s="156" t="s">
        <v>251</v>
      </c>
      <c r="E1579" s="156" t="s">
        <v>108</v>
      </c>
      <c r="F1579" s="156" t="s">
        <v>204</v>
      </c>
      <c r="G1579" s="157" t="str">
        <f>VLOOKUP(Repository_table[[#This Row],[Country of Destination]],$T$11:$U$46,2,)</f>
        <v>Europe and Central Asia</v>
      </c>
      <c r="H1579" s="156" t="s">
        <v>117</v>
      </c>
      <c r="I1579" s="156" t="s">
        <v>269</v>
      </c>
      <c r="J1579" s="158">
        <v>3258099</v>
      </c>
      <c r="K1579" s="159"/>
      <c r="L1579" s="166"/>
      <c r="N1579" s="119"/>
    </row>
    <row r="1580" spans="1:14" s="17" customFormat="1" x14ac:dyDescent="0.2">
      <c r="A1580" s="154">
        <v>44045</v>
      </c>
      <c r="B1580" s="155" t="s">
        <v>390</v>
      </c>
      <c r="C1580" s="155" t="s">
        <v>463</v>
      </c>
      <c r="D1580" s="156" t="s">
        <v>418</v>
      </c>
      <c r="E1580" s="156" t="s">
        <v>108</v>
      </c>
      <c r="F1580" s="156" t="s">
        <v>225</v>
      </c>
      <c r="G1580" s="157" t="str">
        <f>VLOOKUP(Repository_table[[#This Row],[Country of Destination]],$T$11:$U$46,2,)</f>
        <v>Middle East and North Africa</v>
      </c>
      <c r="H1580" s="156" t="s">
        <v>392</v>
      </c>
      <c r="I1580" s="156" t="s">
        <v>391</v>
      </c>
      <c r="J1580" s="158">
        <v>3719996</v>
      </c>
      <c r="K1580" s="159"/>
      <c r="L1580" s="167"/>
      <c r="N1580" s="119"/>
    </row>
    <row r="1581" spans="1:14" s="17" customFormat="1" x14ac:dyDescent="0.2">
      <c r="A1581" s="154">
        <v>44045</v>
      </c>
      <c r="B1581" s="155" t="s">
        <v>61</v>
      </c>
      <c r="C1581" s="155" t="s">
        <v>61</v>
      </c>
      <c r="D1581" s="156" t="s">
        <v>250</v>
      </c>
      <c r="E1581" s="156" t="s">
        <v>108</v>
      </c>
      <c r="F1581" s="156" t="s">
        <v>113</v>
      </c>
      <c r="G1581" s="157" t="str">
        <f>VLOOKUP(Repository_table[[#This Row],[Country of Destination]],$T$11:$U$46,2,)</f>
        <v>East Asia and Pacific</v>
      </c>
      <c r="H1581" s="156" t="s">
        <v>263</v>
      </c>
      <c r="I1581" s="156" t="s">
        <v>269</v>
      </c>
      <c r="J1581" s="158">
        <v>3267403</v>
      </c>
      <c r="K1581" s="159"/>
      <c r="L1581" s="167"/>
      <c r="N1581" s="119"/>
    </row>
    <row r="1582" spans="1:14" s="17" customFormat="1" x14ac:dyDescent="0.2">
      <c r="A1582" s="154">
        <v>44048</v>
      </c>
      <c r="B1582" s="155" t="s">
        <v>193</v>
      </c>
      <c r="C1582" s="155" t="s">
        <v>212</v>
      </c>
      <c r="D1582" s="156" t="s">
        <v>261</v>
      </c>
      <c r="E1582" s="156" t="s">
        <v>108</v>
      </c>
      <c r="F1582" s="156" t="s">
        <v>81</v>
      </c>
      <c r="G1582" s="157" t="str">
        <f>VLOOKUP(Repository_table[[#This Row],[Country of Destination]],$T$11:$U$46,2,)</f>
        <v>East Asia and Pacific</v>
      </c>
      <c r="H1582" s="156" t="s">
        <v>214</v>
      </c>
      <c r="I1582" s="156" t="s">
        <v>262</v>
      </c>
      <c r="J1582" s="158">
        <v>3732379</v>
      </c>
      <c r="K1582" s="159"/>
      <c r="L1582" s="167"/>
      <c r="N1582" s="119"/>
    </row>
    <row r="1583" spans="1:14" s="17" customFormat="1" x14ac:dyDescent="0.2">
      <c r="A1583" s="154">
        <v>44048</v>
      </c>
      <c r="B1583" s="155" t="s">
        <v>61</v>
      </c>
      <c r="C1583" s="155" t="s">
        <v>61</v>
      </c>
      <c r="D1583" s="156" t="s">
        <v>251</v>
      </c>
      <c r="E1583" s="156" t="s">
        <v>108</v>
      </c>
      <c r="F1583" s="156" t="s">
        <v>72</v>
      </c>
      <c r="G1583" s="157" t="str">
        <f>VLOOKUP(Repository_table[[#This Row],[Country of Destination]],$T$11:$U$46,2,)</f>
        <v>East Asia and Pacific</v>
      </c>
      <c r="H1583" s="156" t="s">
        <v>142</v>
      </c>
      <c r="I1583" s="156" t="s">
        <v>269</v>
      </c>
      <c r="J1583" s="158">
        <v>3273884</v>
      </c>
      <c r="K1583" s="159"/>
      <c r="L1583" s="167"/>
      <c r="N1583" s="119"/>
    </row>
    <row r="1584" spans="1:14" s="17" customFormat="1" x14ac:dyDescent="0.2">
      <c r="A1584" s="154">
        <v>44049</v>
      </c>
      <c r="B1584" s="155" t="s">
        <v>390</v>
      </c>
      <c r="C1584" s="155" t="s">
        <v>490</v>
      </c>
      <c r="D1584" s="156" t="s">
        <v>481</v>
      </c>
      <c r="E1584" s="156" t="s">
        <v>108</v>
      </c>
      <c r="F1584" s="156" t="s">
        <v>201</v>
      </c>
      <c r="G1584" s="157" t="str">
        <f>VLOOKUP(Repository_table[[#This Row],[Country of Destination]],$T$11:$U$46,2,)</f>
        <v>Latin America and the Caribbean</v>
      </c>
      <c r="H1584" s="156" t="s">
        <v>307</v>
      </c>
      <c r="I1584" s="156" t="s">
        <v>391</v>
      </c>
      <c r="J1584" s="158">
        <v>549993</v>
      </c>
      <c r="K1584" s="159"/>
      <c r="L1584" s="167" t="s">
        <v>420</v>
      </c>
      <c r="N1584" s="119"/>
    </row>
    <row r="1585" spans="1:14" s="17" customFormat="1" x14ac:dyDescent="0.2">
      <c r="A1585" s="154">
        <v>44049</v>
      </c>
      <c r="B1585" s="155" t="s">
        <v>390</v>
      </c>
      <c r="C1585" s="155" t="s">
        <v>490</v>
      </c>
      <c r="D1585" s="156" t="s">
        <v>481</v>
      </c>
      <c r="E1585" s="156" t="s">
        <v>108</v>
      </c>
      <c r="F1585" s="156" t="s">
        <v>185</v>
      </c>
      <c r="G1585" s="157" t="str">
        <f>VLOOKUP(Repository_table[[#This Row],[Country of Destination]],$T$11:$U$46,2,)</f>
        <v>Latin America and the Caribbean</v>
      </c>
      <c r="H1585" s="156" t="s">
        <v>307</v>
      </c>
      <c r="I1585" s="156" t="s">
        <v>391</v>
      </c>
      <c r="J1585" s="158">
        <v>2771824</v>
      </c>
      <c r="K1585" s="159"/>
      <c r="L1585" s="167" t="s">
        <v>420</v>
      </c>
      <c r="N1585" s="119"/>
    </row>
    <row r="1586" spans="1:14" s="17" customFormat="1" x14ac:dyDescent="0.2">
      <c r="A1586" s="154">
        <v>44049</v>
      </c>
      <c r="B1586" s="155" t="s">
        <v>390</v>
      </c>
      <c r="C1586" s="155" t="s">
        <v>462</v>
      </c>
      <c r="D1586" s="156" t="s">
        <v>418</v>
      </c>
      <c r="E1586" s="156" t="s">
        <v>108</v>
      </c>
      <c r="F1586" s="156" t="s">
        <v>72</v>
      </c>
      <c r="G1586" s="157" t="str">
        <f>VLOOKUP(Repository_table[[#This Row],[Country of Destination]],$T$11:$U$46,2,)</f>
        <v>East Asia and Pacific</v>
      </c>
      <c r="H1586" s="156" t="s">
        <v>166</v>
      </c>
      <c r="I1586" s="156" t="s">
        <v>391</v>
      </c>
      <c r="J1586" s="158">
        <v>3589039</v>
      </c>
      <c r="K1586" s="159"/>
      <c r="L1586" s="167"/>
      <c r="N1586" s="119"/>
    </row>
    <row r="1587" spans="1:14" s="17" customFormat="1" x14ac:dyDescent="0.2">
      <c r="A1587" s="154">
        <v>44051</v>
      </c>
      <c r="B1587" s="155" t="s">
        <v>193</v>
      </c>
      <c r="C1587" s="155" t="s">
        <v>211</v>
      </c>
      <c r="D1587" s="156" t="s">
        <v>261</v>
      </c>
      <c r="E1587" s="156" t="s">
        <v>108</v>
      </c>
      <c r="F1587" s="156" t="s">
        <v>225</v>
      </c>
      <c r="G1587" s="157" t="str">
        <f>VLOOKUP(Repository_table[[#This Row],[Country of Destination]],$T$11:$U$46,2,)</f>
        <v>Middle East and North Africa</v>
      </c>
      <c r="H1587" s="156" t="s">
        <v>237</v>
      </c>
      <c r="I1587" s="156" t="s">
        <v>262</v>
      </c>
      <c r="J1587" s="158">
        <v>3165874</v>
      </c>
      <c r="K1587" s="159"/>
      <c r="L1587" s="167"/>
      <c r="N1587" s="119"/>
    </row>
    <row r="1588" spans="1:14" s="17" customFormat="1" x14ac:dyDescent="0.2">
      <c r="A1588" s="154">
        <v>44053</v>
      </c>
      <c r="B1588" s="155" t="s">
        <v>390</v>
      </c>
      <c r="C1588" s="155" t="s">
        <v>463</v>
      </c>
      <c r="D1588" s="156" t="s">
        <v>418</v>
      </c>
      <c r="E1588" s="156" t="s">
        <v>108</v>
      </c>
      <c r="F1588" s="156" t="s">
        <v>327</v>
      </c>
      <c r="G1588" s="157" t="str">
        <f>VLOOKUP(Repository_table[[#This Row],[Country of Destination]],$T$11:$U$46,2,)</f>
        <v>Middle East and North Africa</v>
      </c>
      <c r="H1588" s="156" t="s">
        <v>163</v>
      </c>
      <c r="I1588" s="156" t="s">
        <v>391</v>
      </c>
      <c r="J1588" s="158">
        <v>3358921</v>
      </c>
      <c r="K1588" s="159"/>
      <c r="L1588" s="167"/>
      <c r="N1588" s="119"/>
    </row>
    <row r="1589" spans="1:14" s="17" customFormat="1" ht="25.5" x14ac:dyDescent="0.2">
      <c r="A1589" s="154">
        <v>44053</v>
      </c>
      <c r="B1589" s="155" t="s">
        <v>300</v>
      </c>
      <c r="C1589" s="155" t="s">
        <v>301</v>
      </c>
      <c r="D1589" s="156" t="s">
        <v>406</v>
      </c>
      <c r="E1589" s="156" t="s">
        <v>108</v>
      </c>
      <c r="F1589" s="156" t="s">
        <v>116</v>
      </c>
      <c r="G1589" s="157" t="str">
        <f>VLOOKUP(Repository_table[[#This Row],[Country of Destination]],$T$11:$U$46,2,)</f>
        <v>South Asia</v>
      </c>
      <c r="H1589" s="156" t="s">
        <v>273</v>
      </c>
      <c r="I1589" s="156" t="s">
        <v>304</v>
      </c>
      <c r="J1589" s="158">
        <v>3411728</v>
      </c>
      <c r="K1589" s="159"/>
      <c r="L1589" s="167"/>
      <c r="N1589" s="119"/>
    </row>
    <row r="1590" spans="1:14" s="17" customFormat="1" x14ac:dyDescent="0.2">
      <c r="A1590" s="154">
        <v>44054</v>
      </c>
      <c r="B1590" s="174" t="s">
        <v>464</v>
      </c>
      <c r="C1590" s="155" t="s">
        <v>477</v>
      </c>
      <c r="D1590" s="172" t="s">
        <v>553</v>
      </c>
      <c r="E1590" s="156" t="s">
        <v>108</v>
      </c>
      <c r="F1590" s="156" t="s">
        <v>81</v>
      </c>
      <c r="G1590" s="157" t="str">
        <f>VLOOKUP(Repository_table[[#This Row],[Country of Destination]],$T$11:$U$46,2,)</f>
        <v>East Asia and Pacific</v>
      </c>
      <c r="H1590" s="156" t="s">
        <v>476</v>
      </c>
      <c r="I1590" s="156" t="s">
        <v>436</v>
      </c>
      <c r="J1590" s="158">
        <v>3782078</v>
      </c>
      <c r="K1590" s="159"/>
      <c r="L1590" s="167"/>
      <c r="N1590" s="119"/>
    </row>
    <row r="1591" spans="1:14" s="17" customFormat="1" x14ac:dyDescent="0.2">
      <c r="A1591" s="154">
        <v>44054</v>
      </c>
      <c r="B1591" s="155" t="s">
        <v>61</v>
      </c>
      <c r="C1591" s="155" t="s">
        <v>61</v>
      </c>
      <c r="D1591" s="156" t="s">
        <v>250</v>
      </c>
      <c r="E1591" s="156" t="s">
        <v>108</v>
      </c>
      <c r="F1591" s="156" t="s">
        <v>113</v>
      </c>
      <c r="G1591" s="157" t="str">
        <f>VLOOKUP(Repository_table[[#This Row],[Country of Destination]],$T$11:$U$46,2,)</f>
        <v>East Asia and Pacific</v>
      </c>
      <c r="H1591" s="156" t="s">
        <v>508</v>
      </c>
      <c r="I1591" s="156" t="s">
        <v>269</v>
      </c>
      <c r="J1591" s="158">
        <v>3154870</v>
      </c>
      <c r="K1591" s="159"/>
      <c r="L1591" s="167"/>
      <c r="N1591" s="119"/>
    </row>
    <row r="1592" spans="1:14" s="17" customFormat="1" x14ac:dyDescent="0.2">
      <c r="A1592" s="154">
        <v>44056</v>
      </c>
      <c r="B1592" s="155" t="s">
        <v>390</v>
      </c>
      <c r="C1592" s="155" t="s">
        <v>462</v>
      </c>
      <c r="D1592" s="156" t="s">
        <v>418</v>
      </c>
      <c r="E1592" s="156" t="s">
        <v>108</v>
      </c>
      <c r="F1592" s="156" t="s">
        <v>72</v>
      </c>
      <c r="G1592" s="157" t="str">
        <f>VLOOKUP(Repository_table[[#This Row],[Country of Destination]],$T$11:$U$46,2,)</f>
        <v>East Asia and Pacific</v>
      </c>
      <c r="H1592" s="156" t="s">
        <v>172</v>
      </c>
      <c r="I1592" s="156" t="s">
        <v>391</v>
      </c>
      <c r="J1592" s="158">
        <v>2288164</v>
      </c>
      <c r="K1592" s="159"/>
      <c r="L1592" s="167" t="s">
        <v>58</v>
      </c>
      <c r="N1592" s="119"/>
    </row>
    <row r="1593" spans="1:14" s="17" customFormat="1" x14ac:dyDescent="0.2">
      <c r="A1593" s="154">
        <v>44056</v>
      </c>
      <c r="B1593" s="155" t="s">
        <v>390</v>
      </c>
      <c r="C1593" s="155" t="s">
        <v>462</v>
      </c>
      <c r="D1593" s="156" t="s">
        <v>418</v>
      </c>
      <c r="E1593" s="156" t="s">
        <v>108</v>
      </c>
      <c r="F1593" s="156" t="s">
        <v>72</v>
      </c>
      <c r="G1593" s="157" t="str">
        <f>VLOOKUP(Repository_table[[#This Row],[Country of Destination]],$T$11:$U$46,2,)</f>
        <v>East Asia and Pacific</v>
      </c>
      <c r="H1593" s="156" t="s">
        <v>172</v>
      </c>
      <c r="I1593" s="156" t="s">
        <v>391</v>
      </c>
      <c r="J1593" s="158">
        <v>1046630</v>
      </c>
      <c r="K1593" s="159"/>
      <c r="L1593" s="167" t="s">
        <v>420</v>
      </c>
      <c r="N1593" s="119"/>
    </row>
    <row r="1594" spans="1:14" s="17" customFormat="1" x14ac:dyDescent="0.2">
      <c r="A1594" s="154">
        <v>44056</v>
      </c>
      <c r="B1594" s="155" t="s">
        <v>61</v>
      </c>
      <c r="C1594" s="155" t="s">
        <v>61</v>
      </c>
      <c r="D1594" s="156" t="s">
        <v>250</v>
      </c>
      <c r="E1594" s="156" t="s">
        <v>108</v>
      </c>
      <c r="F1594" s="156" t="s">
        <v>76</v>
      </c>
      <c r="G1594" s="157" t="str">
        <f>VLOOKUP(Repository_table[[#This Row],[Country of Destination]],$T$11:$U$46,2,)</f>
        <v>Latin America and the Caribbean</v>
      </c>
      <c r="H1594" s="156" t="s">
        <v>245</v>
      </c>
      <c r="I1594" s="156" t="s">
        <v>269</v>
      </c>
      <c r="J1594" s="158">
        <v>2955583</v>
      </c>
      <c r="K1594" s="159"/>
      <c r="L1594" s="167" t="s">
        <v>58</v>
      </c>
      <c r="N1594" s="119"/>
    </row>
    <row r="1595" spans="1:14" s="17" customFormat="1" x14ac:dyDescent="0.2">
      <c r="A1595" s="154">
        <v>44056</v>
      </c>
      <c r="B1595" s="155" t="s">
        <v>61</v>
      </c>
      <c r="C1595" s="155" t="s">
        <v>61</v>
      </c>
      <c r="D1595" s="156" t="s">
        <v>498</v>
      </c>
      <c r="E1595" s="156" t="s">
        <v>194</v>
      </c>
      <c r="F1595" s="156" t="s">
        <v>76</v>
      </c>
      <c r="G1595" s="157" t="str">
        <f>VLOOKUP(Repository_table[[#This Row],[Country of Destination]],$T$11:$U$46,2,)</f>
        <v>Latin America and the Caribbean</v>
      </c>
      <c r="H1595" s="156" t="s">
        <v>245</v>
      </c>
      <c r="I1595" s="156" t="s">
        <v>269</v>
      </c>
      <c r="J1595" s="158">
        <v>745060</v>
      </c>
      <c r="K1595" s="159"/>
      <c r="L1595" s="167" t="s">
        <v>58</v>
      </c>
      <c r="N1595" s="119"/>
    </row>
    <row r="1596" spans="1:14" s="17" customFormat="1" x14ac:dyDescent="0.2">
      <c r="A1596" s="154">
        <v>44058</v>
      </c>
      <c r="B1596" s="155" t="s">
        <v>439</v>
      </c>
      <c r="C1596" s="148" t="s">
        <v>506</v>
      </c>
      <c r="D1596" s="156" t="s">
        <v>465</v>
      </c>
      <c r="E1596" s="156" t="s">
        <v>108</v>
      </c>
      <c r="F1596" s="156" t="s">
        <v>112</v>
      </c>
      <c r="G1596" s="157" t="str">
        <f>VLOOKUP(Repository_table[[#This Row],[Country of Destination]],$T$11:$U$46,2,)</f>
        <v>Latin America and the Caribbean</v>
      </c>
      <c r="H1596" s="156" t="s">
        <v>86</v>
      </c>
      <c r="I1596" s="156" t="s">
        <v>436</v>
      </c>
      <c r="J1596" s="158">
        <v>3731578</v>
      </c>
      <c r="K1596" s="159"/>
      <c r="L1596" s="167"/>
      <c r="N1596" s="119"/>
    </row>
    <row r="1597" spans="1:14" s="17" customFormat="1" x14ac:dyDescent="0.2">
      <c r="A1597" s="154">
        <v>44058</v>
      </c>
      <c r="B1597" s="155" t="s">
        <v>61</v>
      </c>
      <c r="C1597" s="155" t="s">
        <v>61</v>
      </c>
      <c r="D1597" s="156" t="s">
        <v>250</v>
      </c>
      <c r="E1597" s="156" t="s">
        <v>108</v>
      </c>
      <c r="F1597" s="156" t="s">
        <v>113</v>
      </c>
      <c r="G1597" s="157" t="str">
        <f>VLOOKUP(Repository_table[[#This Row],[Country of Destination]],$T$11:$U$46,2,)</f>
        <v>East Asia and Pacific</v>
      </c>
      <c r="H1597" s="156" t="s">
        <v>281</v>
      </c>
      <c r="I1597" s="156" t="s">
        <v>269</v>
      </c>
      <c r="J1597" s="158">
        <v>3689431</v>
      </c>
      <c r="K1597" s="159"/>
      <c r="L1597" s="167"/>
      <c r="N1597" s="119"/>
    </row>
    <row r="1598" spans="1:14" s="17" customFormat="1" x14ac:dyDescent="0.2">
      <c r="A1598" s="154">
        <v>44059</v>
      </c>
      <c r="B1598" s="155" t="s">
        <v>390</v>
      </c>
      <c r="C1598" s="155" t="s">
        <v>462</v>
      </c>
      <c r="D1598" s="156" t="s">
        <v>418</v>
      </c>
      <c r="E1598" s="156" t="s">
        <v>108</v>
      </c>
      <c r="F1598" s="156" t="s">
        <v>81</v>
      </c>
      <c r="G1598" s="157" t="str">
        <f>VLOOKUP(Repository_table[[#This Row],[Country of Destination]],$T$11:$U$46,2,)</f>
        <v>East Asia and Pacific</v>
      </c>
      <c r="H1598" s="156" t="s">
        <v>207</v>
      </c>
      <c r="I1598" s="156" t="s">
        <v>391</v>
      </c>
      <c r="J1598" s="158">
        <v>3674003</v>
      </c>
      <c r="K1598" s="159"/>
      <c r="L1598" s="167"/>
      <c r="N1598" s="119"/>
    </row>
    <row r="1599" spans="1:14" s="17" customFormat="1" x14ac:dyDescent="0.2">
      <c r="A1599" s="154">
        <v>44061</v>
      </c>
      <c r="B1599" s="155" t="s">
        <v>390</v>
      </c>
      <c r="C1599" s="155" t="s">
        <v>463</v>
      </c>
      <c r="D1599" s="156" t="s">
        <v>418</v>
      </c>
      <c r="E1599" s="156" t="s">
        <v>108</v>
      </c>
      <c r="F1599" s="156" t="s">
        <v>81</v>
      </c>
      <c r="G1599" s="157" t="str">
        <f>VLOOKUP(Repository_table[[#This Row],[Country of Destination]],$T$11:$U$46,2,)</f>
        <v>East Asia and Pacific</v>
      </c>
      <c r="H1599" s="156" t="s">
        <v>448</v>
      </c>
      <c r="I1599" s="156" t="s">
        <v>391</v>
      </c>
      <c r="J1599" s="158">
        <v>3779926</v>
      </c>
      <c r="K1599" s="159"/>
      <c r="L1599" s="167"/>
      <c r="N1599" s="119"/>
    </row>
    <row r="1600" spans="1:14" s="17" customFormat="1" ht="25.5" x14ac:dyDescent="0.2">
      <c r="A1600" s="154">
        <v>44061</v>
      </c>
      <c r="B1600" s="155" t="s">
        <v>300</v>
      </c>
      <c r="C1600" s="155" t="s">
        <v>301</v>
      </c>
      <c r="D1600" s="156" t="s">
        <v>299</v>
      </c>
      <c r="E1600" s="156" t="s">
        <v>194</v>
      </c>
      <c r="F1600" s="156" t="s">
        <v>177</v>
      </c>
      <c r="G1600" s="157" t="str">
        <f>VLOOKUP(Repository_table[[#This Row],[Country of Destination]],$T$11:$U$46,2,)</f>
        <v>Latin America and the Caribbean</v>
      </c>
      <c r="H1600" s="156" t="s">
        <v>169</v>
      </c>
      <c r="I1600" s="156" t="s">
        <v>304</v>
      </c>
      <c r="J1600" s="158">
        <v>3519595</v>
      </c>
      <c r="K1600" s="159"/>
      <c r="L1600" s="167"/>
      <c r="N1600" s="119"/>
    </row>
    <row r="1601" spans="1:14" s="17" customFormat="1" x14ac:dyDescent="0.2">
      <c r="A1601" s="154">
        <v>44061</v>
      </c>
      <c r="B1601" s="155" t="s">
        <v>193</v>
      </c>
      <c r="C1601" s="155" t="s">
        <v>211</v>
      </c>
      <c r="D1601" s="156" t="s">
        <v>261</v>
      </c>
      <c r="E1601" s="156" t="s">
        <v>108</v>
      </c>
      <c r="F1601" s="156" t="s">
        <v>68</v>
      </c>
      <c r="G1601" s="157" t="str">
        <f>VLOOKUP(Repository_table[[#This Row],[Country of Destination]],$T$11:$U$46,2,)</f>
        <v>South Asia</v>
      </c>
      <c r="H1601" s="156" t="s">
        <v>181</v>
      </c>
      <c r="I1601" s="156" t="s">
        <v>262</v>
      </c>
      <c r="J1601" s="158">
        <v>3488991</v>
      </c>
      <c r="K1601" s="159"/>
      <c r="L1601" s="167"/>
      <c r="N1601" s="119"/>
    </row>
    <row r="1602" spans="1:14" s="17" customFormat="1" x14ac:dyDescent="0.2">
      <c r="A1602" s="154">
        <v>44061</v>
      </c>
      <c r="B1602" s="155" t="s">
        <v>61</v>
      </c>
      <c r="C1602" s="155" t="s">
        <v>61</v>
      </c>
      <c r="D1602" s="156" t="s">
        <v>403</v>
      </c>
      <c r="E1602" s="156" t="s">
        <v>108</v>
      </c>
      <c r="F1602" s="156" t="s">
        <v>178</v>
      </c>
      <c r="G1602" s="157" t="str">
        <f>VLOOKUP(Repository_table[[#This Row],[Country of Destination]],$T$11:$U$46,2,)</f>
        <v>Latin America and the Caribbean</v>
      </c>
      <c r="H1602" s="156" t="s">
        <v>380</v>
      </c>
      <c r="I1602" s="156" t="s">
        <v>269</v>
      </c>
      <c r="J1602" s="158">
        <v>2249277</v>
      </c>
      <c r="K1602" s="159"/>
      <c r="L1602" s="167"/>
      <c r="N1602" s="119"/>
    </row>
    <row r="1603" spans="1:14" s="17" customFormat="1" x14ac:dyDescent="0.2">
      <c r="A1603" s="154">
        <v>44062</v>
      </c>
      <c r="B1603" s="155" t="s">
        <v>61</v>
      </c>
      <c r="C1603" s="155" t="s">
        <v>61</v>
      </c>
      <c r="D1603" s="156" t="s">
        <v>251</v>
      </c>
      <c r="E1603" s="156" t="s">
        <v>108</v>
      </c>
      <c r="F1603" s="156" t="s">
        <v>252</v>
      </c>
      <c r="G1603" s="157" t="str">
        <f>VLOOKUP(Repository_table[[#This Row],[Country of Destination]],$T$11:$U$46,2,)</f>
        <v>Europe and Central Asia</v>
      </c>
      <c r="H1603" s="156" t="s">
        <v>312</v>
      </c>
      <c r="I1603" s="156" t="s">
        <v>269</v>
      </c>
      <c r="J1603" s="158">
        <v>3276903</v>
      </c>
      <c r="K1603" s="159"/>
      <c r="L1603" s="167"/>
      <c r="N1603" s="119"/>
    </row>
    <row r="1604" spans="1:14" s="17" customFormat="1" x14ac:dyDescent="0.2">
      <c r="A1604" s="154">
        <v>44063</v>
      </c>
      <c r="B1604" s="155" t="s">
        <v>390</v>
      </c>
      <c r="C1604" s="155" t="s">
        <v>462</v>
      </c>
      <c r="D1604" s="156" t="s">
        <v>418</v>
      </c>
      <c r="E1604" s="156" t="s">
        <v>108</v>
      </c>
      <c r="F1604" s="156" t="s">
        <v>68</v>
      </c>
      <c r="G1604" s="157" t="str">
        <f>VLOOKUP(Repository_table[[#This Row],[Country of Destination]],$T$11:$U$46,2,)</f>
        <v>South Asia</v>
      </c>
      <c r="H1604" s="156" t="s">
        <v>387</v>
      </c>
      <c r="I1604" s="156" t="s">
        <v>391</v>
      </c>
      <c r="J1604" s="158">
        <v>3474683</v>
      </c>
      <c r="K1604" s="159"/>
      <c r="L1604" s="167"/>
      <c r="N1604" s="119"/>
    </row>
    <row r="1605" spans="1:14" s="17" customFormat="1" x14ac:dyDescent="0.2">
      <c r="A1605" s="154">
        <v>44064</v>
      </c>
      <c r="B1605" s="155" t="s">
        <v>61</v>
      </c>
      <c r="C1605" s="155" t="s">
        <v>61</v>
      </c>
      <c r="D1605" s="156" t="s">
        <v>251</v>
      </c>
      <c r="E1605" s="156" t="s">
        <v>108</v>
      </c>
      <c r="F1605" s="156" t="s">
        <v>221</v>
      </c>
      <c r="G1605" s="157" t="str">
        <f>VLOOKUP(Repository_table[[#This Row],[Country of Destination]],$T$11:$U$46,2,)</f>
        <v>Middle East and North Africa</v>
      </c>
      <c r="H1605" s="156" t="s">
        <v>480</v>
      </c>
      <c r="I1605" s="156" t="s">
        <v>269</v>
      </c>
      <c r="J1605" s="158">
        <v>3001392</v>
      </c>
      <c r="K1605" s="159"/>
      <c r="L1605" s="167"/>
      <c r="N1605" s="119"/>
    </row>
    <row r="1606" spans="1:14" s="17" customFormat="1" x14ac:dyDescent="0.2">
      <c r="A1606" s="154">
        <v>44066</v>
      </c>
      <c r="B1606" s="155" t="s">
        <v>390</v>
      </c>
      <c r="C1606" s="155" t="s">
        <v>462</v>
      </c>
      <c r="D1606" s="156" t="s">
        <v>418</v>
      </c>
      <c r="E1606" s="156" t="s">
        <v>108</v>
      </c>
      <c r="F1606" s="156" t="s">
        <v>72</v>
      </c>
      <c r="G1606" s="157" t="str">
        <f>VLOOKUP(Repository_table[[#This Row],[Country of Destination]],$T$11:$U$46,2,)</f>
        <v>East Asia and Pacific</v>
      </c>
      <c r="H1606" s="156" t="s">
        <v>484</v>
      </c>
      <c r="I1606" s="156" t="s">
        <v>391</v>
      </c>
      <c r="J1606" s="158">
        <v>3501682</v>
      </c>
      <c r="K1606" s="159"/>
      <c r="L1606" s="167"/>
      <c r="N1606" s="119"/>
    </row>
    <row r="1607" spans="1:14" s="17" customFormat="1" ht="25.5" x14ac:dyDescent="0.2">
      <c r="A1607" s="154">
        <v>44066</v>
      </c>
      <c r="B1607" s="155" t="s">
        <v>300</v>
      </c>
      <c r="C1607" s="155" t="s">
        <v>301</v>
      </c>
      <c r="D1607" s="156" t="s">
        <v>299</v>
      </c>
      <c r="E1607" s="156" t="s">
        <v>194</v>
      </c>
      <c r="F1607" s="156" t="s">
        <v>252</v>
      </c>
      <c r="G1607" s="157" t="str">
        <f>VLOOKUP(Repository_table[[#This Row],[Country of Destination]],$T$11:$U$46,2,)</f>
        <v>Europe and Central Asia</v>
      </c>
      <c r="H1607" s="156" t="s">
        <v>232</v>
      </c>
      <c r="I1607" s="156" t="s">
        <v>304</v>
      </c>
      <c r="J1607" s="158">
        <v>3456882</v>
      </c>
      <c r="K1607" s="159"/>
      <c r="L1607" s="167"/>
      <c r="N1607" s="119"/>
    </row>
    <row r="1608" spans="1:14" s="17" customFormat="1" x14ac:dyDescent="0.2">
      <c r="A1608" s="154">
        <v>44066</v>
      </c>
      <c r="B1608" s="155" t="s">
        <v>193</v>
      </c>
      <c r="C1608" s="155" t="s">
        <v>212</v>
      </c>
      <c r="D1608" s="156" t="s">
        <v>261</v>
      </c>
      <c r="E1608" s="156" t="s">
        <v>108</v>
      </c>
      <c r="F1608" s="156" t="s">
        <v>68</v>
      </c>
      <c r="G1608" s="157" t="str">
        <f>VLOOKUP(Repository_table[[#This Row],[Country of Destination]],$T$11:$U$46,2,)</f>
        <v>South Asia</v>
      </c>
      <c r="H1608" s="156" t="s">
        <v>404</v>
      </c>
      <c r="I1608" s="156" t="s">
        <v>262</v>
      </c>
      <c r="J1608" s="158">
        <v>3355353</v>
      </c>
      <c r="K1608" s="159"/>
      <c r="L1608" s="167"/>
      <c r="N1608" s="119"/>
    </row>
    <row r="1609" spans="1:14" s="17" customFormat="1" x14ac:dyDescent="0.2">
      <c r="A1609" s="154">
        <v>44066</v>
      </c>
      <c r="B1609" s="174" t="s">
        <v>464</v>
      </c>
      <c r="C1609" s="155" t="s">
        <v>477</v>
      </c>
      <c r="D1609" s="172" t="s">
        <v>553</v>
      </c>
      <c r="E1609" s="156" t="s">
        <v>108</v>
      </c>
      <c r="F1609" s="156" t="s">
        <v>81</v>
      </c>
      <c r="G1609" s="157" t="str">
        <f>VLOOKUP(Repository_table[[#This Row],[Country of Destination]],$T$11:$U$46,2,)</f>
        <v>East Asia and Pacific</v>
      </c>
      <c r="H1609" s="156" t="s">
        <v>514</v>
      </c>
      <c r="I1609" s="156" t="s">
        <v>436</v>
      </c>
      <c r="J1609" s="158">
        <v>3824617</v>
      </c>
      <c r="K1609" s="159"/>
      <c r="L1609" s="167"/>
      <c r="N1609" s="119"/>
    </row>
    <row r="1610" spans="1:14" s="17" customFormat="1" x14ac:dyDescent="0.2">
      <c r="A1610" s="154">
        <v>44066</v>
      </c>
      <c r="B1610" s="155" t="s">
        <v>61</v>
      </c>
      <c r="C1610" s="155" t="s">
        <v>61</v>
      </c>
      <c r="D1610" s="156" t="s">
        <v>250</v>
      </c>
      <c r="E1610" s="156" t="s">
        <v>108</v>
      </c>
      <c r="F1610" s="156" t="s">
        <v>113</v>
      </c>
      <c r="G1610" s="157" t="str">
        <f>VLOOKUP(Repository_table[[#This Row],[Country of Destination]],$T$11:$U$46,2,)</f>
        <v>East Asia and Pacific</v>
      </c>
      <c r="H1610" s="156" t="s">
        <v>160</v>
      </c>
      <c r="I1610" s="156" t="s">
        <v>269</v>
      </c>
      <c r="J1610" s="158">
        <v>3702376</v>
      </c>
      <c r="K1610" s="159"/>
      <c r="L1610" s="167"/>
      <c r="N1610" s="119"/>
    </row>
    <row r="1611" spans="1:14" s="17" customFormat="1" ht="25.5" x14ac:dyDescent="0.2">
      <c r="A1611" s="154">
        <v>44071</v>
      </c>
      <c r="B1611" s="155" t="s">
        <v>300</v>
      </c>
      <c r="C1611" s="155" t="s">
        <v>301</v>
      </c>
      <c r="D1611" s="156" t="s">
        <v>406</v>
      </c>
      <c r="E1611" s="156" t="s">
        <v>108</v>
      </c>
      <c r="F1611" s="156" t="s">
        <v>81</v>
      </c>
      <c r="G1611" s="157" t="str">
        <f>VLOOKUP(Repository_table[[#This Row],[Country of Destination]],$T$11:$U$46,2,)</f>
        <v>East Asia and Pacific</v>
      </c>
      <c r="H1611" s="156" t="s">
        <v>467</v>
      </c>
      <c r="I1611" s="156" t="s">
        <v>304</v>
      </c>
      <c r="J1611" s="158">
        <v>3747817</v>
      </c>
      <c r="K1611" s="159"/>
      <c r="L1611" s="167"/>
      <c r="N1611" s="119"/>
    </row>
    <row r="1612" spans="1:14" s="17" customFormat="1" x14ac:dyDescent="0.2">
      <c r="A1612" s="154">
        <v>44072</v>
      </c>
      <c r="B1612" s="155" t="s">
        <v>193</v>
      </c>
      <c r="C1612" s="155" t="s">
        <v>211</v>
      </c>
      <c r="D1612" s="156" t="s">
        <v>261</v>
      </c>
      <c r="E1612" s="156" t="s">
        <v>108</v>
      </c>
      <c r="F1612" s="156" t="s">
        <v>240</v>
      </c>
      <c r="G1612" s="157" t="str">
        <f>VLOOKUP(Repository_table[[#This Row],[Country of Destination]],$T$11:$U$46,2,)</f>
        <v>Europe and Central Asia</v>
      </c>
      <c r="H1612" s="156" t="s">
        <v>513</v>
      </c>
      <c r="I1612" s="156" t="s">
        <v>262</v>
      </c>
      <c r="J1612" s="158">
        <v>3221844</v>
      </c>
      <c r="K1612" s="159"/>
      <c r="L1612" s="167"/>
      <c r="N1612" s="119"/>
    </row>
    <row r="1613" spans="1:14" s="17" customFormat="1" x14ac:dyDescent="0.2">
      <c r="A1613" s="154">
        <v>44072</v>
      </c>
      <c r="B1613" s="155" t="s">
        <v>468</v>
      </c>
      <c r="C1613" s="155" t="s">
        <v>89</v>
      </c>
      <c r="D1613" s="156" t="s">
        <v>469</v>
      </c>
      <c r="E1613" s="156" t="s">
        <v>194</v>
      </c>
      <c r="F1613" s="156" t="s">
        <v>112</v>
      </c>
      <c r="G1613" s="157" t="str">
        <f>VLOOKUP(Repository_table[[#This Row],[Country of Destination]],$T$11:$U$46,2,)</f>
        <v>Latin America and the Caribbean</v>
      </c>
      <c r="H1613" s="156" t="s">
        <v>349</v>
      </c>
      <c r="I1613" s="156" t="s">
        <v>305</v>
      </c>
      <c r="J1613" s="158">
        <v>2559244</v>
      </c>
      <c r="K1613" s="159"/>
      <c r="L1613" s="167" t="s">
        <v>363</v>
      </c>
      <c r="N1613" s="119"/>
    </row>
    <row r="1614" spans="1:14" s="17" customFormat="1" x14ac:dyDescent="0.2">
      <c r="A1614" s="154">
        <v>44072</v>
      </c>
      <c r="B1614" s="155" t="s">
        <v>468</v>
      </c>
      <c r="C1614" s="155" t="s">
        <v>89</v>
      </c>
      <c r="D1614" s="156" t="s">
        <v>469</v>
      </c>
      <c r="E1614" s="156" t="s">
        <v>194</v>
      </c>
      <c r="F1614" s="156" t="s">
        <v>112</v>
      </c>
      <c r="G1614" s="157" t="str">
        <f>VLOOKUP(Repository_table[[#This Row],[Country of Destination]],$T$11:$U$46,2,)</f>
        <v>Latin America and the Caribbean</v>
      </c>
      <c r="H1614" s="156" t="s">
        <v>349</v>
      </c>
      <c r="I1614" s="156" t="s">
        <v>305</v>
      </c>
      <c r="J1614" s="158">
        <v>1137667</v>
      </c>
      <c r="K1614" s="159"/>
      <c r="L1614" s="167" t="s">
        <v>363</v>
      </c>
      <c r="N1614" s="119"/>
    </row>
    <row r="1615" spans="1:14" s="17" customFormat="1" ht="25.5" x14ac:dyDescent="0.2">
      <c r="A1615" s="154">
        <v>44074</v>
      </c>
      <c r="B1615" s="155" t="s">
        <v>300</v>
      </c>
      <c r="C1615" s="155" t="s">
        <v>301</v>
      </c>
      <c r="D1615" s="156" t="s">
        <v>407</v>
      </c>
      <c r="E1615" s="156" t="s">
        <v>108</v>
      </c>
      <c r="F1615" s="156" t="s">
        <v>291</v>
      </c>
      <c r="G1615" s="157" t="str">
        <f>VLOOKUP(Repository_table[[#This Row],[Country of Destination]],$T$11:$U$46,2,)</f>
        <v>East Asia and Pacific</v>
      </c>
      <c r="H1615" s="156" t="s">
        <v>282</v>
      </c>
      <c r="I1615" s="156" t="s">
        <v>304</v>
      </c>
      <c r="J1615" s="158">
        <v>2967089</v>
      </c>
      <c r="K1615" s="159"/>
      <c r="L1615" s="167"/>
      <c r="N1615" s="119"/>
    </row>
    <row r="1616" spans="1:14" s="17" customFormat="1" ht="25.5" x14ac:dyDescent="0.2">
      <c r="A1616" s="145">
        <v>44075</v>
      </c>
      <c r="B1616" s="148" t="s">
        <v>300</v>
      </c>
      <c r="C1616" s="148" t="s">
        <v>301</v>
      </c>
      <c r="D1616" s="149" t="s">
        <v>406</v>
      </c>
      <c r="E1616" s="149" t="s">
        <v>108</v>
      </c>
      <c r="F1616" s="149" t="s">
        <v>116</v>
      </c>
      <c r="G1616" s="150" t="str">
        <f>VLOOKUP(Repository_table[[#This Row],[Country of Destination]],$T$11:$U$46,2,)</f>
        <v>South Asia</v>
      </c>
      <c r="H1616" s="149" t="s">
        <v>189</v>
      </c>
      <c r="I1616" s="149" t="s">
        <v>304</v>
      </c>
      <c r="J1616" s="151">
        <v>3299331</v>
      </c>
      <c r="K1616" s="39"/>
      <c r="L1616" s="146"/>
      <c r="N1616" s="119"/>
    </row>
    <row r="1617" spans="1:14" s="17" customFormat="1" x14ac:dyDescent="0.2">
      <c r="A1617" s="145">
        <v>44075</v>
      </c>
      <c r="B1617" s="148" t="s">
        <v>193</v>
      </c>
      <c r="C1617" s="148" t="s">
        <v>212</v>
      </c>
      <c r="D1617" s="149" t="s">
        <v>261</v>
      </c>
      <c r="E1617" s="149" t="s">
        <v>108</v>
      </c>
      <c r="F1617" s="149" t="s">
        <v>81</v>
      </c>
      <c r="G1617" s="150" t="str">
        <f>VLOOKUP(Repository_table[[#This Row],[Country of Destination]],$T$11:$U$46,2,)</f>
        <v>East Asia and Pacific</v>
      </c>
      <c r="H1617" s="149" t="s">
        <v>411</v>
      </c>
      <c r="I1617" s="149" t="s">
        <v>262</v>
      </c>
      <c r="J1617" s="151">
        <v>3483456</v>
      </c>
      <c r="K1617" s="39"/>
      <c r="L1617" s="146"/>
      <c r="N1617" s="119"/>
    </row>
    <row r="1618" spans="1:14" s="17" customFormat="1" ht="25.5" x14ac:dyDescent="0.2">
      <c r="A1618" s="145">
        <v>44078</v>
      </c>
      <c r="B1618" s="148" t="s">
        <v>300</v>
      </c>
      <c r="C1618" s="148" t="s">
        <v>301</v>
      </c>
      <c r="D1618" s="149" t="s">
        <v>406</v>
      </c>
      <c r="E1618" s="149" t="s">
        <v>108</v>
      </c>
      <c r="F1618" s="149" t="s">
        <v>365</v>
      </c>
      <c r="G1618" s="150" t="str">
        <f>VLOOKUP(Repository_table[[#This Row],[Country of Destination]],$T$11:$U$46,2,)</f>
        <v>East Asia and Pacific</v>
      </c>
      <c r="H1618" s="149" t="s">
        <v>445</v>
      </c>
      <c r="I1618" s="149" t="s">
        <v>304</v>
      </c>
      <c r="J1618" s="151">
        <v>2958143</v>
      </c>
      <c r="K1618" s="39"/>
      <c r="L1618" s="146"/>
      <c r="N1618" s="119"/>
    </row>
    <row r="1619" spans="1:14" s="17" customFormat="1" ht="25.5" x14ac:dyDescent="0.2">
      <c r="A1619" s="145">
        <v>44078</v>
      </c>
      <c r="B1619" s="171" t="s">
        <v>464</v>
      </c>
      <c r="C1619" s="148" t="s">
        <v>477</v>
      </c>
      <c r="D1619" s="172" t="s">
        <v>553</v>
      </c>
      <c r="E1619" s="149" t="s">
        <v>108</v>
      </c>
      <c r="F1619" s="149" t="s">
        <v>275</v>
      </c>
      <c r="G1619" s="150" t="str">
        <f>VLOOKUP(Repository_table[[#This Row],[Country of Destination]],$T$11:$U$46,2,)</f>
        <v>Latin America and the Caribbean</v>
      </c>
      <c r="H1619" s="149" t="s">
        <v>176</v>
      </c>
      <c r="I1619" s="149" t="s">
        <v>436</v>
      </c>
      <c r="J1619" s="151">
        <v>2610276</v>
      </c>
      <c r="K1619" s="39"/>
      <c r="L1619" s="146"/>
      <c r="N1619" s="119"/>
    </row>
    <row r="1620" spans="1:14" s="17" customFormat="1" ht="25.5" x14ac:dyDescent="0.2">
      <c r="A1620" s="145">
        <v>44080</v>
      </c>
      <c r="B1620" s="148" t="s">
        <v>300</v>
      </c>
      <c r="C1620" s="148" t="s">
        <v>301</v>
      </c>
      <c r="D1620" s="149" t="s">
        <v>407</v>
      </c>
      <c r="E1620" s="149" t="s">
        <v>108</v>
      </c>
      <c r="F1620" s="149" t="s">
        <v>113</v>
      </c>
      <c r="G1620" s="150" t="str">
        <f>VLOOKUP(Repository_table[[#This Row],[Country of Destination]],$T$11:$U$46,2,)</f>
        <v>East Asia and Pacific</v>
      </c>
      <c r="H1620" s="149" t="s">
        <v>294</v>
      </c>
      <c r="I1620" s="149" t="s">
        <v>304</v>
      </c>
      <c r="J1620" s="151">
        <v>3241850</v>
      </c>
      <c r="K1620" s="39"/>
      <c r="L1620" s="146"/>
      <c r="N1620" s="119"/>
    </row>
    <row r="1621" spans="1:14" s="17" customFormat="1" x14ac:dyDescent="0.2">
      <c r="A1621" s="145">
        <v>44080</v>
      </c>
      <c r="B1621" s="148" t="s">
        <v>193</v>
      </c>
      <c r="C1621" s="148" t="s">
        <v>211</v>
      </c>
      <c r="D1621" s="149" t="s">
        <v>261</v>
      </c>
      <c r="E1621" s="149" t="s">
        <v>108</v>
      </c>
      <c r="F1621" s="149" t="s">
        <v>302</v>
      </c>
      <c r="G1621" s="150" t="str">
        <f>VLOOKUP(Repository_table[[#This Row],[Country of Destination]],$T$11:$U$46,2,)</f>
        <v>Europe and Central Asia</v>
      </c>
      <c r="H1621" s="149" t="s">
        <v>416</v>
      </c>
      <c r="I1621" s="149" t="s">
        <v>262</v>
      </c>
      <c r="J1621" s="151">
        <v>3475247</v>
      </c>
      <c r="K1621" s="39"/>
      <c r="L1621" s="146"/>
      <c r="N1621" s="119"/>
    </row>
    <row r="1622" spans="1:14" s="17" customFormat="1" ht="25.5" x14ac:dyDescent="0.2">
      <c r="A1622" s="145">
        <v>44080</v>
      </c>
      <c r="B1622" s="171" t="s">
        <v>464</v>
      </c>
      <c r="C1622" s="148" t="s">
        <v>477</v>
      </c>
      <c r="D1622" s="172" t="s">
        <v>553</v>
      </c>
      <c r="E1622" s="149" t="s">
        <v>108</v>
      </c>
      <c r="F1622" s="149" t="s">
        <v>72</v>
      </c>
      <c r="G1622" s="150" t="str">
        <f>VLOOKUP(Repository_table[[#This Row],[Country of Destination]],$T$11:$U$46,2,)</f>
        <v>East Asia and Pacific</v>
      </c>
      <c r="H1622" s="149" t="s">
        <v>447</v>
      </c>
      <c r="I1622" s="149" t="s">
        <v>436</v>
      </c>
      <c r="J1622" s="151">
        <v>3855589</v>
      </c>
      <c r="K1622" s="39"/>
      <c r="L1622" s="146"/>
      <c r="N1622" s="119"/>
    </row>
    <row r="1623" spans="1:14" s="17" customFormat="1" ht="25.5" x14ac:dyDescent="0.2">
      <c r="A1623" s="145">
        <v>44081</v>
      </c>
      <c r="B1623" s="171" t="s">
        <v>464</v>
      </c>
      <c r="C1623" s="148" t="s">
        <v>477</v>
      </c>
      <c r="D1623" s="172" t="s">
        <v>553</v>
      </c>
      <c r="E1623" s="149" t="s">
        <v>108</v>
      </c>
      <c r="F1623" s="149" t="s">
        <v>221</v>
      </c>
      <c r="G1623" s="150" t="str">
        <f>VLOOKUP(Repository_table[[#This Row],[Country of Destination]],$T$11:$U$46,2,)</f>
        <v>Middle East and North Africa</v>
      </c>
      <c r="H1623" s="149" t="s">
        <v>145</v>
      </c>
      <c r="I1623" s="149" t="s">
        <v>436</v>
      </c>
      <c r="J1623" s="151">
        <v>3041065</v>
      </c>
      <c r="K1623" s="39"/>
      <c r="L1623" s="146"/>
      <c r="N1623" s="119"/>
    </row>
    <row r="1624" spans="1:14" s="17" customFormat="1" ht="25.5" x14ac:dyDescent="0.2">
      <c r="A1624" s="145">
        <v>44083</v>
      </c>
      <c r="B1624" s="148" t="s">
        <v>300</v>
      </c>
      <c r="C1624" s="148" t="s">
        <v>301</v>
      </c>
      <c r="D1624" s="149" t="s">
        <v>406</v>
      </c>
      <c r="E1624" s="149" t="s">
        <v>108</v>
      </c>
      <c r="F1624" s="149" t="s">
        <v>81</v>
      </c>
      <c r="G1624" s="150" t="str">
        <f>VLOOKUP(Repository_table[[#This Row],[Country of Destination]],$T$11:$U$46,2,)</f>
        <v>East Asia and Pacific</v>
      </c>
      <c r="H1624" s="149" t="s">
        <v>179</v>
      </c>
      <c r="I1624" s="149" t="s">
        <v>304</v>
      </c>
      <c r="J1624" s="151">
        <v>3371356</v>
      </c>
      <c r="K1624" s="39"/>
      <c r="L1624" s="146"/>
      <c r="N1624" s="119"/>
    </row>
    <row r="1625" spans="1:14" s="17" customFormat="1" ht="25.5" x14ac:dyDescent="0.2">
      <c r="A1625" s="145">
        <v>44085</v>
      </c>
      <c r="B1625" s="148" t="s">
        <v>300</v>
      </c>
      <c r="C1625" s="148" t="s">
        <v>301</v>
      </c>
      <c r="D1625" s="149" t="s">
        <v>407</v>
      </c>
      <c r="E1625" s="149" t="s">
        <v>108</v>
      </c>
      <c r="F1625" s="149" t="s">
        <v>113</v>
      </c>
      <c r="G1625" s="150" t="str">
        <f>VLOOKUP(Repository_table[[#This Row],[Country of Destination]],$T$11:$U$46,2,)</f>
        <v>East Asia and Pacific</v>
      </c>
      <c r="H1625" s="149" t="s">
        <v>254</v>
      </c>
      <c r="I1625" s="149" t="s">
        <v>304</v>
      </c>
      <c r="J1625" s="151">
        <v>3708739</v>
      </c>
      <c r="K1625" s="39"/>
      <c r="L1625" s="146"/>
      <c r="N1625" s="119"/>
    </row>
    <row r="1626" spans="1:14" s="17" customFormat="1" ht="25.5" x14ac:dyDescent="0.2">
      <c r="A1626" s="145">
        <v>44085</v>
      </c>
      <c r="B1626" s="171" t="s">
        <v>464</v>
      </c>
      <c r="C1626" s="148" t="s">
        <v>477</v>
      </c>
      <c r="D1626" s="172" t="s">
        <v>553</v>
      </c>
      <c r="E1626" s="149" t="s">
        <v>108</v>
      </c>
      <c r="F1626" s="149" t="s">
        <v>72</v>
      </c>
      <c r="G1626" s="150" t="str">
        <f>VLOOKUP(Repository_table[[#This Row],[Country of Destination]],$T$11:$U$46,2,)</f>
        <v>East Asia and Pacific</v>
      </c>
      <c r="H1626" s="149" t="s">
        <v>388</v>
      </c>
      <c r="I1626" s="149" t="s">
        <v>436</v>
      </c>
      <c r="J1626" s="151">
        <v>3703272</v>
      </c>
      <c r="K1626" s="39"/>
      <c r="L1626" s="146"/>
      <c r="N1626" s="119"/>
    </row>
    <row r="1627" spans="1:14" s="17" customFormat="1" x14ac:dyDescent="0.2">
      <c r="A1627" s="145">
        <v>44085</v>
      </c>
      <c r="B1627" s="148" t="s">
        <v>61</v>
      </c>
      <c r="C1627" s="148" t="s">
        <v>61</v>
      </c>
      <c r="D1627" s="149" t="s">
        <v>251</v>
      </c>
      <c r="E1627" s="149" t="s">
        <v>108</v>
      </c>
      <c r="F1627" s="149" t="s">
        <v>240</v>
      </c>
      <c r="G1627" s="150" t="str">
        <f>VLOOKUP(Repository_table[[#This Row],[Country of Destination]],$T$11:$U$46,2,)</f>
        <v>Europe and Central Asia</v>
      </c>
      <c r="H1627" s="149" t="s">
        <v>515</v>
      </c>
      <c r="I1627" s="149" t="s">
        <v>269</v>
      </c>
      <c r="J1627" s="151">
        <v>3274119</v>
      </c>
      <c r="K1627" s="39"/>
      <c r="L1627" s="146"/>
      <c r="N1627" s="119"/>
    </row>
    <row r="1628" spans="1:14" s="17" customFormat="1" x14ac:dyDescent="0.2">
      <c r="A1628" s="145">
        <v>44086</v>
      </c>
      <c r="B1628" s="148" t="s">
        <v>61</v>
      </c>
      <c r="C1628" s="148" t="s">
        <v>61</v>
      </c>
      <c r="D1628" s="149" t="s">
        <v>251</v>
      </c>
      <c r="E1628" s="149" t="s">
        <v>108</v>
      </c>
      <c r="F1628" s="149" t="s">
        <v>240</v>
      </c>
      <c r="G1628" s="150" t="str">
        <f>VLOOKUP(Repository_table[[#This Row],[Country of Destination]],$T$11:$U$46,2,)</f>
        <v>Europe and Central Asia</v>
      </c>
      <c r="H1628" s="149" t="s">
        <v>280</v>
      </c>
      <c r="I1628" s="149" t="s">
        <v>269</v>
      </c>
      <c r="J1628" s="151">
        <v>3704399</v>
      </c>
      <c r="K1628" s="39"/>
      <c r="L1628" s="146"/>
      <c r="N1628" s="119"/>
    </row>
    <row r="1629" spans="1:14" s="17" customFormat="1" x14ac:dyDescent="0.2">
      <c r="A1629" s="145">
        <v>44087</v>
      </c>
      <c r="B1629" s="148" t="s">
        <v>193</v>
      </c>
      <c r="C1629" s="148" t="s">
        <v>212</v>
      </c>
      <c r="D1629" s="149" t="s">
        <v>266</v>
      </c>
      <c r="E1629" s="149" t="s">
        <v>108</v>
      </c>
      <c r="F1629" s="149" t="s">
        <v>186</v>
      </c>
      <c r="G1629" s="150" t="str">
        <f>VLOOKUP(Repository_table[[#This Row],[Country of Destination]],$T$11:$U$46,2,)</f>
        <v>Latin America and the Caribbean</v>
      </c>
      <c r="H1629" s="149" t="s">
        <v>111</v>
      </c>
      <c r="I1629" s="149" t="s">
        <v>262</v>
      </c>
      <c r="J1629" s="151">
        <v>3228241</v>
      </c>
      <c r="K1629" s="39"/>
      <c r="L1629" s="146"/>
      <c r="N1629" s="119"/>
    </row>
    <row r="1630" spans="1:14" s="17" customFormat="1" x14ac:dyDescent="0.2">
      <c r="A1630" s="145">
        <v>44087</v>
      </c>
      <c r="B1630" s="148" t="s">
        <v>61</v>
      </c>
      <c r="C1630" s="148" t="s">
        <v>61</v>
      </c>
      <c r="D1630" s="149" t="s">
        <v>403</v>
      </c>
      <c r="E1630" s="149" t="s">
        <v>108</v>
      </c>
      <c r="F1630" s="149" t="s">
        <v>113</v>
      </c>
      <c r="G1630" s="150" t="str">
        <f>VLOOKUP(Repository_table[[#This Row],[Country of Destination]],$T$11:$U$46,2,)</f>
        <v>East Asia and Pacific</v>
      </c>
      <c r="H1630" s="149" t="s">
        <v>188</v>
      </c>
      <c r="I1630" s="149" t="s">
        <v>269</v>
      </c>
      <c r="J1630" s="151">
        <v>3691229</v>
      </c>
      <c r="K1630" s="39"/>
      <c r="L1630" s="146"/>
      <c r="N1630" s="119"/>
    </row>
    <row r="1631" spans="1:14" s="17" customFormat="1" x14ac:dyDescent="0.2">
      <c r="A1631" s="145">
        <v>44087</v>
      </c>
      <c r="B1631" s="148" t="s">
        <v>61</v>
      </c>
      <c r="C1631" s="148" t="s">
        <v>61</v>
      </c>
      <c r="D1631" s="149" t="s">
        <v>251</v>
      </c>
      <c r="E1631" s="149" t="s">
        <v>108</v>
      </c>
      <c r="F1631" s="149" t="s">
        <v>116</v>
      </c>
      <c r="G1631" s="150" t="str">
        <f>VLOOKUP(Repository_table[[#This Row],[Country of Destination]],$T$11:$U$46,2,)</f>
        <v>South Asia</v>
      </c>
      <c r="H1631" s="149" t="s">
        <v>242</v>
      </c>
      <c r="I1631" s="149" t="s">
        <v>269</v>
      </c>
      <c r="J1631" s="151">
        <v>3277252</v>
      </c>
      <c r="K1631" s="39"/>
      <c r="L1631" s="146"/>
      <c r="N1631" s="119"/>
    </row>
    <row r="1632" spans="1:14" s="17" customFormat="1" ht="25.5" x14ac:dyDescent="0.2">
      <c r="A1632" s="145">
        <v>44088</v>
      </c>
      <c r="B1632" s="148" t="s">
        <v>300</v>
      </c>
      <c r="C1632" s="148" t="s">
        <v>301</v>
      </c>
      <c r="D1632" s="149" t="s">
        <v>406</v>
      </c>
      <c r="E1632" s="149" t="s">
        <v>108</v>
      </c>
      <c r="F1632" s="149" t="s">
        <v>69</v>
      </c>
      <c r="G1632" s="150" t="str">
        <f>VLOOKUP(Repository_table[[#This Row],[Country of Destination]],$T$11:$U$46,2,)</f>
        <v>Europe and Central Asia</v>
      </c>
      <c r="H1632" s="149" t="s">
        <v>430</v>
      </c>
      <c r="I1632" s="149" t="s">
        <v>304</v>
      </c>
      <c r="J1632" s="151">
        <v>3734751</v>
      </c>
      <c r="K1632" s="39"/>
      <c r="L1632" s="146"/>
      <c r="N1632" s="119"/>
    </row>
    <row r="1633" spans="1:14" s="17" customFormat="1" x14ac:dyDescent="0.2">
      <c r="A1633" s="145">
        <v>44088</v>
      </c>
      <c r="B1633" s="148" t="s">
        <v>61</v>
      </c>
      <c r="C1633" s="148" t="s">
        <v>61</v>
      </c>
      <c r="D1633" s="149" t="s">
        <v>250</v>
      </c>
      <c r="E1633" s="149" t="s">
        <v>108</v>
      </c>
      <c r="F1633" s="149" t="s">
        <v>113</v>
      </c>
      <c r="G1633" s="150" t="str">
        <f>VLOOKUP(Repository_table[[#This Row],[Country of Destination]],$T$11:$U$46,2,)</f>
        <v>East Asia and Pacific</v>
      </c>
      <c r="H1633" s="149" t="s">
        <v>167</v>
      </c>
      <c r="I1633" s="149" t="s">
        <v>269</v>
      </c>
      <c r="J1633" s="151">
        <v>3696066</v>
      </c>
      <c r="K1633" s="39"/>
      <c r="L1633" s="146"/>
      <c r="N1633" s="119"/>
    </row>
    <row r="1634" spans="1:14" s="17" customFormat="1" ht="25.5" x14ac:dyDescent="0.2">
      <c r="A1634" s="145">
        <v>44090</v>
      </c>
      <c r="B1634" s="148" t="s">
        <v>439</v>
      </c>
      <c r="C1634" s="148" t="s">
        <v>464</v>
      </c>
      <c r="D1634" s="149" t="s">
        <v>465</v>
      </c>
      <c r="E1634" s="149" t="s">
        <v>108</v>
      </c>
      <c r="F1634" s="149" t="s">
        <v>113</v>
      </c>
      <c r="G1634" s="150" t="str">
        <f>VLOOKUP(Repository_table[[#This Row],[Country of Destination]],$T$11:$U$46,2,)</f>
        <v>East Asia and Pacific</v>
      </c>
      <c r="H1634" s="149" t="s">
        <v>493</v>
      </c>
      <c r="I1634" s="149" t="s">
        <v>436</v>
      </c>
      <c r="J1634" s="151">
        <v>3816879</v>
      </c>
      <c r="K1634" s="39"/>
      <c r="L1634" s="146"/>
      <c r="N1634" s="119"/>
    </row>
    <row r="1635" spans="1:14" s="17" customFormat="1" x14ac:dyDescent="0.2">
      <c r="A1635" s="145">
        <v>44090</v>
      </c>
      <c r="B1635" s="148" t="s">
        <v>61</v>
      </c>
      <c r="C1635" s="148" t="s">
        <v>61</v>
      </c>
      <c r="D1635" s="149" t="s">
        <v>251</v>
      </c>
      <c r="E1635" s="149" t="s">
        <v>108</v>
      </c>
      <c r="F1635" s="149" t="s">
        <v>365</v>
      </c>
      <c r="G1635" s="150" t="str">
        <f>VLOOKUP(Repository_table[[#This Row],[Country of Destination]],$T$11:$U$46,2,)</f>
        <v>East Asia and Pacific</v>
      </c>
      <c r="H1635" s="149" t="s">
        <v>215</v>
      </c>
      <c r="I1635" s="149" t="s">
        <v>269</v>
      </c>
      <c r="J1635" s="151">
        <v>2935634</v>
      </c>
      <c r="K1635" s="39"/>
      <c r="L1635" s="146"/>
      <c r="N1635" s="119"/>
    </row>
    <row r="1636" spans="1:14" s="17" customFormat="1" ht="25.5" x14ac:dyDescent="0.2">
      <c r="A1636" s="145">
        <v>44091</v>
      </c>
      <c r="B1636" s="148" t="s">
        <v>300</v>
      </c>
      <c r="C1636" s="148" t="s">
        <v>301</v>
      </c>
      <c r="D1636" s="149" t="s">
        <v>406</v>
      </c>
      <c r="E1636" s="149" t="s">
        <v>108</v>
      </c>
      <c r="F1636" s="149" t="s">
        <v>72</v>
      </c>
      <c r="G1636" s="150" t="str">
        <f>VLOOKUP(Repository_table[[#This Row],[Country of Destination]],$T$11:$U$46,2,)</f>
        <v>East Asia and Pacific</v>
      </c>
      <c r="H1636" s="149" t="s">
        <v>494</v>
      </c>
      <c r="I1636" s="149" t="s">
        <v>304</v>
      </c>
      <c r="J1636" s="151">
        <v>3686527</v>
      </c>
      <c r="K1636" s="39"/>
      <c r="L1636" s="146"/>
      <c r="N1636" s="119"/>
    </row>
    <row r="1637" spans="1:14" s="17" customFormat="1" x14ac:dyDescent="0.2">
      <c r="A1637" s="145">
        <v>44091</v>
      </c>
      <c r="B1637" s="148" t="s">
        <v>61</v>
      </c>
      <c r="C1637" s="148" t="s">
        <v>61</v>
      </c>
      <c r="D1637" s="149" t="s">
        <v>251</v>
      </c>
      <c r="E1637" s="149" t="s">
        <v>108</v>
      </c>
      <c r="F1637" s="149" t="s">
        <v>109</v>
      </c>
      <c r="G1637" s="150" t="str">
        <f>VLOOKUP(Repository_table[[#This Row],[Country of Destination]],$T$11:$U$46,2,)</f>
        <v>Europe and Central Asia</v>
      </c>
      <c r="H1637" s="149" t="s">
        <v>110</v>
      </c>
      <c r="I1637" s="149" t="s">
        <v>269</v>
      </c>
      <c r="J1637" s="151">
        <v>3610677</v>
      </c>
      <c r="K1637" s="39"/>
      <c r="L1637" s="146"/>
      <c r="N1637" s="119"/>
    </row>
    <row r="1638" spans="1:14" s="17" customFormat="1" x14ac:dyDescent="0.2">
      <c r="A1638" s="145">
        <v>44092</v>
      </c>
      <c r="B1638" s="148" t="s">
        <v>193</v>
      </c>
      <c r="C1638" s="148" t="s">
        <v>211</v>
      </c>
      <c r="D1638" s="149" t="s">
        <v>261</v>
      </c>
      <c r="E1638" s="149" t="s">
        <v>108</v>
      </c>
      <c r="F1638" s="149" t="s">
        <v>204</v>
      </c>
      <c r="G1638" s="150" t="str">
        <f>VLOOKUP(Repository_table[[#This Row],[Country of Destination]],$T$11:$U$46,2,)</f>
        <v>Europe and Central Asia</v>
      </c>
      <c r="H1638" s="149" t="s">
        <v>297</v>
      </c>
      <c r="I1638" s="149" t="s">
        <v>262</v>
      </c>
      <c r="J1638" s="151">
        <v>3231027</v>
      </c>
      <c r="K1638" s="39"/>
      <c r="L1638" s="146"/>
      <c r="N1638" s="119"/>
    </row>
    <row r="1639" spans="1:14" s="17" customFormat="1" ht="25.5" x14ac:dyDescent="0.2">
      <c r="A1639" s="145">
        <v>44092</v>
      </c>
      <c r="B1639" s="148" t="s">
        <v>439</v>
      </c>
      <c r="C1639" s="148" t="s">
        <v>464</v>
      </c>
      <c r="D1639" s="149" t="s">
        <v>465</v>
      </c>
      <c r="E1639" s="149" t="s">
        <v>108</v>
      </c>
      <c r="F1639" s="149" t="s">
        <v>201</v>
      </c>
      <c r="G1639" s="150" t="str">
        <f>VLOOKUP(Repository_table[[#This Row],[Country of Destination]],$T$11:$U$46,2,)</f>
        <v>Latin America and the Caribbean</v>
      </c>
      <c r="H1639" s="149" t="s">
        <v>372</v>
      </c>
      <c r="I1639" s="149" t="s">
        <v>436</v>
      </c>
      <c r="J1639" s="151">
        <v>2547747</v>
      </c>
      <c r="K1639" s="39"/>
      <c r="L1639" s="146" t="s">
        <v>58</v>
      </c>
      <c r="N1639" s="119"/>
    </row>
    <row r="1640" spans="1:14" s="17" customFormat="1" ht="25.5" x14ac:dyDescent="0.2">
      <c r="A1640" s="145">
        <v>44092</v>
      </c>
      <c r="B1640" s="171" t="s">
        <v>464</v>
      </c>
      <c r="C1640" s="148" t="s">
        <v>477</v>
      </c>
      <c r="D1640" s="172" t="s">
        <v>553</v>
      </c>
      <c r="E1640" s="149" t="s">
        <v>108</v>
      </c>
      <c r="F1640" s="149" t="s">
        <v>240</v>
      </c>
      <c r="G1640" s="150" t="str">
        <f>VLOOKUP(Repository_table[[#This Row],[Country of Destination]],$T$11:$U$46,2,)</f>
        <v>Europe and Central Asia</v>
      </c>
      <c r="H1640" s="149" t="s">
        <v>372</v>
      </c>
      <c r="I1640" s="149" t="s">
        <v>436</v>
      </c>
      <c r="J1640" s="151">
        <v>1148562</v>
      </c>
      <c r="K1640" s="39"/>
      <c r="L1640" s="146" t="s">
        <v>58</v>
      </c>
      <c r="N1640" s="119"/>
    </row>
    <row r="1641" spans="1:14" s="17" customFormat="1" x14ac:dyDescent="0.2">
      <c r="A1641" s="145">
        <v>44092</v>
      </c>
      <c r="B1641" s="148" t="s">
        <v>61</v>
      </c>
      <c r="C1641" s="148" t="s">
        <v>61</v>
      </c>
      <c r="D1641" s="149" t="s">
        <v>403</v>
      </c>
      <c r="E1641" s="149" t="s">
        <v>108</v>
      </c>
      <c r="F1641" s="149" t="s">
        <v>116</v>
      </c>
      <c r="G1641" s="150" t="str">
        <f>VLOOKUP(Repository_table[[#This Row],[Country of Destination]],$T$11:$U$46,2,)</f>
        <v>South Asia</v>
      </c>
      <c r="H1641" s="149" t="s">
        <v>161</v>
      </c>
      <c r="I1641" s="149" t="s">
        <v>269</v>
      </c>
      <c r="J1641" s="151">
        <v>3276531</v>
      </c>
      <c r="K1641" s="39"/>
      <c r="L1641" s="146"/>
      <c r="N1641" s="119"/>
    </row>
    <row r="1642" spans="1:14" s="17" customFormat="1" ht="25.5" x14ac:dyDescent="0.2">
      <c r="A1642" s="145">
        <v>44093</v>
      </c>
      <c r="B1642" s="148" t="s">
        <v>300</v>
      </c>
      <c r="C1642" s="148" t="s">
        <v>301</v>
      </c>
      <c r="D1642" s="149" t="s">
        <v>406</v>
      </c>
      <c r="E1642" s="149" t="s">
        <v>108</v>
      </c>
      <c r="F1642" s="149" t="s">
        <v>69</v>
      </c>
      <c r="G1642" s="150" t="str">
        <f>VLOOKUP(Repository_table[[#This Row],[Country of Destination]],$T$11:$U$46,2,)</f>
        <v>Europe and Central Asia</v>
      </c>
      <c r="H1642" s="149" t="s">
        <v>520</v>
      </c>
      <c r="I1642" s="149" t="s">
        <v>304</v>
      </c>
      <c r="J1642" s="151">
        <v>3118583</v>
      </c>
      <c r="K1642" s="39"/>
      <c r="L1642" s="146"/>
      <c r="N1642" s="119"/>
    </row>
    <row r="1643" spans="1:14" s="17" customFormat="1" x14ac:dyDescent="0.2">
      <c r="A1643" s="145">
        <v>44093</v>
      </c>
      <c r="B1643" s="148" t="s">
        <v>61</v>
      </c>
      <c r="C1643" s="148" t="s">
        <v>61</v>
      </c>
      <c r="D1643" s="149" t="s">
        <v>251</v>
      </c>
      <c r="E1643" s="149" t="s">
        <v>108</v>
      </c>
      <c r="F1643" s="149" t="s">
        <v>240</v>
      </c>
      <c r="G1643" s="150" t="str">
        <f>VLOOKUP(Repository_table[[#This Row],[Country of Destination]],$T$11:$U$46,2,)</f>
        <v>Europe and Central Asia</v>
      </c>
      <c r="H1643" s="149" t="s">
        <v>80</v>
      </c>
      <c r="I1643" s="149" t="s">
        <v>269</v>
      </c>
      <c r="J1643" s="151">
        <v>3387687</v>
      </c>
      <c r="K1643" s="39"/>
      <c r="L1643" s="146"/>
      <c r="N1643" s="119"/>
    </row>
    <row r="1644" spans="1:14" s="17" customFormat="1" x14ac:dyDescent="0.2">
      <c r="A1644" s="145">
        <v>44094</v>
      </c>
      <c r="B1644" s="148" t="s">
        <v>193</v>
      </c>
      <c r="C1644" s="148" t="s">
        <v>212</v>
      </c>
      <c r="D1644" s="149" t="s">
        <v>261</v>
      </c>
      <c r="E1644" s="149" t="s">
        <v>108</v>
      </c>
      <c r="F1644" s="149" t="s">
        <v>124</v>
      </c>
      <c r="G1644" s="150" t="str">
        <f>VLOOKUP(Repository_table[[#This Row],[Country of Destination]],$T$11:$U$46,2,)</f>
        <v>Europe and Central Asia</v>
      </c>
      <c r="H1644" s="149" t="s">
        <v>519</v>
      </c>
      <c r="I1644" s="149" t="s">
        <v>262</v>
      </c>
      <c r="J1644" s="151">
        <v>3664477</v>
      </c>
      <c r="K1644" s="39"/>
      <c r="L1644" s="146"/>
      <c r="N1644" s="119"/>
    </row>
    <row r="1645" spans="1:14" s="17" customFormat="1" x14ac:dyDescent="0.2">
      <c r="A1645" s="145">
        <v>44096</v>
      </c>
      <c r="B1645" s="148" t="s">
        <v>61</v>
      </c>
      <c r="C1645" s="148" t="s">
        <v>61</v>
      </c>
      <c r="D1645" s="149" t="s">
        <v>250</v>
      </c>
      <c r="E1645" s="149" t="s">
        <v>108</v>
      </c>
      <c r="F1645" s="149" t="s">
        <v>113</v>
      </c>
      <c r="G1645" s="150" t="str">
        <f>VLOOKUP(Repository_table[[#This Row],[Country of Destination]],$T$11:$U$46,2,)</f>
        <v>East Asia and Pacific</v>
      </c>
      <c r="H1645" s="149" t="s">
        <v>516</v>
      </c>
      <c r="I1645" s="149" t="s">
        <v>269</v>
      </c>
      <c r="J1645" s="151">
        <v>3558171</v>
      </c>
      <c r="K1645" s="39"/>
      <c r="L1645" s="146"/>
      <c r="N1645" s="119"/>
    </row>
    <row r="1646" spans="1:14" s="17" customFormat="1" ht="25.5" x14ac:dyDescent="0.2">
      <c r="A1646" s="145">
        <v>44097</v>
      </c>
      <c r="B1646" s="148" t="s">
        <v>300</v>
      </c>
      <c r="C1646" s="148" t="s">
        <v>301</v>
      </c>
      <c r="D1646" s="149" t="s">
        <v>407</v>
      </c>
      <c r="E1646" s="149" t="s">
        <v>108</v>
      </c>
      <c r="F1646" s="149" t="s">
        <v>113</v>
      </c>
      <c r="G1646" s="150" t="str">
        <f>VLOOKUP(Repository_table[[#This Row],[Country of Destination]],$T$11:$U$46,2,)</f>
        <v>East Asia and Pacific</v>
      </c>
      <c r="H1646" s="149" t="s">
        <v>371</v>
      </c>
      <c r="I1646" s="149" t="s">
        <v>304</v>
      </c>
      <c r="J1646" s="151">
        <v>3330980</v>
      </c>
      <c r="K1646" s="39"/>
      <c r="L1646" s="146"/>
      <c r="N1646" s="119"/>
    </row>
    <row r="1647" spans="1:14" s="17" customFormat="1" ht="25.5" x14ac:dyDescent="0.2">
      <c r="A1647" s="145">
        <v>44098</v>
      </c>
      <c r="B1647" s="171" t="s">
        <v>464</v>
      </c>
      <c r="C1647" s="148" t="s">
        <v>477</v>
      </c>
      <c r="D1647" s="172" t="s">
        <v>553</v>
      </c>
      <c r="E1647" s="149" t="s">
        <v>108</v>
      </c>
      <c r="F1647" s="149" t="s">
        <v>328</v>
      </c>
      <c r="G1647" s="150" t="str">
        <f>VLOOKUP(Repository_table[[#This Row],[Country of Destination]],$T$11:$U$46,2,)</f>
        <v>Europe and Central Asia</v>
      </c>
      <c r="H1647" s="149" t="s">
        <v>352</v>
      </c>
      <c r="I1647" s="149" t="s">
        <v>436</v>
      </c>
      <c r="J1647" s="151">
        <v>3307872</v>
      </c>
      <c r="K1647" s="39"/>
      <c r="L1647" s="146"/>
      <c r="N1647" s="119"/>
    </row>
    <row r="1648" spans="1:14" s="17" customFormat="1" x14ac:dyDescent="0.2">
      <c r="A1648" s="145">
        <v>44098</v>
      </c>
      <c r="B1648" s="148" t="s">
        <v>61</v>
      </c>
      <c r="C1648" s="148" t="s">
        <v>61</v>
      </c>
      <c r="D1648" s="149" t="s">
        <v>250</v>
      </c>
      <c r="E1648" s="149" t="s">
        <v>108</v>
      </c>
      <c r="F1648" s="149" t="s">
        <v>76</v>
      </c>
      <c r="G1648" s="150" t="str">
        <f>VLOOKUP(Repository_table[[#This Row],[Country of Destination]],$T$11:$U$46,2,)</f>
        <v>Latin America and the Caribbean</v>
      </c>
      <c r="H1648" s="149" t="s">
        <v>337</v>
      </c>
      <c r="I1648" s="149" t="s">
        <v>269</v>
      </c>
      <c r="J1648" s="151">
        <v>3284610</v>
      </c>
      <c r="K1648" s="39"/>
      <c r="L1648" s="146"/>
      <c r="N1648" s="119"/>
    </row>
    <row r="1649" spans="1:14" s="17" customFormat="1" x14ac:dyDescent="0.2">
      <c r="A1649" s="145">
        <v>44098</v>
      </c>
      <c r="B1649" s="148" t="s">
        <v>61</v>
      </c>
      <c r="C1649" s="148" t="s">
        <v>61</v>
      </c>
      <c r="D1649" s="149" t="s">
        <v>251</v>
      </c>
      <c r="E1649" s="149" t="s">
        <v>108</v>
      </c>
      <c r="F1649" s="149" t="s">
        <v>68</v>
      </c>
      <c r="G1649" s="150" t="str">
        <f>VLOOKUP(Repository_table[[#This Row],[Country of Destination]],$T$11:$U$46,2,)</f>
        <v>South Asia</v>
      </c>
      <c r="H1649" s="149" t="s">
        <v>312</v>
      </c>
      <c r="I1649" s="149" t="s">
        <v>269</v>
      </c>
      <c r="J1649" s="151">
        <v>3277226</v>
      </c>
      <c r="K1649" s="39"/>
      <c r="L1649" s="146"/>
      <c r="N1649" s="119"/>
    </row>
    <row r="1650" spans="1:14" s="17" customFormat="1" x14ac:dyDescent="0.2">
      <c r="A1650" s="145">
        <v>44099</v>
      </c>
      <c r="B1650" s="148" t="s">
        <v>61</v>
      </c>
      <c r="C1650" s="148" t="s">
        <v>61</v>
      </c>
      <c r="D1650" s="149" t="s">
        <v>403</v>
      </c>
      <c r="E1650" s="149" t="s">
        <v>108</v>
      </c>
      <c r="F1650" s="149" t="s">
        <v>225</v>
      </c>
      <c r="G1650" s="150" t="str">
        <f>VLOOKUP(Repository_table[[#This Row],[Country of Destination]],$T$11:$U$46,2,)</f>
        <v>Middle East and North Africa</v>
      </c>
      <c r="H1650" s="149" t="s">
        <v>86</v>
      </c>
      <c r="I1650" s="149" t="s">
        <v>269</v>
      </c>
      <c r="J1650" s="151">
        <v>3507526</v>
      </c>
      <c r="K1650" s="39"/>
      <c r="L1650" s="146"/>
      <c r="N1650" s="119"/>
    </row>
    <row r="1651" spans="1:14" s="17" customFormat="1" x14ac:dyDescent="0.2">
      <c r="A1651" s="145">
        <v>44099</v>
      </c>
      <c r="B1651" s="148" t="s">
        <v>468</v>
      </c>
      <c r="C1651" s="148" t="s">
        <v>89</v>
      </c>
      <c r="D1651" s="149" t="s">
        <v>469</v>
      </c>
      <c r="E1651" s="149" t="s">
        <v>194</v>
      </c>
      <c r="F1651" s="149" t="s">
        <v>68</v>
      </c>
      <c r="G1651" s="150" t="str">
        <f>VLOOKUP(Repository_table[[#This Row],[Country of Destination]],$T$11:$U$46,2,)</f>
        <v>South Asia</v>
      </c>
      <c r="H1651" s="149" t="s">
        <v>184</v>
      </c>
      <c r="I1651" s="149" t="s">
        <v>305</v>
      </c>
      <c r="J1651" s="151">
        <v>3724558</v>
      </c>
      <c r="K1651" s="39"/>
      <c r="L1651" s="146" t="s">
        <v>363</v>
      </c>
      <c r="N1651" s="119"/>
    </row>
    <row r="1652" spans="1:14" s="17" customFormat="1" ht="25.5" x14ac:dyDescent="0.2">
      <c r="A1652" s="145">
        <v>44100</v>
      </c>
      <c r="B1652" s="148" t="s">
        <v>300</v>
      </c>
      <c r="C1652" s="148" t="s">
        <v>301</v>
      </c>
      <c r="D1652" s="149" t="s">
        <v>406</v>
      </c>
      <c r="E1652" s="149" t="s">
        <v>108</v>
      </c>
      <c r="F1652" s="149" t="s">
        <v>68</v>
      </c>
      <c r="G1652" s="150" t="str">
        <f>VLOOKUP(Repository_table[[#This Row],[Country of Destination]],$T$11:$U$46,2,)</f>
        <v>South Asia</v>
      </c>
      <c r="H1652" s="149" t="s">
        <v>234</v>
      </c>
      <c r="I1652" s="149" t="s">
        <v>304</v>
      </c>
      <c r="J1652" s="151">
        <v>3511757</v>
      </c>
      <c r="K1652" s="39"/>
      <c r="L1652" s="146"/>
      <c r="N1652" s="119"/>
    </row>
    <row r="1653" spans="1:14" s="17" customFormat="1" x14ac:dyDescent="0.2">
      <c r="A1653" s="145">
        <v>44100</v>
      </c>
      <c r="B1653" s="148" t="s">
        <v>61</v>
      </c>
      <c r="C1653" s="148" t="s">
        <v>61</v>
      </c>
      <c r="D1653" s="149" t="s">
        <v>250</v>
      </c>
      <c r="E1653" s="149" t="s">
        <v>108</v>
      </c>
      <c r="F1653" s="149" t="s">
        <v>113</v>
      </c>
      <c r="G1653" s="150" t="str">
        <f>VLOOKUP(Repository_table[[#This Row],[Country of Destination]],$T$11:$U$46,2,)</f>
        <v>East Asia and Pacific</v>
      </c>
      <c r="H1653" s="149" t="s">
        <v>517</v>
      </c>
      <c r="I1653" s="149" t="s">
        <v>269</v>
      </c>
      <c r="J1653" s="151">
        <v>3786227</v>
      </c>
      <c r="K1653" s="39"/>
      <c r="L1653" s="146"/>
      <c r="N1653" s="119"/>
    </row>
    <row r="1654" spans="1:14" s="17" customFormat="1" ht="25.5" x14ac:dyDescent="0.2">
      <c r="A1654" s="145">
        <v>44101</v>
      </c>
      <c r="B1654" s="171" t="s">
        <v>464</v>
      </c>
      <c r="C1654" s="148" t="s">
        <v>477</v>
      </c>
      <c r="D1654" s="172" t="s">
        <v>553</v>
      </c>
      <c r="E1654" s="149" t="s">
        <v>108</v>
      </c>
      <c r="F1654" s="149" t="s">
        <v>240</v>
      </c>
      <c r="G1654" s="150" t="str">
        <f>VLOOKUP(Repository_table[[#This Row],[Country of Destination]],$T$11:$U$46,2,)</f>
        <v>Europe and Central Asia</v>
      </c>
      <c r="H1654" s="149" t="s">
        <v>522</v>
      </c>
      <c r="I1654" s="149" t="s">
        <v>436</v>
      </c>
      <c r="J1654" s="151">
        <v>3691442</v>
      </c>
      <c r="K1654" s="39"/>
      <c r="L1654" s="146"/>
      <c r="N1654" s="119"/>
    </row>
    <row r="1655" spans="1:14" s="17" customFormat="1" x14ac:dyDescent="0.2">
      <c r="A1655" s="145">
        <v>44101</v>
      </c>
      <c r="B1655" s="148" t="s">
        <v>61</v>
      </c>
      <c r="C1655" s="148" t="s">
        <v>61</v>
      </c>
      <c r="D1655" s="149" t="s">
        <v>251</v>
      </c>
      <c r="E1655" s="149" t="s">
        <v>108</v>
      </c>
      <c r="F1655" s="149" t="s">
        <v>204</v>
      </c>
      <c r="G1655" s="150" t="str">
        <f>VLOOKUP(Repository_table[[#This Row],[Country of Destination]],$T$11:$U$46,2,)</f>
        <v>Europe and Central Asia</v>
      </c>
      <c r="H1655" s="149" t="s">
        <v>472</v>
      </c>
      <c r="I1655" s="149" t="s">
        <v>269</v>
      </c>
      <c r="J1655" s="151">
        <v>3439647</v>
      </c>
      <c r="K1655" s="39"/>
      <c r="L1655" s="146"/>
      <c r="N1655" s="119"/>
    </row>
    <row r="1656" spans="1:14" s="17" customFormat="1" ht="25.5" x14ac:dyDescent="0.2">
      <c r="A1656" s="145">
        <v>44102</v>
      </c>
      <c r="B1656" s="148" t="s">
        <v>300</v>
      </c>
      <c r="C1656" s="148" t="s">
        <v>301</v>
      </c>
      <c r="D1656" s="149" t="s">
        <v>406</v>
      </c>
      <c r="E1656" s="149" t="s">
        <v>108</v>
      </c>
      <c r="F1656" s="149" t="s">
        <v>302</v>
      </c>
      <c r="G1656" s="150" t="str">
        <f>VLOOKUP(Repository_table[[#This Row],[Country of Destination]],$T$11:$U$46,2,)</f>
        <v>Europe and Central Asia</v>
      </c>
      <c r="H1656" s="149" t="s">
        <v>521</v>
      </c>
      <c r="I1656" s="149" t="s">
        <v>304</v>
      </c>
      <c r="J1656" s="151">
        <v>3551340</v>
      </c>
      <c r="K1656" s="39"/>
      <c r="L1656" s="146"/>
      <c r="N1656" s="119"/>
    </row>
    <row r="1657" spans="1:14" s="17" customFormat="1" ht="25.5" x14ac:dyDescent="0.2">
      <c r="A1657" s="145">
        <v>44102</v>
      </c>
      <c r="B1657" s="148" t="s">
        <v>439</v>
      </c>
      <c r="C1657" s="148" t="s">
        <v>464</v>
      </c>
      <c r="D1657" s="149" t="s">
        <v>465</v>
      </c>
      <c r="E1657" s="149" t="s">
        <v>108</v>
      </c>
      <c r="F1657" s="149" t="s">
        <v>113</v>
      </c>
      <c r="G1657" s="150" t="str">
        <f>VLOOKUP(Repository_table[[#This Row],[Country of Destination]],$T$11:$U$46,2,)</f>
        <v>East Asia and Pacific</v>
      </c>
      <c r="H1657" s="149" t="s">
        <v>125</v>
      </c>
      <c r="I1657" s="149" t="s">
        <v>436</v>
      </c>
      <c r="J1657" s="151">
        <v>3295660</v>
      </c>
      <c r="K1657" s="39"/>
      <c r="L1657" s="146"/>
      <c r="N1657" s="119"/>
    </row>
    <row r="1658" spans="1:14" s="17" customFormat="1" x14ac:dyDescent="0.2">
      <c r="A1658" s="145">
        <v>44102</v>
      </c>
      <c r="B1658" s="148" t="s">
        <v>61</v>
      </c>
      <c r="C1658" s="148" t="s">
        <v>61</v>
      </c>
      <c r="D1658" s="149" t="s">
        <v>250</v>
      </c>
      <c r="E1658" s="149" t="s">
        <v>108</v>
      </c>
      <c r="F1658" s="149" t="s">
        <v>157</v>
      </c>
      <c r="G1658" s="150" t="str">
        <f>VLOOKUP(Repository_table[[#This Row],[Country of Destination]],$T$11:$U$46,2,)</f>
        <v>Middle East and North Africa</v>
      </c>
      <c r="H1658" s="149" t="s">
        <v>168</v>
      </c>
      <c r="I1658" s="149" t="s">
        <v>269</v>
      </c>
      <c r="J1658" s="151">
        <v>3577640</v>
      </c>
      <c r="K1658" s="39"/>
      <c r="L1658" s="146"/>
      <c r="N1658" s="119"/>
    </row>
    <row r="1659" spans="1:14" s="17" customFormat="1" x14ac:dyDescent="0.2">
      <c r="A1659" s="145">
        <v>44102</v>
      </c>
      <c r="B1659" s="148" t="s">
        <v>61</v>
      </c>
      <c r="C1659" s="148" t="s">
        <v>61</v>
      </c>
      <c r="D1659" s="149" t="s">
        <v>250</v>
      </c>
      <c r="E1659" s="149" t="s">
        <v>108</v>
      </c>
      <c r="F1659" s="149" t="s">
        <v>112</v>
      </c>
      <c r="G1659" s="150" t="str">
        <f>VLOOKUP(Repository_table[[#This Row],[Country of Destination]],$T$11:$U$46,2,)</f>
        <v>Latin America and the Caribbean</v>
      </c>
      <c r="H1659" s="149" t="s">
        <v>518</v>
      </c>
      <c r="I1659" s="149" t="s">
        <v>269</v>
      </c>
      <c r="J1659" s="151">
        <v>3276714</v>
      </c>
      <c r="K1659" s="39"/>
      <c r="L1659" s="146"/>
      <c r="N1659" s="119"/>
    </row>
    <row r="1660" spans="1:14" s="17" customFormat="1" x14ac:dyDescent="0.2">
      <c r="A1660" s="145">
        <v>44104</v>
      </c>
      <c r="B1660" s="148" t="s">
        <v>61</v>
      </c>
      <c r="C1660" s="148" t="s">
        <v>61</v>
      </c>
      <c r="D1660" s="149" t="s">
        <v>403</v>
      </c>
      <c r="E1660" s="149" t="s">
        <v>108</v>
      </c>
      <c r="F1660" s="149" t="s">
        <v>365</v>
      </c>
      <c r="G1660" s="150" t="str">
        <f>VLOOKUP(Repository_table[[#This Row],[Country of Destination]],$T$11:$U$46,2,)</f>
        <v>East Asia and Pacific</v>
      </c>
      <c r="H1660" s="149" t="s">
        <v>380</v>
      </c>
      <c r="I1660" s="149" t="s">
        <v>269</v>
      </c>
      <c r="J1660" s="151">
        <v>3112925</v>
      </c>
      <c r="K1660" s="39"/>
      <c r="L1660" s="146"/>
      <c r="N1660" s="119"/>
    </row>
    <row r="1661" spans="1:14" s="17" customFormat="1" ht="25.5" x14ac:dyDescent="0.2">
      <c r="A1661" s="154">
        <v>44105</v>
      </c>
      <c r="B1661" s="171" t="s">
        <v>464</v>
      </c>
      <c r="C1661" s="155" t="s">
        <v>477</v>
      </c>
      <c r="D1661" s="173" t="s">
        <v>553</v>
      </c>
      <c r="E1661" s="156" t="s">
        <v>108</v>
      </c>
      <c r="F1661" s="156" t="s">
        <v>116</v>
      </c>
      <c r="G1661" s="157" t="str">
        <f>VLOOKUP(Repository_table[[#This Row],[Country of Destination]],$T$11:$U$46,2,)</f>
        <v>South Asia</v>
      </c>
      <c r="H1661" s="156" t="s">
        <v>136</v>
      </c>
      <c r="I1661" s="156" t="s">
        <v>436</v>
      </c>
      <c r="J1661" s="158">
        <v>3399581</v>
      </c>
      <c r="K1661" s="159"/>
      <c r="L1661" s="169"/>
      <c r="N1661" s="119"/>
    </row>
    <row r="1662" spans="1:14" s="17" customFormat="1" ht="25.5" x14ac:dyDescent="0.2">
      <c r="A1662" s="154">
        <v>44106</v>
      </c>
      <c r="B1662" s="155" t="s">
        <v>300</v>
      </c>
      <c r="C1662" s="155" t="s">
        <v>301</v>
      </c>
      <c r="D1662" s="156" t="s">
        <v>406</v>
      </c>
      <c r="E1662" s="156" t="s">
        <v>108</v>
      </c>
      <c r="F1662" s="156" t="s">
        <v>177</v>
      </c>
      <c r="G1662" s="157" t="str">
        <f>VLOOKUP(Repository_table[[#This Row],[Country of Destination]],$T$11:$U$46,2,)</f>
        <v>Latin America and the Caribbean</v>
      </c>
      <c r="H1662" s="156" t="s">
        <v>259</v>
      </c>
      <c r="I1662" s="156" t="s">
        <v>304</v>
      </c>
      <c r="J1662" s="158">
        <v>3776433</v>
      </c>
      <c r="K1662" s="159"/>
      <c r="L1662" s="169"/>
      <c r="N1662" s="119"/>
    </row>
    <row r="1663" spans="1:14" s="17" customFormat="1" x14ac:dyDescent="0.2">
      <c r="A1663" s="154">
        <v>44106</v>
      </c>
      <c r="B1663" s="155" t="s">
        <v>61</v>
      </c>
      <c r="C1663" s="155" t="s">
        <v>61</v>
      </c>
      <c r="D1663" s="156" t="s">
        <v>251</v>
      </c>
      <c r="E1663" s="156" t="s">
        <v>108</v>
      </c>
      <c r="F1663" s="156" t="s">
        <v>81</v>
      </c>
      <c r="G1663" s="157" t="str">
        <f>VLOOKUP(Repository_table[[#This Row],[Country of Destination]],$T$11:$U$46,2,)</f>
        <v>East Asia and Pacific</v>
      </c>
      <c r="H1663" s="156" t="s">
        <v>286</v>
      </c>
      <c r="I1663" s="156" t="s">
        <v>269</v>
      </c>
      <c r="J1663" s="158">
        <v>3484208</v>
      </c>
      <c r="K1663" s="159"/>
      <c r="L1663" s="169"/>
      <c r="N1663" s="119"/>
    </row>
    <row r="1664" spans="1:14" s="17" customFormat="1" ht="25.5" x14ac:dyDescent="0.2">
      <c r="A1664" s="154">
        <v>44107</v>
      </c>
      <c r="B1664" s="171" t="s">
        <v>464</v>
      </c>
      <c r="C1664" s="155" t="s">
        <v>477</v>
      </c>
      <c r="D1664" s="173" t="s">
        <v>553</v>
      </c>
      <c r="E1664" s="156" t="s">
        <v>108</v>
      </c>
      <c r="F1664" s="156" t="s">
        <v>81</v>
      </c>
      <c r="G1664" s="157" t="str">
        <f>VLOOKUP(Repository_table[[#This Row],[Country of Destination]],$T$11:$U$46,2,)</f>
        <v>East Asia and Pacific</v>
      </c>
      <c r="H1664" s="156" t="s">
        <v>378</v>
      </c>
      <c r="I1664" s="156" t="s">
        <v>436</v>
      </c>
      <c r="J1664" s="158">
        <v>3695921</v>
      </c>
      <c r="K1664" s="159"/>
      <c r="L1664" s="169"/>
      <c r="N1664" s="119"/>
    </row>
    <row r="1665" spans="1:14" s="17" customFormat="1" ht="25.5" x14ac:dyDescent="0.2">
      <c r="A1665" s="154">
        <v>44107</v>
      </c>
      <c r="B1665" s="171" t="s">
        <v>464</v>
      </c>
      <c r="C1665" s="155" t="s">
        <v>477</v>
      </c>
      <c r="D1665" s="173" t="s">
        <v>553</v>
      </c>
      <c r="E1665" s="156" t="s">
        <v>108</v>
      </c>
      <c r="F1665" s="156" t="s">
        <v>81</v>
      </c>
      <c r="G1665" s="157" t="str">
        <f>VLOOKUP(Repository_table[[#This Row],[Country of Destination]],$T$11:$U$46,2,)</f>
        <v>East Asia and Pacific</v>
      </c>
      <c r="H1665" s="156" t="s">
        <v>474</v>
      </c>
      <c r="I1665" s="156" t="s">
        <v>436</v>
      </c>
      <c r="J1665" s="158">
        <v>3680337</v>
      </c>
      <c r="K1665" s="159"/>
      <c r="L1665" s="169"/>
      <c r="N1665" s="119"/>
    </row>
    <row r="1666" spans="1:14" s="17" customFormat="1" x14ac:dyDescent="0.2">
      <c r="A1666" s="154">
        <v>44107</v>
      </c>
      <c r="B1666" s="155" t="s">
        <v>61</v>
      </c>
      <c r="C1666" s="155" t="s">
        <v>61</v>
      </c>
      <c r="D1666" s="156" t="s">
        <v>250</v>
      </c>
      <c r="E1666" s="156" t="s">
        <v>108</v>
      </c>
      <c r="F1666" s="156" t="s">
        <v>112</v>
      </c>
      <c r="G1666" s="157" t="str">
        <f>VLOOKUP(Repository_table[[#This Row],[Country of Destination]],$T$11:$U$46,2,)</f>
        <v>Latin America and the Caribbean</v>
      </c>
      <c r="H1666" s="156" t="s">
        <v>123</v>
      </c>
      <c r="I1666" s="156" t="s">
        <v>269</v>
      </c>
      <c r="J1666" s="158">
        <v>3435999</v>
      </c>
      <c r="K1666" s="159"/>
      <c r="L1666" s="169"/>
      <c r="N1666" s="119"/>
    </row>
    <row r="1667" spans="1:14" s="17" customFormat="1" x14ac:dyDescent="0.2">
      <c r="A1667" s="154">
        <v>44107</v>
      </c>
      <c r="B1667" s="155" t="s">
        <v>61</v>
      </c>
      <c r="C1667" s="155" t="s">
        <v>61</v>
      </c>
      <c r="D1667" s="156" t="s">
        <v>251</v>
      </c>
      <c r="E1667" s="156" t="s">
        <v>108</v>
      </c>
      <c r="F1667" s="156" t="s">
        <v>72</v>
      </c>
      <c r="G1667" s="157" t="str">
        <f>VLOOKUP(Repository_table[[#This Row],[Country of Destination]],$T$11:$U$46,2,)</f>
        <v>East Asia and Pacific</v>
      </c>
      <c r="H1667" s="156" t="s">
        <v>499</v>
      </c>
      <c r="I1667" s="156" t="s">
        <v>269</v>
      </c>
      <c r="J1667" s="158">
        <v>3615396</v>
      </c>
      <c r="K1667" s="159"/>
      <c r="L1667" s="169"/>
      <c r="N1667" s="119"/>
    </row>
    <row r="1668" spans="1:14" s="17" customFormat="1" ht="25.5" x14ac:dyDescent="0.2">
      <c r="A1668" s="154">
        <v>44108</v>
      </c>
      <c r="B1668" s="155" t="s">
        <v>300</v>
      </c>
      <c r="C1668" s="155" t="s">
        <v>301</v>
      </c>
      <c r="D1668" s="156" t="s">
        <v>406</v>
      </c>
      <c r="E1668" s="156" t="s">
        <v>108</v>
      </c>
      <c r="F1668" s="156" t="s">
        <v>328</v>
      </c>
      <c r="G1668" s="157" t="str">
        <f>VLOOKUP(Repository_table[[#This Row],[Country of Destination]],$T$11:$U$46,2,)</f>
        <v>Europe and Central Asia</v>
      </c>
      <c r="H1668" s="156" t="s">
        <v>507</v>
      </c>
      <c r="I1668" s="156" t="s">
        <v>304</v>
      </c>
      <c r="J1668" s="158">
        <v>3148085</v>
      </c>
      <c r="K1668" s="159"/>
      <c r="L1668" s="169"/>
      <c r="N1668" s="119"/>
    </row>
    <row r="1669" spans="1:14" s="17" customFormat="1" x14ac:dyDescent="0.2">
      <c r="A1669" s="154">
        <v>44109</v>
      </c>
      <c r="B1669" s="155" t="s">
        <v>390</v>
      </c>
      <c r="C1669" s="155" t="s">
        <v>490</v>
      </c>
      <c r="D1669" s="156" t="s">
        <v>481</v>
      </c>
      <c r="E1669" s="156" t="s">
        <v>108</v>
      </c>
      <c r="F1669" s="156" t="s">
        <v>113</v>
      </c>
      <c r="G1669" s="157" t="str">
        <f>VLOOKUP(Repository_table[[#This Row],[Country of Destination]],$T$11:$U$46,2,)</f>
        <v>East Asia and Pacific</v>
      </c>
      <c r="H1669" s="156" t="s">
        <v>135</v>
      </c>
      <c r="I1669" s="156" t="s">
        <v>391</v>
      </c>
      <c r="J1669" s="158">
        <v>3469783</v>
      </c>
      <c r="K1669" s="159"/>
      <c r="L1669" s="169" t="s">
        <v>58</v>
      </c>
      <c r="N1669" s="119"/>
    </row>
    <row r="1670" spans="1:14" s="17" customFormat="1" x14ac:dyDescent="0.2">
      <c r="A1670" s="154">
        <v>44109</v>
      </c>
      <c r="B1670" s="155" t="s">
        <v>61</v>
      </c>
      <c r="C1670" s="155" t="s">
        <v>61</v>
      </c>
      <c r="D1670" s="156" t="s">
        <v>251</v>
      </c>
      <c r="E1670" s="156" t="s">
        <v>108</v>
      </c>
      <c r="F1670" s="156" t="s">
        <v>72</v>
      </c>
      <c r="G1670" s="157" t="str">
        <f>VLOOKUP(Repository_table[[#This Row],[Country of Destination]],$T$11:$U$46,2,)</f>
        <v>East Asia and Pacific</v>
      </c>
      <c r="H1670" s="156" t="s">
        <v>431</v>
      </c>
      <c r="I1670" s="156" t="s">
        <v>269</v>
      </c>
      <c r="J1670" s="158">
        <v>3599531</v>
      </c>
      <c r="K1670" s="159"/>
      <c r="L1670" s="169"/>
      <c r="N1670" s="119"/>
    </row>
    <row r="1671" spans="1:14" s="17" customFormat="1" x14ac:dyDescent="0.2">
      <c r="A1671" s="154">
        <v>44109</v>
      </c>
      <c r="B1671" s="155" t="s">
        <v>61</v>
      </c>
      <c r="C1671" s="155" t="s">
        <v>61</v>
      </c>
      <c r="D1671" s="156" t="s">
        <v>251</v>
      </c>
      <c r="E1671" s="156" t="s">
        <v>108</v>
      </c>
      <c r="F1671" s="156" t="s">
        <v>116</v>
      </c>
      <c r="G1671" s="157" t="str">
        <f>VLOOKUP(Repository_table[[#This Row],[Country of Destination]],$T$11:$U$46,2,)</f>
        <v>South Asia</v>
      </c>
      <c r="H1671" s="156" t="s">
        <v>473</v>
      </c>
      <c r="I1671" s="156" t="s">
        <v>269</v>
      </c>
      <c r="J1671" s="158">
        <v>3231103</v>
      </c>
      <c r="K1671" s="159"/>
      <c r="L1671" s="169"/>
      <c r="N1671" s="119"/>
    </row>
    <row r="1672" spans="1:14" s="17" customFormat="1" ht="25.5" x14ac:dyDescent="0.2">
      <c r="A1672" s="154">
        <v>44110</v>
      </c>
      <c r="B1672" s="171" t="s">
        <v>464</v>
      </c>
      <c r="C1672" s="155" t="s">
        <v>477</v>
      </c>
      <c r="D1672" s="173" t="s">
        <v>553</v>
      </c>
      <c r="E1672" s="156" t="s">
        <v>108</v>
      </c>
      <c r="F1672" s="156" t="s">
        <v>72</v>
      </c>
      <c r="G1672" s="157" t="str">
        <f>VLOOKUP(Repository_table[[#This Row],[Country of Destination]],$T$11:$U$46,2,)</f>
        <v>East Asia and Pacific</v>
      </c>
      <c r="H1672" s="156" t="s">
        <v>416</v>
      </c>
      <c r="I1672" s="156" t="s">
        <v>436</v>
      </c>
      <c r="J1672" s="158">
        <v>3702538</v>
      </c>
      <c r="K1672" s="159"/>
      <c r="L1672" s="169"/>
      <c r="N1672" s="119"/>
    </row>
    <row r="1673" spans="1:14" s="17" customFormat="1" x14ac:dyDescent="0.2">
      <c r="A1673" s="154">
        <v>44110</v>
      </c>
      <c r="B1673" s="155" t="s">
        <v>61</v>
      </c>
      <c r="C1673" s="155" t="s">
        <v>61</v>
      </c>
      <c r="D1673" s="156" t="s">
        <v>251</v>
      </c>
      <c r="E1673" s="156" t="s">
        <v>108</v>
      </c>
      <c r="F1673" s="156" t="s">
        <v>204</v>
      </c>
      <c r="G1673" s="157" t="str">
        <f>VLOOKUP(Repository_table[[#This Row],[Country of Destination]],$T$11:$U$46,2,)</f>
        <v>Europe and Central Asia</v>
      </c>
      <c r="H1673" s="156" t="s">
        <v>187</v>
      </c>
      <c r="I1673" s="156" t="s">
        <v>269</v>
      </c>
      <c r="J1673" s="158">
        <v>3603443</v>
      </c>
      <c r="K1673" s="159"/>
      <c r="L1673" s="169"/>
      <c r="N1673" s="119"/>
    </row>
    <row r="1674" spans="1:14" s="17" customFormat="1" ht="25.5" x14ac:dyDescent="0.2">
      <c r="A1674" s="154">
        <v>44111</v>
      </c>
      <c r="B1674" s="155" t="s">
        <v>300</v>
      </c>
      <c r="C1674" s="155" t="s">
        <v>301</v>
      </c>
      <c r="D1674" s="156" t="s">
        <v>406</v>
      </c>
      <c r="E1674" s="156" t="s">
        <v>108</v>
      </c>
      <c r="F1674" s="156" t="s">
        <v>69</v>
      </c>
      <c r="G1674" s="157" t="str">
        <f>VLOOKUP(Repository_table[[#This Row],[Country of Destination]],$T$11:$U$46,2,)</f>
        <v>Europe and Central Asia</v>
      </c>
      <c r="H1674" s="156" t="s">
        <v>515</v>
      </c>
      <c r="I1674" s="156" t="s">
        <v>304</v>
      </c>
      <c r="J1674" s="158">
        <v>3564414</v>
      </c>
      <c r="K1674" s="159"/>
      <c r="L1674" s="169"/>
      <c r="N1674" s="119"/>
    </row>
    <row r="1675" spans="1:14" s="17" customFormat="1" ht="25.5" x14ac:dyDescent="0.2">
      <c r="A1675" s="154">
        <v>44112</v>
      </c>
      <c r="B1675" s="155" t="s">
        <v>439</v>
      </c>
      <c r="C1675" s="155" t="s">
        <v>464</v>
      </c>
      <c r="D1675" s="156" t="s">
        <v>465</v>
      </c>
      <c r="E1675" s="156" t="s">
        <v>108</v>
      </c>
      <c r="F1675" s="156" t="s">
        <v>291</v>
      </c>
      <c r="G1675" s="157" t="str">
        <f>VLOOKUP(Repository_table[[#This Row],[Country of Destination]],$T$11:$U$46,2,)</f>
        <v>East Asia and Pacific</v>
      </c>
      <c r="H1675" s="156" t="s">
        <v>209</v>
      </c>
      <c r="I1675" s="156" t="s">
        <v>436</v>
      </c>
      <c r="J1675" s="158">
        <v>3415739</v>
      </c>
      <c r="K1675" s="159"/>
      <c r="L1675" s="169"/>
      <c r="N1675" s="119"/>
    </row>
    <row r="1676" spans="1:14" s="17" customFormat="1" x14ac:dyDescent="0.2">
      <c r="A1676" s="154">
        <v>44112</v>
      </c>
      <c r="B1676" s="155" t="s">
        <v>61</v>
      </c>
      <c r="C1676" s="155" t="s">
        <v>61</v>
      </c>
      <c r="D1676" s="156" t="s">
        <v>251</v>
      </c>
      <c r="E1676" s="156" t="s">
        <v>108</v>
      </c>
      <c r="F1676" s="156" t="s">
        <v>72</v>
      </c>
      <c r="G1676" s="157" t="str">
        <f>VLOOKUP(Repository_table[[#This Row],[Country of Destination]],$T$11:$U$46,2,)</f>
        <v>East Asia and Pacific</v>
      </c>
      <c r="H1676" s="156" t="s">
        <v>525</v>
      </c>
      <c r="I1676" s="156" t="s">
        <v>269</v>
      </c>
      <c r="J1676" s="158">
        <v>3687246</v>
      </c>
      <c r="K1676" s="159"/>
      <c r="L1676" s="169"/>
      <c r="N1676" s="119"/>
    </row>
    <row r="1677" spans="1:14" s="17" customFormat="1" x14ac:dyDescent="0.2">
      <c r="A1677" s="154">
        <v>44113</v>
      </c>
      <c r="B1677" s="155" t="s">
        <v>468</v>
      </c>
      <c r="C1677" s="27" t="s">
        <v>89</v>
      </c>
      <c r="D1677" s="156" t="s">
        <v>533</v>
      </c>
      <c r="E1677" s="156" t="s">
        <v>108</v>
      </c>
      <c r="F1677" s="156" t="s">
        <v>76</v>
      </c>
      <c r="G1677" s="157" t="str">
        <f>VLOOKUP(Repository_table[[#This Row],[Country of Destination]],$T$11:$U$46,2,)</f>
        <v>Latin America and the Caribbean</v>
      </c>
      <c r="H1677" s="156" t="s">
        <v>349</v>
      </c>
      <c r="I1677" s="156" t="s">
        <v>305</v>
      </c>
      <c r="J1677" s="158">
        <v>3705473</v>
      </c>
      <c r="K1677" s="159"/>
      <c r="L1677" s="169"/>
      <c r="N1677" s="119"/>
    </row>
    <row r="1678" spans="1:14" s="17" customFormat="1" ht="25.5" x14ac:dyDescent="0.2">
      <c r="A1678" s="154">
        <v>44115</v>
      </c>
      <c r="B1678" s="155" t="s">
        <v>300</v>
      </c>
      <c r="C1678" s="155" t="s">
        <v>301</v>
      </c>
      <c r="D1678" s="156" t="s">
        <v>406</v>
      </c>
      <c r="E1678" s="156" t="s">
        <v>108</v>
      </c>
      <c r="F1678" s="156" t="s">
        <v>240</v>
      </c>
      <c r="G1678" s="157" t="str">
        <f>VLOOKUP(Repository_table[[#This Row],[Country of Destination]],$T$11:$U$46,2,)</f>
        <v>Europe and Central Asia</v>
      </c>
      <c r="H1678" s="156" t="s">
        <v>430</v>
      </c>
      <c r="I1678" s="156" t="s">
        <v>304</v>
      </c>
      <c r="J1678" s="158">
        <v>3719924</v>
      </c>
      <c r="K1678" s="159"/>
      <c r="L1678" s="169"/>
      <c r="N1678" s="119"/>
    </row>
    <row r="1679" spans="1:14" s="17" customFormat="1" ht="25.5" x14ac:dyDescent="0.2">
      <c r="A1679" s="154">
        <v>44115</v>
      </c>
      <c r="B1679" s="171" t="s">
        <v>464</v>
      </c>
      <c r="C1679" s="155" t="s">
        <v>477</v>
      </c>
      <c r="D1679" s="173" t="s">
        <v>553</v>
      </c>
      <c r="E1679" s="156" t="s">
        <v>108</v>
      </c>
      <c r="F1679" s="156" t="s">
        <v>177</v>
      </c>
      <c r="G1679" s="157" t="str">
        <f>VLOOKUP(Repository_table[[#This Row],[Country of Destination]],$T$11:$U$46,2,)</f>
        <v>Latin America and the Caribbean</v>
      </c>
      <c r="H1679" s="156" t="s">
        <v>513</v>
      </c>
      <c r="I1679" s="156" t="s">
        <v>436</v>
      </c>
      <c r="J1679" s="158">
        <v>3286835</v>
      </c>
      <c r="K1679" s="159"/>
      <c r="L1679" s="169"/>
      <c r="N1679" s="119"/>
    </row>
    <row r="1680" spans="1:14" s="17" customFormat="1" ht="25.5" x14ac:dyDescent="0.2">
      <c r="A1680" s="154">
        <v>44116</v>
      </c>
      <c r="B1680" s="155" t="s">
        <v>300</v>
      </c>
      <c r="C1680" s="155" t="s">
        <v>301</v>
      </c>
      <c r="D1680" s="156" t="s">
        <v>407</v>
      </c>
      <c r="E1680" s="156" t="s">
        <v>108</v>
      </c>
      <c r="F1680" s="156" t="s">
        <v>185</v>
      </c>
      <c r="G1680" s="157" t="str">
        <f>VLOOKUP(Repository_table[[#This Row],[Country of Destination]],$T$11:$U$46,2,)</f>
        <v>Latin America and the Caribbean</v>
      </c>
      <c r="H1680" s="156" t="s">
        <v>528</v>
      </c>
      <c r="I1680" s="156" t="s">
        <v>304</v>
      </c>
      <c r="J1680" s="158">
        <v>3104657</v>
      </c>
      <c r="K1680" s="159"/>
      <c r="L1680" s="169"/>
      <c r="N1680" s="119"/>
    </row>
    <row r="1681" spans="1:14" s="17" customFormat="1" ht="25.5" x14ac:dyDescent="0.2">
      <c r="A1681" s="154">
        <v>44116</v>
      </c>
      <c r="B1681" s="171" t="s">
        <v>464</v>
      </c>
      <c r="C1681" s="155" t="s">
        <v>477</v>
      </c>
      <c r="D1681" s="173" t="s">
        <v>553</v>
      </c>
      <c r="E1681" s="156" t="s">
        <v>108</v>
      </c>
      <c r="F1681" s="156" t="s">
        <v>81</v>
      </c>
      <c r="G1681" s="157" t="str">
        <f>VLOOKUP(Repository_table[[#This Row],[Country of Destination]],$T$11:$U$46,2,)</f>
        <v>East Asia and Pacific</v>
      </c>
      <c r="H1681" s="156" t="s">
        <v>531</v>
      </c>
      <c r="I1681" s="156" t="s">
        <v>436</v>
      </c>
      <c r="J1681" s="158">
        <v>3675034</v>
      </c>
      <c r="K1681" s="159"/>
      <c r="L1681" s="169"/>
      <c r="N1681" s="119"/>
    </row>
    <row r="1682" spans="1:14" s="17" customFormat="1" x14ac:dyDescent="0.2">
      <c r="A1682" s="154">
        <v>44116</v>
      </c>
      <c r="B1682" s="155" t="s">
        <v>61</v>
      </c>
      <c r="C1682" s="155" t="s">
        <v>61</v>
      </c>
      <c r="D1682" s="156" t="s">
        <v>403</v>
      </c>
      <c r="E1682" s="156" t="s">
        <v>108</v>
      </c>
      <c r="F1682" s="156" t="s">
        <v>240</v>
      </c>
      <c r="G1682" s="157" t="str">
        <f>VLOOKUP(Repository_table[[#This Row],[Country of Destination]],$T$11:$U$46,2,)</f>
        <v>Europe and Central Asia</v>
      </c>
      <c r="H1682" s="156" t="s">
        <v>206</v>
      </c>
      <c r="I1682" s="156" t="s">
        <v>269</v>
      </c>
      <c r="J1682" s="158">
        <v>3367004</v>
      </c>
      <c r="K1682" s="159"/>
      <c r="L1682" s="169"/>
      <c r="N1682" s="119"/>
    </row>
    <row r="1683" spans="1:14" s="17" customFormat="1" ht="25.5" x14ac:dyDescent="0.2">
      <c r="A1683" s="154">
        <v>44117</v>
      </c>
      <c r="B1683" s="155" t="s">
        <v>300</v>
      </c>
      <c r="C1683" s="155" t="s">
        <v>301</v>
      </c>
      <c r="D1683" s="156" t="s">
        <v>406</v>
      </c>
      <c r="E1683" s="156" t="s">
        <v>108</v>
      </c>
      <c r="F1683" s="156" t="s">
        <v>177</v>
      </c>
      <c r="G1683" s="157" t="str">
        <f>VLOOKUP(Repository_table[[#This Row],[Country of Destination]],$T$11:$U$46,2,)</f>
        <v>Latin America and the Caribbean</v>
      </c>
      <c r="H1683" s="156" t="s">
        <v>238</v>
      </c>
      <c r="I1683" s="156" t="s">
        <v>304</v>
      </c>
      <c r="J1683" s="158">
        <v>2948544</v>
      </c>
      <c r="K1683" s="159"/>
      <c r="L1683" s="169"/>
      <c r="N1683" s="119"/>
    </row>
    <row r="1684" spans="1:14" s="17" customFormat="1" ht="25.5" x14ac:dyDescent="0.2">
      <c r="A1684" s="154">
        <v>44117</v>
      </c>
      <c r="B1684" s="171" t="s">
        <v>464</v>
      </c>
      <c r="C1684" s="155" t="s">
        <v>477</v>
      </c>
      <c r="D1684" s="173" t="s">
        <v>553</v>
      </c>
      <c r="E1684" s="156" t="s">
        <v>108</v>
      </c>
      <c r="F1684" s="156" t="s">
        <v>197</v>
      </c>
      <c r="G1684" s="157" t="str">
        <f>VLOOKUP(Repository_table[[#This Row],[Country of Destination]],$T$11:$U$46,2,)</f>
        <v>Europe and Central Asia</v>
      </c>
      <c r="H1684" s="156" t="s">
        <v>284</v>
      </c>
      <c r="I1684" s="156" t="s">
        <v>436</v>
      </c>
      <c r="J1684" s="158">
        <v>3299137</v>
      </c>
      <c r="K1684" s="159"/>
      <c r="L1684" s="169"/>
      <c r="N1684" s="119"/>
    </row>
    <row r="1685" spans="1:14" s="17" customFormat="1" x14ac:dyDescent="0.2">
      <c r="A1685" s="154">
        <v>44117</v>
      </c>
      <c r="B1685" s="155" t="s">
        <v>61</v>
      </c>
      <c r="C1685" s="155" t="s">
        <v>61</v>
      </c>
      <c r="D1685" s="156" t="s">
        <v>403</v>
      </c>
      <c r="E1685" s="156" t="s">
        <v>108</v>
      </c>
      <c r="F1685" s="156" t="s">
        <v>285</v>
      </c>
      <c r="G1685" s="157" t="str">
        <f>VLOOKUP(Repository_table[[#This Row],[Country of Destination]],$T$11:$U$46,2,)</f>
        <v>Europe and Central Asia</v>
      </c>
      <c r="H1685" s="156" t="s">
        <v>425</v>
      </c>
      <c r="I1685" s="156" t="s">
        <v>269</v>
      </c>
      <c r="J1685" s="158">
        <v>234713</v>
      </c>
      <c r="K1685" s="159"/>
      <c r="L1685" s="169" t="s">
        <v>58</v>
      </c>
      <c r="N1685" s="119"/>
    </row>
    <row r="1686" spans="1:14" s="17" customFormat="1" x14ac:dyDescent="0.2">
      <c r="A1686" s="154">
        <v>44117</v>
      </c>
      <c r="B1686" s="155" t="s">
        <v>61</v>
      </c>
      <c r="C1686" s="155" t="s">
        <v>61</v>
      </c>
      <c r="D1686" s="156" t="s">
        <v>251</v>
      </c>
      <c r="E1686" s="156" t="s">
        <v>108</v>
      </c>
      <c r="F1686" s="156" t="s">
        <v>285</v>
      </c>
      <c r="G1686" s="157" t="str">
        <f>VLOOKUP(Repository_table[[#This Row],[Country of Destination]],$T$11:$U$46,2,)</f>
        <v>Europe and Central Asia</v>
      </c>
      <c r="H1686" s="156" t="s">
        <v>425</v>
      </c>
      <c r="I1686" s="156" t="s">
        <v>269</v>
      </c>
      <c r="J1686" s="158">
        <v>2922612</v>
      </c>
      <c r="K1686" s="159"/>
      <c r="L1686" s="169" t="s">
        <v>58</v>
      </c>
      <c r="N1686" s="119"/>
    </row>
    <row r="1687" spans="1:14" s="17" customFormat="1" x14ac:dyDescent="0.2">
      <c r="A1687" s="154">
        <v>44118</v>
      </c>
      <c r="B1687" s="155" t="s">
        <v>61</v>
      </c>
      <c r="C1687" s="155" t="s">
        <v>61</v>
      </c>
      <c r="D1687" s="156" t="s">
        <v>251</v>
      </c>
      <c r="E1687" s="156" t="s">
        <v>108</v>
      </c>
      <c r="F1687" s="156" t="s">
        <v>197</v>
      </c>
      <c r="G1687" s="157" t="str">
        <f>VLOOKUP(Repository_table[[#This Row],[Country of Destination]],$T$11:$U$46,2,)</f>
        <v>Europe and Central Asia</v>
      </c>
      <c r="H1687" s="156" t="s">
        <v>341</v>
      </c>
      <c r="I1687" s="156" t="s">
        <v>269</v>
      </c>
      <c r="J1687" s="158">
        <v>3339854</v>
      </c>
      <c r="K1687" s="159"/>
      <c r="L1687" s="169"/>
      <c r="N1687" s="119"/>
    </row>
    <row r="1688" spans="1:14" s="17" customFormat="1" ht="25.5" x14ac:dyDescent="0.2">
      <c r="A1688" s="154">
        <v>44119</v>
      </c>
      <c r="B1688" s="171" t="s">
        <v>464</v>
      </c>
      <c r="C1688" s="155" t="s">
        <v>477</v>
      </c>
      <c r="D1688" s="173" t="s">
        <v>553</v>
      </c>
      <c r="E1688" s="156" t="s">
        <v>108</v>
      </c>
      <c r="F1688" s="156" t="s">
        <v>81</v>
      </c>
      <c r="G1688" s="157" t="str">
        <f>VLOOKUP(Repository_table[[#This Row],[Country of Destination]],$T$11:$U$46,2,)</f>
        <v>East Asia and Pacific</v>
      </c>
      <c r="H1688" s="156" t="s">
        <v>283</v>
      </c>
      <c r="I1688" s="156" t="s">
        <v>436</v>
      </c>
      <c r="J1688" s="158">
        <v>3391713</v>
      </c>
      <c r="K1688" s="159"/>
      <c r="L1688" s="169"/>
      <c r="N1688" s="119"/>
    </row>
    <row r="1689" spans="1:14" s="17" customFormat="1" x14ac:dyDescent="0.2">
      <c r="A1689" s="154">
        <v>44119</v>
      </c>
      <c r="B1689" s="155" t="s">
        <v>61</v>
      </c>
      <c r="C1689" s="155" t="s">
        <v>61</v>
      </c>
      <c r="D1689" s="156" t="s">
        <v>251</v>
      </c>
      <c r="E1689" s="156" t="s">
        <v>108</v>
      </c>
      <c r="F1689" s="156" t="s">
        <v>275</v>
      </c>
      <c r="G1689" s="157" t="str">
        <f>VLOOKUP(Repository_table[[#This Row],[Country of Destination]],$T$11:$U$46,2,)</f>
        <v>Latin America and the Caribbean</v>
      </c>
      <c r="H1689" s="156" t="s">
        <v>213</v>
      </c>
      <c r="I1689" s="156" t="s">
        <v>269</v>
      </c>
      <c r="J1689" s="158">
        <v>2514295</v>
      </c>
      <c r="K1689" s="159"/>
      <c r="L1689" s="169"/>
      <c r="N1689" s="119"/>
    </row>
    <row r="1690" spans="1:14" s="17" customFormat="1" ht="25.5" x14ac:dyDescent="0.2">
      <c r="A1690" s="154">
        <v>44120</v>
      </c>
      <c r="B1690" s="155" t="s">
        <v>300</v>
      </c>
      <c r="C1690" s="155" t="s">
        <v>301</v>
      </c>
      <c r="D1690" s="156" t="s">
        <v>406</v>
      </c>
      <c r="E1690" s="156" t="s">
        <v>108</v>
      </c>
      <c r="F1690" s="156" t="s">
        <v>68</v>
      </c>
      <c r="G1690" s="157" t="str">
        <f>VLOOKUP(Repository_table[[#This Row],[Country of Destination]],$T$11:$U$46,2,)</f>
        <v>South Asia</v>
      </c>
      <c r="H1690" s="156" t="s">
        <v>453</v>
      </c>
      <c r="I1690" s="156" t="s">
        <v>304</v>
      </c>
      <c r="J1690" s="158">
        <v>3677271</v>
      </c>
      <c r="K1690" s="159"/>
      <c r="L1690" s="169"/>
      <c r="N1690" s="119"/>
    </row>
    <row r="1691" spans="1:14" s="17" customFormat="1" ht="25.5" x14ac:dyDescent="0.2">
      <c r="A1691" s="154">
        <v>44120</v>
      </c>
      <c r="B1691" s="171" t="s">
        <v>464</v>
      </c>
      <c r="C1691" s="155" t="s">
        <v>477</v>
      </c>
      <c r="D1691" s="173" t="s">
        <v>553</v>
      </c>
      <c r="E1691" s="156" t="s">
        <v>108</v>
      </c>
      <c r="F1691" s="156" t="s">
        <v>365</v>
      </c>
      <c r="G1691" s="157" t="str">
        <f>VLOOKUP(Repository_table[[#This Row],[Country of Destination]],$T$11:$U$46,2,)</f>
        <v>East Asia and Pacific</v>
      </c>
      <c r="H1691" s="156" t="s">
        <v>166</v>
      </c>
      <c r="I1691" s="156" t="s">
        <v>436</v>
      </c>
      <c r="J1691" s="158">
        <v>3635825</v>
      </c>
      <c r="K1691" s="159"/>
      <c r="L1691" s="169"/>
      <c r="N1691" s="119"/>
    </row>
    <row r="1692" spans="1:14" s="17" customFormat="1" x14ac:dyDescent="0.2">
      <c r="A1692" s="154">
        <v>44120</v>
      </c>
      <c r="B1692" s="155" t="s">
        <v>61</v>
      </c>
      <c r="C1692" s="155" t="s">
        <v>61</v>
      </c>
      <c r="D1692" s="156" t="s">
        <v>403</v>
      </c>
      <c r="E1692" s="156" t="s">
        <v>108</v>
      </c>
      <c r="F1692" s="156" t="s">
        <v>68</v>
      </c>
      <c r="G1692" s="157" t="str">
        <f>VLOOKUP(Repository_table[[#This Row],[Country of Destination]],$T$11:$U$46,2,)</f>
        <v>South Asia</v>
      </c>
      <c r="H1692" s="156" t="s">
        <v>114</v>
      </c>
      <c r="I1692" s="156" t="s">
        <v>269</v>
      </c>
      <c r="J1692" s="158">
        <v>3709931</v>
      </c>
      <c r="K1692" s="159"/>
      <c r="L1692" s="169"/>
      <c r="N1692" s="119"/>
    </row>
    <row r="1693" spans="1:14" s="17" customFormat="1" ht="25.5" x14ac:dyDescent="0.2">
      <c r="A1693" s="154">
        <v>44122</v>
      </c>
      <c r="B1693" s="155" t="s">
        <v>300</v>
      </c>
      <c r="C1693" s="155" t="s">
        <v>301</v>
      </c>
      <c r="D1693" s="156" t="s">
        <v>407</v>
      </c>
      <c r="E1693" s="156" t="s">
        <v>108</v>
      </c>
      <c r="F1693" s="156" t="s">
        <v>113</v>
      </c>
      <c r="G1693" s="157" t="str">
        <f>VLOOKUP(Repository_table[[#This Row],[Country of Destination]],$T$11:$U$46,2,)</f>
        <v>East Asia and Pacific</v>
      </c>
      <c r="H1693" s="156" t="s">
        <v>383</v>
      </c>
      <c r="I1693" s="156" t="s">
        <v>304</v>
      </c>
      <c r="J1693" s="158">
        <v>3246390</v>
      </c>
      <c r="K1693" s="159"/>
      <c r="L1693" s="169"/>
      <c r="N1693" s="119"/>
    </row>
    <row r="1694" spans="1:14" s="17" customFormat="1" ht="25.5" x14ac:dyDescent="0.2">
      <c r="A1694" s="154">
        <v>44123</v>
      </c>
      <c r="B1694" s="155" t="s">
        <v>439</v>
      </c>
      <c r="C1694" s="155" t="s">
        <v>464</v>
      </c>
      <c r="D1694" s="156" t="s">
        <v>465</v>
      </c>
      <c r="E1694" s="156" t="s">
        <v>108</v>
      </c>
      <c r="F1694" s="156" t="s">
        <v>113</v>
      </c>
      <c r="G1694" s="157" t="str">
        <f>VLOOKUP(Repository_table[[#This Row],[Country of Destination]],$T$11:$U$46,2,)</f>
        <v>East Asia and Pacific</v>
      </c>
      <c r="H1694" s="156" t="s">
        <v>482</v>
      </c>
      <c r="I1694" s="156" t="s">
        <v>436</v>
      </c>
      <c r="J1694" s="158">
        <v>3821612</v>
      </c>
      <c r="K1694" s="159"/>
      <c r="L1694" s="169"/>
      <c r="N1694" s="119"/>
    </row>
    <row r="1695" spans="1:14" s="17" customFormat="1" x14ac:dyDescent="0.2">
      <c r="A1695" s="154">
        <v>44123</v>
      </c>
      <c r="B1695" s="155" t="s">
        <v>61</v>
      </c>
      <c r="C1695" s="155" t="s">
        <v>61</v>
      </c>
      <c r="D1695" s="156" t="s">
        <v>422</v>
      </c>
      <c r="E1695" s="156" t="s">
        <v>108</v>
      </c>
      <c r="F1695" s="156" t="s">
        <v>186</v>
      </c>
      <c r="G1695" s="157" t="str">
        <f>VLOOKUP(Repository_table[[#This Row],[Country of Destination]],$T$11:$U$46,2,)</f>
        <v>Latin America and the Caribbean</v>
      </c>
      <c r="H1695" s="156" t="s">
        <v>279</v>
      </c>
      <c r="I1695" s="156" t="s">
        <v>269</v>
      </c>
      <c r="J1695" s="158">
        <v>433188</v>
      </c>
      <c r="K1695" s="159"/>
      <c r="L1695" s="169" t="s">
        <v>58</v>
      </c>
      <c r="N1695" s="119"/>
    </row>
    <row r="1696" spans="1:14" s="17" customFormat="1" x14ac:dyDescent="0.2">
      <c r="A1696" s="154">
        <v>44123</v>
      </c>
      <c r="B1696" s="155" t="s">
        <v>61</v>
      </c>
      <c r="C1696" s="155" t="s">
        <v>61</v>
      </c>
      <c r="D1696" s="156" t="s">
        <v>422</v>
      </c>
      <c r="E1696" s="156" t="s">
        <v>108</v>
      </c>
      <c r="F1696" s="156" t="s">
        <v>185</v>
      </c>
      <c r="G1696" s="157" t="str">
        <f>VLOOKUP(Repository_table[[#This Row],[Country of Destination]],$T$11:$U$46,2,)</f>
        <v>Latin America and the Caribbean</v>
      </c>
      <c r="H1696" s="156" t="s">
        <v>279</v>
      </c>
      <c r="I1696" s="156" t="s">
        <v>269</v>
      </c>
      <c r="J1696" s="158">
        <v>2804284</v>
      </c>
      <c r="K1696" s="159"/>
      <c r="L1696" s="169" t="s">
        <v>58</v>
      </c>
      <c r="N1696" s="119"/>
    </row>
    <row r="1697" spans="1:14" s="17" customFormat="1" ht="25.5" x14ac:dyDescent="0.2">
      <c r="A1697" s="154">
        <v>44124</v>
      </c>
      <c r="B1697" s="155" t="s">
        <v>300</v>
      </c>
      <c r="C1697" s="155" t="s">
        <v>301</v>
      </c>
      <c r="D1697" s="156" t="s">
        <v>406</v>
      </c>
      <c r="E1697" s="156" t="s">
        <v>108</v>
      </c>
      <c r="F1697" s="156" t="s">
        <v>81</v>
      </c>
      <c r="G1697" s="157" t="str">
        <f>VLOOKUP(Repository_table[[#This Row],[Country of Destination]],$T$11:$U$46,2,)</f>
        <v>East Asia and Pacific</v>
      </c>
      <c r="H1697" s="156" t="s">
        <v>369</v>
      </c>
      <c r="I1697" s="156" t="s">
        <v>304</v>
      </c>
      <c r="J1697" s="158">
        <v>3342260</v>
      </c>
      <c r="K1697" s="159"/>
      <c r="L1697" s="169"/>
      <c r="N1697" s="119"/>
    </row>
    <row r="1698" spans="1:14" s="17" customFormat="1" x14ac:dyDescent="0.2">
      <c r="A1698" s="154">
        <v>44124</v>
      </c>
      <c r="B1698" s="155" t="s">
        <v>61</v>
      </c>
      <c r="C1698" s="155" t="s">
        <v>61</v>
      </c>
      <c r="D1698" s="156" t="s">
        <v>251</v>
      </c>
      <c r="E1698" s="156" t="s">
        <v>108</v>
      </c>
      <c r="F1698" s="156" t="s">
        <v>240</v>
      </c>
      <c r="G1698" s="157" t="str">
        <f>VLOOKUP(Repository_table[[#This Row],[Country of Destination]],$T$11:$U$46,2,)</f>
        <v>Europe and Central Asia</v>
      </c>
      <c r="H1698" s="156" t="s">
        <v>526</v>
      </c>
      <c r="I1698" s="156" t="s">
        <v>269</v>
      </c>
      <c r="J1698" s="158">
        <v>3371017</v>
      </c>
      <c r="K1698" s="159"/>
      <c r="L1698" s="169"/>
      <c r="N1698" s="119"/>
    </row>
    <row r="1699" spans="1:14" s="17" customFormat="1" x14ac:dyDescent="0.2">
      <c r="A1699" s="154">
        <v>44125</v>
      </c>
      <c r="B1699" s="155" t="s">
        <v>390</v>
      </c>
      <c r="C1699" s="155" t="s">
        <v>462</v>
      </c>
      <c r="D1699" s="156" t="s">
        <v>418</v>
      </c>
      <c r="E1699" s="156" t="s">
        <v>108</v>
      </c>
      <c r="F1699" s="156" t="s">
        <v>177</v>
      </c>
      <c r="G1699" s="157" t="str">
        <f>VLOOKUP(Repository_table[[#This Row],[Country of Destination]],$T$11:$U$46,2,)</f>
        <v>Latin America and the Caribbean</v>
      </c>
      <c r="H1699" s="156" t="s">
        <v>292</v>
      </c>
      <c r="I1699" s="156" t="s">
        <v>391</v>
      </c>
      <c r="J1699" s="158">
        <v>2941977</v>
      </c>
      <c r="K1699" s="159"/>
      <c r="L1699" s="169"/>
      <c r="N1699" s="119"/>
    </row>
    <row r="1700" spans="1:14" s="17" customFormat="1" x14ac:dyDescent="0.2">
      <c r="A1700" s="154">
        <v>44125</v>
      </c>
      <c r="B1700" s="155" t="s">
        <v>529</v>
      </c>
      <c r="C1700" s="155" t="s">
        <v>211</v>
      </c>
      <c r="D1700" s="156" t="s">
        <v>261</v>
      </c>
      <c r="E1700" s="156" t="s">
        <v>108</v>
      </c>
      <c r="F1700" s="156" t="s">
        <v>68</v>
      </c>
      <c r="G1700" s="157" t="str">
        <f>VLOOKUP(Repository_table[[#This Row],[Country of Destination]],$T$11:$U$46,2,)</f>
        <v>South Asia</v>
      </c>
      <c r="H1700" s="156" t="s">
        <v>181</v>
      </c>
      <c r="I1700" s="156" t="s">
        <v>262</v>
      </c>
      <c r="J1700" s="158">
        <v>3495446</v>
      </c>
      <c r="K1700" s="159"/>
      <c r="L1700" s="169"/>
      <c r="N1700" s="119"/>
    </row>
    <row r="1701" spans="1:14" s="17" customFormat="1" ht="25.5" x14ac:dyDescent="0.2">
      <c r="A1701" s="154">
        <v>44125</v>
      </c>
      <c r="B1701" s="171" t="s">
        <v>464</v>
      </c>
      <c r="C1701" s="155" t="s">
        <v>477</v>
      </c>
      <c r="D1701" s="173" t="s">
        <v>553</v>
      </c>
      <c r="E1701" s="156" t="s">
        <v>108</v>
      </c>
      <c r="F1701" s="156" t="s">
        <v>72</v>
      </c>
      <c r="G1701" s="157" t="str">
        <f>VLOOKUP(Repository_table[[#This Row],[Country of Destination]],$T$11:$U$46,2,)</f>
        <v>East Asia and Pacific</v>
      </c>
      <c r="H1701" s="156" t="s">
        <v>379</v>
      </c>
      <c r="I1701" s="156" t="s">
        <v>436</v>
      </c>
      <c r="J1701" s="158">
        <v>3589936</v>
      </c>
      <c r="K1701" s="159"/>
      <c r="L1701" s="169"/>
      <c r="N1701" s="119"/>
    </row>
    <row r="1702" spans="1:14" s="17" customFormat="1" x14ac:dyDescent="0.2">
      <c r="A1702" s="154">
        <v>44125</v>
      </c>
      <c r="B1702" s="155" t="s">
        <v>61</v>
      </c>
      <c r="C1702" s="155" t="s">
        <v>61</v>
      </c>
      <c r="D1702" s="156" t="s">
        <v>422</v>
      </c>
      <c r="E1702" s="156" t="s">
        <v>108</v>
      </c>
      <c r="F1702" s="156" t="s">
        <v>116</v>
      </c>
      <c r="G1702" s="157" t="str">
        <f>VLOOKUP(Repository_table[[#This Row],[Country of Destination]],$T$11:$U$46,2,)</f>
        <v>South Asia</v>
      </c>
      <c r="H1702" s="156" t="s">
        <v>111</v>
      </c>
      <c r="I1702" s="156" t="s">
        <v>269</v>
      </c>
      <c r="J1702" s="158">
        <v>3378231</v>
      </c>
      <c r="K1702" s="159"/>
      <c r="L1702" s="169"/>
      <c r="N1702" s="119"/>
    </row>
    <row r="1703" spans="1:14" s="17" customFormat="1" x14ac:dyDescent="0.2">
      <c r="A1703" s="154">
        <v>44125</v>
      </c>
      <c r="B1703" s="155" t="s">
        <v>468</v>
      </c>
      <c r="C1703" s="148" t="s">
        <v>89</v>
      </c>
      <c r="D1703" s="156" t="s">
        <v>534</v>
      </c>
      <c r="E1703" s="156" t="s">
        <v>108</v>
      </c>
      <c r="F1703" s="156" t="s">
        <v>124</v>
      </c>
      <c r="G1703" s="157" t="str">
        <f>VLOOKUP(Repository_table[[#This Row],[Country of Destination]],$T$11:$U$46,2,)</f>
        <v>Europe and Central Asia</v>
      </c>
      <c r="H1703" s="156" t="s">
        <v>230</v>
      </c>
      <c r="I1703" s="156" t="s">
        <v>305</v>
      </c>
      <c r="J1703" s="158">
        <v>3685343</v>
      </c>
      <c r="K1703" s="159"/>
      <c r="L1703" s="169"/>
      <c r="N1703" s="119"/>
    </row>
    <row r="1704" spans="1:14" s="17" customFormat="1" x14ac:dyDescent="0.2">
      <c r="A1704" s="154">
        <v>44126</v>
      </c>
      <c r="B1704" s="155" t="s">
        <v>61</v>
      </c>
      <c r="C1704" s="155" t="s">
        <v>61</v>
      </c>
      <c r="D1704" s="156" t="s">
        <v>251</v>
      </c>
      <c r="E1704" s="156" t="s">
        <v>108</v>
      </c>
      <c r="F1704" s="156" t="s">
        <v>72</v>
      </c>
      <c r="G1704" s="157" t="str">
        <f>VLOOKUP(Repository_table[[#This Row],[Country of Destination]],$T$11:$U$46,2,)</f>
        <v>East Asia and Pacific</v>
      </c>
      <c r="H1704" s="156" t="s">
        <v>527</v>
      </c>
      <c r="I1704" s="156" t="s">
        <v>269</v>
      </c>
      <c r="J1704" s="158">
        <v>3502956</v>
      </c>
      <c r="K1704" s="159"/>
      <c r="L1704" s="169"/>
      <c r="N1704" s="119"/>
    </row>
    <row r="1705" spans="1:14" s="17" customFormat="1" x14ac:dyDescent="0.2">
      <c r="A1705" s="154">
        <v>44127</v>
      </c>
      <c r="B1705" s="155" t="s">
        <v>390</v>
      </c>
      <c r="C1705" s="155" t="s">
        <v>462</v>
      </c>
      <c r="D1705" s="156" t="s">
        <v>418</v>
      </c>
      <c r="E1705" s="156" t="s">
        <v>108</v>
      </c>
      <c r="F1705" s="156" t="s">
        <v>81</v>
      </c>
      <c r="G1705" s="157" t="str">
        <f>VLOOKUP(Repository_table[[#This Row],[Country of Destination]],$T$11:$U$46,2,)</f>
        <v>East Asia and Pacific</v>
      </c>
      <c r="H1705" s="156" t="s">
        <v>487</v>
      </c>
      <c r="I1705" s="156" t="s">
        <v>391</v>
      </c>
      <c r="J1705" s="158">
        <v>3146322</v>
      </c>
      <c r="K1705" s="159"/>
      <c r="L1705" s="169" t="s">
        <v>58</v>
      </c>
      <c r="N1705" s="119"/>
    </row>
    <row r="1706" spans="1:14" s="17" customFormat="1" ht="25.5" x14ac:dyDescent="0.2">
      <c r="A1706" s="154">
        <v>44127</v>
      </c>
      <c r="B1706" s="155" t="s">
        <v>300</v>
      </c>
      <c r="C1706" s="155" t="s">
        <v>301</v>
      </c>
      <c r="D1706" s="156" t="s">
        <v>406</v>
      </c>
      <c r="E1706" s="156" t="s">
        <v>108</v>
      </c>
      <c r="F1706" s="156" t="s">
        <v>124</v>
      </c>
      <c r="G1706" s="157" t="str">
        <f>VLOOKUP(Repository_table[[#This Row],[Country of Destination]],$T$11:$U$46,2,)</f>
        <v>Europe and Central Asia</v>
      </c>
      <c r="H1706" s="156" t="s">
        <v>520</v>
      </c>
      <c r="I1706" s="156" t="s">
        <v>304</v>
      </c>
      <c r="J1706" s="158">
        <v>3493845</v>
      </c>
      <c r="K1706" s="159"/>
      <c r="L1706" s="169"/>
      <c r="N1706" s="119"/>
    </row>
    <row r="1707" spans="1:14" s="17" customFormat="1" x14ac:dyDescent="0.2">
      <c r="A1707" s="154">
        <v>44127</v>
      </c>
      <c r="B1707" s="155" t="s">
        <v>529</v>
      </c>
      <c r="C1707" s="155" t="s">
        <v>212</v>
      </c>
      <c r="D1707" s="156" t="s">
        <v>261</v>
      </c>
      <c r="E1707" s="156" t="s">
        <v>108</v>
      </c>
      <c r="F1707" s="156" t="s">
        <v>81</v>
      </c>
      <c r="G1707" s="157" t="str">
        <f>VLOOKUP(Repository_table[[#This Row],[Country of Destination]],$T$11:$U$46,2,)</f>
        <v>East Asia and Pacific</v>
      </c>
      <c r="H1707" s="156" t="s">
        <v>297</v>
      </c>
      <c r="I1707" s="156" t="s">
        <v>262</v>
      </c>
      <c r="J1707" s="158">
        <v>3466014</v>
      </c>
      <c r="K1707" s="159"/>
      <c r="L1707" s="169"/>
      <c r="N1707" s="119"/>
    </row>
    <row r="1708" spans="1:14" s="17" customFormat="1" ht="25.5" x14ac:dyDescent="0.2">
      <c r="A1708" s="154">
        <v>44127</v>
      </c>
      <c r="B1708" s="171" t="s">
        <v>464</v>
      </c>
      <c r="C1708" s="155" t="s">
        <v>477</v>
      </c>
      <c r="D1708" s="173" t="s">
        <v>553</v>
      </c>
      <c r="E1708" s="156" t="s">
        <v>108</v>
      </c>
      <c r="F1708" s="156" t="s">
        <v>81</v>
      </c>
      <c r="G1708" s="157" t="str">
        <f>VLOOKUP(Repository_table[[#This Row],[Country of Destination]],$T$11:$U$46,2,)</f>
        <v>East Asia and Pacific</v>
      </c>
      <c r="H1708" s="156" t="s">
        <v>532</v>
      </c>
      <c r="I1708" s="156" t="s">
        <v>436</v>
      </c>
      <c r="J1708" s="158">
        <v>3672445</v>
      </c>
      <c r="K1708" s="159"/>
      <c r="L1708" s="169"/>
      <c r="N1708" s="119"/>
    </row>
    <row r="1709" spans="1:14" s="17" customFormat="1" x14ac:dyDescent="0.2">
      <c r="A1709" s="154">
        <v>44127</v>
      </c>
      <c r="B1709" s="155" t="s">
        <v>61</v>
      </c>
      <c r="C1709" s="155" t="s">
        <v>61</v>
      </c>
      <c r="D1709" s="156" t="s">
        <v>251</v>
      </c>
      <c r="E1709" s="156" t="s">
        <v>108</v>
      </c>
      <c r="F1709" s="156" t="s">
        <v>328</v>
      </c>
      <c r="G1709" s="157" t="str">
        <f>VLOOKUP(Repository_table[[#This Row],[Country of Destination]],$T$11:$U$46,2,)</f>
        <v>Europe and Central Asia</v>
      </c>
      <c r="H1709" s="156" t="s">
        <v>353</v>
      </c>
      <c r="I1709" s="156" t="s">
        <v>269</v>
      </c>
      <c r="J1709" s="158">
        <v>3042744</v>
      </c>
      <c r="K1709" s="159"/>
      <c r="L1709" s="169"/>
      <c r="N1709" s="119"/>
    </row>
    <row r="1710" spans="1:14" s="17" customFormat="1" ht="25.5" x14ac:dyDescent="0.2">
      <c r="A1710" s="154">
        <v>44128</v>
      </c>
      <c r="B1710" s="171" t="s">
        <v>464</v>
      </c>
      <c r="C1710" s="155" t="s">
        <v>477</v>
      </c>
      <c r="D1710" s="173" t="s">
        <v>553</v>
      </c>
      <c r="E1710" s="156" t="s">
        <v>108</v>
      </c>
      <c r="F1710" s="156" t="s">
        <v>72</v>
      </c>
      <c r="G1710" s="157" t="str">
        <f>VLOOKUP(Repository_table[[#This Row],[Country of Destination]],$T$11:$U$46,2,)</f>
        <v>East Asia and Pacific</v>
      </c>
      <c r="H1710" s="156" t="s">
        <v>280</v>
      </c>
      <c r="I1710" s="156" t="s">
        <v>436</v>
      </c>
      <c r="J1710" s="158">
        <v>3836750</v>
      </c>
      <c r="K1710" s="159"/>
      <c r="L1710" s="169"/>
      <c r="N1710" s="119"/>
    </row>
    <row r="1711" spans="1:14" s="17" customFormat="1" x14ac:dyDescent="0.2">
      <c r="A1711" s="154">
        <v>44128</v>
      </c>
      <c r="B1711" s="155" t="s">
        <v>61</v>
      </c>
      <c r="C1711" s="155" t="s">
        <v>61</v>
      </c>
      <c r="D1711" s="156" t="s">
        <v>251</v>
      </c>
      <c r="E1711" s="156" t="s">
        <v>108</v>
      </c>
      <c r="F1711" s="156" t="s">
        <v>72</v>
      </c>
      <c r="G1711" s="157" t="str">
        <f>VLOOKUP(Repository_table[[#This Row],[Country of Destination]],$T$11:$U$46,2,)</f>
        <v>East Asia and Pacific</v>
      </c>
      <c r="H1711" s="156" t="s">
        <v>236</v>
      </c>
      <c r="I1711" s="156" t="s">
        <v>269</v>
      </c>
      <c r="J1711" s="158">
        <v>3287735</v>
      </c>
      <c r="K1711" s="159"/>
      <c r="L1711" s="169"/>
      <c r="N1711" s="119"/>
    </row>
    <row r="1712" spans="1:14" s="17" customFormat="1" x14ac:dyDescent="0.2">
      <c r="A1712" s="154">
        <v>44129</v>
      </c>
      <c r="B1712" s="155" t="s">
        <v>390</v>
      </c>
      <c r="C1712" s="155" t="s">
        <v>463</v>
      </c>
      <c r="D1712" s="156" t="s">
        <v>418</v>
      </c>
      <c r="E1712" s="156" t="s">
        <v>108</v>
      </c>
      <c r="F1712" s="156" t="s">
        <v>177</v>
      </c>
      <c r="G1712" s="157" t="str">
        <f>VLOOKUP(Repository_table[[#This Row],[Country of Destination]],$T$11:$U$46,2,)</f>
        <v>Latin America and the Caribbean</v>
      </c>
      <c r="H1712" s="156" t="s">
        <v>392</v>
      </c>
      <c r="I1712" s="156" t="s">
        <v>391</v>
      </c>
      <c r="J1712" s="158">
        <v>3151175</v>
      </c>
      <c r="K1712" s="159"/>
      <c r="L1712" s="169" t="s">
        <v>58</v>
      </c>
      <c r="N1712" s="119"/>
    </row>
    <row r="1713" spans="1:14" s="17" customFormat="1" ht="25.5" x14ac:dyDescent="0.2">
      <c r="A1713" s="154">
        <v>44129</v>
      </c>
      <c r="B1713" s="155" t="s">
        <v>300</v>
      </c>
      <c r="C1713" s="155" t="s">
        <v>301</v>
      </c>
      <c r="D1713" s="156" t="s">
        <v>406</v>
      </c>
      <c r="E1713" s="156" t="s">
        <v>108</v>
      </c>
      <c r="F1713" s="156" t="s">
        <v>124</v>
      </c>
      <c r="G1713" s="157" t="str">
        <f>VLOOKUP(Repository_table[[#This Row],[Country of Destination]],$T$11:$U$46,2,)</f>
        <v>Europe and Central Asia</v>
      </c>
      <c r="H1713" s="156" t="s">
        <v>158</v>
      </c>
      <c r="I1713" s="156" t="s">
        <v>304</v>
      </c>
      <c r="J1713" s="158">
        <v>3298502</v>
      </c>
      <c r="K1713" s="159"/>
      <c r="L1713" s="169"/>
      <c r="N1713" s="119"/>
    </row>
    <row r="1714" spans="1:14" s="17" customFormat="1" x14ac:dyDescent="0.2">
      <c r="A1714" s="154">
        <v>44129</v>
      </c>
      <c r="B1714" s="155" t="s">
        <v>61</v>
      </c>
      <c r="C1714" s="155" t="s">
        <v>61</v>
      </c>
      <c r="D1714" s="156" t="s">
        <v>250</v>
      </c>
      <c r="E1714" s="156" t="s">
        <v>108</v>
      </c>
      <c r="F1714" s="156" t="s">
        <v>113</v>
      </c>
      <c r="G1714" s="157" t="str">
        <f>VLOOKUP(Repository_table[[#This Row],[Country of Destination]],$T$11:$U$46,2,)</f>
        <v>East Asia and Pacific</v>
      </c>
      <c r="H1714" s="156" t="s">
        <v>160</v>
      </c>
      <c r="I1714" s="156" t="s">
        <v>269</v>
      </c>
      <c r="J1714" s="158">
        <v>3701174</v>
      </c>
      <c r="K1714" s="159"/>
      <c r="L1714" s="169"/>
      <c r="N1714" s="119"/>
    </row>
    <row r="1715" spans="1:14" s="17" customFormat="1" x14ac:dyDescent="0.2">
      <c r="A1715" s="154">
        <v>44129</v>
      </c>
      <c r="B1715" s="155" t="s">
        <v>61</v>
      </c>
      <c r="C1715" s="155" t="s">
        <v>61</v>
      </c>
      <c r="D1715" s="156" t="s">
        <v>251</v>
      </c>
      <c r="E1715" s="156" t="s">
        <v>108</v>
      </c>
      <c r="F1715" s="156" t="s">
        <v>225</v>
      </c>
      <c r="G1715" s="157" t="str">
        <f>VLOOKUP(Repository_table[[#This Row],[Country of Destination]],$T$11:$U$46,2,)</f>
        <v>Middle East and North Africa</v>
      </c>
      <c r="H1715" s="156" t="s">
        <v>255</v>
      </c>
      <c r="I1715" s="156" t="s">
        <v>269</v>
      </c>
      <c r="J1715" s="158">
        <v>3602556</v>
      </c>
      <c r="K1715" s="159"/>
      <c r="L1715" s="169"/>
      <c r="N1715" s="119"/>
    </row>
    <row r="1716" spans="1:14" s="17" customFormat="1" x14ac:dyDescent="0.2">
      <c r="A1716" s="154">
        <v>44130</v>
      </c>
      <c r="B1716" s="155" t="s">
        <v>61</v>
      </c>
      <c r="C1716" s="155" t="s">
        <v>61</v>
      </c>
      <c r="D1716" s="156" t="s">
        <v>251</v>
      </c>
      <c r="E1716" s="156" t="s">
        <v>108</v>
      </c>
      <c r="F1716" s="156" t="s">
        <v>177</v>
      </c>
      <c r="G1716" s="157" t="str">
        <f>VLOOKUP(Repository_table[[#This Row],[Country of Destination]],$T$11:$U$46,2,)</f>
        <v>Latin America and the Caribbean</v>
      </c>
      <c r="H1716" s="156" t="s">
        <v>263</v>
      </c>
      <c r="I1716" s="156" t="s">
        <v>269</v>
      </c>
      <c r="J1716" s="158">
        <v>3287786</v>
      </c>
      <c r="K1716" s="159"/>
      <c r="L1716" s="169"/>
      <c r="N1716" s="119"/>
    </row>
    <row r="1717" spans="1:14" s="17" customFormat="1" x14ac:dyDescent="0.2">
      <c r="A1717" s="154">
        <v>44131</v>
      </c>
      <c r="B1717" s="155" t="s">
        <v>390</v>
      </c>
      <c r="C1717" s="155" t="s">
        <v>462</v>
      </c>
      <c r="D1717" s="156" t="s">
        <v>418</v>
      </c>
      <c r="E1717" s="156" t="s">
        <v>108</v>
      </c>
      <c r="F1717" s="156" t="s">
        <v>72</v>
      </c>
      <c r="G1717" s="157" t="str">
        <f>VLOOKUP(Repository_table[[#This Row],[Country of Destination]],$T$11:$U$46,2,)</f>
        <v>East Asia and Pacific</v>
      </c>
      <c r="H1717" s="156" t="s">
        <v>433</v>
      </c>
      <c r="I1717" s="156" t="s">
        <v>391</v>
      </c>
      <c r="J1717" s="158">
        <v>2597447</v>
      </c>
      <c r="K1717" s="159"/>
      <c r="L1717" s="169"/>
      <c r="N1717" s="119"/>
    </row>
    <row r="1718" spans="1:14" s="17" customFormat="1" ht="25.5" x14ac:dyDescent="0.2">
      <c r="A1718" s="154">
        <v>44132</v>
      </c>
      <c r="B1718" s="155" t="s">
        <v>300</v>
      </c>
      <c r="C1718" s="155" t="s">
        <v>301</v>
      </c>
      <c r="D1718" s="156" t="s">
        <v>406</v>
      </c>
      <c r="E1718" s="156" t="s">
        <v>108</v>
      </c>
      <c r="F1718" s="156" t="s">
        <v>124</v>
      </c>
      <c r="G1718" s="157" t="str">
        <f>VLOOKUP(Repository_table[[#This Row],[Country of Destination]],$T$11:$U$46,2,)</f>
        <v>Europe and Central Asia</v>
      </c>
      <c r="H1718" s="156" t="s">
        <v>143</v>
      </c>
      <c r="I1718" s="156" t="s">
        <v>304</v>
      </c>
      <c r="J1718" s="158">
        <v>3234317</v>
      </c>
      <c r="K1718" s="159"/>
      <c r="L1718" s="169"/>
      <c r="N1718" s="119"/>
    </row>
    <row r="1719" spans="1:14" s="17" customFormat="1" x14ac:dyDescent="0.2">
      <c r="A1719" s="154">
        <v>44132</v>
      </c>
      <c r="B1719" s="155" t="s">
        <v>61</v>
      </c>
      <c r="C1719" s="155" t="s">
        <v>61</v>
      </c>
      <c r="D1719" s="156" t="s">
        <v>251</v>
      </c>
      <c r="E1719" s="156" t="s">
        <v>108</v>
      </c>
      <c r="F1719" s="156" t="s">
        <v>68</v>
      </c>
      <c r="G1719" s="157" t="str">
        <f>VLOOKUP(Repository_table[[#This Row],[Country of Destination]],$T$11:$U$46,2,)</f>
        <v>South Asia</v>
      </c>
      <c r="H1719" s="156" t="s">
        <v>502</v>
      </c>
      <c r="I1719" s="156" t="s">
        <v>269</v>
      </c>
      <c r="J1719" s="158">
        <v>3317178</v>
      </c>
      <c r="K1719" s="159"/>
      <c r="L1719" s="169"/>
      <c r="N1719" s="119"/>
    </row>
    <row r="1720" spans="1:14" s="17" customFormat="1" x14ac:dyDescent="0.2">
      <c r="A1720" s="154">
        <v>44133</v>
      </c>
      <c r="B1720" s="155" t="s">
        <v>61</v>
      </c>
      <c r="C1720" s="155" t="s">
        <v>61</v>
      </c>
      <c r="D1720" s="156" t="s">
        <v>423</v>
      </c>
      <c r="E1720" s="156" t="s">
        <v>108</v>
      </c>
      <c r="F1720" s="156" t="s">
        <v>124</v>
      </c>
      <c r="G1720" s="157" t="str">
        <f>VLOOKUP(Repository_table[[#This Row],[Country of Destination]],$T$11:$U$46,2,)</f>
        <v>Europe and Central Asia</v>
      </c>
      <c r="H1720" s="156" t="s">
        <v>522</v>
      </c>
      <c r="I1720" s="156" t="s">
        <v>269</v>
      </c>
      <c r="J1720" s="158">
        <v>3478833</v>
      </c>
      <c r="K1720" s="159"/>
      <c r="L1720" s="169"/>
      <c r="N1720" s="119"/>
    </row>
    <row r="1721" spans="1:14" s="17" customFormat="1" x14ac:dyDescent="0.2">
      <c r="A1721" s="154">
        <v>44133</v>
      </c>
      <c r="B1721" s="155" t="s">
        <v>61</v>
      </c>
      <c r="C1721" s="155" t="s">
        <v>61</v>
      </c>
      <c r="D1721" s="156" t="s">
        <v>251</v>
      </c>
      <c r="E1721" s="156" t="s">
        <v>108</v>
      </c>
      <c r="F1721" s="156" t="s">
        <v>370</v>
      </c>
      <c r="G1721" s="157" t="str">
        <f>VLOOKUP(Repository_table[[#This Row],[Country of Destination]],$T$11:$U$46,2,)</f>
        <v>Europe and Central Asia</v>
      </c>
      <c r="H1721" s="156" t="s">
        <v>528</v>
      </c>
      <c r="I1721" s="156" t="s">
        <v>269</v>
      </c>
      <c r="J1721" s="158">
        <v>3285112</v>
      </c>
      <c r="K1721" s="159"/>
      <c r="L1721" s="169"/>
      <c r="N1721" s="119"/>
    </row>
    <row r="1722" spans="1:14" s="17" customFormat="1" x14ac:dyDescent="0.2">
      <c r="A1722" s="154">
        <v>44134</v>
      </c>
      <c r="B1722" s="155" t="s">
        <v>529</v>
      </c>
      <c r="C1722" s="155" t="s">
        <v>211</v>
      </c>
      <c r="D1722" s="156" t="s">
        <v>261</v>
      </c>
      <c r="E1722" s="156" t="s">
        <v>108</v>
      </c>
      <c r="F1722" s="156" t="s">
        <v>240</v>
      </c>
      <c r="G1722" s="157" t="str">
        <f>VLOOKUP(Repository_table[[#This Row],[Country of Destination]],$T$11:$U$46,2,)</f>
        <v>Europe and Central Asia</v>
      </c>
      <c r="H1722" s="156" t="s">
        <v>475</v>
      </c>
      <c r="I1722" s="156" t="s">
        <v>262</v>
      </c>
      <c r="J1722" s="158">
        <v>3659791</v>
      </c>
      <c r="K1722" s="159"/>
      <c r="L1722" s="169"/>
      <c r="N1722" s="119"/>
    </row>
    <row r="1723" spans="1:14" s="17" customFormat="1" ht="25.5" x14ac:dyDescent="0.2">
      <c r="A1723" s="154">
        <v>44134</v>
      </c>
      <c r="B1723" s="171" t="s">
        <v>464</v>
      </c>
      <c r="C1723" s="155" t="s">
        <v>477</v>
      </c>
      <c r="D1723" s="175" t="s">
        <v>553</v>
      </c>
      <c r="E1723" s="156" t="s">
        <v>108</v>
      </c>
      <c r="F1723" s="156" t="s">
        <v>72</v>
      </c>
      <c r="G1723" s="157" t="str">
        <f>VLOOKUP(Repository_table[[#This Row],[Country of Destination]],$T$11:$U$46,2,)</f>
        <v>East Asia and Pacific</v>
      </c>
      <c r="H1723" s="156" t="s">
        <v>483</v>
      </c>
      <c r="I1723" s="156" t="s">
        <v>436</v>
      </c>
      <c r="J1723" s="158">
        <v>3695528</v>
      </c>
      <c r="K1723" s="159"/>
      <c r="L1723" s="169"/>
      <c r="N1723" s="119"/>
    </row>
    <row r="1724" spans="1:14" s="17" customFormat="1" x14ac:dyDescent="0.2">
      <c r="A1724" s="154">
        <v>44135</v>
      </c>
      <c r="B1724" s="155" t="s">
        <v>390</v>
      </c>
      <c r="C1724" s="155" t="s">
        <v>462</v>
      </c>
      <c r="D1724" s="156" t="s">
        <v>418</v>
      </c>
      <c r="E1724" s="156" t="s">
        <v>108</v>
      </c>
      <c r="F1724" s="156" t="s">
        <v>177</v>
      </c>
      <c r="G1724" s="157" t="str">
        <f>VLOOKUP(Repository_table[[#This Row],[Country of Destination]],$T$11:$U$46,2,)</f>
        <v>Latin America and the Caribbean</v>
      </c>
      <c r="H1724" s="156" t="s">
        <v>169</v>
      </c>
      <c r="I1724" s="156" t="s">
        <v>391</v>
      </c>
      <c r="J1724" s="158">
        <v>3033960</v>
      </c>
      <c r="K1724" s="159"/>
      <c r="L1724" s="169"/>
      <c r="N1724" s="119"/>
    </row>
    <row r="1725" spans="1:14" s="17" customFormat="1" ht="25.5" x14ac:dyDescent="0.2">
      <c r="A1725" s="154">
        <v>44135</v>
      </c>
      <c r="B1725" s="155" t="s">
        <v>300</v>
      </c>
      <c r="C1725" s="155" t="s">
        <v>301</v>
      </c>
      <c r="D1725" s="156" t="s">
        <v>406</v>
      </c>
      <c r="E1725" s="156" t="s">
        <v>108</v>
      </c>
      <c r="F1725" s="156" t="s">
        <v>68</v>
      </c>
      <c r="G1725" s="157" t="str">
        <f>VLOOKUP(Repository_table[[#This Row],[Country of Destination]],$T$11:$U$46,2,)</f>
        <v>South Asia</v>
      </c>
      <c r="H1725" s="156" t="s">
        <v>530</v>
      </c>
      <c r="I1725" s="156" t="s">
        <v>304</v>
      </c>
      <c r="J1725" s="158">
        <v>3561820</v>
      </c>
      <c r="K1725" s="159"/>
      <c r="L1725" s="169"/>
      <c r="N1725" s="119"/>
    </row>
    <row r="1726" spans="1:14" s="17" customFormat="1" x14ac:dyDescent="0.2">
      <c r="A1726" s="154">
        <v>44135</v>
      </c>
      <c r="B1726" s="155" t="s">
        <v>61</v>
      </c>
      <c r="C1726" s="155" t="s">
        <v>61</v>
      </c>
      <c r="D1726" s="156" t="s">
        <v>250</v>
      </c>
      <c r="E1726" s="156" t="s">
        <v>108</v>
      </c>
      <c r="F1726" s="156" t="s">
        <v>76</v>
      </c>
      <c r="G1726" s="157" t="str">
        <f>VLOOKUP(Repository_table[[#This Row],[Country of Destination]],$T$11:$U$46,2,)</f>
        <v>Latin America and the Caribbean</v>
      </c>
      <c r="H1726" s="156" t="s">
        <v>385</v>
      </c>
      <c r="I1726" s="156" t="s">
        <v>269</v>
      </c>
      <c r="J1726" s="158">
        <v>3692549</v>
      </c>
      <c r="K1726" s="159"/>
      <c r="L1726" s="169"/>
      <c r="N1726" s="119"/>
    </row>
    <row r="1727" spans="1:14" s="17" customFormat="1" x14ac:dyDescent="0.2">
      <c r="A1727" s="154">
        <v>44135</v>
      </c>
      <c r="B1727" s="155" t="s">
        <v>61</v>
      </c>
      <c r="C1727" s="155" t="s">
        <v>61</v>
      </c>
      <c r="D1727" s="156" t="s">
        <v>422</v>
      </c>
      <c r="E1727" s="156" t="s">
        <v>108</v>
      </c>
      <c r="F1727" s="156" t="s">
        <v>112</v>
      </c>
      <c r="G1727" s="157" t="str">
        <f>VLOOKUP(Repository_table[[#This Row],[Country of Destination]],$T$11:$U$46,2,)</f>
        <v>Latin America and the Caribbean</v>
      </c>
      <c r="H1727" s="156" t="s">
        <v>213</v>
      </c>
      <c r="I1727" s="156" t="s">
        <v>269</v>
      </c>
      <c r="J1727" s="158">
        <v>3400077</v>
      </c>
      <c r="K1727" s="159"/>
      <c r="L1727" s="169"/>
      <c r="N1727" s="119"/>
    </row>
    <row r="1728" spans="1:14" s="17" customFormat="1" ht="25.5" x14ac:dyDescent="0.2">
      <c r="A1728" s="154">
        <v>44136</v>
      </c>
      <c r="B1728" s="155" t="s">
        <v>300</v>
      </c>
      <c r="C1728" s="155" t="s">
        <v>301</v>
      </c>
      <c r="D1728" s="156" t="s">
        <v>406</v>
      </c>
      <c r="E1728" s="156" t="s">
        <v>108</v>
      </c>
      <c r="F1728" s="156" t="s">
        <v>124</v>
      </c>
      <c r="G1728" s="157" t="str">
        <f>VLOOKUP(Repository_table[[#This Row],[Country of Destination]],$T$11:$U$46,2,)</f>
        <v>Europe and Central Asia</v>
      </c>
      <c r="H1728" s="156" t="s">
        <v>472</v>
      </c>
      <c r="I1728" s="156" t="s">
        <v>304</v>
      </c>
      <c r="J1728" s="158">
        <v>3815554</v>
      </c>
      <c r="K1728" s="159"/>
      <c r="L1728" s="169"/>
      <c r="N1728" s="119"/>
    </row>
    <row r="1729" spans="1:14" s="17" customFormat="1" ht="25.5" x14ac:dyDescent="0.2">
      <c r="A1729" s="154">
        <v>44136</v>
      </c>
      <c r="B1729" s="155" t="s">
        <v>464</v>
      </c>
      <c r="C1729" s="155" t="s">
        <v>477</v>
      </c>
      <c r="D1729" s="156" t="s">
        <v>553</v>
      </c>
      <c r="E1729" s="156" t="s">
        <v>108</v>
      </c>
      <c r="F1729" s="156" t="s">
        <v>72</v>
      </c>
      <c r="G1729" s="157" t="str">
        <f>VLOOKUP(Repository_table[[#This Row],[Country of Destination]],$T$11:$U$46,2,)</f>
        <v>East Asia and Pacific</v>
      </c>
      <c r="H1729" s="156" t="s">
        <v>503</v>
      </c>
      <c r="I1729" s="156" t="s">
        <v>436</v>
      </c>
      <c r="J1729" s="158">
        <v>3697984</v>
      </c>
      <c r="K1729" s="159"/>
      <c r="L1729" s="169"/>
      <c r="N1729" s="119"/>
    </row>
    <row r="1730" spans="1:14" s="17" customFormat="1" x14ac:dyDescent="0.2">
      <c r="A1730" s="154">
        <v>44136</v>
      </c>
      <c r="B1730" s="155" t="s">
        <v>61</v>
      </c>
      <c r="C1730" s="155" t="s">
        <v>61</v>
      </c>
      <c r="D1730" s="156" t="s">
        <v>251</v>
      </c>
      <c r="E1730" s="156" t="s">
        <v>108</v>
      </c>
      <c r="F1730" s="156" t="s">
        <v>69</v>
      </c>
      <c r="G1730" s="157" t="str">
        <f>VLOOKUP(Repository_table[[#This Row],[Country of Destination]],$T$11:$U$46,2,)</f>
        <v>Europe and Central Asia</v>
      </c>
      <c r="H1730" s="156" t="s">
        <v>259</v>
      </c>
      <c r="I1730" s="156" t="s">
        <v>269</v>
      </c>
      <c r="J1730" s="158">
        <v>3033472</v>
      </c>
      <c r="K1730" s="159"/>
      <c r="L1730" s="169"/>
      <c r="N1730" s="119"/>
    </row>
    <row r="1731" spans="1:14" s="17" customFormat="1" x14ac:dyDescent="0.2">
      <c r="A1731" s="154">
        <v>44137</v>
      </c>
      <c r="B1731" s="155" t="s">
        <v>390</v>
      </c>
      <c r="C1731" s="155" t="s">
        <v>462</v>
      </c>
      <c r="D1731" s="156" t="s">
        <v>418</v>
      </c>
      <c r="E1731" s="156" t="s">
        <v>108</v>
      </c>
      <c r="F1731" s="156" t="s">
        <v>68</v>
      </c>
      <c r="G1731" s="157" t="str">
        <f>VLOOKUP(Repository_table[[#This Row],[Country of Destination]],$T$11:$U$46,2,)</f>
        <v>South Asia</v>
      </c>
      <c r="H1731" s="156" t="s">
        <v>342</v>
      </c>
      <c r="I1731" s="156" t="s">
        <v>391</v>
      </c>
      <c r="J1731" s="158">
        <v>3135544</v>
      </c>
      <c r="K1731" s="159"/>
      <c r="L1731" s="169"/>
      <c r="N1731" s="119"/>
    </row>
    <row r="1732" spans="1:14" s="17" customFormat="1" x14ac:dyDescent="0.2">
      <c r="A1732" s="154">
        <v>44137</v>
      </c>
      <c r="B1732" s="155" t="s">
        <v>529</v>
      </c>
      <c r="C1732" s="155" t="s">
        <v>212</v>
      </c>
      <c r="D1732" s="156" t="s">
        <v>261</v>
      </c>
      <c r="E1732" s="156" t="s">
        <v>108</v>
      </c>
      <c r="F1732" s="156" t="s">
        <v>177</v>
      </c>
      <c r="G1732" s="157" t="str">
        <f>VLOOKUP(Repository_table[[#This Row],[Country of Destination]],$T$11:$U$46,2,)</f>
        <v>Latin America and the Caribbean</v>
      </c>
      <c r="H1732" s="156" t="s">
        <v>460</v>
      </c>
      <c r="I1732" s="156" t="s">
        <v>262</v>
      </c>
      <c r="J1732" s="158">
        <v>3458034</v>
      </c>
      <c r="K1732" s="159"/>
      <c r="L1732" s="169"/>
      <c r="N1732" s="119"/>
    </row>
    <row r="1733" spans="1:14" s="17" customFormat="1" x14ac:dyDescent="0.2">
      <c r="A1733" s="154">
        <v>44137</v>
      </c>
      <c r="B1733" s="155" t="s">
        <v>61</v>
      </c>
      <c r="C1733" s="155" t="s">
        <v>61</v>
      </c>
      <c r="D1733" s="156" t="s">
        <v>250</v>
      </c>
      <c r="E1733" s="156" t="s">
        <v>108</v>
      </c>
      <c r="F1733" s="156" t="s">
        <v>113</v>
      </c>
      <c r="G1733" s="157" t="str">
        <f>VLOOKUP(Repository_table[[#This Row],[Country of Destination]],$T$11:$U$46,2,)</f>
        <v>East Asia and Pacific</v>
      </c>
      <c r="H1733" s="156" t="s">
        <v>536</v>
      </c>
      <c r="I1733" s="156" t="s">
        <v>269</v>
      </c>
      <c r="J1733" s="158">
        <v>3374451</v>
      </c>
      <c r="K1733" s="159"/>
      <c r="L1733" s="169"/>
      <c r="N1733" s="119"/>
    </row>
    <row r="1734" spans="1:14" s="17" customFormat="1" ht="25.5" x14ac:dyDescent="0.2">
      <c r="A1734" s="154">
        <v>44138</v>
      </c>
      <c r="B1734" s="155" t="s">
        <v>464</v>
      </c>
      <c r="C1734" s="155" t="s">
        <v>477</v>
      </c>
      <c r="D1734" s="156" t="s">
        <v>553</v>
      </c>
      <c r="E1734" s="156" t="s">
        <v>108</v>
      </c>
      <c r="F1734" s="156" t="s">
        <v>81</v>
      </c>
      <c r="G1734" s="157" t="str">
        <f>VLOOKUP(Repository_table[[#This Row],[Country of Destination]],$T$11:$U$46,2,)</f>
        <v>East Asia and Pacific</v>
      </c>
      <c r="H1734" s="156" t="s">
        <v>514</v>
      </c>
      <c r="I1734" s="156" t="s">
        <v>436</v>
      </c>
      <c r="J1734" s="158">
        <v>3817733</v>
      </c>
      <c r="K1734" s="159"/>
      <c r="L1734" s="169"/>
      <c r="N1734" s="119"/>
    </row>
    <row r="1735" spans="1:14" s="17" customFormat="1" x14ac:dyDescent="0.2">
      <c r="A1735" s="154">
        <v>44138</v>
      </c>
      <c r="B1735" s="155" t="s">
        <v>61</v>
      </c>
      <c r="C1735" s="155" t="s">
        <v>61</v>
      </c>
      <c r="D1735" s="156" t="s">
        <v>251</v>
      </c>
      <c r="E1735" s="156" t="s">
        <v>108</v>
      </c>
      <c r="F1735" s="156" t="s">
        <v>365</v>
      </c>
      <c r="G1735" s="157" t="str">
        <f>VLOOKUP(Repository_table[[#This Row],[Country of Destination]],$T$11:$U$46,2,)</f>
        <v>East Asia and Pacific</v>
      </c>
      <c r="H1735" s="156" t="s">
        <v>478</v>
      </c>
      <c r="I1735" s="156" t="s">
        <v>269</v>
      </c>
      <c r="J1735" s="158">
        <v>3101654</v>
      </c>
      <c r="K1735" s="159"/>
      <c r="L1735" s="169"/>
      <c r="N1735" s="119"/>
    </row>
    <row r="1736" spans="1:14" s="17" customFormat="1" x14ac:dyDescent="0.2">
      <c r="A1736" s="154">
        <v>44139</v>
      </c>
      <c r="B1736" s="155" t="s">
        <v>390</v>
      </c>
      <c r="C1736" s="155" t="s">
        <v>463</v>
      </c>
      <c r="D1736" s="156" t="s">
        <v>481</v>
      </c>
      <c r="E1736" s="156" t="s">
        <v>108</v>
      </c>
      <c r="F1736" s="156" t="s">
        <v>113</v>
      </c>
      <c r="G1736" s="157" t="str">
        <f>VLOOKUP(Repository_table[[#This Row],[Country of Destination]],$T$11:$U$46,2,)</f>
        <v>East Asia and Pacific</v>
      </c>
      <c r="H1736" s="156" t="s">
        <v>491</v>
      </c>
      <c r="I1736" s="156" t="s">
        <v>391</v>
      </c>
      <c r="J1736" s="158">
        <v>3217111</v>
      </c>
      <c r="K1736" s="159"/>
      <c r="L1736" s="169"/>
      <c r="N1736" s="119"/>
    </row>
    <row r="1737" spans="1:14" s="17" customFormat="1" ht="25.5" x14ac:dyDescent="0.2">
      <c r="A1737" s="154">
        <v>44139</v>
      </c>
      <c r="B1737" s="155" t="s">
        <v>300</v>
      </c>
      <c r="C1737" s="155" t="s">
        <v>301</v>
      </c>
      <c r="D1737" s="156" t="s">
        <v>406</v>
      </c>
      <c r="E1737" s="156" t="s">
        <v>108</v>
      </c>
      <c r="F1737" s="156" t="s">
        <v>370</v>
      </c>
      <c r="G1737" s="157" t="str">
        <f>VLOOKUP(Repository_table[[#This Row],[Country of Destination]],$T$11:$U$46,2,)</f>
        <v>Europe and Central Asia</v>
      </c>
      <c r="H1737" s="156" t="s">
        <v>281</v>
      </c>
      <c r="I1737" s="156" t="s">
        <v>304</v>
      </c>
      <c r="J1737" s="158">
        <v>3632965</v>
      </c>
      <c r="K1737" s="159"/>
      <c r="L1737" s="169"/>
      <c r="N1737" s="119"/>
    </row>
    <row r="1738" spans="1:14" s="17" customFormat="1" ht="25.5" x14ac:dyDescent="0.2">
      <c r="A1738" s="154">
        <v>44139</v>
      </c>
      <c r="B1738" s="155" t="s">
        <v>464</v>
      </c>
      <c r="C1738" s="155" t="s">
        <v>477</v>
      </c>
      <c r="D1738" s="156" t="s">
        <v>553</v>
      </c>
      <c r="E1738" s="156" t="s">
        <v>108</v>
      </c>
      <c r="F1738" s="156" t="s">
        <v>177</v>
      </c>
      <c r="G1738" s="157" t="str">
        <f>VLOOKUP(Repository_table[[#This Row],[Country of Destination]],$T$11:$U$46,2,)</f>
        <v>Latin America and the Caribbean</v>
      </c>
      <c r="H1738" s="156" t="s">
        <v>515</v>
      </c>
      <c r="I1738" s="156" t="s">
        <v>436</v>
      </c>
      <c r="J1738" s="158">
        <v>3616479</v>
      </c>
      <c r="K1738" s="159"/>
      <c r="L1738" s="169"/>
      <c r="N1738" s="119"/>
    </row>
    <row r="1739" spans="1:14" s="17" customFormat="1" x14ac:dyDescent="0.2">
      <c r="A1739" s="154">
        <v>44139</v>
      </c>
      <c r="B1739" s="155" t="s">
        <v>61</v>
      </c>
      <c r="C1739" s="155" t="s">
        <v>61</v>
      </c>
      <c r="D1739" s="156" t="s">
        <v>251</v>
      </c>
      <c r="E1739" s="156" t="s">
        <v>108</v>
      </c>
      <c r="F1739" s="156" t="s">
        <v>197</v>
      </c>
      <c r="G1739" s="157" t="str">
        <f>VLOOKUP(Repository_table[[#This Row],[Country of Destination]],$T$11:$U$46,2,)</f>
        <v>Europe and Central Asia</v>
      </c>
      <c r="H1739" s="156" t="s">
        <v>187</v>
      </c>
      <c r="I1739" s="156" t="s">
        <v>269</v>
      </c>
      <c r="J1739" s="158">
        <v>3390083</v>
      </c>
      <c r="K1739" s="159"/>
      <c r="L1739" s="169"/>
      <c r="N1739" s="119"/>
    </row>
    <row r="1740" spans="1:14" s="17" customFormat="1" x14ac:dyDescent="0.2">
      <c r="A1740" s="154">
        <v>44139</v>
      </c>
      <c r="B1740" s="155" t="s">
        <v>61</v>
      </c>
      <c r="C1740" s="155" t="s">
        <v>61</v>
      </c>
      <c r="D1740" s="156" t="s">
        <v>250</v>
      </c>
      <c r="E1740" s="156" t="s">
        <v>108</v>
      </c>
      <c r="F1740" s="156" t="s">
        <v>291</v>
      </c>
      <c r="G1740" s="157" t="str">
        <f>VLOOKUP(Repository_table[[#This Row],[Country of Destination]],$T$11:$U$46,2,)</f>
        <v>East Asia and Pacific</v>
      </c>
      <c r="H1740" s="156" t="s">
        <v>96</v>
      </c>
      <c r="I1740" s="156" t="s">
        <v>269</v>
      </c>
      <c r="J1740" s="158">
        <v>3657738</v>
      </c>
      <c r="K1740" s="159"/>
      <c r="L1740" s="169"/>
      <c r="N1740" s="119"/>
    </row>
    <row r="1741" spans="1:14" s="17" customFormat="1" x14ac:dyDescent="0.2">
      <c r="A1741" s="154">
        <v>44140</v>
      </c>
      <c r="B1741" s="155" t="s">
        <v>61</v>
      </c>
      <c r="C1741" s="155" t="s">
        <v>61</v>
      </c>
      <c r="D1741" s="156" t="s">
        <v>251</v>
      </c>
      <c r="E1741" s="156" t="s">
        <v>108</v>
      </c>
      <c r="F1741" s="156" t="s">
        <v>365</v>
      </c>
      <c r="G1741" s="157" t="str">
        <f>VLOOKUP(Repository_table[[#This Row],[Country of Destination]],$T$11:$U$46,2,)</f>
        <v>East Asia and Pacific</v>
      </c>
      <c r="H1741" s="156" t="s">
        <v>272</v>
      </c>
      <c r="I1741" s="156" t="s">
        <v>269</v>
      </c>
      <c r="J1741" s="158">
        <v>3114785</v>
      </c>
      <c r="K1741" s="159"/>
      <c r="L1741" s="169"/>
      <c r="N1741" s="119"/>
    </row>
    <row r="1742" spans="1:14" s="17" customFormat="1" x14ac:dyDescent="0.2">
      <c r="A1742" s="154">
        <v>44141</v>
      </c>
      <c r="B1742" s="155" t="s">
        <v>390</v>
      </c>
      <c r="C1742" s="155" t="s">
        <v>463</v>
      </c>
      <c r="D1742" s="156" t="s">
        <v>418</v>
      </c>
      <c r="E1742" s="156" t="s">
        <v>108</v>
      </c>
      <c r="F1742" s="156" t="s">
        <v>177</v>
      </c>
      <c r="G1742" s="157" t="str">
        <f>VLOOKUP(Repository_table[[#This Row],[Country of Destination]],$T$11:$U$46,2,)</f>
        <v>Latin America and the Caribbean</v>
      </c>
      <c r="H1742" s="156" t="s">
        <v>432</v>
      </c>
      <c r="I1742" s="156" t="s">
        <v>391</v>
      </c>
      <c r="J1742" s="158">
        <v>3223539</v>
      </c>
      <c r="K1742" s="159"/>
      <c r="L1742" s="169"/>
      <c r="N1742" s="119"/>
    </row>
    <row r="1743" spans="1:14" s="17" customFormat="1" ht="25.5" x14ac:dyDescent="0.2">
      <c r="A1743" s="154">
        <v>44141</v>
      </c>
      <c r="B1743" s="155" t="s">
        <v>300</v>
      </c>
      <c r="C1743" s="155" t="s">
        <v>301</v>
      </c>
      <c r="D1743" s="156" t="s">
        <v>406</v>
      </c>
      <c r="E1743" s="156" t="s">
        <v>108</v>
      </c>
      <c r="F1743" s="156" t="s">
        <v>124</v>
      </c>
      <c r="G1743" s="157" t="str">
        <f>VLOOKUP(Repository_table[[#This Row],[Country of Destination]],$T$11:$U$46,2,)</f>
        <v>Europe and Central Asia</v>
      </c>
      <c r="H1743" s="156" t="s">
        <v>232</v>
      </c>
      <c r="I1743" s="156" t="s">
        <v>304</v>
      </c>
      <c r="J1743" s="158">
        <v>3431152</v>
      </c>
      <c r="K1743" s="159"/>
      <c r="L1743" s="169"/>
      <c r="N1743" s="119"/>
    </row>
    <row r="1744" spans="1:14" s="17" customFormat="1" ht="25.5" x14ac:dyDescent="0.2">
      <c r="A1744" s="154">
        <v>44141</v>
      </c>
      <c r="B1744" s="155" t="s">
        <v>464</v>
      </c>
      <c r="C1744" s="155" t="s">
        <v>477</v>
      </c>
      <c r="D1744" s="156" t="s">
        <v>553</v>
      </c>
      <c r="E1744" s="156" t="s">
        <v>108</v>
      </c>
      <c r="F1744" s="156" t="s">
        <v>81</v>
      </c>
      <c r="G1744" s="157" t="str">
        <f>VLOOKUP(Repository_table[[#This Row],[Country of Destination]],$T$11:$U$46,2,)</f>
        <v>East Asia and Pacific</v>
      </c>
      <c r="H1744" s="156" t="s">
        <v>485</v>
      </c>
      <c r="I1744" s="156" t="s">
        <v>436</v>
      </c>
      <c r="J1744" s="158">
        <v>3876827</v>
      </c>
      <c r="K1744" s="159"/>
      <c r="L1744" s="169"/>
      <c r="N1744" s="119"/>
    </row>
    <row r="1745" spans="1:14" s="17" customFormat="1" x14ac:dyDescent="0.2">
      <c r="A1745" s="154">
        <v>44141</v>
      </c>
      <c r="B1745" s="155" t="s">
        <v>61</v>
      </c>
      <c r="C1745" s="155" t="s">
        <v>61</v>
      </c>
      <c r="D1745" s="156" t="s">
        <v>250</v>
      </c>
      <c r="E1745" s="156" t="s">
        <v>108</v>
      </c>
      <c r="F1745" s="156" t="s">
        <v>113</v>
      </c>
      <c r="G1745" s="157" t="str">
        <f>VLOOKUP(Repository_table[[#This Row],[Country of Destination]],$T$11:$U$46,2,)</f>
        <v>East Asia and Pacific</v>
      </c>
      <c r="H1745" s="156" t="s">
        <v>294</v>
      </c>
      <c r="I1745" s="156" t="s">
        <v>269</v>
      </c>
      <c r="J1745" s="158">
        <v>3225338</v>
      </c>
      <c r="K1745" s="159"/>
      <c r="L1745" s="169"/>
      <c r="N1745" s="119"/>
    </row>
    <row r="1746" spans="1:14" s="17" customFormat="1" x14ac:dyDescent="0.2">
      <c r="A1746" s="154">
        <v>44141</v>
      </c>
      <c r="B1746" s="155" t="s">
        <v>468</v>
      </c>
      <c r="C1746" s="155" t="s">
        <v>89</v>
      </c>
      <c r="D1746" s="156" t="s">
        <v>534</v>
      </c>
      <c r="E1746" s="156" t="s">
        <v>108</v>
      </c>
      <c r="F1746" s="156" t="s">
        <v>204</v>
      </c>
      <c r="G1746" s="157" t="str">
        <f>VLOOKUP(Repository_table[[#This Row],[Country of Destination]],$T$11:$U$46,2,)</f>
        <v>Europe and Central Asia</v>
      </c>
      <c r="H1746" s="156" t="s">
        <v>349</v>
      </c>
      <c r="I1746" s="156" t="s">
        <v>305</v>
      </c>
      <c r="J1746" s="158">
        <v>3203260</v>
      </c>
      <c r="K1746" s="159"/>
      <c r="L1746" s="169"/>
      <c r="N1746" s="119"/>
    </row>
    <row r="1747" spans="1:14" s="17" customFormat="1" x14ac:dyDescent="0.2">
      <c r="A1747" s="154">
        <v>44142</v>
      </c>
      <c r="B1747" s="155" t="s">
        <v>390</v>
      </c>
      <c r="C1747" s="155" t="s">
        <v>462</v>
      </c>
      <c r="D1747" s="156" t="s">
        <v>418</v>
      </c>
      <c r="E1747" s="156" t="s">
        <v>108</v>
      </c>
      <c r="F1747" s="156" t="s">
        <v>81</v>
      </c>
      <c r="G1747" s="157" t="str">
        <f>VLOOKUP(Repository_table[[#This Row],[Country of Destination]],$T$11:$U$46,2,)</f>
        <v>East Asia and Pacific</v>
      </c>
      <c r="H1747" s="156" t="s">
        <v>419</v>
      </c>
      <c r="I1747" s="156" t="s">
        <v>391</v>
      </c>
      <c r="J1747" s="158">
        <v>215679</v>
      </c>
      <c r="K1747" s="159"/>
      <c r="L1747" s="169"/>
      <c r="N1747" s="119"/>
    </row>
    <row r="1748" spans="1:14" s="17" customFormat="1" ht="25.5" x14ac:dyDescent="0.2">
      <c r="A1748" s="154">
        <v>44143</v>
      </c>
      <c r="B1748" s="155" t="s">
        <v>439</v>
      </c>
      <c r="C1748" s="155" t="s">
        <v>464</v>
      </c>
      <c r="D1748" s="156" t="s">
        <v>465</v>
      </c>
      <c r="E1748" s="156" t="s">
        <v>108</v>
      </c>
      <c r="F1748" s="156" t="s">
        <v>113</v>
      </c>
      <c r="G1748" s="157" t="str">
        <f>VLOOKUP(Repository_table[[#This Row],[Country of Destination]],$T$11:$U$46,2,)</f>
        <v>East Asia and Pacific</v>
      </c>
      <c r="H1748" s="156" t="s">
        <v>207</v>
      </c>
      <c r="I1748" s="156" t="s">
        <v>436</v>
      </c>
      <c r="J1748" s="158">
        <v>3729613</v>
      </c>
      <c r="K1748" s="159"/>
      <c r="L1748" s="169"/>
      <c r="N1748" s="119"/>
    </row>
    <row r="1749" spans="1:14" s="17" customFormat="1" x14ac:dyDescent="0.2">
      <c r="A1749" s="154">
        <v>44143</v>
      </c>
      <c r="B1749" s="155" t="s">
        <v>61</v>
      </c>
      <c r="C1749" s="155" t="s">
        <v>61</v>
      </c>
      <c r="D1749" s="156" t="s">
        <v>251</v>
      </c>
      <c r="E1749" s="156" t="s">
        <v>108</v>
      </c>
      <c r="F1749" s="156" t="s">
        <v>72</v>
      </c>
      <c r="G1749" s="157" t="str">
        <f>VLOOKUP(Repository_table[[#This Row],[Country of Destination]],$T$11:$U$46,2,)</f>
        <v>East Asia and Pacific</v>
      </c>
      <c r="H1749" s="156" t="s">
        <v>316</v>
      </c>
      <c r="I1749" s="156" t="s">
        <v>269</v>
      </c>
      <c r="J1749" s="158">
        <v>3617282</v>
      </c>
      <c r="K1749" s="159"/>
      <c r="L1749" s="169"/>
      <c r="N1749" s="119"/>
    </row>
    <row r="1750" spans="1:14" s="17" customFormat="1" x14ac:dyDescent="0.2">
      <c r="A1750" s="154">
        <v>44143</v>
      </c>
      <c r="B1750" s="155" t="s">
        <v>61</v>
      </c>
      <c r="C1750" s="155" t="s">
        <v>61</v>
      </c>
      <c r="D1750" s="156" t="s">
        <v>403</v>
      </c>
      <c r="E1750" s="156" t="s">
        <v>108</v>
      </c>
      <c r="F1750" s="156" t="s">
        <v>113</v>
      </c>
      <c r="G1750" s="157" t="str">
        <f>VLOOKUP(Repository_table[[#This Row],[Country of Destination]],$T$11:$U$46,2,)</f>
        <v>East Asia and Pacific</v>
      </c>
      <c r="H1750" s="156" t="s">
        <v>273</v>
      </c>
      <c r="I1750" s="156" t="s">
        <v>269</v>
      </c>
      <c r="J1750" s="158">
        <v>3267642</v>
      </c>
      <c r="K1750" s="159"/>
      <c r="L1750" s="169"/>
      <c r="N1750" s="119"/>
    </row>
    <row r="1751" spans="1:14" s="17" customFormat="1" x14ac:dyDescent="0.2">
      <c r="A1751" s="154">
        <v>44144</v>
      </c>
      <c r="B1751" s="155" t="s">
        <v>390</v>
      </c>
      <c r="C1751" s="155" t="s">
        <v>463</v>
      </c>
      <c r="D1751" s="156" t="s">
        <v>418</v>
      </c>
      <c r="E1751" s="156" t="s">
        <v>108</v>
      </c>
      <c r="F1751" s="156" t="s">
        <v>252</v>
      </c>
      <c r="G1751" s="157" t="str">
        <f>VLOOKUP(Repository_table[[#This Row],[Country of Destination]],$T$11:$U$46,2,)</f>
        <v>Europe and Central Asia</v>
      </c>
      <c r="H1751" s="156" t="s">
        <v>408</v>
      </c>
      <c r="I1751" s="156" t="s">
        <v>391</v>
      </c>
      <c r="J1751" s="158">
        <v>3082907</v>
      </c>
      <c r="K1751" s="159"/>
      <c r="L1751" s="169"/>
      <c r="N1751" s="119"/>
    </row>
    <row r="1752" spans="1:14" s="17" customFormat="1" ht="25.5" x14ac:dyDescent="0.2">
      <c r="A1752" s="154">
        <v>44144</v>
      </c>
      <c r="B1752" s="155" t="s">
        <v>300</v>
      </c>
      <c r="C1752" s="155" t="s">
        <v>301</v>
      </c>
      <c r="D1752" s="156" t="s">
        <v>406</v>
      </c>
      <c r="E1752" s="156" t="s">
        <v>108</v>
      </c>
      <c r="F1752" s="156" t="s">
        <v>124</v>
      </c>
      <c r="G1752" s="157" t="str">
        <f>VLOOKUP(Repository_table[[#This Row],[Country of Destination]],$T$11:$U$46,2,)</f>
        <v>Europe and Central Asia</v>
      </c>
      <c r="H1752" s="156" t="s">
        <v>430</v>
      </c>
      <c r="I1752" s="156" t="s">
        <v>304</v>
      </c>
      <c r="J1752" s="158">
        <v>3521772</v>
      </c>
      <c r="K1752" s="159"/>
      <c r="L1752" s="169"/>
      <c r="N1752" s="119"/>
    </row>
    <row r="1753" spans="1:14" s="17" customFormat="1" x14ac:dyDescent="0.2">
      <c r="A1753" s="154">
        <v>44144</v>
      </c>
      <c r="B1753" s="155" t="s">
        <v>529</v>
      </c>
      <c r="C1753" s="155" t="s">
        <v>211</v>
      </c>
      <c r="D1753" s="156" t="s">
        <v>261</v>
      </c>
      <c r="E1753" s="156" t="s">
        <v>108</v>
      </c>
      <c r="F1753" s="156" t="s">
        <v>240</v>
      </c>
      <c r="G1753" s="157" t="str">
        <f>VLOOKUP(Repository_table[[#This Row],[Country of Destination]],$T$11:$U$46,2,)</f>
        <v>Europe and Central Asia</v>
      </c>
      <c r="H1753" s="156" t="s">
        <v>189</v>
      </c>
      <c r="I1753" s="156" t="s">
        <v>262</v>
      </c>
      <c r="J1753" s="158">
        <v>3273725</v>
      </c>
      <c r="K1753" s="159"/>
      <c r="L1753" s="169"/>
      <c r="N1753" s="119"/>
    </row>
    <row r="1754" spans="1:14" s="17" customFormat="1" x14ac:dyDescent="0.2">
      <c r="A1754" s="154">
        <v>44144</v>
      </c>
      <c r="B1754" s="155" t="s">
        <v>61</v>
      </c>
      <c r="C1754" s="155" t="s">
        <v>61</v>
      </c>
      <c r="D1754" s="156" t="s">
        <v>251</v>
      </c>
      <c r="E1754" s="156" t="s">
        <v>108</v>
      </c>
      <c r="F1754" s="156" t="s">
        <v>72</v>
      </c>
      <c r="G1754" s="157" t="str">
        <f>VLOOKUP(Repository_table[[#This Row],[Country of Destination]],$T$11:$U$46,2,)</f>
        <v>East Asia and Pacific</v>
      </c>
      <c r="H1754" s="156" t="s">
        <v>168</v>
      </c>
      <c r="I1754" s="156" t="s">
        <v>269</v>
      </c>
      <c r="J1754" s="158">
        <v>3658686</v>
      </c>
      <c r="K1754" s="159"/>
      <c r="L1754" s="169"/>
      <c r="N1754" s="119"/>
    </row>
    <row r="1755" spans="1:14" s="17" customFormat="1" x14ac:dyDescent="0.2">
      <c r="A1755" s="154">
        <v>44145</v>
      </c>
      <c r="B1755" s="155" t="s">
        <v>61</v>
      </c>
      <c r="C1755" s="155" t="s">
        <v>61</v>
      </c>
      <c r="D1755" s="156" t="s">
        <v>251</v>
      </c>
      <c r="E1755" s="156" t="s">
        <v>108</v>
      </c>
      <c r="F1755" s="156" t="s">
        <v>177</v>
      </c>
      <c r="G1755" s="157" t="str">
        <f>VLOOKUP(Repository_table[[#This Row],[Country of Destination]],$T$11:$U$46,2,)</f>
        <v>Latin America and the Caribbean</v>
      </c>
      <c r="H1755" s="156" t="s">
        <v>173</v>
      </c>
      <c r="I1755" s="156" t="s">
        <v>269</v>
      </c>
      <c r="J1755" s="158">
        <v>3499755</v>
      </c>
      <c r="K1755" s="159"/>
      <c r="L1755" s="169"/>
      <c r="N1755" s="119"/>
    </row>
    <row r="1756" spans="1:14" s="17" customFormat="1" x14ac:dyDescent="0.2">
      <c r="A1756" s="154">
        <v>44146</v>
      </c>
      <c r="B1756" s="155" t="s">
        <v>390</v>
      </c>
      <c r="C1756" s="155" t="s">
        <v>490</v>
      </c>
      <c r="D1756" s="156" t="s">
        <v>481</v>
      </c>
      <c r="E1756" s="156" t="s">
        <v>108</v>
      </c>
      <c r="F1756" s="156" t="s">
        <v>185</v>
      </c>
      <c r="G1756" s="157" t="str">
        <f>VLOOKUP(Repository_table[[#This Row],[Country of Destination]],$T$11:$U$46,2,)</f>
        <v>Latin America and the Caribbean</v>
      </c>
      <c r="H1756" s="156" t="s">
        <v>307</v>
      </c>
      <c r="I1756" s="156" t="s">
        <v>391</v>
      </c>
      <c r="J1756" s="158">
        <v>2774247</v>
      </c>
      <c r="K1756" s="159"/>
      <c r="L1756" s="169" t="s">
        <v>58</v>
      </c>
      <c r="N1756" s="119"/>
    </row>
    <row r="1757" spans="1:14" s="17" customFormat="1" x14ac:dyDescent="0.2">
      <c r="A1757" s="154">
        <v>44146</v>
      </c>
      <c r="B1757" s="155" t="s">
        <v>390</v>
      </c>
      <c r="C1757" s="155" t="s">
        <v>490</v>
      </c>
      <c r="D1757" s="156" t="s">
        <v>481</v>
      </c>
      <c r="E1757" s="156" t="s">
        <v>108</v>
      </c>
      <c r="F1757" s="156" t="s">
        <v>186</v>
      </c>
      <c r="G1757" s="157" t="str">
        <f>VLOOKUP(Repository_table[[#This Row],[Country of Destination]],$T$11:$U$46,2,)</f>
        <v>Latin America and the Caribbean</v>
      </c>
      <c r="H1757" s="156" t="s">
        <v>307</v>
      </c>
      <c r="I1757" s="156" t="s">
        <v>391</v>
      </c>
      <c r="J1757" s="158">
        <v>376876</v>
      </c>
      <c r="K1757" s="159"/>
      <c r="L1757" s="169" t="s">
        <v>58</v>
      </c>
      <c r="N1757" s="119"/>
    </row>
    <row r="1758" spans="1:14" s="17" customFormat="1" ht="25.5" x14ac:dyDescent="0.2">
      <c r="A1758" s="154">
        <v>44146</v>
      </c>
      <c r="B1758" s="155" t="s">
        <v>464</v>
      </c>
      <c r="C1758" s="155" t="s">
        <v>477</v>
      </c>
      <c r="D1758" s="156" t="s">
        <v>553</v>
      </c>
      <c r="E1758" s="156" t="s">
        <v>108</v>
      </c>
      <c r="F1758" s="156" t="s">
        <v>72</v>
      </c>
      <c r="G1758" s="157" t="str">
        <f>VLOOKUP(Repository_table[[#This Row],[Country of Destination]],$T$11:$U$46,2,)</f>
        <v>East Asia and Pacific</v>
      </c>
      <c r="H1758" s="156" t="s">
        <v>237</v>
      </c>
      <c r="I1758" s="156" t="s">
        <v>436</v>
      </c>
      <c r="J1758" s="158">
        <v>3505179</v>
      </c>
      <c r="K1758" s="159"/>
      <c r="L1758" s="169"/>
      <c r="N1758" s="119"/>
    </row>
    <row r="1759" spans="1:14" s="17" customFormat="1" x14ac:dyDescent="0.2">
      <c r="A1759" s="154">
        <v>44146</v>
      </c>
      <c r="B1759" s="155" t="s">
        <v>61</v>
      </c>
      <c r="C1759" s="155" t="s">
        <v>61</v>
      </c>
      <c r="D1759" s="156" t="s">
        <v>251</v>
      </c>
      <c r="E1759" s="156" t="s">
        <v>108</v>
      </c>
      <c r="F1759" s="156" t="s">
        <v>204</v>
      </c>
      <c r="G1759" s="157" t="str">
        <f>VLOOKUP(Repository_table[[#This Row],[Country of Destination]],$T$11:$U$46,2,)</f>
        <v>Europe and Central Asia</v>
      </c>
      <c r="H1759" s="156" t="s">
        <v>206</v>
      </c>
      <c r="I1759" s="156" t="s">
        <v>269</v>
      </c>
      <c r="J1759" s="158">
        <v>3481233</v>
      </c>
      <c r="K1759" s="159"/>
      <c r="L1759" s="169"/>
      <c r="N1759" s="119"/>
    </row>
    <row r="1760" spans="1:14" s="17" customFormat="1" ht="25.5" x14ac:dyDescent="0.2">
      <c r="A1760" s="154">
        <v>44147</v>
      </c>
      <c r="B1760" s="155" t="s">
        <v>300</v>
      </c>
      <c r="C1760" s="155" t="s">
        <v>301</v>
      </c>
      <c r="D1760" s="156" t="s">
        <v>406</v>
      </c>
      <c r="E1760" s="156" t="s">
        <v>108</v>
      </c>
      <c r="F1760" s="156" t="s">
        <v>72</v>
      </c>
      <c r="G1760" s="157" t="str">
        <f>VLOOKUP(Repository_table[[#This Row],[Country of Destination]],$T$11:$U$46,2,)</f>
        <v>East Asia and Pacific</v>
      </c>
      <c r="H1760" s="156" t="s">
        <v>476</v>
      </c>
      <c r="I1760" s="156" t="s">
        <v>304</v>
      </c>
      <c r="J1760" s="158">
        <v>3770990</v>
      </c>
      <c r="K1760" s="159"/>
      <c r="L1760" s="169"/>
      <c r="N1760" s="119"/>
    </row>
    <row r="1761" spans="1:14" s="17" customFormat="1" ht="25.5" x14ac:dyDescent="0.2">
      <c r="A1761" s="154">
        <v>44147</v>
      </c>
      <c r="B1761" s="155" t="s">
        <v>464</v>
      </c>
      <c r="C1761" s="155" t="s">
        <v>477</v>
      </c>
      <c r="D1761" s="156" t="s">
        <v>553</v>
      </c>
      <c r="E1761" s="156" t="s">
        <v>108</v>
      </c>
      <c r="F1761" s="156" t="s">
        <v>81</v>
      </c>
      <c r="G1761" s="157" t="str">
        <f>VLOOKUP(Repository_table[[#This Row],[Country of Destination]],$T$11:$U$46,2,)</f>
        <v>East Asia and Pacific</v>
      </c>
      <c r="H1761" s="156" t="s">
        <v>80</v>
      </c>
      <c r="I1761" s="156" t="s">
        <v>436</v>
      </c>
      <c r="J1761" s="158">
        <v>3632566</v>
      </c>
      <c r="K1761" s="159"/>
      <c r="L1761" s="169"/>
      <c r="N1761" s="119"/>
    </row>
    <row r="1762" spans="1:14" s="17" customFormat="1" x14ac:dyDescent="0.2">
      <c r="A1762" s="154">
        <v>44147</v>
      </c>
      <c r="B1762" s="155" t="s">
        <v>61</v>
      </c>
      <c r="C1762" s="155" t="s">
        <v>61</v>
      </c>
      <c r="D1762" s="156" t="s">
        <v>423</v>
      </c>
      <c r="E1762" s="156" t="s">
        <v>108</v>
      </c>
      <c r="F1762" s="156" t="s">
        <v>124</v>
      </c>
      <c r="G1762" s="157" t="str">
        <f>VLOOKUP(Repository_table[[#This Row],[Country of Destination]],$T$11:$U$46,2,)</f>
        <v>Europe and Central Asia</v>
      </c>
      <c r="H1762" s="156" t="s">
        <v>238</v>
      </c>
      <c r="I1762" s="156" t="s">
        <v>269</v>
      </c>
      <c r="J1762" s="158">
        <v>2919641</v>
      </c>
      <c r="K1762" s="159"/>
      <c r="L1762" s="169"/>
      <c r="N1762" s="119"/>
    </row>
    <row r="1763" spans="1:14" s="17" customFormat="1" x14ac:dyDescent="0.2">
      <c r="A1763" s="154">
        <v>44148</v>
      </c>
      <c r="B1763" s="155" t="s">
        <v>390</v>
      </c>
      <c r="C1763" s="155" t="s">
        <v>462</v>
      </c>
      <c r="D1763" s="156" t="s">
        <v>418</v>
      </c>
      <c r="E1763" s="156" t="s">
        <v>108</v>
      </c>
      <c r="F1763" s="156" t="s">
        <v>177</v>
      </c>
      <c r="G1763" s="157" t="str">
        <f>VLOOKUP(Repository_table[[#This Row],[Country of Destination]],$T$11:$U$46,2,)</f>
        <v>Latin America and the Caribbean</v>
      </c>
      <c r="H1763" s="156" t="s">
        <v>279</v>
      </c>
      <c r="I1763" s="156" t="s">
        <v>391</v>
      </c>
      <c r="J1763" s="158">
        <v>3207863</v>
      </c>
      <c r="K1763" s="159"/>
      <c r="L1763" s="169"/>
      <c r="N1763" s="119"/>
    </row>
    <row r="1764" spans="1:14" s="17" customFormat="1" x14ac:dyDescent="0.2">
      <c r="A1764" s="154">
        <v>44148</v>
      </c>
      <c r="B1764" s="155" t="s">
        <v>529</v>
      </c>
      <c r="C1764" s="155" t="s">
        <v>212</v>
      </c>
      <c r="D1764" s="156" t="s">
        <v>266</v>
      </c>
      <c r="E1764" s="156" t="s">
        <v>108</v>
      </c>
      <c r="F1764" s="156" t="s">
        <v>113</v>
      </c>
      <c r="G1764" s="157" t="str">
        <f>VLOOKUP(Repository_table[[#This Row],[Country of Destination]],$T$11:$U$46,2,)</f>
        <v>East Asia and Pacific</v>
      </c>
      <c r="H1764" s="156" t="s">
        <v>538</v>
      </c>
      <c r="I1764" s="156" t="s">
        <v>262</v>
      </c>
      <c r="J1764" s="158">
        <v>3473365</v>
      </c>
      <c r="K1764" s="159"/>
      <c r="L1764" s="169"/>
      <c r="N1764" s="119"/>
    </row>
    <row r="1765" spans="1:14" s="17" customFormat="1" x14ac:dyDescent="0.2">
      <c r="A1765" s="154">
        <v>44148</v>
      </c>
      <c r="B1765" s="155" t="s">
        <v>61</v>
      </c>
      <c r="C1765" s="155" t="s">
        <v>61</v>
      </c>
      <c r="D1765" s="156" t="s">
        <v>251</v>
      </c>
      <c r="E1765" s="156" t="s">
        <v>108</v>
      </c>
      <c r="F1765" s="156" t="s">
        <v>72</v>
      </c>
      <c r="G1765" s="157" t="str">
        <f>VLOOKUP(Repository_table[[#This Row],[Country of Destination]],$T$11:$U$46,2,)</f>
        <v>East Asia and Pacific</v>
      </c>
      <c r="H1765" s="156" t="s">
        <v>521</v>
      </c>
      <c r="I1765" s="156" t="s">
        <v>269</v>
      </c>
      <c r="J1765" s="158">
        <v>3358041</v>
      </c>
      <c r="K1765" s="159"/>
      <c r="L1765" s="169"/>
      <c r="N1765" s="119"/>
    </row>
    <row r="1766" spans="1:14" s="17" customFormat="1" ht="25.5" x14ac:dyDescent="0.2">
      <c r="A1766" s="154">
        <v>44149</v>
      </c>
      <c r="B1766" s="155" t="s">
        <v>464</v>
      </c>
      <c r="C1766" s="155" t="s">
        <v>477</v>
      </c>
      <c r="D1766" s="156" t="s">
        <v>553</v>
      </c>
      <c r="E1766" s="156" t="s">
        <v>108</v>
      </c>
      <c r="F1766" s="156" t="s">
        <v>72</v>
      </c>
      <c r="G1766" s="157" t="str">
        <f>VLOOKUP(Repository_table[[#This Row],[Country of Destination]],$T$11:$U$46,2,)</f>
        <v>East Asia and Pacific</v>
      </c>
      <c r="H1766" s="156" t="s">
        <v>179</v>
      </c>
      <c r="I1766" s="156" t="s">
        <v>436</v>
      </c>
      <c r="J1766" s="158">
        <v>3443851</v>
      </c>
      <c r="K1766" s="159"/>
      <c r="L1766" s="169"/>
      <c r="N1766" s="119"/>
    </row>
    <row r="1767" spans="1:14" s="17" customFormat="1" x14ac:dyDescent="0.2">
      <c r="A1767" s="154">
        <v>44149</v>
      </c>
      <c r="B1767" s="155" t="s">
        <v>61</v>
      </c>
      <c r="C1767" s="155" t="s">
        <v>61</v>
      </c>
      <c r="D1767" s="156" t="s">
        <v>250</v>
      </c>
      <c r="E1767" s="156" t="s">
        <v>108</v>
      </c>
      <c r="F1767" s="156" t="s">
        <v>113</v>
      </c>
      <c r="G1767" s="157" t="str">
        <f>VLOOKUP(Repository_table[[#This Row],[Country of Destination]],$T$11:$U$46,2,)</f>
        <v>East Asia and Pacific</v>
      </c>
      <c r="H1767" s="156" t="s">
        <v>188</v>
      </c>
      <c r="I1767" s="156" t="s">
        <v>269</v>
      </c>
      <c r="J1767" s="158">
        <v>3690776</v>
      </c>
      <c r="K1767" s="159"/>
      <c r="L1767" s="169"/>
      <c r="N1767" s="119"/>
    </row>
    <row r="1768" spans="1:14" s="17" customFormat="1" x14ac:dyDescent="0.2">
      <c r="A1768" s="154">
        <v>44150</v>
      </c>
      <c r="B1768" s="155" t="s">
        <v>390</v>
      </c>
      <c r="C1768" s="155" t="s">
        <v>463</v>
      </c>
      <c r="D1768" s="156" t="s">
        <v>481</v>
      </c>
      <c r="E1768" s="156" t="s">
        <v>108</v>
      </c>
      <c r="F1768" s="156" t="s">
        <v>113</v>
      </c>
      <c r="G1768" s="157" t="str">
        <f>VLOOKUP(Repository_table[[#This Row],[Country of Destination]],$T$11:$U$46,2,)</f>
        <v>East Asia and Pacific</v>
      </c>
      <c r="H1768" s="156" t="s">
        <v>448</v>
      </c>
      <c r="I1768" s="156" t="s">
        <v>391</v>
      </c>
      <c r="J1768" s="158">
        <v>3321007</v>
      </c>
      <c r="K1768" s="159"/>
      <c r="L1768" s="169"/>
      <c r="N1768" s="119"/>
    </row>
    <row r="1769" spans="1:14" s="17" customFormat="1" ht="25.5" x14ac:dyDescent="0.2">
      <c r="A1769" s="154">
        <v>44150</v>
      </c>
      <c r="B1769" s="155" t="s">
        <v>300</v>
      </c>
      <c r="C1769" s="155" t="s">
        <v>301</v>
      </c>
      <c r="D1769" s="156" t="s">
        <v>406</v>
      </c>
      <c r="E1769" s="156" t="s">
        <v>108</v>
      </c>
      <c r="F1769" s="156" t="s">
        <v>177</v>
      </c>
      <c r="G1769" s="157" t="str">
        <f>VLOOKUP(Repository_table[[#This Row],[Country of Destination]],$T$11:$U$46,2,)</f>
        <v>Latin America and the Caribbean</v>
      </c>
      <c r="H1769" s="156" t="s">
        <v>505</v>
      </c>
      <c r="I1769" s="156" t="s">
        <v>304</v>
      </c>
      <c r="J1769" s="158">
        <v>3006246</v>
      </c>
      <c r="K1769" s="159"/>
      <c r="L1769" s="169"/>
      <c r="N1769" s="119"/>
    </row>
    <row r="1770" spans="1:14" s="17" customFormat="1" x14ac:dyDescent="0.2">
      <c r="A1770" s="154">
        <v>44150</v>
      </c>
      <c r="B1770" s="155" t="s">
        <v>61</v>
      </c>
      <c r="C1770" s="155" t="s">
        <v>61</v>
      </c>
      <c r="D1770" s="156" t="s">
        <v>250</v>
      </c>
      <c r="E1770" s="156" t="s">
        <v>108</v>
      </c>
      <c r="F1770" s="156" t="s">
        <v>113</v>
      </c>
      <c r="G1770" s="157" t="str">
        <f>VLOOKUP(Repository_table[[#This Row],[Country of Destination]],$T$11:$U$46,2,)</f>
        <v>East Asia and Pacific</v>
      </c>
      <c r="H1770" s="156" t="s">
        <v>167</v>
      </c>
      <c r="I1770" s="156" t="s">
        <v>269</v>
      </c>
      <c r="J1770" s="158">
        <v>3699079</v>
      </c>
      <c r="K1770" s="159"/>
      <c r="L1770" s="169"/>
      <c r="N1770" s="119"/>
    </row>
    <row r="1771" spans="1:14" s="17" customFormat="1" x14ac:dyDescent="0.2">
      <c r="A1771" s="154">
        <v>44151</v>
      </c>
      <c r="B1771" s="155" t="s">
        <v>390</v>
      </c>
      <c r="C1771" s="155" t="s">
        <v>462</v>
      </c>
      <c r="D1771" s="156" t="s">
        <v>418</v>
      </c>
      <c r="E1771" s="156" t="s">
        <v>108</v>
      </c>
      <c r="F1771" s="156" t="s">
        <v>81</v>
      </c>
      <c r="G1771" s="157" t="str">
        <f>VLOOKUP(Repository_table[[#This Row],[Country of Destination]],$T$11:$U$46,2,)</f>
        <v>East Asia and Pacific</v>
      </c>
      <c r="H1771" s="156" t="s">
        <v>419</v>
      </c>
      <c r="I1771" s="156" t="s">
        <v>391</v>
      </c>
      <c r="J1771" s="158">
        <v>3313813</v>
      </c>
      <c r="K1771" s="159"/>
      <c r="L1771" s="169"/>
      <c r="N1771" s="119"/>
    </row>
    <row r="1772" spans="1:14" s="17" customFormat="1" ht="25.5" x14ac:dyDescent="0.2">
      <c r="A1772" s="154">
        <v>44151</v>
      </c>
      <c r="B1772" s="155" t="s">
        <v>439</v>
      </c>
      <c r="C1772" s="155" t="s">
        <v>464</v>
      </c>
      <c r="D1772" s="156" t="s">
        <v>465</v>
      </c>
      <c r="E1772" s="156" t="s">
        <v>108</v>
      </c>
      <c r="F1772" s="156" t="s">
        <v>76</v>
      </c>
      <c r="G1772" s="157" t="str">
        <f>VLOOKUP(Repository_table[[#This Row],[Country of Destination]],$T$11:$U$46,2,)</f>
        <v>Latin America and the Caribbean</v>
      </c>
      <c r="H1772" s="156" t="s">
        <v>352</v>
      </c>
      <c r="I1772" s="156" t="s">
        <v>436</v>
      </c>
      <c r="J1772" s="158">
        <v>3056330</v>
      </c>
      <c r="K1772" s="159"/>
      <c r="L1772" s="169"/>
      <c r="N1772" s="119"/>
    </row>
    <row r="1773" spans="1:14" s="17" customFormat="1" x14ac:dyDescent="0.2">
      <c r="A1773" s="154">
        <v>44151</v>
      </c>
      <c r="B1773" s="155" t="s">
        <v>61</v>
      </c>
      <c r="C1773" s="155" t="s">
        <v>61</v>
      </c>
      <c r="D1773" s="156" t="s">
        <v>403</v>
      </c>
      <c r="E1773" s="156" t="s">
        <v>108</v>
      </c>
      <c r="F1773" s="156" t="s">
        <v>109</v>
      </c>
      <c r="G1773" s="157" t="str">
        <f>VLOOKUP(Repository_table[[#This Row],[Country of Destination]],$T$11:$U$46,2,)</f>
        <v>Europe and Central Asia</v>
      </c>
      <c r="H1773" s="156" t="s">
        <v>425</v>
      </c>
      <c r="I1773" s="156" t="s">
        <v>269</v>
      </c>
      <c r="J1773" s="158">
        <v>2915081</v>
      </c>
      <c r="K1773" s="159"/>
      <c r="L1773" s="169"/>
      <c r="N1773" s="119"/>
    </row>
    <row r="1774" spans="1:14" s="17" customFormat="1" ht="25.5" x14ac:dyDescent="0.2">
      <c r="A1774" s="154">
        <v>44152</v>
      </c>
      <c r="B1774" s="155" t="s">
        <v>300</v>
      </c>
      <c r="C1774" s="155" t="s">
        <v>301</v>
      </c>
      <c r="D1774" s="156" t="s">
        <v>406</v>
      </c>
      <c r="E1774" s="156" t="s">
        <v>108</v>
      </c>
      <c r="F1774" s="156" t="s">
        <v>72</v>
      </c>
      <c r="G1774" s="157" t="str">
        <f>VLOOKUP(Repository_table[[#This Row],[Country of Destination]],$T$11:$U$46,2,)</f>
        <v>East Asia and Pacific</v>
      </c>
      <c r="H1774" s="156" t="s">
        <v>162</v>
      </c>
      <c r="I1774" s="156" t="s">
        <v>304</v>
      </c>
      <c r="J1774" s="158">
        <v>2957875</v>
      </c>
      <c r="K1774" s="159"/>
      <c r="L1774" s="169" t="s">
        <v>58</v>
      </c>
      <c r="N1774" s="119"/>
    </row>
    <row r="1775" spans="1:14" s="17" customFormat="1" ht="25.5" x14ac:dyDescent="0.2">
      <c r="A1775" s="154">
        <v>44152</v>
      </c>
      <c r="B1775" s="155" t="s">
        <v>300</v>
      </c>
      <c r="C1775" s="155" t="s">
        <v>301</v>
      </c>
      <c r="D1775" s="156" t="s">
        <v>407</v>
      </c>
      <c r="E1775" s="156" t="s">
        <v>108</v>
      </c>
      <c r="F1775" s="156" t="s">
        <v>291</v>
      </c>
      <c r="G1775" s="157" t="str">
        <f>VLOOKUP(Repository_table[[#This Row],[Country of Destination]],$T$11:$U$46,2,)</f>
        <v>East Asia and Pacific</v>
      </c>
      <c r="H1775" s="156" t="s">
        <v>162</v>
      </c>
      <c r="I1775" s="156" t="s">
        <v>304</v>
      </c>
      <c r="J1775" s="158">
        <v>468022</v>
      </c>
      <c r="K1775" s="159"/>
      <c r="L1775" s="169" t="s">
        <v>58</v>
      </c>
      <c r="N1775" s="119"/>
    </row>
    <row r="1776" spans="1:14" s="17" customFormat="1" x14ac:dyDescent="0.2">
      <c r="A1776" s="154">
        <v>44152</v>
      </c>
      <c r="B1776" s="155" t="s">
        <v>61</v>
      </c>
      <c r="C1776" s="155" t="s">
        <v>61</v>
      </c>
      <c r="D1776" s="156" t="s">
        <v>250</v>
      </c>
      <c r="E1776" s="156" t="s">
        <v>108</v>
      </c>
      <c r="F1776" s="156" t="s">
        <v>291</v>
      </c>
      <c r="G1776" s="157" t="str">
        <f>VLOOKUP(Repository_table[[#This Row],[Country of Destination]],$T$11:$U$46,2,)</f>
        <v>East Asia and Pacific</v>
      </c>
      <c r="H1776" s="156" t="s">
        <v>245</v>
      </c>
      <c r="I1776" s="156" t="s">
        <v>269</v>
      </c>
      <c r="J1776" s="158">
        <v>3532464</v>
      </c>
      <c r="K1776" s="159"/>
      <c r="L1776" s="169"/>
      <c r="N1776" s="119"/>
    </row>
    <row r="1777" spans="1:14" s="17" customFormat="1" x14ac:dyDescent="0.2">
      <c r="A1777" s="154">
        <v>44153</v>
      </c>
      <c r="B1777" s="155" t="s">
        <v>390</v>
      </c>
      <c r="C1777" s="155" t="s">
        <v>462</v>
      </c>
      <c r="D1777" s="156" t="s">
        <v>418</v>
      </c>
      <c r="E1777" s="156" t="s">
        <v>108</v>
      </c>
      <c r="F1777" s="156" t="s">
        <v>328</v>
      </c>
      <c r="G1777" s="157" t="str">
        <f>VLOOKUP(Repository_table[[#This Row],[Country of Destination]],$T$11:$U$46,2,)</f>
        <v>Europe and Central Asia</v>
      </c>
      <c r="H1777" s="156" t="s">
        <v>387</v>
      </c>
      <c r="I1777" s="156" t="s">
        <v>391</v>
      </c>
      <c r="J1777" s="158">
        <v>3621258</v>
      </c>
      <c r="K1777" s="159"/>
      <c r="L1777" s="169"/>
      <c r="N1777" s="119"/>
    </row>
    <row r="1778" spans="1:14" s="17" customFormat="1" ht="25.5" x14ac:dyDescent="0.2">
      <c r="A1778" s="154">
        <v>44153</v>
      </c>
      <c r="B1778" s="155" t="s">
        <v>300</v>
      </c>
      <c r="C1778" s="155" t="s">
        <v>301</v>
      </c>
      <c r="D1778" s="156" t="s">
        <v>406</v>
      </c>
      <c r="E1778" s="156" t="s">
        <v>108</v>
      </c>
      <c r="F1778" s="156" t="s">
        <v>72</v>
      </c>
      <c r="G1778" s="157" t="str">
        <f>VLOOKUP(Repository_table[[#This Row],[Country of Destination]],$T$11:$U$46,2,)</f>
        <v>East Asia and Pacific</v>
      </c>
      <c r="H1778" s="156" t="s">
        <v>455</v>
      </c>
      <c r="I1778" s="156" t="s">
        <v>304</v>
      </c>
      <c r="J1778" s="158">
        <v>3574330</v>
      </c>
      <c r="K1778" s="159"/>
      <c r="L1778" s="169"/>
      <c r="N1778" s="119"/>
    </row>
    <row r="1779" spans="1:14" s="17" customFormat="1" x14ac:dyDescent="0.2">
      <c r="A1779" s="154">
        <v>44153</v>
      </c>
      <c r="B1779" s="155" t="s">
        <v>61</v>
      </c>
      <c r="C1779" s="155" t="s">
        <v>61</v>
      </c>
      <c r="D1779" s="156" t="s">
        <v>250</v>
      </c>
      <c r="E1779" s="156" t="s">
        <v>108</v>
      </c>
      <c r="F1779" s="156" t="s">
        <v>113</v>
      </c>
      <c r="G1779" s="157" t="str">
        <f>VLOOKUP(Repository_table[[#This Row],[Country of Destination]],$T$11:$U$46,2,)</f>
        <v>East Asia and Pacific</v>
      </c>
      <c r="H1779" s="156" t="s">
        <v>508</v>
      </c>
      <c r="I1779" s="156" t="s">
        <v>269</v>
      </c>
      <c r="J1779" s="158">
        <v>3159230</v>
      </c>
      <c r="K1779" s="159"/>
      <c r="L1779" s="169"/>
      <c r="N1779" s="119"/>
    </row>
    <row r="1780" spans="1:14" s="17" customFormat="1" x14ac:dyDescent="0.2">
      <c r="A1780" s="154">
        <v>44154</v>
      </c>
      <c r="B1780" s="155" t="s">
        <v>529</v>
      </c>
      <c r="C1780" s="155" t="s">
        <v>211</v>
      </c>
      <c r="D1780" s="156" t="s">
        <v>261</v>
      </c>
      <c r="E1780" s="156" t="s">
        <v>108</v>
      </c>
      <c r="F1780" s="156" t="s">
        <v>72</v>
      </c>
      <c r="G1780" s="157" t="str">
        <f>VLOOKUP(Repository_table[[#This Row],[Country of Destination]],$T$11:$U$46,2,)</f>
        <v>East Asia and Pacific</v>
      </c>
      <c r="H1780" s="156" t="s">
        <v>518</v>
      </c>
      <c r="I1780" s="156" t="s">
        <v>262</v>
      </c>
      <c r="J1780" s="158">
        <v>3401728</v>
      </c>
      <c r="K1780" s="159"/>
      <c r="L1780" s="169"/>
      <c r="N1780" s="119"/>
    </row>
    <row r="1781" spans="1:14" s="17" customFormat="1" ht="25.5" x14ac:dyDescent="0.2">
      <c r="A1781" s="154">
        <v>44154</v>
      </c>
      <c r="B1781" s="155" t="s">
        <v>464</v>
      </c>
      <c r="C1781" s="155" t="s">
        <v>477</v>
      </c>
      <c r="D1781" s="156" t="s">
        <v>553</v>
      </c>
      <c r="E1781" s="156" t="s">
        <v>108</v>
      </c>
      <c r="F1781" s="156" t="s">
        <v>68</v>
      </c>
      <c r="G1781" s="157" t="str">
        <f>VLOOKUP(Repository_table[[#This Row],[Country of Destination]],$T$11:$U$46,2,)</f>
        <v>South Asia</v>
      </c>
      <c r="H1781" s="156" t="s">
        <v>540</v>
      </c>
      <c r="I1781" s="156" t="s">
        <v>436</v>
      </c>
      <c r="J1781" s="158">
        <v>3594669</v>
      </c>
      <c r="K1781" s="159"/>
      <c r="L1781" s="169"/>
      <c r="N1781" s="119"/>
    </row>
    <row r="1782" spans="1:14" s="17" customFormat="1" x14ac:dyDescent="0.2">
      <c r="A1782" s="154">
        <v>44154</v>
      </c>
      <c r="B1782" s="155" t="s">
        <v>61</v>
      </c>
      <c r="C1782" s="155" t="s">
        <v>61</v>
      </c>
      <c r="D1782" s="156" t="s">
        <v>250</v>
      </c>
      <c r="E1782" s="156" t="s">
        <v>108</v>
      </c>
      <c r="F1782" s="156" t="s">
        <v>113</v>
      </c>
      <c r="G1782" s="157" t="str">
        <f>VLOOKUP(Repository_table[[#This Row],[Country of Destination]],$T$11:$U$46,2,)</f>
        <v>East Asia and Pacific</v>
      </c>
      <c r="H1782" s="156" t="s">
        <v>254</v>
      </c>
      <c r="I1782" s="156" t="s">
        <v>269</v>
      </c>
      <c r="J1782" s="158">
        <v>3696686</v>
      </c>
      <c r="K1782" s="159"/>
      <c r="L1782" s="169"/>
      <c r="N1782" s="119"/>
    </row>
    <row r="1783" spans="1:14" s="17" customFormat="1" x14ac:dyDescent="0.2">
      <c r="A1783" s="154">
        <v>44155</v>
      </c>
      <c r="B1783" s="155" t="s">
        <v>390</v>
      </c>
      <c r="C1783" s="155" t="s">
        <v>490</v>
      </c>
      <c r="D1783" s="156" t="s">
        <v>481</v>
      </c>
      <c r="E1783" s="156" t="s">
        <v>108</v>
      </c>
      <c r="F1783" s="156" t="s">
        <v>185</v>
      </c>
      <c r="G1783" s="157" t="str">
        <f>VLOOKUP(Repository_table[[#This Row],[Country of Destination]],$T$11:$U$46,2,)</f>
        <v>Latin America and the Caribbean</v>
      </c>
      <c r="H1783" s="156" t="s">
        <v>292</v>
      </c>
      <c r="I1783" s="156" t="s">
        <v>391</v>
      </c>
      <c r="J1783" s="158">
        <v>2331310</v>
      </c>
      <c r="K1783" s="159"/>
      <c r="L1783" s="169" t="s">
        <v>58</v>
      </c>
      <c r="N1783" s="119"/>
    </row>
    <row r="1784" spans="1:14" s="17" customFormat="1" x14ac:dyDescent="0.2">
      <c r="A1784" s="154">
        <v>44155</v>
      </c>
      <c r="B1784" s="155" t="s">
        <v>390</v>
      </c>
      <c r="C1784" s="155" t="s">
        <v>490</v>
      </c>
      <c r="D1784" s="156" t="s">
        <v>481</v>
      </c>
      <c r="E1784" s="156" t="s">
        <v>108</v>
      </c>
      <c r="F1784" s="156" t="s">
        <v>186</v>
      </c>
      <c r="G1784" s="157" t="str">
        <f>VLOOKUP(Repository_table[[#This Row],[Country of Destination]],$T$11:$U$46,2,)</f>
        <v>Latin America and the Caribbean</v>
      </c>
      <c r="H1784" s="156" t="s">
        <v>292</v>
      </c>
      <c r="I1784" s="156" t="s">
        <v>391</v>
      </c>
      <c r="J1784" s="158">
        <v>1071136</v>
      </c>
      <c r="K1784" s="159"/>
      <c r="L1784" s="169" t="s">
        <v>58</v>
      </c>
      <c r="N1784" s="119"/>
    </row>
    <row r="1785" spans="1:14" s="17" customFormat="1" ht="25.5" x14ac:dyDescent="0.2">
      <c r="A1785" s="154">
        <v>44155</v>
      </c>
      <c r="B1785" s="155" t="s">
        <v>300</v>
      </c>
      <c r="C1785" s="155" t="s">
        <v>301</v>
      </c>
      <c r="D1785" s="156" t="s">
        <v>406</v>
      </c>
      <c r="E1785" s="156" t="s">
        <v>108</v>
      </c>
      <c r="F1785" s="156" t="s">
        <v>124</v>
      </c>
      <c r="G1785" s="157" t="str">
        <f>VLOOKUP(Repository_table[[#This Row],[Country of Destination]],$T$11:$U$46,2,)</f>
        <v>Europe and Central Asia</v>
      </c>
      <c r="H1785" s="156" t="s">
        <v>284</v>
      </c>
      <c r="I1785" s="156" t="s">
        <v>304</v>
      </c>
      <c r="J1785" s="158">
        <v>3217955</v>
      </c>
      <c r="K1785" s="159"/>
      <c r="L1785" s="169"/>
      <c r="N1785" s="119"/>
    </row>
    <row r="1786" spans="1:14" s="17" customFormat="1" ht="25.5" x14ac:dyDescent="0.2">
      <c r="A1786" s="154">
        <v>44155</v>
      </c>
      <c r="B1786" s="155" t="s">
        <v>464</v>
      </c>
      <c r="C1786" s="155" t="s">
        <v>477</v>
      </c>
      <c r="D1786" s="156" t="s">
        <v>553</v>
      </c>
      <c r="E1786" s="156" t="s">
        <v>108</v>
      </c>
      <c r="F1786" s="156" t="s">
        <v>81</v>
      </c>
      <c r="G1786" s="157" t="str">
        <f>VLOOKUP(Repository_table[[#This Row],[Country of Destination]],$T$11:$U$46,2,)</f>
        <v>East Asia and Pacific</v>
      </c>
      <c r="H1786" s="156" t="s">
        <v>447</v>
      </c>
      <c r="I1786" s="156" t="s">
        <v>436</v>
      </c>
      <c r="J1786" s="158">
        <v>3852902</v>
      </c>
      <c r="K1786" s="159"/>
      <c r="L1786" s="169"/>
      <c r="N1786" s="119"/>
    </row>
    <row r="1787" spans="1:14" s="17" customFormat="1" x14ac:dyDescent="0.2">
      <c r="A1787" s="154">
        <v>44155</v>
      </c>
      <c r="B1787" s="155" t="s">
        <v>61</v>
      </c>
      <c r="C1787" s="155" t="s">
        <v>61</v>
      </c>
      <c r="D1787" s="156" t="s">
        <v>251</v>
      </c>
      <c r="E1787" s="156" t="s">
        <v>108</v>
      </c>
      <c r="F1787" s="156" t="s">
        <v>72</v>
      </c>
      <c r="G1787" s="157" t="str">
        <f>VLOOKUP(Repository_table[[#This Row],[Country of Destination]],$T$11:$U$46,2,)</f>
        <v>East Asia and Pacific</v>
      </c>
      <c r="H1787" s="156" t="s">
        <v>217</v>
      </c>
      <c r="I1787" s="156" t="s">
        <v>269</v>
      </c>
      <c r="J1787" s="158">
        <v>3425696</v>
      </c>
      <c r="K1787" s="159"/>
      <c r="L1787" s="169"/>
      <c r="N1787" s="119"/>
    </row>
    <row r="1788" spans="1:14" s="17" customFormat="1" x14ac:dyDescent="0.2">
      <c r="A1788" s="154">
        <v>44156</v>
      </c>
      <c r="B1788" s="155" t="s">
        <v>61</v>
      </c>
      <c r="C1788" s="155" t="s">
        <v>61</v>
      </c>
      <c r="D1788" s="156" t="s">
        <v>403</v>
      </c>
      <c r="E1788" s="156" t="s">
        <v>108</v>
      </c>
      <c r="F1788" s="156" t="s">
        <v>69</v>
      </c>
      <c r="G1788" s="157" t="str">
        <f>VLOOKUP(Repository_table[[#This Row],[Country of Destination]],$T$11:$U$46,2,)</f>
        <v>Europe and Central Asia</v>
      </c>
      <c r="H1788" s="156" t="s">
        <v>127</v>
      </c>
      <c r="I1788" s="156" t="s">
        <v>269</v>
      </c>
      <c r="J1788" s="158">
        <v>2796033</v>
      </c>
      <c r="K1788" s="159"/>
      <c r="L1788" s="169"/>
      <c r="N1788" s="119"/>
    </row>
    <row r="1789" spans="1:14" s="17" customFormat="1" x14ac:dyDescent="0.2">
      <c r="A1789" s="154">
        <v>44157</v>
      </c>
      <c r="B1789" s="155" t="s">
        <v>390</v>
      </c>
      <c r="C1789" s="155" t="s">
        <v>462</v>
      </c>
      <c r="D1789" s="156" t="s">
        <v>418</v>
      </c>
      <c r="E1789" s="156" t="s">
        <v>108</v>
      </c>
      <c r="F1789" s="156" t="s">
        <v>81</v>
      </c>
      <c r="G1789" s="157" t="str">
        <f>VLOOKUP(Repository_table[[#This Row],[Country of Destination]],$T$11:$U$46,2,)</f>
        <v>East Asia and Pacific</v>
      </c>
      <c r="H1789" s="156" t="s">
        <v>484</v>
      </c>
      <c r="I1789" s="156" t="s">
        <v>391</v>
      </c>
      <c r="J1789" s="158">
        <v>3511763</v>
      </c>
      <c r="K1789" s="159"/>
      <c r="L1789" s="169"/>
      <c r="N1789" s="119"/>
    </row>
    <row r="1790" spans="1:14" s="17" customFormat="1" x14ac:dyDescent="0.2">
      <c r="A1790" s="154">
        <v>44157</v>
      </c>
      <c r="B1790" s="155" t="s">
        <v>61</v>
      </c>
      <c r="C1790" s="155" t="s">
        <v>61</v>
      </c>
      <c r="D1790" s="156" t="s">
        <v>423</v>
      </c>
      <c r="E1790" s="156" t="s">
        <v>108</v>
      </c>
      <c r="F1790" s="156" t="s">
        <v>124</v>
      </c>
      <c r="G1790" s="157" t="str">
        <f>VLOOKUP(Repository_table[[#This Row],[Country of Destination]],$T$11:$U$46,2,)</f>
        <v>Europe and Central Asia</v>
      </c>
      <c r="H1790" s="156" t="s">
        <v>513</v>
      </c>
      <c r="I1790" s="156" t="s">
        <v>269</v>
      </c>
      <c r="J1790" s="158">
        <v>3072102</v>
      </c>
      <c r="K1790" s="159"/>
      <c r="L1790" s="169"/>
      <c r="N1790" s="119"/>
    </row>
    <row r="1791" spans="1:14" s="17" customFormat="1" x14ac:dyDescent="0.2">
      <c r="A1791" s="154">
        <v>44158</v>
      </c>
      <c r="B1791" s="155" t="s">
        <v>390</v>
      </c>
      <c r="C1791" s="155" t="s">
        <v>463</v>
      </c>
      <c r="D1791" s="156" t="s">
        <v>418</v>
      </c>
      <c r="E1791" s="156" t="s">
        <v>108</v>
      </c>
      <c r="F1791" s="156" t="s">
        <v>81</v>
      </c>
      <c r="G1791" s="157" t="str">
        <f>VLOOKUP(Repository_table[[#This Row],[Country of Destination]],$T$11:$U$46,2,)</f>
        <v>East Asia and Pacific</v>
      </c>
      <c r="H1791" s="156" t="s">
        <v>372</v>
      </c>
      <c r="I1791" s="156" t="s">
        <v>391</v>
      </c>
      <c r="J1791" s="158">
        <v>3687814</v>
      </c>
      <c r="K1791" s="159"/>
      <c r="L1791" s="169"/>
      <c r="N1791" s="119"/>
    </row>
    <row r="1792" spans="1:14" s="17" customFormat="1" ht="25.5" x14ac:dyDescent="0.2">
      <c r="A1792" s="154">
        <v>44158</v>
      </c>
      <c r="B1792" s="155" t="s">
        <v>300</v>
      </c>
      <c r="C1792" s="155" t="s">
        <v>301</v>
      </c>
      <c r="D1792" s="156" t="s">
        <v>406</v>
      </c>
      <c r="E1792" s="156" t="s">
        <v>108</v>
      </c>
      <c r="F1792" s="156" t="s">
        <v>109</v>
      </c>
      <c r="G1792" s="157" t="str">
        <f>VLOOKUP(Repository_table[[#This Row],[Country of Destination]],$T$11:$U$46,2,)</f>
        <v>Europe and Central Asia</v>
      </c>
      <c r="H1792" s="156" t="s">
        <v>140</v>
      </c>
      <c r="I1792" s="156" t="s">
        <v>304</v>
      </c>
      <c r="J1792" s="158">
        <v>3197686</v>
      </c>
      <c r="K1792" s="159"/>
      <c r="L1792" s="169"/>
      <c r="N1792" s="119"/>
    </row>
    <row r="1793" spans="1:14" s="17" customFormat="1" ht="25.5" x14ac:dyDescent="0.2">
      <c r="A1793" s="154">
        <v>44158</v>
      </c>
      <c r="B1793" s="155" t="s">
        <v>439</v>
      </c>
      <c r="C1793" s="155" t="s">
        <v>464</v>
      </c>
      <c r="D1793" s="156" t="s">
        <v>465</v>
      </c>
      <c r="E1793" s="156" t="s">
        <v>108</v>
      </c>
      <c r="F1793" s="156" t="s">
        <v>113</v>
      </c>
      <c r="G1793" s="157" t="str">
        <f>VLOOKUP(Repository_table[[#This Row],[Country of Destination]],$T$11:$U$46,2,)</f>
        <v>East Asia and Pacific</v>
      </c>
      <c r="H1793" s="156" t="s">
        <v>158</v>
      </c>
      <c r="I1793" s="156" t="s">
        <v>436</v>
      </c>
      <c r="J1793" s="158">
        <v>3707980</v>
      </c>
      <c r="K1793" s="159"/>
      <c r="L1793" s="169"/>
      <c r="N1793" s="119"/>
    </row>
    <row r="1794" spans="1:14" s="17" customFormat="1" x14ac:dyDescent="0.2">
      <c r="A1794" s="154">
        <v>44158</v>
      </c>
      <c r="B1794" s="155" t="s">
        <v>61</v>
      </c>
      <c r="C1794" s="155" t="s">
        <v>61</v>
      </c>
      <c r="D1794" s="156" t="s">
        <v>251</v>
      </c>
      <c r="E1794" s="156" t="s">
        <v>108</v>
      </c>
      <c r="F1794" s="156" t="s">
        <v>329</v>
      </c>
      <c r="G1794" s="157" t="str">
        <f>VLOOKUP(Repository_table[[#This Row],[Country of Destination]],$T$11:$U$46,2,)</f>
        <v>East Asia and Pacific</v>
      </c>
      <c r="H1794" s="156" t="s">
        <v>191</v>
      </c>
      <c r="I1794" s="156" t="s">
        <v>269</v>
      </c>
      <c r="J1794" s="158">
        <v>3704600</v>
      </c>
      <c r="K1794" s="159"/>
      <c r="L1794" s="169"/>
      <c r="N1794" s="119"/>
    </row>
    <row r="1795" spans="1:14" s="17" customFormat="1" x14ac:dyDescent="0.2">
      <c r="A1795" s="154">
        <v>44159</v>
      </c>
      <c r="B1795" s="155" t="s">
        <v>529</v>
      </c>
      <c r="C1795" s="155" t="s">
        <v>212</v>
      </c>
      <c r="D1795" s="156" t="s">
        <v>261</v>
      </c>
      <c r="E1795" s="156" t="s">
        <v>108</v>
      </c>
      <c r="F1795" s="156" t="s">
        <v>81</v>
      </c>
      <c r="G1795" s="157" t="str">
        <f>VLOOKUP(Repository_table[[#This Row],[Country of Destination]],$T$11:$U$46,2,)</f>
        <v>East Asia and Pacific</v>
      </c>
      <c r="H1795" s="156" t="s">
        <v>411</v>
      </c>
      <c r="I1795" s="156" t="s">
        <v>262</v>
      </c>
      <c r="J1795" s="158">
        <v>3456139</v>
      </c>
      <c r="K1795" s="159"/>
      <c r="L1795" s="169"/>
      <c r="N1795" s="119"/>
    </row>
    <row r="1796" spans="1:14" s="17" customFormat="1" x14ac:dyDescent="0.2">
      <c r="A1796" s="154">
        <v>44159</v>
      </c>
      <c r="B1796" s="155" t="s">
        <v>61</v>
      </c>
      <c r="C1796" s="155" t="s">
        <v>61</v>
      </c>
      <c r="D1796" s="156" t="s">
        <v>251</v>
      </c>
      <c r="E1796" s="156" t="s">
        <v>108</v>
      </c>
      <c r="F1796" s="156" t="s">
        <v>81</v>
      </c>
      <c r="G1796" s="157" t="str">
        <f>VLOOKUP(Repository_table[[#This Row],[Country of Destination]],$T$11:$U$46,2,)</f>
        <v>East Asia and Pacific</v>
      </c>
      <c r="H1796" s="156" t="s">
        <v>526</v>
      </c>
      <c r="I1796" s="156" t="s">
        <v>269</v>
      </c>
      <c r="J1796" s="158">
        <v>3601396</v>
      </c>
      <c r="K1796" s="159"/>
      <c r="L1796" s="169"/>
      <c r="N1796" s="119"/>
    </row>
    <row r="1797" spans="1:14" s="17" customFormat="1" x14ac:dyDescent="0.2">
      <c r="A1797" s="154">
        <v>44160</v>
      </c>
      <c r="B1797" s="155" t="s">
        <v>390</v>
      </c>
      <c r="C1797" s="155" t="s">
        <v>463</v>
      </c>
      <c r="D1797" s="156" t="s">
        <v>418</v>
      </c>
      <c r="E1797" s="156" t="s">
        <v>108</v>
      </c>
      <c r="F1797" s="156" t="s">
        <v>177</v>
      </c>
      <c r="G1797" s="157" t="str">
        <f>VLOOKUP(Repository_table[[#This Row],[Country of Destination]],$T$11:$U$46,2,)</f>
        <v>Latin America and the Caribbean</v>
      </c>
      <c r="H1797" s="156" t="s">
        <v>392</v>
      </c>
      <c r="I1797" s="156" t="s">
        <v>391</v>
      </c>
      <c r="J1797" s="158">
        <v>3513592</v>
      </c>
      <c r="K1797" s="159"/>
      <c r="L1797" s="169"/>
      <c r="N1797" s="119"/>
    </row>
    <row r="1798" spans="1:14" s="17" customFormat="1" ht="25.5" x14ac:dyDescent="0.2">
      <c r="A1798" s="154">
        <v>44160</v>
      </c>
      <c r="B1798" s="155" t="s">
        <v>300</v>
      </c>
      <c r="C1798" s="155" t="s">
        <v>301</v>
      </c>
      <c r="D1798" s="156" t="s">
        <v>406</v>
      </c>
      <c r="E1798" s="156" t="s">
        <v>108</v>
      </c>
      <c r="F1798" s="156" t="s">
        <v>240</v>
      </c>
      <c r="G1798" s="157" t="str">
        <f>VLOOKUP(Repository_table[[#This Row],[Country of Destination]],$T$11:$U$46,2,)</f>
        <v>Europe and Central Asia</v>
      </c>
      <c r="H1798" s="156" t="s">
        <v>520</v>
      </c>
      <c r="I1798" s="156" t="s">
        <v>304</v>
      </c>
      <c r="J1798" s="158">
        <v>3294076</v>
      </c>
      <c r="K1798" s="159"/>
      <c r="L1798" s="169"/>
      <c r="N1798" s="119"/>
    </row>
    <row r="1799" spans="1:14" s="17" customFormat="1" x14ac:dyDescent="0.2">
      <c r="A1799" s="154">
        <v>44160</v>
      </c>
      <c r="B1799" s="155" t="s">
        <v>61</v>
      </c>
      <c r="C1799" s="155" t="s">
        <v>61</v>
      </c>
      <c r="D1799" s="156" t="s">
        <v>251</v>
      </c>
      <c r="E1799" s="156" t="s">
        <v>108</v>
      </c>
      <c r="F1799" s="156" t="s">
        <v>177</v>
      </c>
      <c r="G1799" s="157" t="str">
        <f>VLOOKUP(Repository_table[[#This Row],[Country of Destination]],$T$11:$U$46,2,)</f>
        <v>Latin America and the Caribbean</v>
      </c>
      <c r="H1799" s="156" t="s">
        <v>223</v>
      </c>
      <c r="I1799" s="156" t="s">
        <v>269</v>
      </c>
      <c r="J1799" s="158">
        <v>3171170</v>
      </c>
      <c r="K1799" s="159"/>
      <c r="L1799" s="169"/>
      <c r="N1799" s="119"/>
    </row>
    <row r="1800" spans="1:14" s="17" customFormat="1" x14ac:dyDescent="0.2">
      <c r="A1800" s="154">
        <v>44161</v>
      </c>
      <c r="B1800" s="155" t="s">
        <v>529</v>
      </c>
      <c r="C1800" s="155" t="s">
        <v>500</v>
      </c>
      <c r="D1800" s="156" t="s">
        <v>539</v>
      </c>
      <c r="E1800" s="156" t="s">
        <v>194</v>
      </c>
      <c r="F1800" s="156" t="s">
        <v>109</v>
      </c>
      <c r="G1800" s="157" t="str">
        <f>VLOOKUP(Repository_table[[#This Row],[Country of Destination]],$T$11:$U$46,2,)</f>
        <v>Europe and Central Asia</v>
      </c>
      <c r="H1800" s="156" t="s">
        <v>388</v>
      </c>
      <c r="I1800" s="156" t="s">
        <v>262</v>
      </c>
      <c r="J1800" s="158">
        <v>472367</v>
      </c>
      <c r="K1800" s="159"/>
      <c r="L1800" s="169" t="s">
        <v>58</v>
      </c>
      <c r="N1800" s="119"/>
    </row>
    <row r="1801" spans="1:14" s="17" customFormat="1" x14ac:dyDescent="0.2">
      <c r="A1801" s="154">
        <v>44161</v>
      </c>
      <c r="B1801" s="155" t="s">
        <v>529</v>
      </c>
      <c r="C1801" s="155" t="s">
        <v>500</v>
      </c>
      <c r="D1801" s="156" t="s">
        <v>539</v>
      </c>
      <c r="E1801" s="156" t="s">
        <v>194</v>
      </c>
      <c r="F1801" s="156" t="s">
        <v>109</v>
      </c>
      <c r="G1801" s="157" t="str">
        <f>VLOOKUP(Repository_table[[#This Row],[Country of Destination]],$T$11:$U$46,2,)</f>
        <v>Europe and Central Asia</v>
      </c>
      <c r="H1801" s="156" t="s">
        <v>388</v>
      </c>
      <c r="I1801" s="156" t="s">
        <v>262</v>
      </c>
      <c r="J1801" s="158">
        <v>2605387</v>
      </c>
      <c r="K1801" s="159"/>
      <c r="L1801" s="169" t="s">
        <v>58</v>
      </c>
      <c r="N1801" s="119"/>
    </row>
    <row r="1802" spans="1:14" s="17" customFormat="1" ht="25.5" x14ac:dyDescent="0.2">
      <c r="A1802" s="154">
        <v>44161</v>
      </c>
      <c r="B1802" s="155" t="s">
        <v>464</v>
      </c>
      <c r="C1802" s="155" t="s">
        <v>477</v>
      </c>
      <c r="D1802" s="156" t="s">
        <v>553</v>
      </c>
      <c r="E1802" s="156" t="s">
        <v>108</v>
      </c>
      <c r="F1802" s="156" t="s">
        <v>240</v>
      </c>
      <c r="G1802" s="157" t="str">
        <f>VLOOKUP(Repository_table[[#This Row],[Country of Destination]],$T$11:$U$46,2,)</f>
        <v>Europe and Central Asia</v>
      </c>
      <c r="H1802" s="156" t="s">
        <v>136</v>
      </c>
      <c r="I1802" s="156" t="s">
        <v>436</v>
      </c>
      <c r="J1802" s="158">
        <v>3339610</v>
      </c>
      <c r="K1802" s="159"/>
      <c r="L1802" s="169"/>
      <c r="N1802" s="119"/>
    </row>
    <row r="1803" spans="1:14" s="17" customFormat="1" x14ac:dyDescent="0.2">
      <c r="A1803" s="154">
        <v>44161</v>
      </c>
      <c r="B1803" s="155" t="s">
        <v>61</v>
      </c>
      <c r="C1803" s="155" t="s">
        <v>61</v>
      </c>
      <c r="D1803" s="156" t="s">
        <v>251</v>
      </c>
      <c r="E1803" s="156" t="s">
        <v>108</v>
      </c>
      <c r="F1803" s="156" t="s">
        <v>124</v>
      </c>
      <c r="G1803" s="157" t="str">
        <f>VLOOKUP(Repository_table[[#This Row],[Country of Destination]],$T$11:$U$46,2,)</f>
        <v>Europe and Central Asia</v>
      </c>
      <c r="H1803" s="156" t="s">
        <v>263</v>
      </c>
      <c r="I1803" s="156" t="s">
        <v>269</v>
      </c>
      <c r="J1803" s="158">
        <v>3269035</v>
      </c>
      <c r="K1803" s="159"/>
      <c r="L1803" s="169"/>
      <c r="N1803" s="119"/>
    </row>
    <row r="1804" spans="1:14" s="17" customFormat="1" x14ac:dyDescent="0.2">
      <c r="A1804" s="154">
        <v>44161</v>
      </c>
      <c r="B1804" s="155" t="s">
        <v>468</v>
      </c>
      <c r="C1804" s="155" t="s">
        <v>89</v>
      </c>
      <c r="D1804" s="156" t="s">
        <v>533</v>
      </c>
      <c r="E1804" s="156" t="s">
        <v>108</v>
      </c>
      <c r="F1804" s="156" t="s">
        <v>112</v>
      </c>
      <c r="G1804" s="157" t="str">
        <f>VLOOKUP(Repository_table[[#This Row],[Country of Destination]],$T$11:$U$46,2,)</f>
        <v>Latin America and the Caribbean</v>
      </c>
      <c r="H1804" s="156" t="s">
        <v>429</v>
      </c>
      <c r="I1804" s="156" t="s">
        <v>305</v>
      </c>
      <c r="J1804" s="158">
        <v>3252327</v>
      </c>
      <c r="K1804" s="159"/>
      <c r="L1804" s="169"/>
      <c r="N1804" s="119"/>
    </row>
    <row r="1805" spans="1:14" s="17" customFormat="1" x14ac:dyDescent="0.2">
      <c r="A1805" s="154">
        <v>44162</v>
      </c>
      <c r="B1805" s="155" t="s">
        <v>390</v>
      </c>
      <c r="C1805" s="155" t="s">
        <v>462</v>
      </c>
      <c r="D1805" s="156" t="s">
        <v>418</v>
      </c>
      <c r="E1805" s="156" t="s">
        <v>108</v>
      </c>
      <c r="F1805" s="156" t="s">
        <v>302</v>
      </c>
      <c r="G1805" s="157" t="str">
        <f>VLOOKUP(Repository_table[[#This Row],[Country of Destination]],$T$11:$U$46,2,)</f>
        <v>Europe and Central Asia</v>
      </c>
      <c r="H1805" s="156" t="s">
        <v>428</v>
      </c>
      <c r="I1805" s="156" t="s">
        <v>391</v>
      </c>
      <c r="J1805" s="158">
        <v>3542962</v>
      </c>
      <c r="K1805" s="159"/>
      <c r="L1805" s="169"/>
      <c r="N1805" s="119"/>
    </row>
    <row r="1806" spans="1:14" s="17" customFormat="1" ht="25.5" x14ac:dyDescent="0.2">
      <c r="A1806" s="154">
        <v>44162</v>
      </c>
      <c r="B1806" s="155" t="s">
        <v>300</v>
      </c>
      <c r="C1806" s="155" t="s">
        <v>301</v>
      </c>
      <c r="D1806" s="156" t="s">
        <v>406</v>
      </c>
      <c r="E1806" s="156" t="s">
        <v>108</v>
      </c>
      <c r="F1806" s="156" t="s">
        <v>68</v>
      </c>
      <c r="G1806" s="157" t="str">
        <f>VLOOKUP(Repository_table[[#This Row],[Country of Destination]],$T$11:$U$46,2,)</f>
        <v>South Asia</v>
      </c>
      <c r="H1806" s="156" t="s">
        <v>259</v>
      </c>
      <c r="I1806" s="156" t="s">
        <v>304</v>
      </c>
      <c r="J1806" s="158">
        <v>3568822</v>
      </c>
      <c r="K1806" s="159"/>
      <c r="L1806" s="169"/>
      <c r="N1806" s="119"/>
    </row>
    <row r="1807" spans="1:14" s="17" customFormat="1" ht="25.5" x14ac:dyDescent="0.2">
      <c r="A1807" s="154">
        <v>44162</v>
      </c>
      <c r="B1807" s="155" t="s">
        <v>439</v>
      </c>
      <c r="C1807" s="155" t="s">
        <v>464</v>
      </c>
      <c r="D1807" s="156" t="s">
        <v>465</v>
      </c>
      <c r="E1807" s="156" t="s">
        <v>108</v>
      </c>
      <c r="F1807" s="156" t="s">
        <v>113</v>
      </c>
      <c r="G1807" s="157" t="str">
        <f>VLOOKUP(Repository_table[[#This Row],[Country of Destination]],$T$11:$U$46,2,)</f>
        <v>East Asia and Pacific</v>
      </c>
      <c r="H1807" s="156" t="s">
        <v>493</v>
      </c>
      <c r="I1807" s="156" t="s">
        <v>436</v>
      </c>
      <c r="J1807" s="158">
        <v>3826122</v>
      </c>
      <c r="K1807" s="159"/>
      <c r="L1807" s="169"/>
      <c r="N1807" s="119"/>
    </row>
    <row r="1808" spans="1:14" s="17" customFormat="1" x14ac:dyDescent="0.2">
      <c r="A1808" s="154">
        <v>44162</v>
      </c>
      <c r="B1808" s="155" t="s">
        <v>61</v>
      </c>
      <c r="C1808" s="155" t="s">
        <v>61</v>
      </c>
      <c r="D1808" s="156" t="s">
        <v>251</v>
      </c>
      <c r="E1808" s="156" t="s">
        <v>108</v>
      </c>
      <c r="F1808" s="156" t="s">
        <v>72</v>
      </c>
      <c r="G1808" s="157" t="str">
        <f>VLOOKUP(Repository_table[[#This Row],[Country of Destination]],$T$11:$U$46,2,)</f>
        <v>East Asia and Pacific</v>
      </c>
      <c r="H1808" s="156" t="s">
        <v>71</v>
      </c>
      <c r="I1808" s="156" t="s">
        <v>269</v>
      </c>
      <c r="J1808" s="158">
        <v>3622181</v>
      </c>
      <c r="K1808" s="159"/>
      <c r="L1808" s="169"/>
      <c r="N1808" s="119"/>
    </row>
    <row r="1809" spans="1:14" s="17" customFormat="1" x14ac:dyDescent="0.2">
      <c r="A1809" s="154">
        <v>44163</v>
      </c>
      <c r="B1809" s="155" t="s">
        <v>529</v>
      </c>
      <c r="C1809" s="155" t="s">
        <v>211</v>
      </c>
      <c r="D1809" s="156" t="s">
        <v>261</v>
      </c>
      <c r="E1809" s="156" t="s">
        <v>108</v>
      </c>
      <c r="F1809" s="156" t="s">
        <v>124</v>
      </c>
      <c r="G1809" s="157" t="str">
        <f>VLOOKUP(Repository_table[[#This Row],[Country of Destination]],$T$11:$U$46,2,)</f>
        <v>Europe and Central Asia</v>
      </c>
      <c r="H1809" s="156" t="s">
        <v>278</v>
      </c>
      <c r="I1809" s="156" t="s">
        <v>262</v>
      </c>
      <c r="J1809" s="158">
        <v>3296631</v>
      </c>
      <c r="K1809" s="159"/>
      <c r="L1809" s="169"/>
      <c r="N1809" s="119"/>
    </row>
    <row r="1810" spans="1:14" s="17" customFormat="1" ht="25.5" x14ac:dyDescent="0.2">
      <c r="A1810" s="154">
        <v>44164</v>
      </c>
      <c r="B1810" s="155" t="s">
        <v>464</v>
      </c>
      <c r="C1810" s="155" t="s">
        <v>477</v>
      </c>
      <c r="D1810" s="156" t="s">
        <v>553</v>
      </c>
      <c r="E1810" s="156" t="s">
        <v>108</v>
      </c>
      <c r="F1810" s="156" t="s">
        <v>72</v>
      </c>
      <c r="G1810" s="157" t="str">
        <f>VLOOKUP(Repository_table[[#This Row],[Country of Destination]],$T$11:$U$46,2,)</f>
        <v>East Asia and Pacific</v>
      </c>
      <c r="H1810" s="156" t="s">
        <v>353</v>
      </c>
      <c r="I1810" s="156" t="s">
        <v>436</v>
      </c>
      <c r="J1810" s="158">
        <v>3049549</v>
      </c>
      <c r="K1810" s="159"/>
      <c r="L1810" s="169"/>
      <c r="N1810" s="119"/>
    </row>
    <row r="1811" spans="1:14" s="17" customFormat="1" x14ac:dyDescent="0.2">
      <c r="A1811" s="154">
        <v>44164</v>
      </c>
      <c r="B1811" s="155" t="s">
        <v>61</v>
      </c>
      <c r="C1811" s="155" t="s">
        <v>61</v>
      </c>
      <c r="D1811" s="156" t="s">
        <v>422</v>
      </c>
      <c r="E1811" s="156" t="s">
        <v>108</v>
      </c>
      <c r="F1811" s="156" t="s">
        <v>109</v>
      </c>
      <c r="G1811" s="157" t="str">
        <f>VLOOKUP(Repository_table[[#This Row],[Country of Destination]],$T$11:$U$46,2,)</f>
        <v>Europe and Central Asia</v>
      </c>
      <c r="H1811" s="156" t="s">
        <v>345</v>
      </c>
      <c r="I1811" s="156" t="s">
        <v>269</v>
      </c>
      <c r="J1811" s="158">
        <v>3626717</v>
      </c>
      <c r="K1811" s="159"/>
      <c r="L1811" s="169"/>
      <c r="N1811" s="119"/>
    </row>
    <row r="1812" spans="1:14" s="17" customFormat="1" x14ac:dyDescent="0.2">
      <c r="A1812" s="154">
        <v>44165</v>
      </c>
      <c r="B1812" s="155" t="s">
        <v>390</v>
      </c>
      <c r="C1812" s="155" t="s">
        <v>462</v>
      </c>
      <c r="D1812" s="156" t="s">
        <v>418</v>
      </c>
      <c r="E1812" s="156" t="s">
        <v>108</v>
      </c>
      <c r="F1812" s="156" t="s">
        <v>116</v>
      </c>
      <c r="G1812" s="157" t="str">
        <f>VLOOKUP(Repository_table[[#This Row],[Country of Destination]],$T$11:$U$46,2,)</f>
        <v>South Asia</v>
      </c>
      <c r="H1812" s="156" t="s">
        <v>307</v>
      </c>
      <c r="I1812" s="156" t="s">
        <v>391</v>
      </c>
      <c r="J1812" s="158">
        <v>3436281</v>
      </c>
      <c r="K1812" s="159"/>
      <c r="L1812" s="169"/>
      <c r="N1812" s="119"/>
    </row>
    <row r="1813" spans="1:14" s="17" customFormat="1" ht="25.5" x14ac:dyDescent="0.2">
      <c r="A1813" s="154">
        <v>44165</v>
      </c>
      <c r="B1813" s="155" t="s">
        <v>300</v>
      </c>
      <c r="C1813" s="155" t="s">
        <v>301</v>
      </c>
      <c r="D1813" s="156" t="s">
        <v>406</v>
      </c>
      <c r="E1813" s="156" t="s">
        <v>108</v>
      </c>
      <c r="F1813" s="156" t="s">
        <v>177</v>
      </c>
      <c r="G1813" s="157" t="str">
        <f>VLOOKUP(Repository_table[[#This Row],[Country of Destination]],$T$11:$U$46,2,)</f>
        <v>Latin America and the Caribbean</v>
      </c>
      <c r="H1813" s="156" t="s">
        <v>234</v>
      </c>
      <c r="I1813" s="156" t="s">
        <v>304</v>
      </c>
      <c r="J1813" s="158">
        <v>3493988</v>
      </c>
      <c r="K1813" s="159"/>
      <c r="L1813" s="169"/>
      <c r="N1813" s="119"/>
    </row>
    <row r="1814" spans="1:14" s="17" customFormat="1" x14ac:dyDescent="0.2">
      <c r="A1814" s="154">
        <v>44165</v>
      </c>
      <c r="B1814" s="155" t="s">
        <v>61</v>
      </c>
      <c r="C1814" s="155" t="s">
        <v>61</v>
      </c>
      <c r="D1814" s="156" t="s">
        <v>250</v>
      </c>
      <c r="E1814" s="156" t="s">
        <v>108</v>
      </c>
      <c r="F1814" s="156" t="s">
        <v>113</v>
      </c>
      <c r="G1814" s="157" t="str">
        <f>VLOOKUP(Repository_table[[#This Row],[Country of Destination]],$T$11:$U$46,2,)</f>
        <v>East Asia and Pacific</v>
      </c>
      <c r="H1814" s="156" t="s">
        <v>537</v>
      </c>
      <c r="I1814" s="156" t="s">
        <v>269</v>
      </c>
      <c r="J1814" s="158">
        <v>3714200</v>
      </c>
      <c r="K1814" s="159"/>
      <c r="L1814" s="169"/>
      <c r="N1814" s="119"/>
    </row>
    <row r="1815" spans="1:14" s="17" customFormat="1" x14ac:dyDescent="0.2">
      <c r="A1815" s="154">
        <v>44166</v>
      </c>
      <c r="B1815" s="155" t="s">
        <v>438</v>
      </c>
      <c r="C1815" s="155" t="s">
        <v>477</v>
      </c>
      <c r="D1815" s="156" t="s">
        <v>466</v>
      </c>
      <c r="E1815" s="156" t="s">
        <v>108</v>
      </c>
      <c r="F1815" s="156" t="s">
        <v>81</v>
      </c>
      <c r="G1815" s="157" t="str">
        <f>VLOOKUP(Repository_table[[#This Row],[Country of Destination]],$T$11:$U$46,2,)</f>
        <v>East Asia and Pacific</v>
      </c>
      <c r="H1815" s="156" t="s">
        <v>475</v>
      </c>
      <c r="I1815" s="156" t="s">
        <v>436</v>
      </c>
      <c r="J1815" s="158">
        <v>3836441</v>
      </c>
      <c r="K1815" s="159"/>
      <c r="L1815" s="170"/>
      <c r="N1815" s="119"/>
    </row>
    <row r="1816" spans="1:14" s="17" customFormat="1" x14ac:dyDescent="0.2">
      <c r="A1816" s="154">
        <v>44166</v>
      </c>
      <c r="B1816" s="155" t="s">
        <v>61</v>
      </c>
      <c r="C1816" s="155" t="s">
        <v>61</v>
      </c>
      <c r="D1816" s="156" t="s">
        <v>423</v>
      </c>
      <c r="E1816" s="156" t="s">
        <v>108</v>
      </c>
      <c r="F1816" s="156" t="s">
        <v>124</v>
      </c>
      <c r="G1816" s="157" t="str">
        <f>VLOOKUP(Repository_table[[#This Row],[Country of Destination]],$T$11:$U$46,2,)</f>
        <v>Europe and Central Asia</v>
      </c>
      <c r="H1816" s="156" t="s">
        <v>522</v>
      </c>
      <c r="I1816" s="156" t="s">
        <v>269</v>
      </c>
      <c r="J1816" s="158">
        <v>3500700</v>
      </c>
      <c r="K1816" s="159"/>
      <c r="L1816" s="170"/>
      <c r="N1816" s="119"/>
    </row>
    <row r="1817" spans="1:14" s="17" customFormat="1" x14ac:dyDescent="0.2">
      <c r="A1817" s="154">
        <v>44167</v>
      </c>
      <c r="B1817" s="155" t="s">
        <v>390</v>
      </c>
      <c r="C1817" s="155" t="s">
        <v>463</v>
      </c>
      <c r="D1817" s="156" t="s">
        <v>418</v>
      </c>
      <c r="E1817" s="156" t="s">
        <v>108</v>
      </c>
      <c r="F1817" s="156" t="s">
        <v>177</v>
      </c>
      <c r="G1817" s="157" t="str">
        <f>VLOOKUP(Repository_table[[#This Row],[Country of Destination]],$T$11:$U$46,2,)</f>
        <v>Latin America and the Caribbean</v>
      </c>
      <c r="H1817" s="156" t="s">
        <v>377</v>
      </c>
      <c r="I1817" s="156" t="s">
        <v>391</v>
      </c>
      <c r="J1817" s="158">
        <v>3637236</v>
      </c>
      <c r="K1817" s="159"/>
      <c r="L1817" s="170"/>
      <c r="N1817" s="119"/>
    </row>
    <row r="1818" spans="1:14" s="17" customFormat="1" ht="25.5" x14ac:dyDescent="0.2">
      <c r="A1818" s="154">
        <v>44167</v>
      </c>
      <c r="B1818" s="155" t="s">
        <v>300</v>
      </c>
      <c r="C1818" s="155" t="s">
        <v>301</v>
      </c>
      <c r="D1818" s="156" t="s">
        <v>406</v>
      </c>
      <c r="E1818" s="156" t="s">
        <v>108</v>
      </c>
      <c r="F1818" s="156" t="s">
        <v>365</v>
      </c>
      <c r="G1818" s="157" t="str">
        <f>VLOOKUP(Repository_table[[#This Row],[Country of Destination]],$T$11:$U$46,2,)</f>
        <v>East Asia and Pacific</v>
      </c>
      <c r="H1818" s="156" t="s">
        <v>380</v>
      </c>
      <c r="I1818" s="156" t="s">
        <v>304</v>
      </c>
      <c r="J1818" s="158">
        <v>3059709</v>
      </c>
      <c r="K1818" s="159"/>
      <c r="L1818" s="170"/>
      <c r="N1818" s="119"/>
    </row>
    <row r="1819" spans="1:14" s="17" customFormat="1" x14ac:dyDescent="0.2">
      <c r="A1819" s="154">
        <v>44167</v>
      </c>
      <c r="B1819" s="155" t="s">
        <v>468</v>
      </c>
      <c r="C1819" s="155" t="s">
        <v>89</v>
      </c>
      <c r="D1819" s="156" t="s">
        <v>534</v>
      </c>
      <c r="E1819" s="156" t="s">
        <v>108</v>
      </c>
      <c r="F1819" s="156" t="s">
        <v>328</v>
      </c>
      <c r="G1819" s="157" t="str">
        <f>VLOOKUP(Repository_table[[#This Row],[Country of Destination]],$T$11:$U$46,2,)</f>
        <v>Europe and Central Asia</v>
      </c>
      <c r="H1819" s="156" t="s">
        <v>545</v>
      </c>
      <c r="I1819" s="156" t="s">
        <v>305</v>
      </c>
      <c r="J1819" s="158">
        <v>3044790</v>
      </c>
      <c r="K1819" s="159"/>
      <c r="L1819" s="170"/>
      <c r="N1819" s="119"/>
    </row>
    <row r="1820" spans="1:14" s="17" customFormat="1" x14ac:dyDescent="0.2">
      <c r="A1820" s="154">
        <v>44168</v>
      </c>
      <c r="B1820" s="155" t="s">
        <v>529</v>
      </c>
      <c r="C1820" s="155" t="s">
        <v>212</v>
      </c>
      <c r="D1820" s="156" t="s">
        <v>261</v>
      </c>
      <c r="E1820" s="156" t="s">
        <v>108</v>
      </c>
      <c r="F1820" s="156" t="s">
        <v>81</v>
      </c>
      <c r="G1820" s="157" t="str">
        <f>VLOOKUP(Repository_table[[#This Row],[Country of Destination]],$T$11:$U$46,2,)</f>
        <v>East Asia and Pacific</v>
      </c>
      <c r="H1820" s="156" t="s">
        <v>214</v>
      </c>
      <c r="I1820" s="156" t="s">
        <v>262</v>
      </c>
      <c r="J1820" s="158">
        <v>3715014</v>
      </c>
      <c r="K1820" s="159"/>
      <c r="L1820" s="170"/>
      <c r="N1820" s="119"/>
    </row>
    <row r="1821" spans="1:14" s="17" customFormat="1" x14ac:dyDescent="0.2">
      <c r="A1821" s="154">
        <v>44168</v>
      </c>
      <c r="B1821" s="155" t="s">
        <v>438</v>
      </c>
      <c r="C1821" s="155" t="s">
        <v>477</v>
      </c>
      <c r="D1821" s="156" t="s">
        <v>466</v>
      </c>
      <c r="E1821" s="156" t="s">
        <v>108</v>
      </c>
      <c r="F1821" s="156" t="s">
        <v>275</v>
      </c>
      <c r="G1821" s="157" t="str">
        <f>VLOOKUP(Repository_table[[#This Row],[Country of Destination]],$T$11:$U$46,2,)</f>
        <v>Latin America and the Caribbean</v>
      </c>
      <c r="H1821" s="156" t="s">
        <v>544</v>
      </c>
      <c r="I1821" s="156" t="s">
        <v>436</v>
      </c>
      <c r="J1821" s="158">
        <v>2374240</v>
      </c>
      <c r="K1821" s="159"/>
      <c r="L1821" s="170"/>
      <c r="N1821" s="119"/>
    </row>
    <row r="1822" spans="1:14" s="17" customFormat="1" ht="25.5" x14ac:dyDescent="0.2">
      <c r="A1822" s="154">
        <v>44169</v>
      </c>
      <c r="B1822" s="155" t="s">
        <v>300</v>
      </c>
      <c r="C1822" s="155" t="s">
        <v>301</v>
      </c>
      <c r="D1822" s="156" t="s">
        <v>407</v>
      </c>
      <c r="E1822" s="156" t="s">
        <v>108</v>
      </c>
      <c r="F1822" s="156" t="s">
        <v>112</v>
      </c>
      <c r="G1822" s="157" t="str">
        <f>VLOOKUP(Repository_table[[#This Row],[Country of Destination]],$T$11:$U$46,2,)</f>
        <v>Latin America and the Caribbean</v>
      </c>
      <c r="H1822" s="156" t="s">
        <v>86</v>
      </c>
      <c r="I1822" s="156" t="s">
        <v>304</v>
      </c>
      <c r="J1822" s="158">
        <v>3155072</v>
      </c>
      <c r="K1822" s="159"/>
      <c r="L1822" s="170"/>
      <c r="N1822" s="119"/>
    </row>
    <row r="1823" spans="1:14" s="17" customFormat="1" x14ac:dyDescent="0.2">
      <c r="A1823" s="154">
        <v>44169</v>
      </c>
      <c r="B1823" s="155" t="s">
        <v>61</v>
      </c>
      <c r="C1823" s="155" t="s">
        <v>61</v>
      </c>
      <c r="D1823" s="156" t="s">
        <v>251</v>
      </c>
      <c r="E1823" s="156" t="s">
        <v>108</v>
      </c>
      <c r="F1823" s="156" t="s">
        <v>72</v>
      </c>
      <c r="G1823" s="157" t="str">
        <f>VLOOKUP(Repository_table[[#This Row],[Country of Destination]],$T$11:$U$46,2,)</f>
        <v>East Asia and Pacific</v>
      </c>
      <c r="H1823" s="156" t="s">
        <v>135</v>
      </c>
      <c r="I1823" s="156" t="s">
        <v>269</v>
      </c>
      <c r="J1823" s="158">
        <v>3681224</v>
      </c>
      <c r="K1823" s="159"/>
      <c r="L1823" s="170"/>
      <c r="N1823" s="119"/>
    </row>
    <row r="1824" spans="1:14" s="17" customFormat="1" x14ac:dyDescent="0.2">
      <c r="A1824" s="154">
        <v>44169</v>
      </c>
      <c r="B1824" s="155" t="s">
        <v>61</v>
      </c>
      <c r="C1824" s="155" t="s">
        <v>61</v>
      </c>
      <c r="D1824" s="156" t="s">
        <v>251</v>
      </c>
      <c r="E1824" s="156" t="s">
        <v>108</v>
      </c>
      <c r="F1824" s="156" t="s">
        <v>124</v>
      </c>
      <c r="G1824" s="157" t="str">
        <f>VLOOKUP(Repository_table[[#This Row],[Country of Destination]],$T$11:$U$46,2,)</f>
        <v>Europe and Central Asia</v>
      </c>
      <c r="H1824" s="156" t="s">
        <v>187</v>
      </c>
      <c r="I1824" s="156" t="s">
        <v>269</v>
      </c>
      <c r="J1824" s="158">
        <v>3672769</v>
      </c>
      <c r="K1824" s="159"/>
      <c r="L1824" s="170"/>
      <c r="N1824" s="119"/>
    </row>
    <row r="1825" spans="1:14" s="17" customFormat="1" x14ac:dyDescent="0.2">
      <c r="A1825" s="154">
        <v>44170</v>
      </c>
      <c r="B1825" s="155" t="s">
        <v>390</v>
      </c>
      <c r="C1825" s="155" t="s">
        <v>462</v>
      </c>
      <c r="D1825" s="156" t="s">
        <v>418</v>
      </c>
      <c r="E1825" s="156" t="s">
        <v>108</v>
      </c>
      <c r="F1825" s="156" t="s">
        <v>72</v>
      </c>
      <c r="G1825" s="157" t="str">
        <f>VLOOKUP(Repository_table[[#This Row],[Country of Destination]],$T$11:$U$46,2,)</f>
        <v>East Asia and Pacific</v>
      </c>
      <c r="H1825" s="156" t="s">
        <v>543</v>
      </c>
      <c r="I1825" s="156" t="s">
        <v>391</v>
      </c>
      <c r="J1825" s="158">
        <v>3678517</v>
      </c>
      <c r="K1825" s="159"/>
      <c r="L1825" s="170"/>
      <c r="N1825" s="119"/>
    </row>
    <row r="1826" spans="1:14" s="17" customFormat="1" x14ac:dyDescent="0.2">
      <c r="A1826" s="154">
        <v>44170</v>
      </c>
      <c r="B1826" s="155" t="s">
        <v>438</v>
      </c>
      <c r="C1826" s="155" t="s">
        <v>477</v>
      </c>
      <c r="D1826" s="156" t="s">
        <v>466</v>
      </c>
      <c r="E1826" s="156" t="s">
        <v>108</v>
      </c>
      <c r="F1826" s="156" t="s">
        <v>72</v>
      </c>
      <c r="G1826" s="157" t="str">
        <f>VLOOKUP(Repository_table[[#This Row],[Country of Destination]],$T$11:$U$46,2,)</f>
        <v>East Asia and Pacific</v>
      </c>
      <c r="H1826" s="156" t="s">
        <v>461</v>
      </c>
      <c r="I1826" s="156" t="s">
        <v>436</v>
      </c>
      <c r="J1826" s="158">
        <v>3725816</v>
      </c>
      <c r="K1826" s="159"/>
      <c r="L1826" s="170"/>
      <c r="N1826" s="119"/>
    </row>
    <row r="1827" spans="1:14" s="17" customFormat="1" x14ac:dyDescent="0.2">
      <c r="A1827" s="154">
        <v>44170</v>
      </c>
      <c r="B1827" s="155" t="s">
        <v>61</v>
      </c>
      <c r="C1827" s="155" t="s">
        <v>61</v>
      </c>
      <c r="D1827" s="156" t="s">
        <v>251</v>
      </c>
      <c r="E1827" s="156" t="s">
        <v>108</v>
      </c>
      <c r="F1827" s="156" t="s">
        <v>240</v>
      </c>
      <c r="G1827" s="157" t="str">
        <f>VLOOKUP(Repository_table[[#This Row],[Country of Destination]],$T$11:$U$46,2,)</f>
        <v>Europe and Central Asia</v>
      </c>
      <c r="H1827" s="156" t="s">
        <v>180</v>
      </c>
      <c r="I1827" s="156" t="s">
        <v>269</v>
      </c>
      <c r="J1827" s="158">
        <v>3390960</v>
      </c>
      <c r="K1827" s="159"/>
      <c r="L1827" s="170"/>
      <c r="N1827" s="119"/>
    </row>
    <row r="1828" spans="1:14" s="17" customFormat="1" x14ac:dyDescent="0.2">
      <c r="A1828" s="154">
        <v>44170</v>
      </c>
      <c r="B1828" s="155" t="s">
        <v>468</v>
      </c>
      <c r="C1828" s="155" t="s">
        <v>89</v>
      </c>
      <c r="D1828" s="156" t="s">
        <v>534</v>
      </c>
      <c r="E1828" s="156" t="s">
        <v>108</v>
      </c>
      <c r="F1828" s="156" t="s">
        <v>124</v>
      </c>
      <c r="G1828" s="157" t="str">
        <f>VLOOKUP(Repository_table[[#This Row],[Country of Destination]],$T$11:$U$46,2,)</f>
        <v>Europe and Central Asia</v>
      </c>
      <c r="H1828" s="156" t="s">
        <v>331</v>
      </c>
      <c r="I1828" s="156" t="s">
        <v>305</v>
      </c>
      <c r="J1828" s="158">
        <v>2930048</v>
      </c>
      <c r="K1828" s="159"/>
      <c r="L1828" s="170"/>
      <c r="N1828" s="119"/>
    </row>
    <row r="1829" spans="1:14" s="17" customFormat="1" ht="25.5" x14ac:dyDescent="0.2">
      <c r="A1829" s="154">
        <v>44171</v>
      </c>
      <c r="B1829" s="155" t="s">
        <v>300</v>
      </c>
      <c r="C1829" s="155" t="s">
        <v>301</v>
      </c>
      <c r="D1829" s="156" t="s">
        <v>406</v>
      </c>
      <c r="E1829" s="156" t="s">
        <v>108</v>
      </c>
      <c r="F1829" s="156" t="s">
        <v>177</v>
      </c>
      <c r="G1829" s="157" t="str">
        <f>VLOOKUP(Repository_table[[#This Row],[Country of Destination]],$T$11:$U$46,2,)</f>
        <v>Latin America and the Caribbean</v>
      </c>
      <c r="H1829" s="156" t="s">
        <v>460</v>
      </c>
      <c r="I1829" s="156" t="s">
        <v>304</v>
      </c>
      <c r="J1829" s="158">
        <v>3375261</v>
      </c>
      <c r="K1829" s="159"/>
      <c r="L1829" s="170"/>
      <c r="N1829" s="119"/>
    </row>
    <row r="1830" spans="1:14" s="17" customFormat="1" x14ac:dyDescent="0.2">
      <c r="A1830" s="154">
        <v>44171</v>
      </c>
      <c r="B1830" s="155" t="s">
        <v>438</v>
      </c>
      <c r="C1830" s="155" t="s">
        <v>477</v>
      </c>
      <c r="D1830" s="156" t="s">
        <v>466</v>
      </c>
      <c r="E1830" s="156" t="s">
        <v>108</v>
      </c>
      <c r="F1830" s="156" t="s">
        <v>72</v>
      </c>
      <c r="G1830" s="157" t="str">
        <f>VLOOKUP(Repository_table[[#This Row],[Country of Destination]],$T$11:$U$46,2,)</f>
        <v>East Asia and Pacific</v>
      </c>
      <c r="H1830" s="156" t="s">
        <v>405</v>
      </c>
      <c r="I1830" s="156" t="s">
        <v>436</v>
      </c>
      <c r="J1830" s="158">
        <v>3713474</v>
      </c>
      <c r="K1830" s="159"/>
      <c r="L1830" s="170"/>
      <c r="N1830" s="119"/>
    </row>
    <row r="1831" spans="1:14" s="17" customFormat="1" x14ac:dyDescent="0.2">
      <c r="A1831" s="154">
        <v>44171</v>
      </c>
      <c r="B1831" s="155" t="s">
        <v>61</v>
      </c>
      <c r="C1831" s="155" t="s">
        <v>61</v>
      </c>
      <c r="D1831" s="156" t="s">
        <v>251</v>
      </c>
      <c r="E1831" s="156" t="s">
        <v>108</v>
      </c>
      <c r="F1831" s="156" t="s">
        <v>72</v>
      </c>
      <c r="G1831" s="157" t="str">
        <f>VLOOKUP(Repository_table[[#This Row],[Country of Destination]],$T$11:$U$46,2,)</f>
        <v>East Asia and Pacific</v>
      </c>
      <c r="H1831" s="156" t="s">
        <v>349</v>
      </c>
      <c r="I1831" s="156" t="s">
        <v>269</v>
      </c>
      <c r="J1831" s="158">
        <v>3699141</v>
      </c>
      <c r="K1831" s="159"/>
      <c r="L1831" s="170"/>
      <c r="N1831" s="119"/>
    </row>
    <row r="1832" spans="1:14" s="17" customFormat="1" x14ac:dyDescent="0.2">
      <c r="A1832" s="154">
        <v>44172</v>
      </c>
      <c r="B1832" s="155" t="s">
        <v>390</v>
      </c>
      <c r="C1832" s="155" t="s">
        <v>490</v>
      </c>
      <c r="D1832" s="156" t="s">
        <v>481</v>
      </c>
      <c r="E1832" s="156" t="s">
        <v>108</v>
      </c>
      <c r="F1832" s="156" t="s">
        <v>185</v>
      </c>
      <c r="G1832" s="157" t="str">
        <f>VLOOKUP(Repository_table[[#This Row],[Country of Destination]],$T$11:$U$46,2,)</f>
        <v>Latin America and the Caribbean</v>
      </c>
      <c r="H1832" s="156" t="s">
        <v>292</v>
      </c>
      <c r="I1832" s="156" t="s">
        <v>391</v>
      </c>
      <c r="J1832" s="158">
        <v>2783875</v>
      </c>
      <c r="K1832" s="159"/>
      <c r="L1832" s="170" t="s">
        <v>58</v>
      </c>
      <c r="N1832" s="119"/>
    </row>
    <row r="1833" spans="1:14" s="17" customFormat="1" x14ac:dyDescent="0.2">
      <c r="A1833" s="154">
        <v>44172</v>
      </c>
      <c r="B1833" s="155" t="s">
        <v>390</v>
      </c>
      <c r="C1833" s="155" t="s">
        <v>490</v>
      </c>
      <c r="D1833" s="156" t="s">
        <v>481</v>
      </c>
      <c r="E1833" s="156" t="s">
        <v>108</v>
      </c>
      <c r="F1833" s="156" t="s">
        <v>186</v>
      </c>
      <c r="G1833" s="157" t="str">
        <f>VLOOKUP(Repository_table[[#This Row],[Country of Destination]],$T$11:$U$46,2,)</f>
        <v>Latin America and the Caribbean</v>
      </c>
      <c r="H1833" s="156" t="s">
        <v>292</v>
      </c>
      <c r="I1833" s="156" t="s">
        <v>391</v>
      </c>
      <c r="J1833" s="158">
        <v>270525</v>
      </c>
      <c r="K1833" s="159"/>
      <c r="L1833" s="170" t="s">
        <v>58</v>
      </c>
      <c r="N1833" s="119"/>
    </row>
    <row r="1834" spans="1:14" s="17" customFormat="1" ht="25.5" x14ac:dyDescent="0.2">
      <c r="A1834" s="154">
        <v>44172</v>
      </c>
      <c r="B1834" s="155" t="s">
        <v>300</v>
      </c>
      <c r="C1834" s="155" t="s">
        <v>301</v>
      </c>
      <c r="D1834" s="156" t="s">
        <v>406</v>
      </c>
      <c r="E1834" s="156" t="s">
        <v>108</v>
      </c>
      <c r="F1834" s="156" t="s">
        <v>72</v>
      </c>
      <c r="G1834" s="157" t="str">
        <f>VLOOKUP(Repository_table[[#This Row],[Country of Destination]],$T$11:$U$46,2,)</f>
        <v>East Asia and Pacific</v>
      </c>
      <c r="H1834" s="156" t="s">
        <v>117</v>
      </c>
      <c r="I1834" s="156" t="s">
        <v>304</v>
      </c>
      <c r="J1834" s="158">
        <v>3670323</v>
      </c>
      <c r="K1834" s="159"/>
      <c r="L1834" s="170"/>
      <c r="N1834" s="119"/>
    </row>
    <row r="1835" spans="1:14" s="17" customFormat="1" x14ac:dyDescent="0.2">
      <c r="A1835" s="154">
        <v>44172</v>
      </c>
      <c r="B1835" s="155" t="s">
        <v>438</v>
      </c>
      <c r="C1835" s="155" t="s">
        <v>477</v>
      </c>
      <c r="D1835" s="156" t="s">
        <v>466</v>
      </c>
      <c r="E1835" s="156" t="s">
        <v>108</v>
      </c>
      <c r="F1835" s="156" t="s">
        <v>72</v>
      </c>
      <c r="G1835" s="157" t="str">
        <f>VLOOKUP(Repository_table[[#This Row],[Country of Destination]],$T$11:$U$46,2,)</f>
        <v>East Asia and Pacific</v>
      </c>
      <c r="H1835" s="156" t="s">
        <v>424</v>
      </c>
      <c r="I1835" s="156" t="s">
        <v>436</v>
      </c>
      <c r="J1835" s="158">
        <v>3465449</v>
      </c>
      <c r="K1835" s="159"/>
      <c r="L1835" s="170"/>
      <c r="N1835" s="119"/>
    </row>
    <row r="1836" spans="1:14" s="17" customFormat="1" x14ac:dyDescent="0.2">
      <c r="A1836" s="154">
        <v>44172</v>
      </c>
      <c r="B1836" s="155" t="s">
        <v>61</v>
      </c>
      <c r="C1836" s="155" t="s">
        <v>61</v>
      </c>
      <c r="D1836" s="156" t="s">
        <v>251</v>
      </c>
      <c r="E1836" s="156" t="s">
        <v>108</v>
      </c>
      <c r="F1836" s="156" t="s">
        <v>124</v>
      </c>
      <c r="G1836" s="157" t="str">
        <f>VLOOKUP(Repository_table[[#This Row],[Country of Destination]],$T$11:$U$46,2,)</f>
        <v>Europe and Central Asia</v>
      </c>
      <c r="H1836" s="156" t="s">
        <v>281</v>
      </c>
      <c r="I1836" s="156" t="s">
        <v>269</v>
      </c>
      <c r="J1836" s="158">
        <v>3263034</v>
      </c>
      <c r="K1836" s="159"/>
      <c r="L1836" s="170"/>
      <c r="N1836" s="119"/>
    </row>
    <row r="1837" spans="1:14" s="17" customFormat="1" x14ac:dyDescent="0.2">
      <c r="A1837" s="154">
        <v>44172</v>
      </c>
      <c r="B1837" s="155" t="s">
        <v>61</v>
      </c>
      <c r="C1837" s="155" t="s">
        <v>61</v>
      </c>
      <c r="D1837" s="156" t="s">
        <v>403</v>
      </c>
      <c r="E1837" s="156" t="s">
        <v>108</v>
      </c>
      <c r="F1837" s="156" t="s">
        <v>68</v>
      </c>
      <c r="G1837" s="157" t="str">
        <f>VLOOKUP(Repository_table[[#This Row],[Country of Destination]],$T$11:$U$46,2,)</f>
        <v>South Asia</v>
      </c>
      <c r="H1837" s="156" t="s">
        <v>181</v>
      </c>
      <c r="I1837" s="156" t="s">
        <v>269</v>
      </c>
      <c r="J1837" s="158">
        <v>3311762</v>
      </c>
      <c r="K1837" s="159"/>
      <c r="L1837" s="170"/>
      <c r="N1837" s="119"/>
    </row>
    <row r="1838" spans="1:14" s="17" customFormat="1" x14ac:dyDescent="0.2">
      <c r="A1838" s="154">
        <v>44173</v>
      </c>
      <c r="B1838" s="155" t="s">
        <v>390</v>
      </c>
      <c r="C1838" s="155" t="s">
        <v>462</v>
      </c>
      <c r="D1838" s="156" t="s">
        <v>418</v>
      </c>
      <c r="E1838" s="156" t="s">
        <v>108</v>
      </c>
      <c r="F1838" s="156" t="s">
        <v>68</v>
      </c>
      <c r="G1838" s="157" t="str">
        <f>VLOOKUP(Repository_table[[#This Row],[Country of Destination]],$T$11:$U$46,2,)</f>
        <v>South Asia</v>
      </c>
      <c r="H1838" s="156" t="s">
        <v>410</v>
      </c>
      <c r="I1838" s="156" t="s">
        <v>391</v>
      </c>
      <c r="J1838" s="158">
        <v>3289161</v>
      </c>
      <c r="K1838" s="159"/>
      <c r="L1838" s="170"/>
      <c r="N1838" s="119"/>
    </row>
    <row r="1839" spans="1:14" s="17" customFormat="1" x14ac:dyDescent="0.2">
      <c r="A1839" s="154">
        <v>44173</v>
      </c>
      <c r="B1839" s="155" t="s">
        <v>438</v>
      </c>
      <c r="C1839" s="155" t="s">
        <v>477</v>
      </c>
      <c r="D1839" s="156" t="s">
        <v>466</v>
      </c>
      <c r="E1839" s="156" t="s">
        <v>108</v>
      </c>
      <c r="F1839" s="156" t="s">
        <v>81</v>
      </c>
      <c r="G1839" s="157" t="str">
        <f>VLOOKUP(Repository_table[[#This Row],[Country of Destination]],$T$11:$U$46,2,)</f>
        <v>East Asia and Pacific</v>
      </c>
      <c r="H1839" s="156" t="s">
        <v>519</v>
      </c>
      <c r="I1839" s="156" t="s">
        <v>436</v>
      </c>
      <c r="J1839" s="158">
        <v>3688634</v>
      </c>
      <c r="K1839" s="159"/>
      <c r="L1839" s="170"/>
      <c r="N1839" s="119"/>
    </row>
    <row r="1840" spans="1:14" s="17" customFormat="1" x14ac:dyDescent="0.2">
      <c r="A1840" s="154">
        <v>44173</v>
      </c>
      <c r="B1840" s="155" t="s">
        <v>61</v>
      </c>
      <c r="C1840" s="155" t="s">
        <v>61</v>
      </c>
      <c r="D1840" s="156" t="s">
        <v>250</v>
      </c>
      <c r="E1840" s="156" t="s">
        <v>108</v>
      </c>
      <c r="F1840" s="156" t="s">
        <v>112</v>
      </c>
      <c r="G1840" s="157" t="str">
        <f>VLOOKUP(Repository_table[[#This Row],[Country of Destination]],$T$11:$U$46,2,)</f>
        <v>Latin America and the Caribbean</v>
      </c>
      <c r="H1840" s="156" t="s">
        <v>385</v>
      </c>
      <c r="I1840" s="156" t="s">
        <v>269</v>
      </c>
      <c r="J1840" s="158">
        <v>3688004</v>
      </c>
      <c r="K1840" s="159"/>
      <c r="L1840" s="170"/>
      <c r="N1840" s="119"/>
    </row>
    <row r="1841" spans="1:14" s="17" customFormat="1" ht="25.5" x14ac:dyDescent="0.2">
      <c r="A1841" s="154">
        <v>44174</v>
      </c>
      <c r="B1841" s="155" t="s">
        <v>300</v>
      </c>
      <c r="C1841" s="155" t="s">
        <v>301</v>
      </c>
      <c r="D1841" s="156" t="s">
        <v>406</v>
      </c>
      <c r="E1841" s="156" t="s">
        <v>108</v>
      </c>
      <c r="F1841" s="156" t="s">
        <v>69</v>
      </c>
      <c r="G1841" s="157" t="str">
        <f>VLOOKUP(Repository_table[[#This Row],[Country of Destination]],$T$11:$U$46,2,)</f>
        <v>Europe and Central Asia</v>
      </c>
      <c r="H1841" s="156" t="s">
        <v>430</v>
      </c>
      <c r="I1841" s="156" t="s">
        <v>304</v>
      </c>
      <c r="J1841" s="158">
        <v>3711265</v>
      </c>
      <c r="K1841" s="159"/>
      <c r="L1841" s="170"/>
      <c r="N1841" s="119"/>
    </row>
    <row r="1842" spans="1:14" s="17" customFormat="1" x14ac:dyDescent="0.2">
      <c r="A1842" s="154">
        <v>44174</v>
      </c>
      <c r="B1842" s="155" t="s">
        <v>61</v>
      </c>
      <c r="C1842" s="155" t="s">
        <v>61</v>
      </c>
      <c r="D1842" s="156" t="s">
        <v>251</v>
      </c>
      <c r="E1842" s="156" t="s">
        <v>108</v>
      </c>
      <c r="F1842" s="156" t="s">
        <v>124</v>
      </c>
      <c r="G1842" s="157" t="str">
        <f>VLOOKUP(Repository_table[[#This Row],[Country of Destination]],$T$11:$U$46,2,)</f>
        <v>Europe and Central Asia</v>
      </c>
      <c r="H1842" s="156" t="s">
        <v>515</v>
      </c>
      <c r="I1842" s="156" t="s">
        <v>269</v>
      </c>
      <c r="J1842" s="158">
        <v>3599676</v>
      </c>
      <c r="K1842" s="159"/>
      <c r="L1842" s="170"/>
      <c r="N1842" s="119"/>
    </row>
    <row r="1843" spans="1:14" s="17" customFormat="1" x14ac:dyDescent="0.2">
      <c r="A1843" s="154">
        <v>44175</v>
      </c>
      <c r="B1843" s="155" t="s">
        <v>390</v>
      </c>
      <c r="C1843" s="155" t="s">
        <v>462</v>
      </c>
      <c r="D1843" s="156" t="s">
        <v>418</v>
      </c>
      <c r="E1843" s="156" t="s">
        <v>108</v>
      </c>
      <c r="F1843" s="156" t="s">
        <v>302</v>
      </c>
      <c r="G1843" s="157" t="str">
        <f>VLOOKUP(Repository_table[[#This Row],[Country of Destination]],$T$11:$U$46,2,)</f>
        <v>Europe and Central Asia</v>
      </c>
      <c r="H1843" s="156" t="s">
        <v>279</v>
      </c>
      <c r="I1843" s="156" t="s">
        <v>391</v>
      </c>
      <c r="J1843" s="158">
        <v>3382445</v>
      </c>
      <c r="K1843" s="159"/>
      <c r="L1843" s="170"/>
      <c r="N1843" s="119"/>
    </row>
    <row r="1844" spans="1:14" s="17" customFormat="1" x14ac:dyDescent="0.2">
      <c r="A1844" s="154">
        <v>44175</v>
      </c>
      <c r="B1844" s="155" t="s">
        <v>529</v>
      </c>
      <c r="C1844" s="155" t="s">
        <v>211</v>
      </c>
      <c r="D1844" s="156" t="s">
        <v>261</v>
      </c>
      <c r="E1844" s="156" t="s">
        <v>108</v>
      </c>
      <c r="F1844" s="156" t="s">
        <v>177</v>
      </c>
      <c r="G1844" s="157" t="str">
        <f>VLOOKUP(Repository_table[[#This Row],[Country of Destination]],$T$11:$U$46,2,)</f>
        <v>Latin America and the Caribbean</v>
      </c>
      <c r="H1844" s="156" t="s">
        <v>528</v>
      </c>
      <c r="I1844" s="156" t="s">
        <v>262</v>
      </c>
      <c r="J1844" s="158">
        <v>3255406</v>
      </c>
      <c r="K1844" s="159"/>
      <c r="L1844" s="170"/>
      <c r="N1844" s="119"/>
    </row>
    <row r="1845" spans="1:14" s="17" customFormat="1" x14ac:dyDescent="0.2">
      <c r="A1845" s="154">
        <v>44175</v>
      </c>
      <c r="B1845" s="155" t="s">
        <v>438</v>
      </c>
      <c r="C1845" s="155" t="s">
        <v>477</v>
      </c>
      <c r="D1845" s="156" t="s">
        <v>466</v>
      </c>
      <c r="E1845" s="156" t="s">
        <v>108</v>
      </c>
      <c r="F1845" s="156" t="s">
        <v>109</v>
      </c>
      <c r="G1845" s="157" t="str">
        <f>VLOOKUP(Repository_table[[#This Row],[Country of Destination]],$T$11:$U$46,2,)</f>
        <v>Europe and Central Asia</v>
      </c>
      <c r="H1845" s="156" t="s">
        <v>408</v>
      </c>
      <c r="I1845" s="156" t="s">
        <v>436</v>
      </c>
      <c r="J1845" s="158">
        <v>3305695</v>
      </c>
      <c r="K1845" s="159"/>
      <c r="L1845" s="170"/>
      <c r="N1845" s="119"/>
    </row>
    <row r="1846" spans="1:14" s="17" customFormat="1" x14ac:dyDescent="0.2">
      <c r="A1846" s="154">
        <v>44175</v>
      </c>
      <c r="B1846" s="155" t="s">
        <v>61</v>
      </c>
      <c r="C1846" s="155" t="s">
        <v>61</v>
      </c>
      <c r="D1846" s="156" t="s">
        <v>251</v>
      </c>
      <c r="E1846" s="156" t="s">
        <v>108</v>
      </c>
      <c r="F1846" s="156" t="s">
        <v>177</v>
      </c>
      <c r="G1846" s="157" t="str">
        <f>VLOOKUP(Repository_table[[#This Row],[Country of Destination]],$T$11:$U$46,2,)</f>
        <v>Latin America and the Caribbean</v>
      </c>
      <c r="H1846" s="156" t="s">
        <v>123</v>
      </c>
      <c r="I1846" s="156" t="s">
        <v>269</v>
      </c>
      <c r="J1846" s="158">
        <v>3431005</v>
      </c>
      <c r="K1846" s="159"/>
      <c r="L1846" s="170"/>
      <c r="N1846" s="119"/>
    </row>
    <row r="1847" spans="1:14" s="17" customFormat="1" x14ac:dyDescent="0.2">
      <c r="A1847" s="154">
        <v>44175</v>
      </c>
      <c r="B1847" s="155" t="s">
        <v>61</v>
      </c>
      <c r="C1847" s="155" t="s">
        <v>61</v>
      </c>
      <c r="D1847" s="156" t="s">
        <v>422</v>
      </c>
      <c r="E1847" s="156" t="s">
        <v>108</v>
      </c>
      <c r="F1847" s="156" t="s">
        <v>365</v>
      </c>
      <c r="G1847" s="157" t="str">
        <f>VLOOKUP(Repository_table[[#This Row],[Country of Destination]],$T$11:$U$46,2,)</f>
        <v>East Asia and Pacific</v>
      </c>
      <c r="H1847" s="156" t="s">
        <v>213</v>
      </c>
      <c r="I1847" s="156" t="s">
        <v>269</v>
      </c>
      <c r="J1847" s="158">
        <v>3311470</v>
      </c>
      <c r="K1847" s="159"/>
      <c r="L1847" s="170"/>
      <c r="N1847" s="119"/>
    </row>
    <row r="1848" spans="1:14" s="17" customFormat="1" ht="25.5" x14ac:dyDescent="0.2">
      <c r="A1848" s="154">
        <v>44176</v>
      </c>
      <c r="B1848" s="155" t="s">
        <v>300</v>
      </c>
      <c r="C1848" s="155" t="s">
        <v>301</v>
      </c>
      <c r="D1848" s="156" t="s">
        <v>406</v>
      </c>
      <c r="E1848" s="156" t="s">
        <v>108</v>
      </c>
      <c r="F1848" s="156" t="s">
        <v>124</v>
      </c>
      <c r="G1848" s="157" t="str">
        <f>VLOOKUP(Repository_table[[#This Row],[Country of Destination]],$T$11:$U$46,2,)</f>
        <v>Europe and Central Asia</v>
      </c>
      <c r="H1848" s="156" t="s">
        <v>206</v>
      </c>
      <c r="I1848" s="156" t="s">
        <v>304</v>
      </c>
      <c r="J1848" s="158">
        <v>3463671</v>
      </c>
      <c r="K1848" s="159"/>
      <c r="L1848" s="170"/>
      <c r="N1848" s="119"/>
    </row>
    <row r="1849" spans="1:14" s="17" customFormat="1" x14ac:dyDescent="0.2">
      <c r="A1849" s="154">
        <v>44176</v>
      </c>
      <c r="B1849" s="155" t="s">
        <v>438</v>
      </c>
      <c r="C1849" s="155" t="s">
        <v>477</v>
      </c>
      <c r="D1849" s="156" t="s">
        <v>466</v>
      </c>
      <c r="E1849" s="156" t="s">
        <v>108</v>
      </c>
      <c r="F1849" s="156" t="s">
        <v>72</v>
      </c>
      <c r="G1849" s="157" t="str">
        <f>VLOOKUP(Repository_table[[#This Row],[Country of Destination]],$T$11:$U$46,2,)</f>
        <v>East Asia and Pacific</v>
      </c>
      <c r="H1849" s="156" t="s">
        <v>295</v>
      </c>
      <c r="I1849" s="156" t="s">
        <v>436</v>
      </c>
      <c r="J1849" s="158">
        <v>3202385</v>
      </c>
      <c r="K1849" s="159"/>
      <c r="L1849" s="170"/>
      <c r="N1849" s="119"/>
    </row>
    <row r="1850" spans="1:14" s="17" customFormat="1" x14ac:dyDescent="0.2">
      <c r="A1850" s="154">
        <v>44177</v>
      </c>
      <c r="B1850" s="155" t="s">
        <v>390</v>
      </c>
      <c r="C1850" s="155" t="s">
        <v>463</v>
      </c>
      <c r="D1850" s="156" t="s">
        <v>418</v>
      </c>
      <c r="E1850" s="156" t="s">
        <v>108</v>
      </c>
      <c r="F1850" s="156" t="s">
        <v>285</v>
      </c>
      <c r="G1850" s="157" t="str">
        <f>VLOOKUP(Repository_table[[#This Row],[Country of Destination]],$T$11:$U$46,2,)</f>
        <v>Europe and Central Asia</v>
      </c>
      <c r="H1850" s="156" t="s">
        <v>111</v>
      </c>
      <c r="I1850" s="156" t="s">
        <v>391</v>
      </c>
      <c r="J1850" s="158">
        <v>3603243</v>
      </c>
      <c r="K1850" s="159"/>
      <c r="L1850" s="170"/>
      <c r="N1850" s="119"/>
    </row>
    <row r="1851" spans="1:14" s="17" customFormat="1" x14ac:dyDescent="0.2">
      <c r="A1851" s="154">
        <v>44177</v>
      </c>
      <c r="B1851" s="155" t="s">
        <v>61</v>
      </c>
      <c r="C1851" s="155" t="s">
        <v>61</v>
      </c>
      <c r="D1851" s="156" t="s">
        <v>251</v>
      </c>
      <c r="E1851" s="156" t="s">
        <v>108</v>
      </c>
      <c r="F1851" s="156" t="s">
        <v>124</v>
      </c>
      <c r="G1851" s="157" t="str">
        <f>VLOOKUP(Repository_table[[#This Row],[Country of Destination]],$T$11:$U$46,2,)</f>
        <v>Europe and Central Asia</v>
      </c>
      <c r="H1851" s="156" t="s">
        <v>504</v>
      </c>
      <c r="I1851" s="156" t="s">
        <v>269</v>
      </c>
      <c r="J1851" s="158">
        <v>3516500</v>
      </c>
      <c r="K1851" s="159"/>
      <c r="L1851" s="170"/>
      <c r="N1851" s="119"/>
    </row>
    <row r="1852" spans="1:14" s="17" customFormat="1" ht="25.5" x14ac:dyDescent="0.2">
      <c r="A1852" s="154">
        <v>44178</v>
      </c>
      <c r="B1852" s="155" t="s">
        <v>300</v>
      </c>
      <c r="C1852" s="155" t="s">
        <v>301</v>
      </c>
      <c r="D1852" s="156" t="s">
        <v>406</v>
      </c>
      <c r="E1852" s="156" t="s">
        <v>108</v>
      </c>
      <c r="F1852" s="156" t="s">
        <v>81</v>
      </c>
      <c r="G1852" s="157" t="str">
        <f>VLOOKUP(Repository_table[[#This Row],[Country of Destination]],$T$11:$U$46,2,)</f>
        <v>East Asia and Pacific</v>
      </c>
      <c r="H1852" s="156" t="s">
        <v>110</v>
      </c>
      <c r="I1852" s="156" t="s">
        <v>304</v>
      </c>
      <c r="J1852" s="158">
        <v>3659791</v>
      </c>
      <c r="K1852" s="159"/>
      <c r="L1852" s="170"/>
      <c r="N1852" s="119"/>
    </row>
    <row r="1853" spans="1:14" s="17" customFormat="1" x14ac:dyDescent="0.2">
      <c r="A1853" s="154">
        <v>44178</v>
      </c>
      <c r="B1853" s="155" t="s">
        <v>438</v>
      </c>
      <c r="C1853" s="155" t="s">
        <v>477</v>
      </c>
      <c r="D1853" s="156" t="s">
        <v>466</v>
      </c>
      <c r="E1853" s="156" t="s">
        <v>108</v>
      </c>
      <c r="F1853" s="156" t="s">
        <v>81</v>
      </c>
      <c r="G1853" s="157" t="str">
        <f>VLOOKUP(Repository_table[[#This Row],[Country of Destination]],$T$11:$U$46,2,)</f>
        <v>East Asia and Pacific</v>
      </c>
      <c r="H1853" s="156" t="s">
        <v>216</v>
      </c>
      <c r="I1853" s="156" t="s">
        <v>436</v>
      </c>
      <c r="J1853" s="158">
        <v>3419845</v>
      </c>
      <c r="K1853" s="159"/>
      <c r="L1853" s="170"/>
      <c r="N1853" s="119"/>
    </row>
    <row r="1854" spans="1:14" s="17" customFormat="1" x14ac:dyDescent="0.2">
      <c r="A1854" s="154">
        <v>44178</v>
      </c>
      <c r="B1854" s="155" t="s">
        <v>61</v>
      </c>
      <c r="C1854" s="155" t="s">
        <v>61</v>
      </c>
      <c r="D1854" s="156" t="s">
        <v>251</v>
      </c>
      <c r="E1854" s="156" t="s">
        <v>108</v>
      </c>
      <c r="F1854" s="156" t="s">
        <v>109</v>
      </c>
      <c r="G1854" s="157" t="str">
        <f>VLOOKUP(Repository_table[[#This Row],[Country of Destination]],$T$11:$U$46,2,)</f>
        <v>Europe and Central Asia</v>
      </c>
      <c r="H1854" s="156" t="s">
        <v>542</v>
      </c>
      <c r="I1854" s="156" t="s">
        <v>269</v>
      </c>
      <c r="J1854" s="158">
        <v>3644182</v>
      </c>
      <c r="K1854" s="159"/>
      <c r="L1854" s="170"/>
      <c r="N1854" s="119"/>
    </row>
    <row r="1855" spans="1:14" s="17" customFormat="1" x14ac:dyDescent="0.2">
      <c r="A1855" s="154">
        <v>44179</v>
      </c>
      <c r="B1855" s="155" t="s">
        <v>390</v>
      </c>
      <c r="C1855" s="155" t="s">
        <v>462</v>
      </c>
      <c r="D1855" s="156" t="s">
        <v>418</v>
      </c>
      <c r="E1855" s="156" t="s">
        <v>108</v>
      </c>
      <c r="F1855" s="156" t="s">
        <v>72</v>
      </c>
      <c r="G1855" s="157" t="str">
        <f>VLOOKUP(Repository_table[[#This Row],[Country of Destination]],$T$11:$U$46,2,)</f>
        <v>East Asia and Pacific</v>
      </c>
      <c r="H1855" s="156" t="s">
        <v>473</v>
      </c>
      <c r="I1855" s="156" t="s">
        <v>391</v>
      </c>
      <c r="J1855" s="158">
        <v>3277141</v>
      </c>
      <c r="K1855" s="159"/>
      <c r="L1855" s="170"/>
      <c r="N1855" s="119"/>
    </row>
    <row r="1856" spans="1:14" s="17" customFormat="1" ht="25.5" x14ac:dyDescent="0.2">
      <c r="A1856" s="154">
        <v>44179</v>
      </c>
      <c r="B1856" s="155" t="s">
        <v>300</v>
      </c>
      <c r="C1856" s="155" t="s">
        <v>301</v>
      </c>
      <c r="D1856" s="156" t="s">
        <v>406</v>
      </c>
      <c r="E1856" s="156" t="s">
        <v>108</v>
      </c>
      <c r="F1856" s="156" t="s">
        <v>72</v>
      </c>
      <c r="G1856" s="157" t="str">
        <f>VLOOKUP(Repository_table[[#This Row],[Country of Destination]],$T$11:$U$46,2,)</f>
        <v>East Asia and Pacific</v>
      </c>
      <c r="H1856" s="156" t="s">
        <v>338</v>
      </c>
      <c r="I1856" s="156" t="s">
        <v>304</v>
      </c>
      <c r="J1856" s="158">
        <v>3264041</v>
      </c>
      <c r="K1856" s="159"/>
      <c r="L1856" s="170"/>
      <c r="N1856" s="119"/>
    </row>
    <row r="1857" spans="1:14" s="17" customFormat="1" x14ac:dyDescent="0.2">
      <c r="A1857" s="154">
        <v>44179</v>
      </c>
      <c r="B1857" s="155" t="s">
        <v>61</v>
      </c>
      <c r="C1857" s="155" t="s">
        <v>61</v>
      </c>
      <c r="D1857" s="156" t="s">
        <v>423</v>
      </c>
      <c r="E1857" s="156" t="s">
        <v>108</v>
      </c>
      <c r="F1857" s="156" t="s">
        <v>124</v>
      </c>
      <c r="G1857" s="157" t="str">
        <f>VLOOKUP(Repository_table[[#This Row],[Country of Destination]],$T$11:$U$46,2,)</f>
        <v>Europe and Central Asia</v>
      </c>
      <c r="H1857" s="156" t="s">
        <v>238</v>
      </c>
      <c r="I1857" s="156" t="s">
        <v>269</v>
      </c>
      <c r="J1857" s="158">
        <v>2914173</v>
      </c>
      <c r="K1857" s="159"/>
      <c r="L1857" s="170"/>
      <c r="N1857" s="119"/>
    </row>
    <row r="1858" spans="1:14" s="17" customFormat="1" x14ac:dyDescent="0.2">
      <c r="A1858" s="154">
        <v>44180</v>
      </c>
      <c r="B1858" s="155" t="s">
        <v>438</v>
      </c>
      <c r="C1858" s="155" t="s">
        <v>477</v>
      </c>
      <c r="D1858" s="156" t="s">
        <v>466</v>
      </c>
      <c r="E1858" s="156" t="s">
        <v>108</v>
      </c>
      <c r="F1858" s="156" t="s">
        <v>240</v>
      </c>
      <c r="G1858" s="157" t="str">
        <f>VLOOKUP(Repository_table[[#This Row],[Country of Destination]],$T$11:$U$46,2,)</f>
        <v>Europe and Central Asia</v>
      </c>
      <c r="H1858" s="156" t="s">
        <v>499</v>
      </c>
      <c r="I1858" s="156" t="s">
        <v>436</v>
      </c>
      <c r="J1858" s="158">
        <v>3606692</v>
      </c>
      <c r="K1858" s="159"/>
      <c r="L1858" s="170"/>
      <c r="N1858" s="119"/>
    </row>
    <row r="1859" spans="1:14" s="17" customFormat="1" x14ac:dyDescent="0.2">
      <c r="A1859" s="154">
        <v>44180</v>
      </c>
      <c r="B1859" s="155" t="s">
        <v>61</v>
      </c>
      <c r="C1859" s="155" t="s">
        <v>61</v>
      </c>
      <c r="D1859" s="156" t="s">
        <v>251</v>
      </c>
      <c r="E1859" s="156" t="s">
        <v>108</v>
      </c>
      <c r="F1859" s="156" t="s">
        <v>365</v>
      </c>
      <c r="G1859" s="157" t="str">
        <f>VLOOKUP(Repository_table[[#This Row],[Country of Destination]],$T$11:$U$46,2,)</f>
        <v>East Asia and Pacific</v>
      </c>
      <c r="H1859" s="156" t="s">
        <v>505</v>
      </c>
      <c r="I1859" s="156" t="s">
        <v>269</v>
      </c>
      <c r="J1859" s="158">
        <v>2980161</v>
      </c>
      <c r="K1859" s="159"/>
      <c r="L1859" s="170"/>
      <c r="N1859" s="119"/>
    </row>
    <row r="1860" spans="1:14" s="17" customFormat="1" x14ac:dyDescent="0.2">
      <c r="A1860" s="154">
        <v>44181</v>
      </c>
      <c r="B1860" s="155" t="s">
        <v>390</v>
      </c>
      <c r="C1860" s="155" t="s">
        <v>463</v>
      </c>
      <c r="D1860" s="156" t="s">
        <v>418</v>
      </c>
      <c r="E1860" s="156" t="s">
        <v>108</v>
      </c>
      <c r="F1860" s="156" t="s">
        <v>204</v>
      </c>
      <c r="G1860" s="157" t="str">
        <f>VLOOKUP(Repository_table[[#This Row],[Country of Destination]],$T$11:$U$46,2,)</f>
        <v>Europe and Central Asia</v>
      </c>
      <c r="H1860" s="156" t="s">
        <v>371</v>
      </c>
      <c r="I1860" s="156" t="s">
        <v>391</v>
      </c>
      <c r="J1860" s="158">
        <v>3315579</v>
      </c>
      <c r="K1860" s="159"/>
      <c r="L1860" s="170"/>
      <c r="N1860" s="119"/>
    </row>
    <row r="1861" spans="1:14" s="17" customFormat="1" ht="25.5" x14ac:dyDescent="0.2">
      <c r="A1861" s="154">
        <v>44181</v>
      </c>
      <c r="B1861" s="155" t="s">
        <v>300</v>
      </c>
      <c r="C1861" s="155" t="s">
        <v>301</v>
      </c>
      <c r="D1861" s="156" t="s">
        <v>406</v>
      </c>
      <c r="E1861" s="156" t="s">
        <v>108</v>
      </c>
      <c r="F1861" s="156" t="s">
        <v>177</v>
      </c>
      <c r="G1861" s="157" t="str">
        <f>VLOOKUP(Repository_table[[#This Row],[Country of Destination]],$T$11:$U$46,2,)</f>
        <v>Latin America and the Caribbean</v>
      </c>
      <c r="H1861" s="156" t="s">
        <v>169</v>
      </c>
      <c r="I1861" s="156" t="s">
        <v>304</v>
      </c>
      <c r="J1861" s="158">
        <v>3442922</v>
      </c>
      <c r="K1861" s="159"/>
      <c r="L1861" s="170"/>
      <c r="N1861" s="119"/>
    </row>
    <row r="1862" spans="1:14" s="17" customFormat="1" x14ac:dyDescent="0.2">
      <c r="A1862" s="154">
        <v>44181</v>
      </c>
      <c r="B1862" s="155" t="s">
        <v>529</v>
      </c>
      <c r="C1862" s="155" t="s">
        <v>212</v>
      </c>
      <c r="D1862" s="156" t="s">
        <v>261</v>
      </c>
      <c r="E1862" s="156" t="s">
        <v>108</v>
      </c>
      <c r="F1862" s="156" t="s">
        <v>81</v>
      </c>
      <c r="G1862" s="157" t="str">
        <f>VLOOKUP(Repository_table[[#This Row],[Country of Destination]],$T$11:$U$46,2,)</f>
        <v>East Asia and Pacific</v>
      </c>
      <c r="H1862" s="156" t="s">
        <v>404</v>
      </c>
      <c r="I1862" s="156" t="s">
        <v>262</v>
      </c>
      <c r="J1862" s="158">
        <v>3449777</v>
      </c>
      <c r="K1862" s="159"/>
      <c r="L1862" s="170"/>
      <c r="N1862" s="119"/>
    </row>
    <row r="1863" spans="1:14" s="17" customFormat="1" x14ac:dyDescent="0.2">
      <c r="A1863" s="154">
        <v>44181</v>
      </c>
      <c r="B1863" s="155" t="s">
        <v>438</v>
      </c>
      <c r="C1863" s="155" t="s">
        <v>477</v>
      </c>
      <c r="D1863" s="156" t="s">
        <v>466</v>
      </c>
      <c r="E1863" s="156" t="s">
        <v>108</v>
      </c>
      <c r="F1863" s="156" t="s">
        <v>72</v>
      </c>
      <c r="G1863" s="157" t="str">
        <f>VLOOKUP(Repository_table[[#This Row],[Country of Destination]],$T$11:$U$46,2,)</f>
        <v>East Asia and Pacific</v>
      </c>
      <c r="H1863" s="156" t="s">
        <v>416</v>
      </c>
      <c r="I1863" s="156" t="s">
        <v>436</v>
      </c>
      <c r="J1863" s="158">
        <v>3619671</v>
      </c>
      <c r="K1863" s="159"/>
      <c r="L1863" s="170"/>
      <c r="N1863" s="119"/>
    </row>
    <row r="1864" spans="1:14" s="17" customFormat="1" x14ac:dyDescent="0.2">
      <c r="A1864" s="154">
        <v>44181</v>
      </c>
      <c r="B1864" s="155" t="s">
        <v>61</v>
      </c>
      <c r="C1864" s="155" t="s">
        <v>61</v>
      </c>
      <c r="D1864" s="156" t="s">
        <v>250</v>
      </c>
      <c r="E1864" s="156" t="s">
        <v>108</v>
      </c>
      <c r="F1864" s="156" t="s">
        <v>113</v>
      </c>
      <c r="G1864" s="157" t="str">
        <f>VLOOKUP(Repository_table[[#This Row],[Country of Destination]],$T$11:$U$46,2,)</f>
        <v>East Asia and Pacific</v>
      </c>
      <c r="H1864" s="156" t="s">
        <v>271</v>
      </c>
      <c r="I1864" s="156" t="s">
        <v>269</v>
      </c>
      <c r="J1864" s="158">
        <v>3399207</v>
      </c>
      <c r="K1864" s="159"/>
      <c r="L1864" s="170"/>
      <c r="N1864" s="119"/>
    </row>
    <row r="1865" spans="1:14" s="17" customFormat="1" x14ac:dyDescent="0.2">
      <c r="A1865" s="154">
        <v>44182</v>
      </c>
      <c r="B1865" s="155" t="s">
        <v>61</v>
      </c>
      <c r="C1865" s="155" t="s">
        <v>61</v>
      </c>
      <c r="D1865" s="156" t="s">
        <v>251</v>
      </c>
      <c r="E1865" s="156" t="s">
        <v>108</v>
      </c>
      <c r="F1865" s="156" t="s">
        <v>177</v>
      </c>
      <c r="G1865" s="157" t="str">
        <f>VLOOKUP(Repository_table[[#This Row],[Country of Destination]],$T$11:$U$46,2,)</f>
        <v>Latin America and the Caribbean</v>
      </c>
      <c r="H1865" s="156" t="s">
        <v>175</v>
      </c>
      <c r="I1865" s="156" t="s">
        <v>269</v>
      </c>
      <c r="J1865" s="158">
        <v>2914718</v>
      </c>
      <c r="K1865" s="159"/>
      <c r="L1865" s="170"/>
      <c r="N1865" s="119"/>
    </row>
    <row r="1866" spans="1:14" s="17" customFormat="1" x14ac:dyDescent="0.2">
      <c r="A1866" s="154">
        <v>44182</v>
      </c>
      <c r="B1866" s="155" t="s">
        <v>61</v>
      </c>
      <c r="C1866" s="155" t="s">
        <v>61</v>
      </c>
      <c r="D1866" s="156" t="s">
        <v>251</v>
      </c>
      <c r="E1866" s="156" t="s">
        <v>108</v>
      </c>
      <c r="F1866" s="156" t="s">
        <v>81</v>
      </c>
      <c r="G1866" s="157" t="str">
        <f>VLOOKUP(Repository_table[[#This Row],[Country of Destination]],$T$11:$U$46,2,)</f>
        <v>East Asia and Pacific</v>
      </c>
      <c r="H1866" s="156" t="s">
        <v>114</v>
      </c>
      <c r="I1866" s="156" t="s">
        <v>269</v>
      </c>
      <c r="J1866" s="158">
        <v>3705443</v>
      </c>
      <c r="K1866" s="159"/>
      <c r="L1866" s="170"/>
      <c r="N1866" s="119"/>
    </row>
    <row r="1867" spans="1:14" s="17" customFormat="1" x14ac:dyDescent="0.2">
      <c r="A1867" s="154">
        <v>44183</v>
      </c>
      <c r="B1867" s="155" t="s">
        <v>390</v>
      </c>
      <c r="C1867" s="155" t="s">
        <v>462</v>
      </c>
      <c r="D1867" s="156" t="s">
        <v>418</v>
      </c>
      <c r="E1867" s="156" t="s">
        <v>108</v>
      </c>
      <c r="F1867" s="156" t="s">
        <v>328</v>
      </c>
      <c r="G1867" s="157" t="str">
        <f>VLOOKUP(Repository_table[[#This Row],[Country of Destination]],$T$11:$U$46,2,)</f>
        <v>Europe and Central Asia</v>
      </c>
      <c r="H1867" s="156" t="s">
        <v>456</v>
      </c>
      <c r="I1867" s="156" t="s">
        <v>391</v>
      </c>
      <c r="J1867" s="158">
        <v>3246443</v>
      </c>
      <c r="K1867" s="159"/>
      <c r="L1867" s="170"/>
      <c r="N1867" s="119"/>
    </row>
    <row r="1868" spans="1:14" s="17" customFormat="1" x14ac:dyDescent="0.2">
      <c r="A1868" s="154">
        <v>44183</v>
      </c>
      <c r="B1868" s="155" t="s">
        <v>61</v>
      </c>
      <c r="C1868" s="155" t="s">
        <v>61</v>
      </c>
      <c r="D1868" s="156" t="s">
        <v>250</v>
      </c>
      <c r="E1868" s="156" t="s">
        <v>108</v>
      </c>
      <c r="F1868" s="156" t="s">
        <v>113</v>
      </c>
      <c r="G1868" s="157" t="str">
        <f>VLOOKUP(Repository_table[[#This Row],[Country of Destination]],$T$11:$U$46,2,)</f>
        <v>East Asia and Pacific</v>
      </c>
      <c r="H1868" s="156" t="s">
        <v>118</v>
      </c>
      <c r="I1868" s="156" t="s">
        <v>269</v>
      </c>
      <c r="J1868" s="158">
        <v>3443509</v>
      </c>
      <c r="K1868" s="159"/>
      <c r="L1868" s="170"/>
      <c r="N1868" s="119"/>
    </row>
    <row r="1869" spans="1:14" s="17" customFormat="1" ht="25.5" x14ac:dyDescent="0.2">
      <c r="A1869" s="154">
        <v>44184</v>
      </c>
      <c r="B1869" s="155" t="s">
        <v>300</v>
      </c>
      <c r="C1869" s="155" t="s">
        <v>301</v>
      </c>
      <c r="D1869" s="156" t="s">
        <v>406</v>
      </c>
      <c r="E1869" s="156" t="s">
        <v>108</v>
      </c>
      <c r="F1869" s="156" t="s">
        <v>197</v>
      </c>
      <c r="G1869" s="157" t="str">
        <f>VLOOKUP(Repository_table[[#This Row],[Country of Destination]],$T$11:$U$46,2,)</f>
        <v>Europe and Central Asia</v>
      </c>
      <c r="H1869" s="156" t="s">
        <v>467</v>
      </c>
      <c r="I1869" s="156" t="s">
        <v>304</v>
      </c>
      <c r="J1869" s="158">
        <v>3752010</v>
      </c>
      <c r="K1869" s="159"/>
      <c r="L1869" s="170"/>
      <c r="N1869" s="119"/>
    </row>
    <row r="1870" spans="1:14" s="17" customFormat="1" x14ac:dyDescent="0.2">
      <c r="A1870" s="154">
        <v>44184</v>
      </c>
      <c r="B1870" s="155" t="s">
        <v>529</v>
      </c>
      <c r="C1870" s="155" t="s">
        <v>211</v>
      </c>
      <c r="D1870" s="156" t="s">
        <v>261</v>
      </c>
      <c r="E1870" s="156" t="s">
        <v>108</v>
      </c>
      <c r="F1870" s="156" t="s">
        <v>541</v>
      </c>
      <c r="G1870" s="157" t="str">
        <f>VLOOKUP(Repository_table[[#This Row],[Country of Destination]],$T$11:$U$46,2,)</f>
        <v>Europe and Central Asia</v>
      </c>
      <c r="H1870" s="156" t="s">
        <v>513</v>
      </c>
      <c r="I1870" s="156" t="s">
        <v>262</v>
      </c>
      <c r="J1870" s="158">
        <v>3274945</v>
      </c>
      <c r="K1870" s="159"/>
      <c r="L1870" s="170"/>
      <c r="N1870" s="119"/>
    </row>
    <row r="1871" spans="1:14" s="17" customFormat="1" x14ac:dyDescent="0.2">
      <c r="A1871" s="154">
        <v>44184</v>
      </c>
      <c r="B1871" s="155" t="s">
        <v>61</v>
      </c>
      <c r="C1871" s="155" t="s">
        <v>61</v>
      </c>
      <c r="D1871" s="156" t="s">
        <v>251</v>
      </c>
      <c r="E1871" s="156" t="s">
        <v>108</v>
      </c>
      <c r="F1871" s="156" t="s">
        <v>285</v>
      </c>
      <c r="G1871" s="157" t="str">
        <f>VLOOKUP(Repository_table[[#This Row],[Country of Destination]],$T$11:$U$46,2,)</f>
        <v>Europe and Central Asia</v>
      </c>
      <c r="H1871" s="156" t="s">
        <v>232</v>
      </c>
      <c r="I1871" s="156" t="s">
        <v>269</v>
      </c>
      <c r="J1871" s="158">
        <v>3429876</v>
      </c>
      <c r="K1871" s="159"/>
      <c r="L1871" s="170"/>
      <c r="N1871" s="119"/>
    </row>
    <row r="1872" spans="1:14" s="17" customFormat="1" x14ac:dyDescent="0.2">
      <c r="A1872" s="154">
        <v>44185</v>
      </c>
      <c r="B1872" s="155" t="s">
        <v>390</v>
      </c>
      <c r="C1872" s="155" t="s">
        <v>462</v>
      </c>
      <c r="D1872" s="156" t="s">
        <v>418</v>
      </c>
      <c r="E1872" s="156" t="s">
        <v>108</v>
      </c>
      <c r="F1872" s="156" t="s">
        <v>109</v>
      </c>
      <c r="G1872" s="157" t="str">
        <f>VLOOKUP(Repository_table[[#This Row],[Country of Destination]],$T$11:$U$46,2,)</f>
        <v>Europe and Central Asia</v>
      </c>
      <c r="H1872" s="156" t="s">
        <v>387</v>
      </c>
      <c r="I1872" s="156" t="s">
        <v>391</v>
      </c>
      <c r="J1872" s="158">
        <v>3483068</v>
      </c>
      <c r="K1872" s="159"/>
      <c r="L1872" s="170"/>
      <c r="N1872" s="119"/>
    </row>
    <row r="1873" spans="1:14" s="17" customFormat="1" ht="25.5" x14ac:dyDescent="0.2">
      <c r="A1873" s="154">
        <v>44185</v>
      </c>
      <c r="B1873" s="155" t="s">
        <v>300</v>
      </c>
      <c r="C1873" s="155" t="s">
        <v>301</v>
      </c>
      <c r="D1873" s="156" t="s">
        <v>406</v>
      </c>
      <c r="E1873" s="156" t="s">
        <v>108</v>
      </c>
      <c r="F1873" s="156" t="s">
        <v>177</v>
      </c>
      <c r="G1873" s="157" t="str">
        <f>VLOOKUP(Repository_table[[#This Row],[Country of Destination]],$T$11:$U$46,2,)</f>
        <v>Latin America and the Caribbean</v>
      </c>
      <c r="H1873" s="156" t="s">
        <v>223</v>
      </c>
      <c r="I1873" s="156" t="s">
        <v>304</v>
      </c>
      <c r="J1873" s="158">
        <v>3294507</v>
      </c>
      <c r="K1873" s="159"/>
      <c r="L1873" s="170"/>
      <c r="N1873" s="119"/>
    </row>
    <row r="1874" spans="1:14" s="17" customFormat="1" x14ac:dyDescent="0.2">
      <c r="A1874" s="154">
        <v>44185</v>
      </c>
      <c r="B1874" s="155" t="s">
        <v>61</v>
      </c>
      <c r="C1874" s="155" t="s">
        <v>61</v>
      </c>
      <c r="D1874" s="156" t="s">
        <v>422</v>
      </c>
      <c r="E1874" s="156" t="s">
        <v>108</v>
      </c>
      <c r="F1874" s="156" t="s">
        <v>124</v>
      </c>
      <c r="G1874" s="157" t="str">
        <f>VLOOKUP(Repository_table[[#This Row],[Country of Destination]],$T$11:$U$46,2,)</f>
        <v>Europe and Central Asia</v>
      </c>
      <c r="H1874" s="156" t="s">
        <v>284</v>
      </c>
      <c r="I1874" s="156" t="s">
        <v>269</v>
      </c>
      <c r="J1874" s="158">
        <v>3517124</v>
      </c>
      <c r="K1874" s="159"/>
      <c r="L1874" s="170"/>
      <c r="N1874" s="119"/>
    </row>
    <row r="1875" spans="1:14" s="17" customFormat="1" x14ac:dyDescent="0.2">
      <c r="A1875" s="154">
        <v>44186</v>
      </c>
      <c r="B1875" s="155" t="s">
        <v>390</v>
      </c>
      <c r="C1875" s="155" t="s">
        <v>462</v>
      </c>
      <c r="D1875" s="156" t="s">
        <v>418</v>
      </c>
      <c r="E1875" s="156" t="s">
        <v>108</v>
      </c>
      <c r="F1875" s="156" t="s">
        <v>109</v>
      </c>
      <c r="G1875" s="157" t="str">
        <f>VLOOKUP(Repository_table[[#This Row],[Country of Destination]],$T$11:$U$46,2,)</f>
        <v>Europe and Central Asia</v>
      </c>
      <c r="H1875" s="156" t="s">
        <v>292</v>
      </c>
      <c r="I1875" s="156" t="s">
        <v>391</v>
      </c>
      <c r="J1875" s="158">
        <v>3399443</v>
      </c>
      <c r="K1875" s="159"/>
      <c r="L1875" s="170"/>
      <c r="N1875" s="119"/>
    </row>
    <row r="1876" spans="1:14" s="17" customFormat="1" ht="25.5" x14ac:dyDescent="0.2">
      <c r="A1876" s="154">
        <v>44186</v>
      </c>
      <c r="B1876" s="155" t="s">
        <v>439</v>
      </c>
      <c r="C1876" s="155" t="s">
        <v>464</v>
      </c>
      <c r="D1876" s="156" t="s">
        <v>465</v>
      </c>
      <c r="E1876" s="156" t="s">
        <v>108</v>
      </c>
      <c r="F1876" s="156" t="s">
        <v>113</v>
      </c>
      <c r="G1876" s="157" t="str">
        <f>VLOOKUP(Repository_table[[#This Row],[Country of Destination]],$T$11:$U$46,2,)</f>
        <v>East Asia and Pacific</v>
      </c>
      <c r="H1876" s="156" t="s">
        <v>482</v>
      </c>
      <c r="I1876" s="156" t="s">
        <v>436</v>
      </c>
      <c r="J1876" s="158">
        <v>3823520</v>
      </c>
      <c r="K1876" s="159"/>
      <c r="L1876" s="170"/>
      <c r="N1876" s="119"/>
    </row>
    <row r="1877" spans="1:14" s="17" customFormat="1" x14ac:dyDescent="0.2">
      <c r="A1877" s="154">
        <v>44186</v>
      </c>
      <c r="B1877" s="155" t="s">
        <v>61</v>
      </c>
      <c r="C1877" s="155" t="s">
        <v>61</v>
      </c>
      <c r="D1877" s="156" t="s">
        <v>251</v>
      </c>
      <c r="E1877" s="156" t="s">
        <v>108</v>
      </c>
      <c r="F1877" s="156" t="s">
        <v>72</v>
      </c>
      <c r="G1877" s="157" t="str">
        <f>VLOOKUP(Repository_table[[#This Row],[Country of Destination]],$T$11:$U$46,2,)</f>
        <v>East Asia and Pacific</v>
      </c>
      <c r="H1877" s="156" t="s">
        <v>189</v>
      </c>
      <c r="I1877" s="156" t="s">
        <v>269</v>
      </c>
      <c r="J1877" s="158">
        <v>3266190</v>
      </c>
      <c r="K1877" s="159"/>
      <c r="L1877" s="170"/>
      <c r="N1877" s="119"/>
    </row>
    <row r="1878" spans="1:14" s="17" customFormat="1" x14ac:dyDescent="0.2">
      <c r="A1878" s="154">
        <v>44186</v>
      </c>
      <c r="B1878" s="155" t="s">
        <v>61</v>
      </c>
      <c r="C1878" s="155" t="s">
        <v>61</v>
      </c>
      <c r="D1878" s="156" t="s">
        <v>423</v>
      </c>
      <c r="E1878" s="156" t="s">
        <v>108</v>
      </c>
      <c r="F1878" s="156" t="s">
        <v>177</v>
      </c>
      <c r="G1878" s="157" t="str">
        <f>VLOOKUP(Repository_table[[#This Row],[Country of Destination]],$T$11:$U$46,2,)</f>
        <v>Latin America and the Caribbean</v>
      </c>
      <c r="H1878" s="156" t="s">
        <v>93</v>
      </c>
      <c r="I1878" s="156" t="s">
        <v>269</v>
      </c>
      <c r="J1878" s="158">
        <v>2885953</v>
      </c>
      <c r="K1878" s="159"/>
      <c r="L1878" s="170"/>
      <c r="N1878" s="119"/>
    </row>
    <row r="1879" spans="1:14" s="17" customFormat="1" ht="25.5" x14ac:dyDescent="0.2">
      <c r="A1879" s="154">
        <v>44187</v>
      </c>
      <c r="B1879" s="155" t="s">
        <v>439</v>
      </c>
      <c r="C1879" s="155" t="s">
        <v>464</v>
      </c>
      <c r="D1879" s="156" t="s">
        <v>465</v>
      </c>
      <c r="E1879" s="156" t="s">
        <v>108</v>
      </c>
      <c r="F1879" s="156" t="s">
        <v>185</v>
      </c>
      <c r="G1879" s="157" t="str">
        <f>VLOOKUP(Repository_table[[#This Row],[Country of Destination]],$T$11:$U$46,2,)</f>
        <v>Latin America and the Caribbean</v>
      </c>
      <c r="H1879" s="156" t="s">
        <v>352</v>
      </c>
      <c r="I1879" s="156" t="s">
        <v>436</v>
      </c>
      <c r="J1879" s="158">
        <v>2216413</v>
      </c>
      <c r="K1879" s="159"/>
      <c r="L1879" s="170"/>
      <c r="N1879" s="119"/>
    </row>
    <row r="1880" spans="1:14" s="17" customFormat="1" x14ac:dyDescent="0.2">
      <c r="A1880" s="154">
        <v>44188</v>
      </c>
      <c r="B1880" s="155" t="s">
        <v>390</v>
      </c>
      <c r="C1880" s="155" t="s">
        <v>463</v>
      </c>
      <c r="D1880" s="156" t="s">
        <v>418</v>
      </c>
      <c r="E1880" s="156" t="s">
        <v>108</v>
      </c>
      <c r="F1880" s="156" t="s">
        <v>240</v>
      </c>
      <c r="G1880" s="157" t="str">
        <f>VLOOKUP(Repository_table[[#This Row],[Country of Destination]],$T$11:$U$46,2,)</f>
        <v>Europe and Central Asia</v>
      </c>
      <c r="H1880" s="156" t="s">
        <v>520</v>
      </c>
      <c r="I1880" s="156" t="s">
        <v>391</v>
      </c>
      <c r="J1880" s="158">
        <v>3288901</v>
      </c>
      <c r="K1880" s="159"/>
      <c r="L1880" s="170"/>
      <c r="N1880" s="119"/>
    </row>
    <row r="1881" spans="1:14" s="17" customFormat="1" ht="25.5" x14ac:dyDescent="0.2">
      <c r="A1881" s="154">
        <v>44188</v>
      </c>
      <c r="B1881" s="155" t="s">
        <v>300</v>
      </c>
      <c r="C1881" s="155" t="s">
        <v>301</v>
      </c>
      <c r="D1881" s="156" t="s">
        <v>406</v>
      </c>
      <c r="E1881" s="156" t="s">
        <v>108</v>
      </c>
      <c r="F1881" s="156" t="s">
        <v>81</v>
      </c>
      <c r="G1881" s="157" t="str">
        <f>VLOOKUP(Repository_table[[#This Row],[Country of Destination]],$T$11:$U$46,2,)</f>
        <v>East Asia and Pacific</v>
      </c>
      <c r="H1881" s="156" t="s">
        <v>355</v>
      </c>
      <c r="I1881" s="156" t="s">
        <v>304</v>
      </c>
      <c r="J1881" s="158">
        <v>3390261</v>
      </c>
      <c r="K1881" s="159"/>
      <c r="L1881" s="170"/>
      <c r="N1881" s="119"/>
    </row>
    <row r="1882" spans="1:14" s="17" customFormat="1" x14ac:dyDescent="0.2">
      <c r="A1882" s="154">
        <v>44188</v>
      </c>
      <c r="B1882" s="155" t="s">
        <v>438</v>
      </c>
      <c r="C1882" s="155" t="s">
        <v>477</v>
      </c>
      <c r="D1882" s="156" t="s">
        <v>466</v>
      </c>
      <c r="E1882" s="156" t="s">
        <v>108</v>
      </c>
      <c r="F1882" s="156" t="s">
        <v>109</v>
      </c>
      <c r="G1882" s="157" t="str">
        <f>VLOOKUP(Repository_table[[#This Row],[Country of Destination]],$T$11:$U$46,2,)</f>
        <v>Europe and Central Asia</v>
      </c>
      <c r="H1882" s="156" t="s">
        <v>136</v>
      </c>
      <c r="I1882" s="156" t="s">
        <v>436</v>
      </c>
      <c r="J1882" s="158">
        <v>3418351</v>
      </c>
      <c r="K1882" s="159"/>
      <c r="L1882" s="170"/>
      <c r="N1882" s="119"/>
    </row>
    <row r="1883" spans="1:14" s="17" customFormat="1" x14ac:dyDescent="0.2">
      <c r="A1883" s="154">
        <v>44188</v>
      </c>
      <c r="B1883" s="155" t="s">
        <v>61</v>
      </c>
      <c r="C1883" s="155" t="s">
        <v>61</v>
      </c>
      <c r="D1883" s="156" t="s">
        <v>250</v>
      </c>
      <c r="E1883" s="156" t="s">
        <v>108</v>
      </c>
      <c r="F1883" s="156" t="s">
        <v>113</v>
      </c>
      <c r="G1883" s="157" t="str">
        <f>VLOOKUP(Repository_table[[#This Row],[Country of Destination]],$T$11:$U$46,2,)</f>
        <v>East Asia and Pacific</v>
      </c>
      <c r="H1883" s="156" t="s">
        <v>315</v>
      </c>
      <c r="I1883" s="156" t="s">
        <v>269</v>
      </c>
      <c r="J1883" s="158">
        <v>3667688</v>
      </c>
      <c r="K1883" s="159"/>
      <c r="L1883" s="170"/>
      <c r="N1883" s="119"/>
    </row>
    <row r="1884" spans="1:14" s="17" customFormat="1" x14ac:dyDescent="0.2">
      <c r="A1884" s="154">
        <v>44188</v>
      </c>
      <c r="B1884" s="155" t="s">
        <v>61</v>
      </c>
      <c r="C1884" s="155" t="s">
        <v>61</v>
      </c>
      <c r="D1884" s="156" t="s">
        <v>250</v>
      </c>
      <c r="E1884" s="156" t="s">
        <v>108</v>
      </c>
      <c r="F1884" s="156" t="s">
        <v>113</v>
      </c>
      <c r="G1884" s="157" t="str">
        <f>VLOOKUP(Repository_table[[#This Row],[Country of Destination]],$T$11:$U$46,2,)</f>
        <v>East Asia and Pacific</v>
      </c>
      <c r="H1884" s="156" t="s">
        <v>173</v>
      </c>
      <c r="I1884" s="156" t="s">
        <v>269</v>
      </c>
      <c r="J1884" s="158">
        <v>3678797</v>
      </c>
      <c r="K1884" s="159"/>
      <c r="L1884" s="170"/>
      <c r="N1884" s="119"/>
    </row>
    <row r="1885" spans="1:14" s="17" customFormat="1" x14ac:dyDescent="0.2">
      <c r="A1885" s="154">
        <v>44189</v>
      </c>
      <c r="B1885" s="155" t="s">
        <v>438</v>
      </c>
      <c r="C1885" s="155" t="s">
        <v>477</v>
      </c>
      <c r="D1885" s="156" t="s">
        <v>466</v>
      </c>
      <c r="E1885" s="156" t="s">
        <v>108</v>
      </c>
      <c r="F1885" s="156" t="s">
        <v>81</v>
      </c>
      <c r="G1885" s="157" t="str">
        <f>VLOOKUP(Repository_table[[#This Row],[Country of Destination]],$T$11:$U$46,2,)</f>
        <v>East Asia and Pacific</v>
      </c>
      <c r="H1885" s="156" t="s">
        <v>474</v>
      </c>
      <c r="I1885" s="156" t="s">
        <v>436</v>
      </c>
      <c r="J1885" s="158">
        <v>3713267</v>
      </c>
      <c r="K1885" s="159"/>
      <c r="L1885" s="170"/>
      <c r="N1885" s="119"/>
    </row>
    <row r="1886" spans="1:14" s="17" customFormat="1" x14ac:dyDescent="0.2">
      <c r="A1886" s="154">
        <v>44189</v>
      </c>
      <c r="B1886" s="155" t="s">
        <v>61</v>
      </c>
      <c r="C1886" s="155" t="s">
        <v>61</v>
      </c>
      <c r="D1886" s="156" t="s">
        <v>251</v>
      </c>
      <c r="E1886" s="156" t="s">
        <v>108</v>
      </c>
      <c r="F1886" s="156" t="s">
        <v>109</v>
      </c>
      <c r="G1886" s="157" t="str">
        <f>VLOOKUP(Repository_table[[#This Row],[Country of Destination]],$T$11:$U$46,2,)</f>
        <v>Europe and Central Asia</v>
      </c>
      <c r="H1886" s="156" t="s">
        <v>127</v>
      </c>
      <c r="I1886" s="156" t="s">
        <v>269</v>
      </c>
      <c r="J1886" s="158">
        <v>2936998</v>
      </c>
      <c r="K1886" s="159"/>
      <c r="L1886" s="170"/>
      <c r="N1886" s="119"/>
    </row>
    <row r="1887" spans="1:14" s="17" customFormat="1" ht="25.5" x14ac:dyDescent="0.2">
      <c r="A1887" s="154">
        <v>44190</v>
      </c>
      <c r="B1887" s="155" t="s">
        <v>300</v>
      </c>
      <c r="C1887" s="155" t="s">
        <v>301</v>
      </c>
      <c r="D1887" s="156" t="s">
        <v>406</v>
      </c>
      <c r="E1887" s="156" t="s">
        <v>108</v>
      </c>
      <c r="F1887" s="156" t="s">
        <v>240</v>
      </c>
      <c r="G1887" s="157" t="str">
        <f>VLOOKUP(Repository_table[[#This Row],[Country of Destination]],$T$11:$U$46,2,)</f>
        <v>Europe and Central Asia</v>
      </c>
      <c r="H1887" s="156" t="s">
        <v>263</v>
      </c>
      <c r="I1887" s="156" t="s">
        <v>304</v>
      </c>
      <c r="J1887" s="158">
        <v>3295992</v>
      </c>
      <c r="K1887" s="159"/>
      <c r="L1887" s="170"/>
      <c r="N1887" s="119"/>
    </row>
    <row r="1888" spans="1:14" s="17" customFormat="1" x14ac:dyDescent="0.2">
      <c r="A1888" s="154">
        <v>44190</v>
      </c>
      <c r="B1888" s="155" t="s">
        <v>529</v>
      </c>
      <c r="C1888" s="155" t="s">
        <v>212</v>
      </c>
      <c r="D1888" s="156" t="s">
        <v>261</v>
      </c>
      <c r="E1888" s="156" t="s">
        <v>108</v>
      </c>
      <c r="F1888" s="156" t="s">
        <v>81</v>
      </c>
      <c r="G1888" s="157" t="str">
        <f>VLOOKUP(Repository_table[[#This Row],[Country of Destination]],$T$11:$U$46,2,)</f>
        <v>East Asia and Pacific</v>
      </c>
      <c r="H1888" s="156" t="s">
        <v>297</v>
      </c>
      <c r="I1888" s="156" t="s">
        <v>262</v>
      </c>
      <c r="J1888" s="158">
        <v>3442607</v>
      </c>
      <c r="K1888" s="159"/>
      <c r="L1888" s="170"/>
      <c r="N1888" s="119"/>
    </row>
    <row r="1889" spans="1:14" s="17" customFormat="1" x14ac:dyDescent="0.2">
      <c r="A1889" s="154">
        <v>44191</v>
      </c>
      <c r="B1889" s="155" t="s">
        <v>390</v>
      </c>
      <c r="C1889" s="155" t="s">
        <v>462</v>
      </c>
      <c r="D1889" s="156" t="s">
        <v>418</v>
      </c>
      <c r="E1889" s="156" t="s">
        <v>108</v>
      </c>
      <c r="F1889" s="156" t="s">
        <v>68</v>
      </c>
      <c r="G1889" s="157" t="str">
        <f>VLOOKUP(Repository_table[[#This Row],[Country of Destination]],$T$11:$U$46,2,)</f>
        <v>South Asia</v>
      </c>
      <c r="H1889" s="156" t="s">
        <v>453</v>
      </c>
      <c r="I1889" s="156" t="s">
        <v>391</v>
      </c>
      <c r="J1889" s="158">
        <v>3640374</v>
      </c>
      <c r="K1889" s="159"/>
      <c r="L1889" s="170"/>
      <c r="N1889" s="119"/>
    </row>
    <row r="1890" spans="1:14" s="17" customFormat="1" x14ac:dyDescent="0.2">
      <c r="A1890" s="154">
        <v>44191</v>
      </c>
      <c r="B1890" s="155" t="s">
        <v>438</v>
      </c>
      <c r="C1890" s="155" t="s">
        <v>477</v>
      </c>
      <c r="D1890" s="156" t="s">
        <v>466</v>
      </c>
      <c r="E1890" s="156" t="s">
        <v>108</v>
      </c>
      <c r="F1890" s="156" t="s">
        <v>81</v>
      </c>
      <c r="G1890" s="157" t="str">
        <f>VLOOKUP(Repository_table[[#This Row],[Country of Destination]],$T$11:$U$46,2,)</f>
        <v>East Asia and Pacific</v>
      </c>
      <c r="H1890" s="156" t="s">
        <v>278</v>
      </c>
      <c r="I1890" s="156" t="s">
        <v>436</v>
      </c>
      <c r="J1890" s="158">
        <v>3640158</v>
      </c>
      <c r="K1890" s="159"/>
      <c r="L1890" s="170"/>
      <c r="N1890" s="119"/>
    </row>
    <row r="1891" spans="1:14" s="17" customFormat="1" x14ac:dyDescent="0.2">
      <c r="A1891" s="154">
        <v>44191</v>
      </c>
      <c r="B1891" s="155" t="s">
        <v>61</v>
      </c>
      <c r="C1891" s="155" t="s">
        <v>61</v>
      </c>
      <c r="D1891" s="156" t="s">
        <v>251</v>
      </c>
      <c r="E1891" s="156" t="s">
        <v>108</v>
      </c>
      <c r="F1891" s="156" t="s">
        <v>81</v>
      </c>
      <c r="G1891" s="157" t="str">
        <f>VLOOKUP(Repository_table[[#This Row],[Country of Destination]],$T$11:$U$46,2,)</f>
        <v>East Asia and Pacific</v>
      </c>
      <c r="H1891" s="156" t="s">
        <v>234</v>
      </c>
      <c r="I1891" s="156" t="s">
        <v>269</v>
      </c>
      <c r="J1891" s="158">
        <v>3504792</v>
      </c>
      <c r="K1891" s="159"/>
      <c r="L1891" s="170"/>
      <c r="N1891" s="119"/>
    </row>
    <row r="1892" spans="1:14" s="17" customFormat="1" x14ac:dyDescent="0.2">
      <c r="A1892" s="154">
        <v>44191</v>
      </c>
      <c r="B1892" s="155" t="s">
        <v>61</v>
      </c>
      <c r="C1892" s="155" t="s">
        <v>61</v>
      </c>
      <c r="D1892" s="156" t="s">
        <v>250</v>
      </c>
      <c r="E1892" s="156" t="s">
        <v>108</v>
      </c>
      <c r="F1892" s="156" t="s">
        <v>113</v>
      </c>
      <c r="G1892" s="157" t="str">
        <f>VLOOKUP(Repository_table[[#This Row],[Country of Destination]],$T$11:$U$46,2,)</f>
        <v>East Asia and Pacific</v>
      </c>
      <c r="H1892" s="156" t="s">
        <v>255</v>
      </c>
      <c r="I1892" s="156" t="s">
        <v>269</v>
      </c>
      <c r="J1892" s="158">
        <v>3646437</v>
      </c>
      <c r="K1892" s="159"/>
      <c r="L1892" s="170"/>
      <c r="N1892" s="119"/>
    </row>
    <row r="1893" spans="1:14" s="17" customFormat="1" x14ac:dyDescent="0.2">
      <c r="A1893" s="154">
        <v>44192</v>
      </c>
      <c r="B1893" s="155" t="s">
        <v>390</v>
      </c>
      <c r="C1893" s="155" t="s">
        <v>463</v>
      </c>
      <c r="D1893" s="156" t="s">
        <v>418</v>
      </c>
      <c r="E1893" s="156" t="s">
        <v>108</v>
      </c>
      <c r="F1893" s="156" t="s">
        <v>81</v>
      </c>
      <c r="G1893" s="157" t="str">
        <f>VLOOKUP(Repository_table[[#This Row],[Country of Destination]],$T$11:$U$46,2,)</f>
        <v>East Asia and Pacific</v>
      </c>
      <c r="H1893" s="156" t="s">
        <v>392</v>
      </c>
      <c r="I1893" s="156" t="s">
        <v>391</v>
      </c>
      <c r="J1893" s="158">
        <v>3701613</v>
      </c>
      <c r="K1893" s="159"/>
      <c r="L1893" s="170"/>
      <c r="N1893" s="119"/>
    </row>
    <row r="1894" spans="1:14" s="17" customFormat="1" ht="25.5" x14ac:dyDescent="0.2">
      <c r="A1894" s="154">
        <v>44192</v>
      </c>
      <c r="B1894" s="155" t="s">
        <v>300</v>
      </c>
      <c r="C1894" s="155" t="s">
        <v>301</v>
      </c>
      <c r="D1894" s="156" t="s">
        <v>407</v>
      </c>
      <c r="E1894" s="156" t="s">
        <v>108</v>
      </c>
      <c r="F1894" s="156" t="s">
        <v>113</v>
      </c>
      <c r="G1894" s="157" t="str">
        <f>VLOOKUP(Repository_table[[#This Row],[Country of Destination]],$T$11:$U$46,2,)</f>
        <v>East Asia and Pacific</v>
      </c>
      <c r="H1894" s="156" t="s">
        <v>472</v>
      </c>
      <c r="I1894" s="156" t="s">
        <v>304</v>
      </c>
      <c r="J1894" s="158">
        <v>3810030</v>
      </c>
      <c r="K1894" s="159"/>
      <c r="L1894" s="170"/>
      <c r="N1894" s="119"/>
    </row>
    <row r="1895" spans="1:14" s="17" customFormat="1" x14ac:dyDescent="0.2">
      <c r="A1895" s="154">
        <v>44192</v>
      </c>
      <c r="B1895" s="155" t="s">
        <v>529</v>
      </c>
      <c r="C1895" s="155" t="s">
        <v>211</v>
      </c>
      <c r="D1895" s="156" t="s">
        <v>266</v>
      </c>
      <c r="E1895" s="156" t="s">
        <v>108</v>
      </c>
      <c r="F1895" s="156" t="s">
        <v>113</v>
      </c>
      <c r="G1895" s="157" t="str">
        <f>VLOOKUP(Repository_table[[#This Row],[Country of Destination]],$T$11:$U$46,2,)</f>
        <v>East Asia and Pacific</v>
      </c>
      <c r="H1895" s="156" t="s">
        <v>369</v>
      </c>
      <c r="I1895" s="156" t="s">
        <v>262</v>
      </c>
      <c r="J1895" s="158">
        <v>3281725</v>
      </c>
      <c r="K1895" s="159"/>
      <c r="L1895" s="170"/>
      <c r="N1895" s="119"/>
    </row>
    <row r="1896" spans="1:14" s="17" customFormat="1" x14ac:dyDescent="0.2">
      <c r="A1896" s="154">
        <v>44192</v>
      </c>
      <c r="B1896" s="155" t="s">
        <v>61</v>
      </c>
      <c r="C1896" s="155" t="s">
        <v>61</v>
      </c>
      <c r="D1896" s="156" t="s">
        <v>251</v>
      </c>
      <c r="E1896" s="156" t="s">
        <v>108</v>
      </c>
      <c r="F1896" s="156" t="s">
        <v>365</v>
      </c>
      <c r="G1896" s="157" t="str">
        <f>VLOOKUP(Repository_table[[#This Row],[Country of Destination]],$T$11:$U$46,2,)</f>
        <v>East Asia and Pacific</v>
      </c>
      <c r="H1896" s="156" t="s">
        <v>314</v>
      </c>
      <c r="I1896" s="156" t="s">
        <v>269</v>
      </c>
      <c r="J1896" s="158">
        <v>3118174</v>
      </c>
      <c r="K1896" s="159"/>
      <c r="L1896" s="170"/>
      <c r="N1896" s="119"/>
    </row>
    <row r="1897" spans="1:14" s="17" customFormat="1" ht="25.5" x14ac:dyDescent="0.2">
      <c r="A1897" s="154">
        <v>44193</v>
      </c>
      <c r="B1897" s="155" t="s">
        <v>439</v>
      </c>
      <c r="C1897" s="155" t="s">
        <v>464</v>
      </c>
      <c r="D1897" s="156" t="s">
        <v>465</v>
      </c>
      <c r="E1897" s="156" t="s">
        <v>108</v>
      </c>
      <c r="F1897" s="156" t="s">
        <v>113</v>
      </c>
      <c r="G1897" s="157" t="str">
        <f>VLOOKUP(Repository_table[[#This Row],[Country of Destination]],$T$11:$U$46,2,)</f>
        <v>East Asia and Pacific</v>
      </c>
      <c r="H1897" s="156" t="s">
        <v>388</v>
      </c>
      <c r="I1897" s="156" t="s">
        <v>436</v>
      </c>
      <c r="J1897" s="158">
        <v>3719089</v>
      </c>
      <c r="K1897" s="159"/>
      <c r="L1897" s="170"/>
      <c r="N1897" s="119"/>
    </row>
    <row r="1898" spans="1:14" s="17" customFormat="1" x14ac:dyDescent="0.2">
      <c r="A1898" s="154">
        <v>44193</v>
      </c>
      <c r="B1898" s="155" t="s">
        <v>61</v>
      </c>
      <c r="C1898" s="155" t="s">
        <v>61</v>
      </c>
      <c r="D1898" s="156" t="s">
        <v>251</v>
      </c>
      <c r="E1898" s="156" t="s">
        <v>108</v>
      </c>
      <c r="F1898" s="156" t="s">
        <v>72</v>
      </c>
      <c r="G1898" s="157" t="str">
        <f>VLOOKUP(Repository_table[[#This Row],[Country of Destination]],$T$11:$U$46,2,)</f>
        <v>East Asia and Pacific</v>
      </c>
      <c r="H1898" s="156" t="s">
        <v>233</v>
      </c>
      <c r="I1898" s="156" t="s">
        <v>269</v>
      </c>
      <c r="J1898" s="158">
        <v>3262055</v>
      </c>
      <c r="K1898" s="159"/>
      <c r="L1898" s="170"/>
      <c r="N1898" s="119"/>
    </row>
    <row r="1899" spans="1:14" s="17" customFormat="1" x14ac:dyDescent="0.2">
      <c r="A1899" s="154">
        <v>44194</v>
      </c>
      <c r="B1899" s="155" t="s">
        <v>61</v>
      </c>
      <c r="C1899" s="155" t="s">
        <v>61</v>
      </c>
      <c r="D1899" s="156" t="s">
        <v>403</v>
      </c>
      <c r="E1899" s="156" t="s">
        <v>108</v>
      </c>
      <c r="F1899" s="156" t="s">
        <v>113</v>
      </c>
      <c r="G1899" s="157" t="str">
        <f>VLOOKUP(Repository_table[[#This Row],[Country of Destination]],$T$11:$U$46,2,)</f>
        <v>East Asia and Pacific</v>
      </c>
      <c r="H1899" s="156" t="s">
        <v>160</v>
      </c>
      <c r="I1899" s="156" t="s">
        <v>269</v>
      </c>
      <c r="J1899" s="158">
        <v>3692592</v>
      </c>
      <c r="K1899" s="159"/>
      <c r="L1899" s="170"/>
      <c r="N1899" s="119"/>
    </row>
    <row r="1900" spans="1:14" s="17" customFormat="1" x14ac:dyDescent="0.2">
      <c r="A1900" s="154">
        <v>44195</v>
      </c>
      <c r="B1900" s="155" t="s">
        <v>390</v>
      </c>
      <c r="C1900" s="155" t="s">
        <v>462</v>
      </c>
      <c r="D1900" s="156" t="s">
        <v>418</v>
      </c>
      <c r="E1900" s="156" t="s">
        <v>108</v>
      </c>
      <c r="F1900" s="156" t="s">
        <v>81</v>
      </c>
      <c r="G1900" s="157" t="str">
        <f>VLOOKUP(Repository_table[[#This Row],[Country of Destination]],$T$11:$U$46,2,)</f>
        <v>East Asia and Pacific</v>
      </c>
      <c r="H1900" s="156" t="s">
        <v>434</v>
      </c>
      <c r="I1900" s="156" t="s">
        <v>391</v>
      </c>
      <c r="J1900" s="158">
        <v>3507094</v>
      </c>
      <c r="K1900" s="159"/>
      <c r="L1900" s="170"/>
      <c r="N1900" s="119"/>
    </row>
    <row r="1901" spans="1:14" s="17" customFormat="1" x14ac:dyDescent="0.2">
      <c r="A1901" s="154">
        <v>44195</v>
      </c>
      <c r="B1901" s="155" t="s">
        <v>61</v>
      </c>
      <c r="C1901" s="155" t="s">
        <v>61</v>
      </c>
      <c r="D1901" s="156" t="s">
        <v>251</v>
      </c>
      <c r="E1901" s="156" t="s">
        <v>108</v>
      </c>
      <c r="F1901" s="156" t="s">
        <v>177</v>
      </c>
      <c r="G1901" s="157" t="str">
        <f>VLOOKUP(Repository_table[[#This Row],[Country of Destination]],$T$11:$U$46,2,)</f>
        <v>Latin America and the Caribbean</v>
      </c>
      <c r="H1901" s="156" t="s">
        <v>516</v>
      </c>
      <c r="I1901" s="156" t="s">
        <v>269</v>
      </c>
      <c r="J1901" s="158">
        <v>3690419</v>
      </c>
      <c r="K1901" s="159"/>
      <c r="L1901" s="170"/>
      <c r="N1901" s="119"/>
    </row>
    <row r="1902" spans="1:14" s="17" customFormat="1" x14ac:dyDescent="0.2">
      <c r="A1902" s="154">
        <v>44195</v>
      </c>
      <c r="B1902" s="155" t="s">
        <v>468</v>
      </c>
      <c r="C1902" s="155" t="s">
        <v>89</v>
      </c>
      <c r="D1902" s="156" t="s">
        <v>533</v>
      </c>
      <c r="E1902" s="156" t="s">
        <v>108</v>
      </c>
      <c r="F1902" s="156" t="s">
        <v>112</v>
      </c>
      <c r="G1902" s="157" t="str">
        <f>VLOOKUP(Repository_table[[#This Row],[Country of Destination]],$T$11:$U$46,2,)</f>
        <v>Latin America and the Caribbean</v>
      </c>
      <c r="H1902" s="156" t="s">
        <v>331</v>
      </c>
      <c r="I1902" s="156" t="s">
        <v>305</v>
      </c>
      <c r="J1902" s="158">
        <v>2949571</v>
      </c>
      <c r="K1902" s="159"/>
      <c r="L1902" s="170"/>
      <c r="N1902" s="119"/>
    </row>
    <row r="1903" spans="1:14" s="17" customFormat="1" x14ac:dyDescent="0.2">
      <c r="A1903" s="154">
        <v>44196</v>
      </c>
      <c r="B1903" s="155" t="s">
        <v>390</v>
      </c>
      <c r="C1903" s="155" t="s">
        <v>462</v>
      </c>
      <c r="D1903" s="156" t="s">
        <v>418</v>
      </c>
      <c r="E1903" s="156" t="s">
        <v>108</v>
      </c>
      <c r="F1903" s="156" t="s">
        <v>81</v>
      </c>
      <c r="G1903" s="157" t="str">
        <f>VLOOKUP(Repository_table[[#This Row],[Country of Destination]],$T$11:$U$46,2,)</f>
        <v>East Asia and Pacific</v>
      </c>
      <c r="H1903" s="156" t="s">
        <v>491</v>
      </c>
      <c r="I1903" s="156" t="s">
        <v>391</v>
      </c>
      <c r="J1903" s="158">
        <v>3629300</v>
      </c>
      <c r="K1903" s="159"/>
      <c r="L1903" s="170"/>
      <c r="N1903" s="119"/>
    </row>
    <row r="1904" spans="1:14" s="17" customFormat="1" ht="25.5" x14ac:dyDescent="0.2">
      <c r="A1904" s="154">
        <v>44196</v>
      </c>
      <c r="B1904" s="155" t="s">
        <v>300</v>
      </c>
      <c r="C1904" s="155" t="s">
        <v>301</v>
      </c>
      <c r="D1904" s="156" t="s">
        <v>407</v>
      </c>
      <c r="E1904" s="156" t="s">
        <v>108</v>
      </c>
      <c r="F1904" s="156" t="s">
        <v>113</v>
      </c>
      <c r="G1904" s="157" t="str">
        <f>VLOOKUP(Repository_table[[#This Row],[Country of Destination]],$T$11:$U$46,2,)</f>
        <v>East Asia and Pacific</v>
      </c>
      <c r="H1904" s="156" t="s">
        <v>530</v>
      </c>
      <c r="I1904" s="156" t="s">
        <v>304</v>
      </c>
      <c r="J1904" s="158">
        <v>3454825</v>
      </c>
      <c r="K1904" s="159"/>
      <c r="L1904" s="170"/>
      <c r="N1904" s="119"/>
    </row>
    <row r="1905" spans="1:14" s="17" customFormat="1" x14ac:dyDescent="0.2">
      <c r="A1905" s="145">
        <v>44197</v>
      </c>
      <c r="B1905" s="148" t="s">
        <v>61</v>
      </c>
      <c r="C1905" s="148" t="s">
        <v>61</v>
      </c>
      <c r="D1905" s="149" t="s">
        <v>251</v>
      </c>
      <c r="E1905" s="149" t="s">
        <v>108</v>
      </c>
      <c r="F1905" s="149" t="s">
        <v>72</v>
      </c>
      <c r="G1905" s="150" t="str">
        <f>VLOOKUP(Repository_table[[#This Row],[Country of Destination]],$T$11:$U$46,2,)</f>
        <v>East Asia and Pacific</v>
      </c>
      <c r="H1905" s="149" t="s">
        <v>280</v>
      </c>
      <c r="I1905" s="149" t="s">
        <v>269</v>
      </c>
      <c r="J1905" s="151">
        <v>3805368</v>
      </c>
      <c r="K1905" s="39"/>
      <c r="L1905" s="146"/>
      <c r="N1905" s="119"/>
    </row>
    <row r="1906" spans="1:14" s="17" customFormat="1" x14ac:dyDescent="0.2">
      <c r="A1906" s="145">
        <v>44197</v>
      </c>
      <c r="B1906" s="148" t="s">
        <v>61</v>
      </c>
      <c r="C1906" s="148" t="s">
        <v>61</v>
      </c>
      <c r="D1906" s="149" t="s">
        <v>250</v>
      </c>
      <c r="E1906" s="149" t="s">
        <v>108</v>
      </c>
      <c r="F1906" s="149" t="s">
        <v>291</v>
      </c>
      <c r="G1906" s="150" t="str">
        <f>VLOOKUP(Repository_table[[#This Row],[Country of Destination]],$T$11:$U$46,2,)</f>
        <v>East Asia and Pacific</v>
      </c>
      <c r="H1906" s="149" t="s">
        <v>547</v>
      </c>
      <c r="I1906" s="149" t="s">
        <v>269</v>
      </c>
      <c r="J1906" s="151">
        <v>3688140</v>
      </c>
      <c r="K1906" s="39"/>
      <c r="L1906" s="146"/>
      <c r="N1906" s="119"/>
    </row>
    <row r="1907" spans="1:14" s="17" customFormat="1" x14ac:dyDescent="0.2">
      <c r="A1907" s="145">
        <v>44198</v>
      </c>
      <c r="B1907" s="148" t="s">
        <v>390</v>
      </c>
      <c r="C1907" s="148" t="s">
        <v>463</v>
      </c>
      <c r="D1907" s="149" t="s">
        <v>418</v>
      </c>
      <c r="E1907" s="149" t="s">
        <v>108</v>
      </c>
      <c r="F1907" s="149" t="s">
        <v>81</v>
      </c>
      <c r="G1907" s="150" t="str">
        <f>VLOOKUP(Repository_table[[#This Row],[Country of Destination]],$T$11:$U$46,2,)</f>
        <v>East Asia and Pacific</v>
      </c>
      <c r="H1907" s="149" t="s">
        <v>377</v>
      </c>
      <c r="I1907" s="149" t="s">
        <v>391</v>
      </c>
      <c r="J1907" s="151">
        <v>3483869</v>
      </c>
      <c r="K1907" s="39"/>
      <c r="L1907" s="146"/>
      <c r="N1907" s="119"/>
    </row>
    <row r="1908" spans="1:14" s="17" customFormat="1" ht="25.5" x14ac:dyDescent="0.2">
      <c r="A1908" s="145">
        <v>44198</v>
      </c>
      <c r="B1908" s="148" t="s">
        <v>300</v>
      </c>
      <c r="C1908" s="148" t="s">
        <v>301</v>
      </c>
      <c r="D1908" s="149" t="s">
        <v>407</v>
      </c>
      <c r="E1908" s="149" t="s">
        <v>108</v>
      </c>
      <c r="F1908" s="149" t="s">
        <v>113</v>
      </c>
      <c r="G1908" s="150" t="str">
        <f>VLOOKUP(Repository_table[[#This Row],[Country of Destination]],$T$11:$U$46,2,)</f>
        <v>East Asia and Pacific</v>
      </c>
      <c r="H1908" s="149" t="s">
        <v>536</v>
      </c>
      <c r="I1908" s="149" t="s">
        <v>304</v>
      </c>
      <c r="J1908" s="151">
        <v>3668758</v>
      </c>
      <c r="K1908" s="39"/>
      <c r="L1908" s="146"/>
      <c r="N1908" s="119"/>
    </row>
    <row r="1909" spans="1:14" s="17" customFormat="1" ht="25.5" x14ac:dyDescent="0.2">
      <c r="A1909" s="145">
        <v>44198</v>
      </c>
      <c r="B1909" s="148" t="s">
        <v>439</v>
      </c>
      <c r="C1909" s="148" t="s">
        <v>464</v>
      </c>
      <c r="D1909" s="149" t="s">
        <v>551</v>
      </c>
      <c r="E1909" s="149" t="s">
        <v>108</v>
      </c>
      <c r="F1909" s="149" t="s">
        <v>81</v>
      </c>
      <c r="G1909" s="150" t="str">
        <f>VLOOKUP(Repository_table[[#This Row],[Country of Destination]],$T$11:$U$46,2,)</f>
        <v>East Asia and Pacific</v>
      </c>
      <c r="H1909" s="149" t="s">
        <v>352</v>
      </c>
      <c r="I1909" s="149" t="s">
        <v>436</v>
      </c>
      <c r="J1909" s="151">
        <v>3307098</v>
      </c>
      <c r="K1909" s="39"/>
      <c r="L1909" s="146"/>
      <c r="N1909" s="119"/>
    </row>
    <row r="1910" spans="1:14" s="17" customFormat="1" x14ac:dyDescent="0.2">
      <c r="A1910" s="145">
        <v>44198</v>
      </c>
      <c r="B1910" s="148" t="s">
        <v>61</v>
      </c>
      <c r="C1910" s="148" t="s">
        <v>61</v>
      </c>
      <c r="D1910" s="149" t="s">
        <v>251</v>
      </c>
      <c r="E1910" s="149" t="s">
        <v>108</v>
      </c>
      <c r="F1910" s="149" t="s">
        <v>68</v>
      </c>
      <c r="G1910" s="150" t="str">
        <f>VLOOKUP(Repository_table[[#This Row],[Country of Destination]],$T$11:$U$46,2,)</f>
        <v>South Asia</v>
      </c>
      <c r="H1910" s="149" t="s">
        <v>312</v>
      </c>
      <c r="I1910" s="149" t="s">
        <v>269</v>
      </c>
      <c r="J1910" s="151">
        <v>3266510</v>
      </c>
      <c r="K1910" s="39"/>
      <c r="L1910" s="146"/>
      <c r="N1910" s="119"/>
    </row>
    <row r="1911" spans="1:14" s="17" customFormat="1" ht="25.5" x14ac:dyDescent="0.2">
      <c r="A1911" s="145">
        <v>44199</v>
      </c>
      <c r="B1911" s="148" t="s">
        <v>300</v>
      </c>
      <c r="C1911" s="148" t="s">
        <v>301</v>
      </c>
      <c r="D1911" s="149" t="s">
        <v>407</v>
      </c>
      <c r="E1911" s="149" t="s">
        <v>108</v>
      </c>
      <c r="F1911" s="149" t="s">
        <v>113</v>
      </c>
      <c r="G1911" s="150" t="str">
        <f>VLOOKUP(Repository_table[[#This Row],[Country of Destination]],$T$11:$U$46,2,)</f>
        <v>East Asia and Pacific</v>
      </c>
      <c r="H1911" s="149" t="s">
        <v>430</v>
      </c>
      <c r="I1911" s="149" t="s">
        <v>304</v>
      </c>
      <c r="J1911" s="151">
        <v>3707091</v>
      </c>
      <c r="K1911" s="39"/>
      <c r="L1911" s="146"/>
      <c r="N1911" s="119"/>
    </row>
    <row r="1912" spans="1:14" s="17" customFormat="1" x14ac:dyDescent="0.2">
      <c r="A1912" s="145">
        <v>44199</v>
      </c>
      <c r="B1912" s="148" t="s">
        <v>529</v>
      </c>
      <c r="C1912" s="148" t="s">
        <v>212</v>
      </c>
      <c r="D1912" s="149" t="s">
        <v>266</v>
      </c>
      <c r="E1912" s="149" t="s">
        <v>108</v>
      </c>
      <c r="F1912" s="149" t="s">
        <v>113</v>
      </c>
      <c r="G1912" s="150" t="str">
        <f>VLOOKUP(Repository_table[[#This Row],[Country of Destination]],$T$11:$U$46,2,)</f>
        <v>East Asia and Pacific</v>
      </c>
      <c r="H1912" s="149" t="s">
        <v>460</v>
      </c>
      <c r="I1912" s="149" t="s">
        <v>262</v>
      </c>
      <c r="J1912" s="151">
        <v>3457263</v>
      </c>
      <c r="K1912" s="39"/>
      <c r="L1912" s="146"/>
      <c r="N1912" s="119"/>
    </row>
    <row r="1913" spans="1:14" s="17" customFormat="1" ht="25.5" x14ac:dyDescent="0.2">
      <c r="A1913" s="145">
        <v>44199</v>
      </c>
      <c r="B1913" s="148" t="s">
        <v>439</v>
      </c>
      <c r="C1913" s="148" t="s">
        <v>464</v>
      </c>
      <c r="D1913" s="149" t="s">
        <v>465</v>
      </c>
      <c r="E1913" s="149" t="s">
        <v>108</v>
      </c>
      <c r="F1913" s="149" t="s">
        <v>185</v>
      </c>
      <c r="G1913" s="150" t="str">
        <f>VLOOKUP(Repository_table[[#This Row],[Country of Destination]],$T$11:$U$46,2,)</f>
        <v>Latin America and the Caribbean</v>
      </c>
      <c r="H1913" s="149" t="s">
        <v>552</v>
      </c>
      <c r="I1913" s="149" t="s">
        <v>436</v>
      </c>
      <c r="J1913" s="151">
        <v>2238182</v>
      </c>
      <c r="K1913" s="39"/>
      <c r="L1913" s="146" t="s">
        <v>58</v>
      </c>
      <c r="N1913" s="119"/>
    </row>
    <row r="1914" spans="1:14" s="17" customFormat="1" ht="25.5" x14ac:dyDescent="0.2">
      <c r="A1914" s="145">
        <v>44199</v>
      </c>
      <c r="B1914" s="148" t="s">
        <v>439</v>
      </c>
      <c r="C1914" s="148" t="s">
        <v>464</v>
      </c>
      <c r="D1914" s="149" t="s">
        <v>551</v>
      </c>
      <c r="E1914" s="149" t="s">
        <v>108</v>
      </c>
      <c r="F1914" s="149" t="s">
        <v>275</v>
      </c>
      <c r="G1914" s="150" t="str">
        <f>VLOOKUP(Repository_table[[#This Row],[Country of Destination]],$T$11:$U$46,2,)</f>
        <v>Latin America and the Caribbean</v>
      </c>
      <c r="H1914" s="149" t="s">
        <v>552</v>
      </c>
      <c r="I1914" s="149" t="s">
        <v>436</v>
      </c>
      <c r="J1914" s="151">
        <v>782217</v>
      </c>
      <c r="K1914" s="39"/>
      <c r="L1914" s="146" t="s">
        <v>58</v>
      </c>
      <c r="N1914" s="119"/>
    </row>
    <row r="1915" spans="1:14" s="17" customFormat="1" x14ac:dyDescent="0.2">
      <c r="A1915" s="145">
        <v>44199</v>
      </c>
      <c r="B1915" s="148" t="s">
        <v>61</v>
      </c>
      <c r="C1915" s="148" t="s">
        <v>61</v>
      </c>
      <c r="D1915" s="149" t="s">
        <v>403</v>
      </c>
      <c r="E1915" s="149" t="s">
        <v>108</v>
      </c>
      <c r="F1915" s="149" t="s">
        <v>81</v>
      </c>
      <c r="G1915" s="150" t="str">
        <f>VLOOKUP(Repository_table[[#This Row],[Country of Destination]],$T$11:$U$46,2,)</f>
        <v>East Asia and Pacific</v>
      </c>
      <c r="H1915" s="149" t="s">
        <v>180</v>
      </c>
      <c r="I1915" s="149" t="s">
        <v>269</v>
      </c>
      <c r="J1915" s="151">
        <v>3695288</v>
      </c>
      <c r="K1915" s="39"/>
      <c r="L1915" s="146"/>
      <c r="N1915" s="119"/>
    </row>
    <row r="1916" spans="1:14" s="17" customFormat="1" x14ac:dyDescent="0.2">
      <c r="A1916" s="145">
        <v>44200</v>
      </c>
      <c r="B1916" s="148" t="s">
        <v>390</v>
      </c>
      <c r="C1916" s="148" t="s">
        <v>462</v>
      </c>
      <c r="D1916" s="149" t="s">
        <v>418</v>
      </c>
      <c r="E1916" s="149" t="s">
        <v>108</v>
      </c>
      <c r="F1916" s="149" t="s">
        <v>68</v>
      </c>
      <c r="G1916" s="150" t="str">
        <f>VLOOKUP(Repository_table[[#This Row],[Country of Destination]],$T$11:$U$46,2,)</f>
        <v>South Asia</v>
      </c>
      <c r="H1916" s="149" t="s">
        <v>342</v>
      </c>
      <c r="I1916" s="149" t="s">
        <v>391</v>
      </c>
      <c r="J1916" s="151">
        <v>3287297</v>
      </c>
      <c r="K1916" s="39"/>
      <c r="L1916" s="146"/>
      <c r="N1916" s="119"/>
    </row>
    <row r="1917" spans="1:14" s="17" customFormat="1" ht="25.5" x14ac:dyDescent="0.2">
      <c r="A1917" s="145">
        <v>44200</v>
      </c>
      <c r="B1917" s="148" t="s">
        <v>439</v>
      </c>
      <c r="C1917" s="148" t="s">
        <v>464</v>
      </c>
      <c r="D1917" s="149" t="s">
        <v>465</v>
      </c>
      <c r="E1917" s="149" t="s">
        <v>108</v>
      </c>
      <c r="F1917" s="149" t="s">
        <v>113</v>
      </c>
      <c r="G1917" s="150" t="str">
        <f>VLOOKUP(Repository_table[[#This Row],[Country of Destination]],$T$11:$U$46,2,)</f>
        <v>East Asia and Pacific</v>
      </c>
      <c r="H1917" s="149" t="s">
        <v>351</v>
      </c>
      <c r="I1917" s="149" t="s">
        <v>436</v>
      </c>
      <c r="J1917" s="151">
        <v>3654982</v>
      </c>
      <c r="K1917" s="39"/>
      <c r="L1917" s="146"/>
      <c r="N1917" s="119"/>
    </row>
    <row r="1918" spans="1:14" s="17" customFormat="1" x14ac:dyDescent="0.2">
      <c r="A1918" s="145">
        <v>44200</v>
      </c>
      <c r="B1918" s="148" t="s">
        <v>61</v>
      </c>
      <c r="C1918" s="148" t="s">
        <v>61</v>
      </c>
      <c r="D1918" s="149" t="s">
        <v>250</v>
      </c>
      <c r="E1918" s="149" t="s">
        <v>108</v>
      </c>
      <c r="F1918" s="149" t="s">
        <v>113</v>
      </c>
      <c r="G1918" s="150" t="str">
        <f>VLOOKUP(Repository_table[[#This Row],[Country of Destination]],$T$11:$U$46,2,)</f>
        <v>East Asia and Pacific</v>
      </c>
      <c r="H1918" s="149" t="s">
        <v>187</v>
      </c>
      <c r="I1918" s="149" t="s">
        <v>269</v>
      </c>
      <c r="J1918" s="151">
        <v>3675796</v>
      </c>
      <c r="K1918" s="39"/>
      <c r="L1918" s="146"/>
      <c r="N1918" s="119"/>
    </row>
    <row r="1919" spans="1:14" s="17" customFormat="1" ht="25.5" x14ac:dyDescent="0.2">
      <c r="A1919" s="145">
        <v>44201</v>
      </c>
      <c r="B1919" s="148" t="s">
        <v>300</v>
      </c>
      <c r="C1919" s="148" t="s">
        <v>301</v>
      </c>
      <c r="D1919" s="149" t="s">
        <v>406</v>
      </c>
      <c r="E1919" s="149" t="s">
        <v>108</v>
      </c>
      <c r="F1919" s="149" t="s">
        <v>72</v>
      </c>
      <c r="G1919" s="150" t="str">
        <f>VLOOKUP(Repository_table[[#This Row],[Country of Destination]],$T$11:$U$46,2,)</f>
        <v>East Asia and Pacific</v>
      </c>
      <c r="H1919" s="149" t="s">
        <v>487</v>
      </c>
      <c r="I1919" s="149" t="s">
        <v>304</v>
      </c>
      <c r="J1919" s="151">
        <v>3407830</v>
      </c>
      <c r="K1919" s="39"/>
      <c r="L1919" s="146"/>
      <c r="N1919" s="119"/>
    </row>
    <row r="1920" spans="1:14" s="17" customFormat="1" ht="25.5" x14ac:dyDescent="0.2">
      <c r="A1920" s="145">
        <v>44201</v>
      </c>
      <c r="B1920" s="148" t="s">
        <v>439</v>
      </c>
      <c r="C1920" s="148" t="s">
        <v>464</v>
      </c>
      <c r="D1920" s="149" t="s">
        <v>551</v>
      </c>
      <c r="E1920" s="149" t="s">
        <v>108</v>
      </c>
      <c r="F1920" s="149" t="s">
        <v>81</v>
      </c>
      <c r="G1920" s="150" t="str">
        <f>VLOOKUP(Repository_table[[#This Row],[Country of Destination]],$T$11:$U$46,2,)</f>
        <v>East Asia and Pacific</v>
      </c>
      <c r="H1920" s="149" t="s">
        <v>522</v>
      </c>
      <c r="I1920" s="149" t="s">
        <v>436</v>
      </c>
      <c r="J1920" s="151">
        <v>3845420</v>
      </c>
      <c r="K1920" s="39"/>
      <c r="L1920" s="146"/>
      <c r="N1920" s="119"/>
    </row>
    <row r="1921" spans="1:14" s="17" customFormat="1" x14ac:dyDescent="0.2">
      <c r="A1921" s="145">
        <v>44201</v>
      </c>
      <c r="B1921" s="148" t="s">
        <v>61</v>
      </c>
      <c r="C1921" s="148" t="s">
        <v>61</v>
      </c>
      <c r="D1921" s="149" t="s">
        <v>250</v>
      </c>
      <c r="E1921" s="149" t="s">
        <v>108</v>
      </c>
      <c r="F1921" s="149" t="s">
        <v>113</v>
      </c>
      <c r="G1921" s="150" t="str">
        <f>VLOOKUP(Repository_table[[#This Row],[Country of Destination]],$T$11:$U$46,2,)</f>
        <v>East Asia and Pacific</v>
      </c>
      <c r="H1921" s="149" t="s">
        <v>545</v>
      </c>
      <c r="I1921" s="149" t="s">
        <v>269</v>
      </c>
      <c r="J1921" s="151">
        <v>3042449</v>
      </c>
      <c r="K1921" s="39"/>
      <c r="L1921" s="146"/>
      <c r="N1921" s="119"/>
    </row>
    <row r="1922" spans="1:14" s="17" customFormat="1" x14ac:dyDescent="0.2">
      <c r="A1922" s="145">
        <v>44202</v>
      </c>
      <c r="B1922" s="148" t="s">
        <v>390</v>
      </c>
      <c r="C1922" s="148" t="s">
        <v>462</v>
      </c>
      <c r="D1922" s="149" t="s">
        <v>418</v>
      </c>
      <c r="E1922" s="149" t="s">
        <v>108</v>
      </c>
      <c r="F1922" s="149" t="s">
        <v>81</v>
      </c>
      <c r="G1922" s="150" t="str">
        <f>VLOOKUP(Repository_table[[#This Row],[Country of Destination]],$T$11:$U$46,2,)</f>
        <v>East Asia and Pacific</v>
      </c>
      <c r="H1922" s="149" t="s">
        <v>140</v>
      </c>
      <c r="I1922" s="149" t="s">
        <v>391</v>
      </c>
      <c r="J1922" s="151">
        <v>3285428</v>
      </c>
      <c r="K1922" s="39"/>
      <c r="L1922" s="146"/>
      <c r="N1922" s="119"/>
    </row>
    <row r="1923" spans="1:14" s="17" customFormat="1" ht="25.5" x14ac:dyDescent="0.2">
      <c r="A1923" s="145">
        <v>44202</v>
      </c>
      <c r="B1923" s="148" t="s">
        <v>439</v>
      </c>
      <c r="C1923" s="148" t="s">
        <v>464</v>
      </c>
      <c r="D1923" s="149" t="s">
        <v>551</v>
      </c>
      <c r="E1923" s="149" t="s">
        <v>108</v>
      </c>
      <c r="F1923" s="149" t="s">
        <v>365</v>
      </c>
      <c r="G1923" s="150" t="str">
        <f>VLOOKUP(Repository_table[[#This Row],[Country of Destination]],$T$11:$U$46,2,)</f>
        <v>East Asia and Pacific</v>
      </c>
      <c r="H1923" s="149" t="s">
        <v>379</v>
      </c>
      <c r="I1923" s="149" t="s">
        <v>436</v>
      </c>
      <c r="J1923" s="151">
        <v>3696635</v>
      </c>
      <c r="K1923" s="39"/>
      <c r="L1923" s="146"/>
      <c r="N1923" s="119"/>
    </row>
    <row r="1924" spans="1:14" s="17" customFormat="1" x14ac:dyDescent="0.2">
      <c r="A1924" s="145">
        <v>44202</v>
      </c>
      <c r="B1924" s="148" t="s">
        <v>61</v>
      </c>
      <c r="C1924" s="148" t="s">
        <v>61</v>
      </c>
      <c r="D1924" s="149" t="s">
        <v>251</v>
      </c>
      <c r="E1924" s="149" t="s">
        <v>108</v>
      </c>
      <c r="F1924" s="149" t="s">
        <v>177</v>
      </c>
      <c r="G1924" s="150" t="str">
        <f>VLOOKUP(Repository_table[[#This Row],[Country of Destination]],$T$11:$U$46,2,)</f>
        <v>Latin America and the Caribbean</v>
      </c>
      <c r="H1924" s="149" t="s">
        <v>515</v>
      </c>
      <c r="I1924" s="149" t="s">
        <v>269</v>
      </c>
      <c r="J1924" s="151">
        <v>3606810</v>
      </c>
      <c r="K1924" s="39"/>
      <c r="L1924" s="146"/>
      <c r="N1924" s="119"/>
    </row>
    <row r="1925" spans="1:14" s="17" customFormat="1" ht="25.5" x14ac:dyDescent="0.2">
      <c r="A1925" s="145">
        <v>44203</v>
      </c>
      <c r="B1925" s="148" t="s">
        <v>300</v>
      </c>
      <c r="C1925" s="148" t="s">
        <v>301</v>
      </c>
      <c r="D1925" s="149" t="s">
        <v>407</v>
      </c>
      <c r="E1925" s="149" t="s">
        <v>108</v>
      </c>
      <c r="F1925" s="149" t="s">
        <v>113</v>
      </c>
      <c r="G1925" s="150" t="str">
        <f>VLOOKUP(Repository_table[[#This Row],[Country of Destination]],$T$11:$U$46,2,)</f>
        <v>East Asia and Pacific</v>
      </c>
      <c r="H1925" s="149" t="s">
        <v>431</v>
      </c>
      <c r="I1925" s="149" t="s">
        <v>304</v>
      </c>
      <c r="J1925" s="151">
        <v>3753430</v>
      </c>
      <c r="K1925" s="39"/>
      <c r="L1925" s="146"/>
      <c r="N1925" s="119"/>
    </row>
    <row r="1926" spans="1:14" s="17" customFormat="1" x14ac:dyDescent="0.2">
      <c r="A1926" s="145">
        <v>44203</v>
      </c>
      <c r="B1926" s="148" t="s">
        <v>61</v>
      </c>
      <c r="C1926" s="148" t="s">
        <v>61</v>
      </c>
      <c r="D1926" s="149" t="s">
        <v>250</v>
      </c>
      <c r="E1926" s="149" t="s">
        <v>108</v>
      </c>
      <c r="F1926" s="149" t="s">
        <v>113</v>
      </c>
      <c r="G1926" s="150" t="str">
        <f>VLOOKUP(Repository_table[[#This Row],[Country of Destination]],$T$11:$U$46,2,)</f>
        <v>East Asia and Pacific</v>
      </c>
      <c r="H1926" s="149" t="s">
        <v>294</v>
      </c>
      <c r="I1926" s="149" t="s">
        <v>269</v>
      </c>
      <c r="J1926" s="151">
        <v>3221658</v>
      </c>
      <c r="K1926" s="39"/>
      <c r="L1926" s="146"/>
      <c r="N1926" s="119"/>
    </row>
    <row r="1927" spans="1:14" s="17" customFormat="1" x14ac:dyDescent="0.2">
      <c r="A1927" s="145">
        <v>44204</v>
      </c>
      <c r="B1927" s="148" t="s">
        <v>390</v>
      </c>
      <c r="C1927" s="148" t="s">
        <v>463</v>
      </c>
      <c r="D1927" s="149" t="s">
        <v>418</v>
      </c>
      <c r="E1927" s="149" t="s">
        <v>108</v>
      </c>
      <c r="F1927" s="149" t="s">
        <v>177</v>
      </c>
      <c r="G1927" s="150" t="str">
        <f>VLOOKUP(Repository_table[[#This Row],[Country of Destination]],$T$11:$U$46,2,)</f>
        <v>Latin America and the Caribbean</v>
      </c>
      <c r="H1927" s="149" t="s">
        <v>242</v>
      </c>
      <c r="I1927" s="149" t="s">
        <v>391</v>
      </c>
      <c r="J1927" s="151">
        <v>3375952</v>
      </c>
      <c r="K1927" s="39"/>
      <c r="L1927" s="146"/>
      <c r="N1927" s="119"/>
    </row>
    <row r="1928" spans="1:14" s="17" customFormat="1" x14ac:dyDescent="0.2">
      <c r="A1928" s="145">
        <v>44204</v>
      </c>
      <c r="B1928" s="148" t="s">
        <v>529</v>
      </c>
      <c r="C1928" s="148" t="s">
        <v>211</v>
      </c>
      <c r="D1928" s="149" t="s">
        <v>261</v>
      </c>
      <c r="E1928" s="149" t="s">
        <v>108</v>
      </c>
      <c r="F1928" s="149" t="s">
        <v>109</v>
      </c>
      <c r="G1928" s="150" t="str">
        <f>VLOOKUP(Repository_table[[#This Row],[Country of Destination]],$T$11:$U$46,2,)</f>
        <v>Europe and Central Asia</v>
      </c>
      <c r="H1928" s="149" t="s">
        <v>408</v>
      </c>
      <c r="I1928" s="149" t="s">
        <v>262</v>
      </c>
      <c r="J1928" s="151">
        <v>3229673</v>
      </c>
      <c r="K1928" s="39"/>
      <c r="L1928" s="146"/>
      <c r="N1928" s="119"/>
    </row>
    <row r="1929" spans="1:14" s="17" customFormat="1" x14ac:dyDescent="0.2">
      <c r="A1929" s="145">
        <v>44204</v>
      </c>
      <c r="B1929" s="148" t="s">
        <v>61</v>
      </c>
      <c r="C1929" s="148" t="s">
        <v>61</v>
      </c>
      <c r="D1929" s="149" t="s">
        <v>251</v>
      </c>
      <c r="E1929" s="149" t="s">
        <v>108</v>
      </c>
      <c r="F1929" s="149" t="s">
        <v>72</v>
      </c>
      <c r="G1929" s="150" t="str">
        <f>VLOOKUP(Repository_table[[#This Row],[Country of Destination]],$T$11:$U$46,2,)</f>
        <v>East Asia and Pacific</v>
      </c>
      <c r="H1929" s="149" t="s">
        <v>415</v>
      </c>
      <c r="I1929" s="149" t="s">
        <v>269</v>
      </c>
      <c r="J1929" s="151">
        <v>3405618</v>
      </c>
      <c r="K1929" s="39"/>
      <c r="L1929" s="146"/>
      <c r="N1929" s="119"/>
    </row>
    <row r="1930" spans="1:14" s="17" customFormat="1" ht="25.5" x14ac:dyDescent="0.2">
      <c r="A1930" s="145">
        <v>44205</v>
      </c>
      <c r="B1930" s="148" t="s">
        <v>300</v>
      </c>
      <c r="C1930" s="148" t="s">
        <v>301</v>
      </c>
      <c r="D1930" s="149" t="s">
        <v>407</v>
      </c>
      <c r="E1930" s="149" t="s">
        <v>108</v>
      </c>
      <c r="F1930" s="149" t="s">
        <v>113</v>
      </c>
      <c r="G1930" s="150" t="str">
        <f>VLOOKUP(Repository_table[[#This Row],[Country of Destination]],$T$11:$U$46,2,)</f>
        <v>East Asia and Pacific</v>
      </c>
      <c r="H1930" s="149" t="s">
        <v>206</v>
      </c>
      <c r="I1930" s="149" t="s">
        <v>304</v>
      </c>
      <c r="J1930" s="151">
        <v>3265112</v>
      </c>
      <c r="K1930" s="39"/>
      <c r="L1930" s="146"/>
      <c r="N1930" s="119"/>
    </row>
    <row r="1931" spans="1:14" s="17" customFormat="1" ht="25.5" x14ac:dyDescent="0.2">
      <c r="A1931" s="145">
        <v>44205</v>
      </c>
      <c r="B1931" s="148" t="s">
        <v>439</v>
      </c>
      <c r="C1931" s="148" t="s">
        <v>464</v>
      </c>
      <c r="D1931" s="149" t="s">
        <v>551</v>
      </c>
      <c r="E1931" s="149" t="s">
        <v>108</v>
      </c>
      <c r="F1931" s="149" t="s">
        <v>81</v>
      </c>
      <c r="G1931" s="150" t="str">
        <f>VLOOKUP(Repository_table[[#This Row],[Country of Destination]],$T$11:$U$46,2,)</f>
        <v>East Asia and Pacific</v>
      </c>
      <c r="H1931" s="149" t="s">
        <v>485</v>
      </c>
      <c r="I1931" s="149" t="s">
        <v>436</v>
      </c>
      <c r="J1931" s="151">
        <v>3873512</v>
      </c>
      <c r="K1931" s="39"/>
      <c r="L1931" s="146"/>
      <c r="N1931" s="119"/>
    </row>
    <row r="1932" spans="1:14" s="17" customFormat="1" x14ac:dyDescent="0.2">
      <c r="A1932" s="145">
        <v>44205</v>
      </c>
      <c r="B1932" s="148" t="s">
        <v>61</v>
      </c>
      <c r="C1932" s="148" t="s">
        <v>61</v>
      </c>
      <c r="D1932" s="149" t="s">
        <v>403</v>
      </c>
      <c r="E1932" s="149" t="s">
        <v>108</v>
      </c>
      <c r="F1932" s="149" t="s">
        <v>72</v>
      </c>
      <c r="G1932" s="150" t="str">
        <f>VLOOKUP(Repository_table[[#This Row],[Country of Destination]],$T$11:$U$46,2,)</f>
        <v>East Asia and Pacific</v>
      </c>
      <c r="H1932" s="149" t="s">
        <v>273</v>
      </c>
      <c r="I1932" s="149" t="s">
        <v>269</v>
      </c>
      <c r="J1932" s="151">
        <v>3267534</v>
      </c>
      <c r="K1932" s="39"/>
      <c r="L1932" s="146"/>
      <c r="N1932" s="119"/>
    </row>
    <row r="1933" spans="1:14" s="17" customFormat="1" x14ac:dyDescent="0.2">
      <c r="A1933" s="145">
        <v>44206</v>
      </c>
      <c r="B1933" s="148" t="s">
        <v>390</v>
      </c>
      <c r="C1933" s="148" t="s">
        <v>462</v>
      </c>
      <c r="D1933" s="149" t="s">
        <v>418</v>
      </c>
      <c r="E1933" s="149" t="s">
        <v>108</v>
      </c>
      <c r="F1933" s="149" t="s">
        <v>81</v>
      </c>
      <c r="G1933" s="150" t="str">
        <f>VLOOKUP(Repository_table[[#This Row],[Country of Destination]],$T$11:$U$46,2,)</f>
        <v>East Asia and Pacific</v>
      </c>
      <c r="H1933" s="149" t="s">
        <v>419</v>
      </c>
      <c r="I1933" s="149" t="s">
        <v>391</v>
      </c>
      <c r="J1933" s="151">
        <v>3235084</v>
      </c>
      <c r="K1933" s="39"/>
      <c r="L1933" s="146"/>
      <c r="N1933" s="119"/>
    </row>
    <row r="1934" spans="1:14" s="17" customFormat="1" x14ac:dyDescent="0.2">
      <c r="A1934" s="145">
        <v>44206</v>
      </c>
      <c r="B1934" s="148" t="s">
        <v>61</v>
      </c>
      <c r="C1934" s="148" t="s">
        <v>61</v>
      </c>
      <c r="D1934" s="149" t="s">
        <v>250</v>
      </c>
      <c r="E1934" s="149" t="s">
        <v>108</v>
      </c>
      <c r="F1934" s="149" t="s">
        <v>113</v>
      </c>
      <c r="G1934" s="150" t="str">
        <f>VLOOKUP(Repository_table[[#This Row],[Country of Destination]],$T$11:$U$46,2,)</f>
        <v>East Asia and Pacific</v>
      </c>
      <c r="H1934" s="149" t="s">
        <v>142</v>
      </c>
      <c r="I1934" s="149" t="s">
        <v>269</v>
      </c>
      <c r="J1934" s="151">
        <v>3309603</v>
      </c>
      <c r="K1934" s="39"/>
      <c r="L1934" s="146"/>
      <c r="N1934" s="119"/>
    </row>
    <row r="1935" spans="1:14" s="17" customFormat="1" x14ac:dyDescent="0.2">
      <c r="A1935" s="145">
        <v>44207</v>
      </c>
      <c r="B1935" s="148" t="s">
        <v>390</v>
      </c>
      <c r="C1935" s="148" t="s">
        <v>463</v>
      </c>
      <c r="D1935" s="149" t="s">
        <v>481</v>
      </c>
      <c r="E1935" s="149" t="s">
        <v>108</v>
      </c>
      <c r="F1935" s="149" t="s">
        <v>113</v>
      </c>
      <c r="G1935" s="150" t="str">
        <f>VLOOKUP(Repository_table[[#This Row],[Country of Destination]],$T$11:$U$46,2,)</f>
        <v>East Asia and Pacific</v>
      </c>
      <c r="H1935" s="149" t="s">
        <v>286</v>
      </c>
      <c r="I1935" s="149" t="s">
        <v>391</v>
      </c>
      <c r="J1935" s="151">
        <v>3598304</v>
      </c>
      <c r="K1935" s="39"/>
      <c r="L1935" s="146"/>
      <c r="N1935" s="119"/>
    </row>
    <row r="1936" spans="1:14" s="17" customFormat="1" ht="25.5" x14ac:dyDescent="0.2">
      <c r="A1936" s="145">
        <v>44207</v>
      </c>
      <c r="B1936" s="148" t="s">
        <v>439</v>
      </c>
      <c r="C1936" s="148" t="s">
        <v>464</v>
      </c>
      <c r="D1936" s="149" t="s">
        <v>551</v>
      </c>
      <c r="E1936" s="149" t="s">
        <v>108</v>
      </c>
      <c r="F1936" s="149" t="s">
        <v>72</v>
      </c>
      <c r="G1936" s="150" t="str">
        <f>VLOOKUP(Repository_table[[#This Row],[Country of Destination]],$T$11:$U$46,2,)</f>
        <v>East Asia and Pacific</v>
      </c>
      <c r="H1936" s="149" t="s">
        <v>207</v>
      </c>
      <c r="I1936" s="149" t="s">
        <v>436</v>
      </c>
      <c r="J1936" s="151">
        <v>3539319</v>
      </c>
      <c r="K1936" s="39"/>
      <c r="L1936" s="146"/>
      <c r="N1936" s="119"/>
    </row>
    <row r="1937" spans="1:14" s="17" customFormat="1" x14ac:dyDescent="0.2">
      <c r="A1937" s="145">
        <v>44207</v>
      </c>
      <c r="B1937" s="148" t="s">
        <v>61</v>
      </c>
      <c r="C1937" s="148" t="s">
        <v>61</v>
      </c>
      <c r="D1937" s="149" t="s">
        <v>251</v>
      </c>
      <c r="E1937" s="149" t="s">
        <v>108</v>
      </c>
      <c r="F1937" s="149" t="s">
        <v>177</v>
      </c>
      <c r="G1937" s="150" t="str">
        <f>VLOOKUP(Repository_table[[#This Row],[Country of Destination]],$T$11:$U$46,2,)</f>
        <v>Latin America and the Caribbean</v>
      </c>
      <c r="H1937" s="149" t="s">
        <v>111</v>
      </c>
      <c r="I1937" s="149" t="s">
        <v>269</v>
      </c>
      <c r="J1937" s="151">
        <v>3651376</v>
      </c>
      <c r="K1937" s="39"/>
      <c r="L1937" s="146"/>
      <c r="N1937" s="119"/>
    </row>
    <row r="1938" spans="1:14" s="17" customFormat="1" x14ac:dyDescent="0.2">
      <c r="A1938" s="145">
        <v>44208</v>
      </c>
      <c r="B1938" s="148" t="s">
        <v>61</v>
      </c>
      <c r="C1938" s="148" t="s">
        <v>61</v>
      </c>
      <c r="D1938" s="149" t="s">
        <v>250</v>
      </c>
      <c r="E1938" s="149" t="s">
        <v>108</v>
      </c>
      <c r="F1938" s="149" t="s">
        <v>113</v>
      </c>
      <c r="G1938" s="150" t="str">
        <f>VLOOKUP(Repository_table[[#This Row],[Country of Destination]],$T$11:$U$46,2,)</f>
        <v>East Asia and Pacific</v>
      </c>
      <c r="H1938" s="149" t="s">
        <v>188</v>
      </c>
      <c r="I1938" s="149" t="s">
        <v>269</v>
      </c>
      <c r="J1938" s="151">
        <v>3696090</v>
      </c>
      <c r="K1938" s="39"/>
      <c r="L1938" s="146"/>
      <c r="N1938" s="119"/>
    </row>
    <row r="1939" spans="1:14" s="17" customFormat="1" ht="25.5" x14ac:dyDescent="0.2">
      <c r="A1939" s="145">
        <v>44209</v>
      </c>
      <c r="B1939" s="148" t="s">
        <v>300</v>
      </c>
      <c r="C1939" s="148" t="s">
        <v>301</v>
      </c>
      <c r="D1939" s="149" t="s">
        <v>406</v>
      </c>
      <c r="E1939" s="149" t="s">
        <v>108</v>
      </c>
      <c r="F1939" s="149" t="s">
        <v>72</v>
      </c>
      <c r="G1939" s="150" t="str">
        <f>VLOOKUP(Repository_table[[#This Row],[Country of Destination]],$T$11:$U$46,2,)</f>
        <v>East Asia and Pacific</v>
      </c>
      <c r="H1939" s="149" t="s">
        <v>504</v>
      </c>
      <c r="I1939" s="149" t="s">
        <v>304</v>
      </c>
      <c r="J1939" s="151">
        <v>3680827</v>
      </c>
      <c r="K1939" s="39"/>
      <c r="L1939" s="146"/>
      <c r="N1939" s="119"/>
    </row>
    <row r="1940" spans="1:14" s="17" customFormat="1" x14ac:dyDescent="0.2">
      <c r="A1940" s="145">
        <v>44209</v>
      </c>
      <c r="B1940" s="148" t="s">
        <v>61</v>
      </c>
      <c r="C1940" s="148" t="s">
        <v>61</v>
      </c>
      <c r="D1940" s="149" t="s">
        <v>422</v>
      </c>
      <c r="E1940" s="149" t="s">
        <v>108</v>
      </c>
      <c r="F1940" s="149" t="s">
        <v>112</v>
      </c>
      <c r="G1940" s="150" t="str">
        <f>VLOOKUP(Repository_table[[#This Row],[Country of Destination]],$T$11:$U$46,2,)</f>
        <v>Latin America and the Caribbean</v>
      </c>
      <c r="H1940" s="149" t="s">
        <v>499</v>
      </c>
      <c r="I1940" s="149" t="s">
        <v>269</v>
      </c>
      <c r="J1940" s="151">
        <v>3173455</v>
      </c>
      <c r="K1940" s="39"/>
      <c r="L1940" s="146" t="s">
        <v>58</v>
      </c>
      <c r="N1940" s="119"/>
    </row>
    <row r="1941" spans="1:14" s="17" customFormat="1" x14ac:dyDescent="0.2">
      <c r="A1941" s="145">
        <v>44209</v>
      </c>
      <c r="B1941" s="148" t="s">
        <v>61</v>
      </c>
      <c r="C1941" s="148" t="s">
        <v>61</v>
      </c>
      <c r="D1941" s="149" t="s">
        <v>422</v>
      </c>
      <c r="E1941" s="149" t="s">
        <v>108</v>
      </c>
      <c r="F1941" s="149" t="s">
        <v>186</v>
      </c>
      <c r="G1941" s="150" t="str">
        <f>VLOOKUP(Repository_table[[#This Row],[Country of Destination]],$T$11:$U$46,2,)</f>
        <v>Latin America and the Caribbean</v>
      </c>
      <c r="H1941" s="149" t="s">
        <v>499</v>
      </c>
      <c r="I1941" s="149" t="s">
        <v>269</v>
      </c>
      <c r="J1941" s="151">
        <v>516219</v>
      </c>
      <c r="K1941" s="39"/>
      <c r="L1941" s="146" t="s">
        <v>58</v>
      </c>
      <c r="N1941" s="119"/>
    </row>
    <row r="1942" spans="1:14" s="17" customFormat="1" x14ac:dyDescent="0.2">
      <c r="A1942" s="145">
        <v>44210</v>
      </c>
      <c r="B1942" s="148" t="s">
        <v>390</v>
      </c>
      <c r="C1942" s="148" t="s">
        <v>462</v>
      </c>
      <c r="D1942" s="149" t="s">
        <v>418</v>
      </c>
      <c r="E1942" s="149" t="s">
        <v>108</v>
      </c>
      <c r="F1942" s="149" t="s">
        <v>177</v>
      </c>
      <c r="G1942" s="150" t="str">
        <f>VLOOKUP(Repository_table[[#This Row],[Country of Destination]],$T$11:$U$46,2,)</f>
        <v>Latin America and the Caribbean</v>
      </c>
      <c r="H1942" s="149" t="s">
        <v>169</v>
      </c>
      <c r="I1942" s="149" t="s">
        <v>391</v>
      </c>
      <c r="J1942" s="151">
        <v>3122014</v>
      </c>
      <c r="K1942" s="39"/>
      <c r="L1942" s="146"/>
      <c r="N1942" s="119"/>
    </row>
    <row r="1943" spans="1:14" s="17" customFormat="1" ht="25.5" x14ac:dyDescent="0.2">
      <c r="A1943" s="145">
        <v>44210</v>
      </c>
      <c r="B1943" s="148" t="s">
        <v>300</v>
      </c>
      <c r="C1943" s="148" t="s">
        <v>301</v>
      </c>
      <c r="D1943" s="149" t="s">
        <v>406</v>
      </c>
      <c r="E1943" s="149" t="s">
        <v>108</v>
      </c>
      <c r="F1943" s="149" t="s">
        <v>81</v>
      </c>
      <c r="G1943" s="150" t="str">
        <f>VLOOKUP(Repository_table[[#This Row],[Country of Destination]],$T$11:$U$46,2,)</f>
        <v>East Asia and Pacific</v>
      </c>
      <c r="H1943" s="149" t="s">
        <v>281</v>
      </c>
      <c r="I1943" s="149" t="s">
        <v>304</v>
      </c>
      <c r="J1943" s="151">
        <v>3664911</v>
      </c>
      <c r="K1943" s="39"/>
      <c r="L1943" s="146"/>
      <c r="N1943" s="119"/>
    </row>
    <row r="1944" spans="1:14" s="17" customFormat="1" x14ac:dyDescent="0.2">
      <c r="A1944" s="145">
        <v>44210</v>
      </c>
      <c r="B1944" s="148" t="s">
        <v>529</v>
      </c>
      <c r="C1944" s="148" t="s">
        <v>211</v>
      </c>
      <c r="D1944" s="149" t="s">
        <v>261</v>
      </c>
      <c r="E1944" s="149" t="s">
        <v>108</v>
      </c>
      <c r="F1944" s="149" t="s">
        <v>116</v>
      </c>
      <c r="G1944" s="150" t="str">
        <f>VLOOKUP(Repository_table[[#This Row],[Country of Destination]],$T$11:$U$46,2,)</f>
        <v>South Asia</v>
      </c>
      <c r="H1944" s="149" t="s">
        <v>123</v>
      </c>
      <c r="I1944" s="149" t="s">
        <v>262</v>
      </c>
      <c r="J1944" s="151">
        <v>359150</v>
      </c>
      <c r="K1944" s="39"/>
      <c r="L1944" s="146" t="s">
        <v>58</v>
      </c>
      <c r="N1944" s="119"/>
    </row>
    <row r="1945" spans="1:14" s="17" customFormat="1" x14ac:dyDescent="0.2">
      <c r="A1945" s="145">
        <v>44210</v>
      </c>
      <c r="B1945" s="148" t="s">
        <v>529</v>
      </c>
      <c r="C1945" s="148" t="s">
        <v>211</v>
      </c>
      <c r="D1945" s="149" t="s">
        <v>261</v>
      </c>
      <c r="E1945" s="149" t="s">
        <v>108</v>
      </c>
      <c r="F1945" s="149" t="s">
        <v>109</v>
      </c>
      <c r="G1945" s="150" t="str">
        <f>VLOOKUP(Repository_table[[#This Row],[Country of Destination]],$T$11:$U$46,2,)</f>
        <v>Europe and Central Asia</v>
      </c>
      <c r="H1945" s="149" t="s">
        <v>123</v>
      </c>
      <c r="I1945" s="149" t="s">
        <v>262</v>
      </c>
      <c r="J1945" s="151">
        <v>2995495</v>
      </c>
      <c r="K1945" s="39"/>
      <c r="L1945" s="146" t="s">
        <v>58</v>
      </c>
      <c r="N1945" s="119"/>
    </row>
    <row r="1946" spans="1:14" s="17" customFormat="1" x14ac:dyDescent="0.2">
      <c r="A1946" s="145">
        <v>44210</v>
      </c>
      <c r="B1946" s="148" t="s">
        <v>61</v>
      </c>
      <c r="C1946" s="148" t="s">
        <v>61</v>
      </c>
      <c r="D1946" s="149" t="s">
        <v>251</v>
      </c>
      <c r="E1946" s="149" t="s">
        <v>108</v>
      </c>
      <c r="F1946" s="149" t="s">
        <v>124</v>
      </c>
      <c r="G1946" s="150" t="str">
        <f>VLOOKUP(Repository_table[[#This Row],[Country of Destination]],$T$11:$U$46,2,)</f>
        <v>Europe and Central Asia</v>
      </c>
      <c r="H1946" s="149" t="s">
        <v>284</v>
      </c>
      <c r="I1946" s="149" t="s">
        <v>269</v>
      </c>
      <c r="J1946" s="151">
        <v>3261062</v>
      </c>
      <c r="K1946" s="39"/>
      <c r="L1946" s="146"/>
      <c r="N1946" s="119"/>
    </row>
    <row r="1947" spans="1:14" s="17" customFormat="1" ht="25.5" x14ac:dyDescent="0.2">
      <c r="A1947" s="145">
        <v>44211</v>
      </c>
      <c r="B1947" s="148" t="s">
        <v>439</v>
      </c>
      <c r="C1947" s="148" t="s">
        <v>464</v>
      </c>
      <c r="D1947" s="149" t="s">
        <v>551</v>
      </c>
      <c r="E1947" s="149" t="s">
        <v>108</v>
      </c>
      <c r="F1947" s="149" t="s">
        <v>124</v>
      </c>
      <c r="G1947" s="150" t="str">
        <f>VLOOKUP(Repository_table[[#This Row],[Country of Destination]],$T$11:$U$46,2,)</f>
        <v>Europe and Central Asia</v>
      </c>
      <c r="H1947" s="149" t="s">
        <v>552</v>
      </c>
      <c r="I1947" s="149" t="s">
        <v>436</v>
      </c>
      <c r="J1947" s="151">
        <v>3703125</v>
      </c>
      <c r="K1947" s="39"/>
      <c r="L1947" s="146"/>
      <c r="N1947" s="119"/>
    </row>
    <row r="1948" spans="1:14" s="17" customFormat="1" x14ac:dyDescent="0.2">
      <c r="A1948" s="145">
        <v>44211</v>
      </c>
      <c r="B1948" s="148" t="s">
        <v>61</v>
      </c>
      <c r="C1948" s="148" t="s">
        <v>61</v>
      </c>
      <c r="D1948" s="149" t="s">
        <v>251</v>
      </c>
      <c r="E1948" s="149" t="s">
        <v>108</v>
      </c>
      <c r="F1948" s="149" t="s">
        <v>302</v>
      </c>
      <c r="G1948" s="150" t="str">
        <f>VLOOKUP(Repository_table[[#This Row],[Country of Destination]],$T$11:$U$46,2,)</f>
        <v>Europe and Central Asia</v>
      </c>
      <c r="H1948" s="149" t="s">
        <v>86</v>
      </c>
      <c r="I1948" s="149" t="s">
        <v>269</v>
      </c>
      <c r="J1948" s="151">
        <v>600014</v>
      </c>
      <c r="K1948" s="39"/>
      <c r="L1948" s="146" t="s">
        <v>58</v>
      </c>
      <c r="N1948" s="119"/>
    </row>
    <row r="1949" spans="1:14" s="17" customFormat="1" x14ac:dyDescent="0.2">
      <c r="A1949" s="145">
        <v>44211</v>
      </c>
      <c r="B1949" s="148" t="s">
        <v>61</v>
      </c>
      <c r="C1949" s="148" t="s">
        <v>61</v>
      </c>
      <c r="D1949" s="149" t="s">
        <v>251</v>
      </c>
      <c r="E1949" s="149" t="s">
        <v>108</v>
      </c>
      <c r="F1949" s="149" t="s">
        <v>109</v>
      </c>
      <c r="G1949" s="150" t="str">
        <f>VLOOKUP(Repository_table[[#This Row],[Country of Destination]],$T$11:$U$46,2,)</f>
        <v>Europe and Central Asia</v>
      </c>
      <c r="H1949" s="149" t="s">
        <v>86</v>
      </c>
      <c r="I1949" s="149" t="s">
        <v>269</v>
      </c>
      <c r="J1949" s="151">
        <v>3033672</v>
      </c>
      <c r="K1949" s="39"/>
      <c r="L1949" s="146" t="s">
        <v>58</v>
      </c>
      <c r="N1949" s="119"/>
    </row>
    <row r="1950" spans="1:14" s="17" customFormat="1" ht="25.5" x14ac:dyDescent="0.2">
      <c r="A1950" s="145">
        <v>44212</v>
      </c>
      <c r="B1950" s="148" t="s">
        <v>300</v>
      </c>
      <c r="C1950" s="148" t="s">
        <v>301</v>
      </c>
      <c r="D1950" s="149" t="s">
        <v>406</v>
      </c>
      <c r="E1950" s="149" t="s">
        <v>108</v>
      </c>
      <c r="F1950" s="149" t="s">
        <v>124</v>
      </c>
      <c r="G1950" s="150" t="str">
        <f>VLOOKUP(Repository_table[[#This Row],[Country of Destination]],$T$11:$U$46,2,)</f>
        <v>Europe and Central Asia</v>
      </c>
      <c r="H1950" s="149" t="s">
        <v>549</v>
      </c>
      <c r="I1950" s="149" t="s">
        <v>304</v>
      </c>
      <c r="J1950" s="151">
        <v>3694756</v>
      </c>
      <c r="K1950" s="39"/>
      <c r="L1950" s="146"/>
      <c r="N1950" s="119"/>
    </row>
    <row r="1951" spans="1:14" s="17" customFormat="1" ht="25.5" x14ac:dyDescent="0.2">
      <c r="A1951" s="145">
        <v>44212</v>
      </c>
      <c r="B1951" s="148" t="s">
        <v>439</v>
      </c>
      <c r="C1951" s="148" t="s">
        <v>464</v>
      </c>
      <c r="D1951" s="149" t="s">
        <v>551</v>
      </c>
      <c r="E1951" s="149" t="s">
        <v>108</v>
      </c>
      <c r="F1951" s="149" t="s">
        <v>81</v>
      </c>
      <c r="G1951" s="150" t="str">
        <f>VLOOKUP(Repository_table[[#This Row],[Country of Destination]],$T$11:$U$46,2,)</f>
        <v>East Asia and Pacific</v>
      </c>
      <c r="H1951" s="149" t="s">
        <v>467</v>
      </c>
      <c r="I1951" s="149" t="s">
        <v>436</v>
      </c>
      <c r="J1951" s="151">
        <v>3681088</v>
      </c>
      <c r="K1951" s="39"/>
      <c r="L1951" s="146"/>
      <c r="N1951" s="119"/>
    </row>
    <row r="1952" spans="1:14" s="17" customFormat="1" x14ac:dyDescent="0.2">
      <c r="A1952" s="145">
        <v>44212</v>
      </c>
      <c r="B1952" s="148" t="s">
        <v>61</v>
      </c>
      <c r="C1952" s="148" t="s">
        <v>61</v>
      </c>
      <c r="D1952" s="149" t="s">
        <v>251</v>
      </c>
      <c r="E1952" s="149" t="s">
        <v>108</v>
      </c>
      <c r="F1952" s="149" t="s">
        <v>81</v>
      </c>
      <c r="G1952" s="150" t="str">
        <f>VLOOKUP(Repository_table[[#This Row],[Country of Destination]],$T$11:$U$46,2,)</f>
        <v>East Asia and Pacific</v>
      </c>
      <c r="H1952" s="149" t="s">
        <v>168</v>
      </c>
      <c r="I1952" s="149" t="s">
        <v>269</v>
      </c>
      <c r="J1952" s="151">
        <v>3666428</v>
      </c>
      <c r="K1952" s="39"/>
      <c r="L1952" s="146"/>
      <c r="N1952" s="119"/>
    </row>
    <row r="1953" spans="1:14" s="17" customFormat="1" x14ac:dyDescent="0.2">
      <c r="A1953" s="145">
        <v>44213</v>
      </c>
      <c r="B1953" s="148" t="s">
        <v>390</v>
      </c>
      <c r="C1953" s="148" t="s">
        <v>462</v>
      </c>
      <c r="D1953" s="149" t="s">
        <v>418</v>
      </c>
      <c r="E1953" s="149" t="s">
        <v>108</v>
      </c>
      <c r="F1953" s="149" t="s">
        <v>72</v>
      </c>
      <c r="G1953" s="150" t="str">
        <f>VLOOKUP(Repository_table[[#This Row],[Country of Destination]],$T$11:$U$46,2,)</f>
        <v>East Asia and Pacific</v>
      </c>
      <c r="H1953" s="149" t="s">
        <v>223</v>
      </c>
      <c r="I1953" s="149" t="s">
        <v>391</v>
      </c>
      <c r="J1953" s="151">
        <v>3299787</v>
      </c>
      <c r="K1953" s="39"/>
      <c r="L1953" s="146"/>
      <c r="N1953" s="119"/>
    </row>
    <row r="1954" spans="1:14" s="17" customFormat="1" x14ac:dyDescent="0.2">
      <c r="A1954" s="145">
        <v>44213</v>
      </c>
      <c r="B1954" s="148" t="s">
        <v>529</v>
      </c>
      <c r="C1954" s="148" t="s">
        <v>212</v>
      </c>
      <c r="D1954" s="149" t="s">
        <v>261</v>
      </c>
      <c r="E1954" s="149" t="s">
        <v>108</v>
      </c>
      <c r="F1954" s="149" t="s">
        <v>72</v>
      </c>
      <c r="G1954" s="150" t="str">
        <f>VLOOKUP(Repository_table[[#This Row],[Country of Destination]],$T$11:$U$46,2,)</f>
        <v>East Asia and Pacific</v>
      </c>
      <c r="H1954" s="149" t="s">
        <v>538</v>
      </c>
      <c r="I1954" s="149" t="s">
        <v>262</v>
      </c>
      <c r="J1954" s="151">
        <v>3462860</v>
      </c>
      <c r="K1954" s="39"/>
      <c r="L1954" s="146"/>
      <c r="N1954" s="119"/>
    </row>
    <row r="1955" spans="1:14" s="17" customFormat="1" x14ac:dyDescent="0.2">
      <c r="A1955" s="145">
        <v>44213</v>
      </c>
      <c r="B1955" s="148" t="s">
        <v>61</v>
      </c>
      <c r="C1955" s="148" t="s">
        <v>61</v>
      </c>
      <c r="D1955" s="149" t="s">
        <v>403</v>
      </c>
      <c r="E1955" s="149" t="s">
        <v>108</v>
      </c>
      <c r="F1955" s="149" t="s">
        <v>72</v>
      </c>
      <c r="G1955" s="150" t="str">
        <f>VLOOKUP(Repository_table[[#This Row],[Country of Destination]],$T$11:$U$46,2,)</f>
        <v>East Asia and Pacific</v>
      </c>
      <c r="H1955" s="149" t="s">
        <v>258</v>
      </c>
      <c r="I1955" s="149" t="s">
        <v>269</v>
      </c>
      <c r="J1955" s="151">
        <v>3650273</v>
      </c>
      <c r="K1955" s="39"/>
      <c r="L1955" s="146"/>
      <c r="N1955" s="119"/>
    </row>
    <row r="1956" spans="1:14" s="17" customFormat="1" x14ac:dyDescent="0.2">
      <c r="A1956" s="145">
        <v>44213</v>
      </c>
      <c r="B1956" s="148" t="s">
        <v>61</v>
      </c>
      <c r="C1956" s="148" t="s">
        <v>61</v>
      </c>
      <c r="D1956" s="149" t="s">
        <v>423</v>
      </c>
      <c r="E1956" s="149" t="s">
        <v>108</v>
      </c>
      <c r="F1956" s="149" t="s">
        <v>275</v>
      </c>
      <c r="G1956" s="150" t="str">
        <f>VLOOKUP(Repository_table[[#This Row],[Country of Destination]],$T$11:$U$46,2,)</f>
        <v>Latin America and the Caribbean</v>
      </c>
      <c r="H1956" s="149" t="s">
        <v>238</v>
      </c>
      <c r="I1956" s="149" t="s">
        <v>269</v>
      </c>
      <c r="J1956" s="151">
        <v>2925780</v>
      </c>
      <c r="K1956" s="39"/>
      <c r="L1956" s="146"/>
      <c r="N1956" s="119"/>
    </row>
    <row r="1957" spans="1:14" s="17" customFormat="1" x14ac:dyDescent="0.2">
      <c r="A1957" s="145">
        <v>44214</v>
      </c>
      <c r="B1957" s="148" t="s">
        <v>390</v>
      </c>
      <c r="C1957" s="148" t="s">
        <v>490</v>
      </c>
      <c r="D1957" s="149" t="s">
        <v>481</v>
      </c>
      <c r="E1957" s="149" t="s">
        <v>108</v>
      </c>
      <c r="F1957" s="149" t="s">
        <v>185</v>
      </c>
      <c r="G1957" s="150" t="str">
        <f>VLOOKUP(Repository_table[[#This Row],[Country of Destination]],$T$11:$U$46,2,)</f>
        <v>Latin America and the Caribbean</v>
      </c>
      <c r="H1957" s="149" t="s">
        <v>544</v>
      </c>
      <c r="I1957" s="149" t="s">
        <v>391</v>
      </c>
      <c r="J1957" s="151">
        <v>2327400</v>
      </c>
      <c r="K1957" s="39"/>
      <c r="L1957" s="146"/>
      <c r="N1957" s="119"/>
    </row>
    <row r="1958" spans="1:14" s="17" customFormat="1" x14ac:dyDescent="0.2">
      <c r="A1958" s="145">
        <v>44215</v>
      </c>
      <c r="B1958" s="148" t="s">
        <v>390</v>
      </c>
      <c r="C1958" s="148" t="s">
        <v>463</v>
      </c>
      <c r="D1958" s="149" t="s">
        <v>418</v>
      </c>
      <c r="E1958" s="149" t="s">
        <v>108</v>
      </c>
      <c r="F1958" s="149" t="s">
        <v>81</v>
      </c>
      <c r="G1958" s="150" t="str">
        <f>VLOOKUP(Repository_table[[#This Row],[Country of Destination]],$T$11:$U$46,2,)</f>
        <v>East Asia and Pacific</v>
      </c>
      <c r="H1958" s="149" t="s">
        <v>371</v>
      </c>
      <c r="I1958" s="149" t="s">
        <v>391</v>
      </c>
      <c r="J1958" s="151">
        <v>3303114</v>
      </c>
      <c r="K1958" s="39"/>
      <c r="L1958" s="146"/>
      <c r="N1958" s="119"/>
    </row>
    <row r="1959" spans="1:14" s="17" customFormat="1" ht="25.5" x14ac:dyDescent="0.2">
      <c r="A1959" s="145">
        <v>44215</v>
      </c>
      <c r="B1959" s="148" t="s">
        <v>300</v>
      </c>
      <c r="C1959" s="148" t="s">
        <v>301</v>
      </c>
      <c r="D1959" s="149" t="s">
        <v>407</v>
      </c>
      <c r="E1959" s="149" t="s">
        <v>108</v>
      </c>
      <c r="F1959" s="149" t="s">
        <v>113</v>
      </c>
      <c r="G1959" s="150" t="str">
        <f>VLOOKUP(Repository_table[[#This Row],[Country of Destination]],$T$11:$U$46,2,)</f>
        <v>East Asia and Pacific</v>
      </c>
      <c r="H1959" s="149" t="s">
        <v>456</v>
      </c>
      <c r="I1959" s="149" t="s">
        <v>304</v>
      </c>
      <c r="J1959" s="151">
        <v>3211763</v>
      </c>
      <c r="K1959" s="39"/>
      <c r="L1959" s="146"/>
      <c r="N1959" s="119"/>
    </row>
    <row r="1960" spans="1:14" s="17" customFormat="1" ht="25.5" x14ac:dyDescent="0.2">
      <c r="A1960" s="145">
        <v>44215</v>
      </c>
      <c r="B1960" s="148" t="s">
        <v>439</v>
      </c>
      <c r="C1960" s="148" t="s">
        <v>464</v>
      </c>
      <c r="D1960" s="149" t="s">
        <v>551</v>
      </c>
      <c r="E1960" s="149" t="s">
        <v>108</v>
      </c>
      <c r="F1960" s="149" t="s">
        <v>81</v>
      </c>
      <c r="G1960" s="150" t="str">
        <f>VLOOKUP(Repository_table[[#This Row],[Country of Destination]],$T$11:$U$46,2,)</f>
        <v>East Asia and Pacific</v>
      </c>
      <c r="H1960" s="149" t="s">
        <v>378</v>
      </c>
      <c r="I1960" s="149" t="s">
        <v>436</v>
      </c>
      <c r="J1960" s="151">
        <v>3696892</v>
      </c>
      <c r="K1960" s="39"/>
      <c r="L1960" s="146"/>
      <c r="N1960" s="119"/>
    </row>
    <row r="1961" spans="1:14" s="17" customFormat="1" x14ac:dyDescent="0.2">
      <c r="A1961" s="145">
        <v>44215</v>
      </c>
      <c r="B1961" s="148" t="s">
        <v>61</v>
      </c>
      <c r="C1961" s="148" t="s">
        <v>61</v>
      </c>
      <c r="D1961" s="149" t="s">
        <v>251</v>
      </c>
      <c r="E1961" s="149" t="s">
        <v>108</v>
      </c>
      <c r="F1961" s="149" t="s">
        <v>81</v>
      </c>
      <c r="G1961" s="150" t="str">
        <f>VLOOKUP(Repository_table[[#This Row],[Country of Destination]],$T$11:$U$46,2,)</f>
        <v>East Asia and Pacific</v>
      </c>
      <c r="H1961" s="149" t="s">
        <v>217</v>
      </c>
      <c r="I1961" s="149" t="s">
        <v>269</v>
      </c>
      <c r="J1961" s="151">
        <v>3668853</v>
      </c>
      <c r="K1961" s="39"/>
      <c r="L1961" s="146"/>
      <c r="N1961" s="119"/>
    </row>
    <row r="1962" spans="1:14" s="17" customFormat="1" x14ac:dyDescent="0.2">
      <c r="A1962" s="145">
        <v>44215</v>
      </c>
      <c r="B1962" s="148" t="s">
        <v>61</v>
      </c>
      <c r="C1962" s="148" t="s">
        <v>61</v>
      </c>
      <c r="D1962" s="149" t="s">
        <v>250</v>
      </c>
      <c r="E1962" s="149" t="s">
        <v>108</v>
      </c>
      <c r="F1962" s="149" t="s">
        <v>113</v>
      </c>
      <c r="G1962" s="150" t="str">
        <f>VLOOKUP(Repository_table[[#This Row],[Country of Destination]],$T$11:$U$46,2,)</f>
        <v>East Asia and Pacific</v>
      </c>
      <c r="H1962" s="149" t="s">
        <v>167</v>
      </c>
      <c r="I1962" s="149" t="s">
        <v>269</v>
      </c>
      <c r="J1962" s="151">
        <v>3688442</v>
      </c>
      <c r="K1962" s="39"/>
      <c r="L1962" s="146"/>
      <c r="N1962" s="119"/>
    </row>
    <row r="1963" spans="1:14" s="17" customFormat="1" ht="25.5" x14ac:dyDescent="0.2">
      <c r="A1963" s="145">
        <v>44216</v>
      </c>
      <c r="B1963" s="148" t="s">
        <v>300</v>
      </c>
      <c r="C1963" s="148" t="s">
        <v>301</v>
      </c>
      <c r="D1963" s="149" t="s">
        <v>406</v>
      </c>
      <c r="E1963" s="149" t="s">
        <v>108</v>
      </c>
      <c r="F1963" s="149" t="s">
        <v>240</v>
      </c>
      <c r="G1963" s="150" t="str">
        <f>VLOOKUP(Repository_table[[#This Row],[Country of Destination]],$T$11:$U$46,2,)</f>
        <v>Europe and Central Asia</v>
      </c>
      <c r="H1963" s="149" t="s">
        <v>520</v>
      </c>
      <c r="I1963" s="149" t="s">
        <v>304</v>
      </c>
      <c r="J1963" s="151">
        <v>3717744</v>
      </c>
      <c r="K1963" s="39"/>
      <c r="L1963" s="146"/>
      <c r="N1963" s="119"/>
    </row>
    <row r="1964" spans="1:14" s="17" customFormat="1" ht="25.5" x14ac:dyDescent="0.2">
      <c r="A1964" s="145">
        <v>44216</v>
      </c>
      <c r="B1964" s="148" t="s">
        <v>464</v>
      </c>
      <c r="C1964" s="148" t="s">
        <v>477</v>
      </c>
      <c r="D1964" s="149" t="s">
        <v>553</v>
      </c>
      <c r="E1964" s="149" t="s">
        <v>108</v>
      </c>
      <c r="F1964" s="149" t="s">
        <v>72</v>
      </c>
      <c r="G1964" s="150" t="str">
        <f>VLOOKUP(Repository_table[[#This Row],[Country of Destination]],$T$11:$U$46,2,)</f>
        <v>East Asia and Pacific</v>
      </c>
      <c r="H1964" s="149" t="s">
        <v>494</v>
      </c>
      <c r="I1964" s="149" t="s">
        <v>436</v>
      </c>
      <c r="J1964" s="151">
        <v>3707349</v>
      </c>
      <c r="K1964" s="39"/>
      <c r="L1964" s="146"/>
      <c r="N1964" s="119"/>
    </row>
    <row r="1965" spans="1:14" s="17" customFormat="1" x14ac:dyDescent="0.2">
      <c r="A1965" s="145">
        <v>44217</v>
      </c>
      <c r="B1965" s="148" t="s">
        <v>390</v>
      </c>
      <c r="C1965" s="148" t="s">
        <v>462</v>
      </c>
      <c r="D1965" s="149" t="s">
        <v>418</v>
      </c>
      <c r="E1965" s="149" t="s">
        <v>108</v>
      </c>
      <c r="F1965" s="149" t="s">
        <v>240</v>
      </c>
      <c r="G1965" s="150" t="str">
        <f>VLOOKUP(Repository_table[[#This Row],[Country of Destination]],$T$11:$U$46,2,)</f>
        <v>Europe and Central Asia</v>
      </c>
      <c r="H1965" s="149" t="s">
        <v>387</v>
      </c>
      <c r="I1965" s="149" t="s">
        <v>391</v>
      </c>
      <c r="J1965" s="151">
        <v>3659693</v>
      </c>
      <c r="K1965" s="39"/>
      <c r="L1965" s="146"/>
      <c r="N1965" s="119"/>
    </row>
    <row r="1966" spans="1:14" s="17" customFormat="1" x14ac:dyDescent="0.2">
      <c r="A1966" s="145">
        <v>44217</v>
      </c>
      <c r="B1966" s="148" t="s">
        <v>61</v>
      </c>
      <c r="C1966" s="148" t="s">
        <v>61</v>
      </c>
      <c r="D1966" s="149" t="s">
        <v>250</v>
      </c>
      <c r="E1966" s="149" t="s">
        <v>108</v>
      </c>
      <c r="F1966" s="149" t="s">
        <v>112</v>
      </c>
      <c r="G1966" s="150" t="str">
        <f>VLOOKUP(Repository_table[[#This Row],[Country of Destination]],$T$11:$U$46,2,)</f>
        <v>Latin America and the Caribbean</v>
      </c>
      <c r="H1966" s="149" t="s">
        <v>409</v>
      </c>
      <c r="I1966" s="149" t="s">
        <v>269</v>
      </c>
      <c r="J1966" s="151">
        <v>3688844</v>
      </c>
      <c r="K1966" s="39"/>
      <c r="L1966" s="146"/>
      <c r="N1966" s="119"/>
    </row>
    <row r="1967" spans="1:14" s="17" customFormat="1" x14ac:dyDescent="0.2">
      <c r="A1967" s="145">
        <v>44217</v>
      </c>
      <c r="B1967" s="148" t="s">
        <v>61</v>
      </c>
      <c r="C1967" s="148" t="s">
        <v>61</v>
      </c>
      <c r="D1967" s="149" t="s">
        <v>422</v>
      </c>
      <c r="E1967" s="149" t="s">
        <v>108</v>
      </c>
      <c r="F1967" s="149" t="s">
        <v>197</v>
      </c>
      <c r="G1967" s="150" t="str">
        <f>VLOOKUP(Repository_table[[#This Row],[Country of Destination]],$T$11:$U$46,2,)</f>
        <v>Europe and Central Asia</v>
      </c>
      <c r="H1967" s="149" t="s">
        <v>540</v>
      </c>
      <c r="I1967" s="149" t="s">
        <v>269</v>
      </c>
      <c r="J1967" s="151">
        <v>3587370</v>
      </c>
      <c r="K1967" s="39"/>
      <c r="L1967" s="146"/>
      <c r="N1967" s="119"/>
    </row>
    <row r="1968" spans="1:14" s="17" customFormat="1" ht="25.5" x14ac:dyDescent="0.2">
      <c r="A1968" s="145">
        <v>44218</v>
      </c>
      <c r="B1968" s="148" t="s">
        <v>300</v>
      </c>
      <c r="C1968" s="148" t="s">
        <v>301</v>
      </c>
      <c r="D1968" s="149" t="s">
        <v>406</v>
      </c>
      <c r="E1968" s="149" t="s">
        <v>108</v>
      </c>
      <c r="F1968" s="149" t="s">
        <v>177</v>
      </c>
      <c r="G1968" s="150" t="str">
        <f>VLOOKUP(Repository_table[[#This Row],[Country of Destination]],$T$11:$U$46,2,)</f>
        <v>Latin America and the Caribbean</v>
      </c>
      <c r="H1968" s="149" t="s">
        <v>80</v>
      </c>
      <c r="I1968" s="149" t="s">
        <v>304</v>
      </c>
      <c r="J1968" s="151">
        <v>3687490</v>
      </c>
      <c r="K1968" s="39"/>
      <c r="L1968" s="146"/>
      <c r="N1968" s="119"/>
    </row>
    <row r="1969" spans="1:14" s="17" customFormat="1" x14ac:dyDescent="0.2">
      <c r="A1969" s="145">
        <v>44219</v>
      </c>
      <c r="B1969" s="148" t="s">
        <v>529</v>
      </c>
      <c r="C1969" s="148" t="s">
        <v>211</v>
      </c>
      <c r="D1969" s="149" t="s">
        <v>261</v>
      </c>
      <c r="E1969" s="149" t="s">
        <v>108</v>
      </c>
      <c r="F1969" s="149" t="s">
        <v>68</v>
      </c>
      <c r="G1969" s="150" t="str">
        <f>VLOOKUP(Repository_table[[#This Row],[Country of Destination]],$T$11:$U$46,2,)</f>
        <v>South Asia</v>
      </c>
      <c r="H1969" s="149" t="s">
        <v>181</v>
      </c>
      <c r="I1969" s="149" t="s">
        <v>262</v>
      </c>
      <c r="J1969" s="151">
        <v>3468644</v>
      </c>
      <c r="K1969" s="39"/>
      <c r="L1969" s="146"/>
      <c r="N1969" s="119"/>
    </row>
    <row r="1970" spans="1:14" s="17" customFormat="1" ht="25.5" x14ac:dyDescent="0.2">
      <c r="A1970" s="145">
        <v>44219</v>
      </c>
      <c r="B1970" s="148" t="s">
        <v>439</v>
      </c>
      <c r="C1970" s="148" t="s">
        <v>464</v>
      </c>
      <c r="D1970" s="149" t="s">
        <v>551</v>
      </c>
      <c r="E1970" s="149" t="s">
        <v>108</v>
      </c>
      <c r="F1970" s="149" t="s">
        <v>109</v>
      </c>
      <c r="G1970" s="150" t="str">
        <f>VLOOKUP(Repository_table[[#This Row],[Country of Destination]],$T$11:$U$46,2,)</f>
        <v>Europe and Central Asia</v>
      </c>
      <c r="H1970" s="149" t="s">
        <v>360</v>
      </c>
      <c r="I1970" s="149" t="s">
        <v>436</v>
      </c>
      <c r="J1970" s="151">
        <v>3518159</v>
      </c>
      <c r="K1970" s="39"/>
      <c r="L1970" s="146"/>
      <c r="N1970" s="119"/>
    </row>
    <row r="1971" spans="1:14" s="17" customFormat="1" x14ac:dyDescent="0.2">
      <c r="A1971" s="145">
        <v>44219</v>
      </c>
      <c r="B1971" s="148" t="s">
        <v>61</v>
      </c>
      <c r="C1971" s="148" t="s">
        <v>61</v>
      </c>
      <c r="D1971" s="149" t="s">
        <v>251</v>
      </c>
      <c r="E1971" s="149" t="s">
        <v>108</v>
      </c>
      <c r="F1971" s="149" t="s">
        <v>204</v>
      </c>
      <c r="G1971" s="150" t="str">
        <f>VLOOKUP(Repository_table[[#This Row],[Country of Destination]],$T$11:$U$46,2,)</f>
        <v>Europe and Central Asia</v>
      </c>
      <c r="H1971" s="149" t="s">
        <v>445</v>
      </c>
      <c r="I1971" s="149" t="s">
        <v>269</v>
      </c>
      <c r="J1971" s="151">
        <v>2948645</v>
      </c>
      <c r="K1971" s="39"/>
      <c r="L1971" s="146"/>
      <c r="N1971" s="119"/>
    </row>
    <row r="1972" spans="1:14" s="17" customFormat="1" x14ac:dyDescent="0.2">
      <c r="A1972" s="145">
        <v>44220</v>
      </c>
      <c r="B1972" s="148" t="s">
        <v>390</v>
      </c>
      <c r="C1972" s="148" t="s">
        <v>490</v>
      </c>
      <c r="D1972" s="149" t="s">
        <v>481</v>
      </c>
      <c r="E1972" s="149" t="s">
        <v>108</v>
      </c>
      <c r="F1972" s="149" t="s">
        <v>113</v>
      </c>
      <c r="G1972" s="150" t="str">
        <f>VLOOKUP(Repository_table[[#This Row],[Country of Destination]],$T$11:$U$46,2,)</f>
        <v>East Asia and Pacific</v>
      </c>
      <c r="H1972" s="149" t="s">
        <v>307</v>
      </c>
      <c r="I1972" s="149" t="s">
        <v>391</v>
      </c>
      <c r="J1972" s="151">
        <v>3423851</v>
      </c>
      <c r="K1972" s="39"/>
      <c r="L1972" s="146"/>
      <c r="N1972" s="119"/>
    </row>
    <row r="1973" spans="1:14" s="17" customFormat="1" ht="25.5" x14ac:dyDescent="0.2">
      <c r="A1973" s="145">
        <v>44220</v>
      </c>
      <c r="B1973" s="148" t="s">
        <v>300</v>
      </c>
      <c r="C1973" s="148" t="s">
        <v>301</v>
      </c>
      <c r="D1973" s="149" t="s">
        <v>406</v>
      </c>
      <c r="E1973" s="149" t="s">
        <v>108</v>
      </c>
      <c r="F1973" s="149" t="s">
        <v>81</v>
      </c>
      <c r="G1973" s="150" t="str">
        <f>VLOOKUP(Repository_table[[#This Row],[Country of Destination]],$T$11:$U$46,2,)</f>
        <v>East Asia and Pacific</v>
      </c>
      <c r="H1973" s="149" t="s">
        <v>447</v>
      </c>
      <c r="I1973" s="149" t="s">
        <v>304</v>
      </c>
      <c r="J1973" s="151">
        <v>3826282</v>
      </c>
      <c r="K1973" s="39"/>
      <c r="L1973" s="146"/>
      <c r="N1973" s="119"/>
    </row>
    <row r="1974" spans="1:14" s="17" customFormat="1" x14ac:dyDescent="0.2">
      <c r="A1974" s="145">
        <v>44221</v>
      </c>
      <c r="B1974" s="148" t="s">
        <v>438</v>
      </c>
      <c r="C1974" s="148" t="s">
        <v>477</v>
      </c>
      <c r="D1974" s="149" t="s">
        <v>466</v>
      </c>
      <c r="E1974" s="149" t="s">
        <v>108</v>
      </c>
      <c r="F1974" s="149" t="s">
        <v>68</v>
      </c>
      <c r="G1974" s="150" t="str">
        <f>VLOOKUP(Repository_table[[#This Row],[Country of Destination]],$T$11:$U$46,2,)</f>
        <v>South Asia</v>
      </c>
      <c r="H1974" s="149" t="s">
        <v>136</v>
      </c>
      <c r="I1974" s="149" t="s">
        <v>436</v>
      </c>
      <c r="J1974" s="151">
        <v>3422049</v>
      </c>
      <c r="K1974" s="39"/>
      <c r="L1974" s="146"/>
      <c r="N1974" s="119"/>
    </row>
    <row r="1975" spans="1:14" s="17" customFormat="1" x14ac:dyDescent="0.2">
      <c r="A1975" s="145">
        <v>44222</v>
      </c>
      <c r="B1975" s="148" t="s">
        <v>390</v>
      </c>
      <c r="C1975" s="148" t="s">
        <v>463</v>
      </c>
      <c r="D1975" s="149" t="s">
        <v>481</v>
      </c>
      <c r="E1975" s="149" t="s">
        <v>108</v>
      </c>
      <c r="F1975" s="149" t="s">
        <v>113</v>
      </c>
      <c r="G1975" s="150" t="str">
        <f>VLOOKUP(Repository_table[[#This Row],[Country of Destination]],$T$11:$U$46,2,)</f>
        <v>East Asia and Pacific</v>
      </c>
      <c r="H1975" s="149" t="s">
        <v>448</v>
      </c>
      <c r="I1975" s="149" t="s">
        <v>391</v>
      </c>
      <c r="J1975" s="151">
        <v>3561524</v>
      </c>
      <c r="K1975" s="39"/>
      <c r="L1975" s="146"/>
      <c r="N1975" s="119"/>
    </row>
    <row r="1976" spans="1:14" s="17" customFormat="1" x14ac:dyDescent="0.2">
      <c r="A1976" s="145">
        <v>44222</v>
      </c>
      <c r="B1976" s="148" t="s">
        <v>390</v>
      </c>
      <c r="C1976" s="148" t="s">
        <v>462</v>
      </c>
      <c r="D1976" s="149" t="s">
        <v>418</v>
      </c>
      <c r="E1976" s="149" t="s">
        <v>108</v>
      </c>
      <c r="F1976" s="149" t="s">
        <v>81</v>
      </c>
      <c r="G1976" s="150" t="str">
        <f>VLOOKUP(Repository_table[[#This Row],[Country of Destination]],$T$11:$U$46,2,)</f>
        <v>East Asia and Pacific</v>
      </c>
      <c r="H1976" s="149" t="s">
        <v>484</v>
      </c>
      <c r="I1976" s="149" t="s">
        <v>391</v>
      </c>
      <c r="J1976" s="151">
        <v>3503608</v>
      </c>
      <c r="K1976" s="39"/>
      <c r="L1976" s="146"/>
      <c r="N1976" s="119"/>
    </row>
    <row r="1977" spans="1:14" s="17" customFormat="1" ht="25.5" x14ac:dyDescent="0.2">
      <c r="A1977" s="145">
        <v>44222</v>
      </c>
      <c r="B1977" s="148" t="s">
        <v>300</v>
      </c>
      <c r="C1977" s="148" t="s">
        <v>301</v>
      </c>
      <c r="D1977" s="149" t="s">
        <v>406</v>
      </c>
      <c r="E1977" s="149" t="s">
        <v>108</v>
      </c>
      <c r="F1977" s="149" t="s">
        <v>109</v>
      </c>
      <c r="G1977" s="150" t="str">
        <f>VLOOKUP(Repository_table[[#This Row],[Country of Destination]],$T$11:$U$46,2,)</f>
        <v>Europe and Central Asia</v>
      </c>
      <c r="H1977" s="149" t="s">
        <v>270</v>
      </c>
      <c r="I1977" s="149" t="s">
        <v>304</v>
      </c>
      <c r="J1977" s="151">
        <v>3382353</v>
      </c>
      <c r="K1977" s="39"/>
      <c r="L1977" s="146"/>
      <c r="N1977" s="119"/>
    </row>
    <row r="1978" spans="1:14" s="17" customFormat="1" x14ac:dyDescent="0.2">
      <c r="A1978" s="145">
        <v>44222</v>
      </c>
      <c r="B1978" s="148" t="s">
        <v>438</v>
      </c>
      <c r="C1978" s="148" t="s">
        <v>477</v>
      </c>
      <c r="D1978" s="149" t="s">
        <v>466</v>
      </c>
      <c r="E1978" s="149" t="s">
        <v>108</v>
      </c>
      <c r="F1978" s="149" t="s">
        <v>458</v>
      </c>
      <c r="G1978" s="150" t="str">
        <f>VLOOKUP(Repository_table[[#This Row],[Country of Destination]],$T$11:$U$46,2,)</f>
        <v>South Asia</v>
      </c>
      <c r="H1978" s="149" t="s">
        <v>507</v>
      </c>
      <c r="I1978" s="149" t="s">
        <v>436</v>
      </c>
      <c r="J1978" s="151">
        <v>3147735</v>
      </c>
      <c r="K1978" s="39"/>
      <c r="L1978" s="146"/>
      <c r="N1978" s="119"/>
    </row>
    <row r="1979" spans="1:14" s="17" customFormat="1" x14ac:dyDescent="0.2">
      <c r="A1979" s="145">
        <v>44222</v>
      </c>
      <c r="B1979" s="148" t="s">
        <v>61</v>
      </c>
      <c r="C1979" s="148" t="s">
        <v>61</v>
      </c>
      <c r="D1979" s="149" t="s">
        <v>251</v>
      </c>
      <c r="E1979" s="149" t="s">
        <v>108</v>
      </c>
      <c r="F1979" s="149" t="s">
        <v>68</v>
      </c>
      <c r="G1979" s="150" t="str">
        <f>VLOOKUP(Repository_table[[#This Row],[Country of Destination]],$T$11:$U$46,2,)</f>
        <v>South Asia</v>
      </c>
      <c r="H1979" s="149" t="s">
        <v>518</v>
      </c>
      <c r="I1979" s="149" t="s">
        <v>269</v>
      </c>
      <c r="J1979" s="151">
        <v>3270876</v>
      </c>
      <c r="K1979" s="39"/>
      <c r="L1979" s="146"/>
      <c r="N1979" s="119"/>
    </row>
    <row r="1980" spans="1:14" s="17" customFormat="1" x14ac:dyDescent="0.2">
      <c r="A1980" s="145">
        <v>44222</v>
      </c>
      <c r="B1980" s="148" t="s">
        <v>61</v>
      </c>
      <c r="C1980" s="148" t="s">
        <v>61</v>
      </c>
      <c r="D1980" s="149" t="s">
        <v>251</v>
      </c>
      <c r="E1980" s="149" t="s">
        <v>108</v>
      </c>
      <c r="F1980" s="149" t="s">
        <v>124</v>
      </c>
      <c r="G1980" s="150" t="str">
        <f>VLOOKUP(Repository_table[[#This Row],[Country of Destination]],$T$11:$U$46,2,)</f>
        <v>Europe and Central Asia</v>
      </c>
      <c r="H1980" s="149" t="s">
        <v>521</v>
      </c>
      <c r="I1980" s="149" t="s">
        <v>269</v>
      </c>
      <c r="J1980" s="151">
        <v>3646332</v>
      </c>
      <c r="K1980" s="39"/>
      <c r="L1980" s="146"/>
      <c r="N1980" s="119"/>
    </row>
    <row r="1981" spans="1:14" s="17" customFormat="1" ht="25.5" x14ac:dyDescent="0.2">
      <c r="A1981" s="145">
        <v>44223</v>
      </c>
      <c r="B1981" s="148" t="s">
        <v>300</v>
      </c>
      <c r="C1981" s="148" t="s">
        <v>301</v>
      </c>
      <c r="D1981" s="149" t="s">
        <v>406</v>
      </c>
      <c r="E1981" s="149" t="s">
        <v>108</v>
      </c>
      <c r="F1981" s="149" t="s">
        <v>116</v>
      </c>
      <c r="G1981" s="150" t="str">
        <f>VLOOKUP(Repository_table[[#This Row],[Country of Destination]],$T$11:$U$46,2,)</f>
        <v>South Asia</v>
      </c>
      <c r="H1981" s="149" t="s">
        <v>263</v>
      </c>
      <c r="I1981" s="149" t="s">
        <v>304</v>
      </c>
      <c r="J1981" s="151">
        <v>3323146</v>
      </c>
      <c r="K1981" s="39"/>
      <c r="L1981" s="146"/>
      <c r="N1981" s="119"/>
    </row>
    <row r="1982" spans="1:14" s="17" customFormat="1" ht="25.5" x14ac:dyDescent="0.2">
      <c r="A1982" s="145">
        <v>44223</v>
      </c>
      <c r="B1982" s="148" t="s">
        <v>439</v>
      </c>
      <c r="C1982" s="148" t="s">
        <v>464</v>
      </c>
      <c r="D1982" s="149" t="s">
        <v>551</v>
      </c>
      <c r="E1982" s="149" t="s">
        <v>108</v>
      </c>
      <c r="F1982" s="149" t="s">
        <v>81</v>
      </c>
      <c r="G1982" s="150" t="str">
        <f>VLOOKUP(Repository_table[[#This Row],[Country of Destination]],$T$11:$U$46,2,)</f>
        <v>East Asia and Pacific</v>
      </c>
      <c r="H1982" s="149" t="s">
        <v>476</v>
      </c>
      <c r="I1982" s="149" t="s">
        <v>436</v>
      </c>
      <c r="J1982" s="151">
        <v>3764517</v>
      </c>
      <c r="K1982" s="39"/>
      <c r="L1982" s="146"/>
      <c r="N1982" s="119"/>
    </row>
    <row r="1983" spans="1:14" s="17" customFormat="1" x14ac:dyDescent="0.2">
      <c r="A1983" s="145">
        <v>44224</v>
      </c>
      <c r="B1983" s="148" t="s">
        <v>529</v>
      </c>
      <c r="C1983" s="148" t="s">
        <v>212</v>
      </c>
      <c r="D1983" s="149" t="s">
        <v>261</v>
      </c>
      <c r="E1983" s="149" t="s">
        <v>108</v>
      </c>
      <c r="F1983" s="149" t="s">
        <v>124</v>
      </c>
      <c r="G1983" s="150" t="str">
        <f>VLOOKUP(Repository_table[[#This Row],[Country of Destination]],$T$11:$U$46,2,)</f>
        <v>Europe and Central Asia</v>
      </c>
      <c r="H1983" s="149" t="s">
        <v>411</v>
      </c>
      <c r="I1983" s="149" t="s">
        <v>262</v>
      </c>
      <c r="J1983" s="151">
        <v>3435412</v>
      </c>
      <c r="K1983" s="39"/>
      <c r="L1983" s="146"/>
      <c r="N1983" s="119"/>
    </row>
    <row r="1984" spans="1:14" s="17" customFormat="1" ht="25.5" x14ac:dyDescent="0.2">
      <c r="A1984" s="145">
        <v>44224</v>
      </c>
      <c r="B1984" s="148" t="s">
        <v>439</v>
      </c>
      <c r="C1984" s="148" t="s">
        <v>464</v>
      </c>
      <c r="D1984" s="149" t="s">
        <v>551</v>
      </c>
      <c r="E1984" s="149" t="s">
        <v>108</v>
      </c>
      <c r="F1984" s="149" t="s">
        <v>124</v>
      </c>
      <c r="G1984" s="150" t="str">
        <f>VLOOKUP(Repository_table[[#This Row],[Country of Destination]],$T$11:$U$46,2,)</f>
        <v>Europe and Central Asia</v>
      </c>
      <c r="H1984" s="149" t="s">
        <v>503</v>
      </c>
      <c r="I1984" s="149" t="s">
        <v>436</v>
      </c>
      <c r="J1984" s="151">
        <v>3695381</v>
      </c>
      <c r="K1984" s="39"/>
      <c r="L1984" s="146"/>
      <c r="N1984" s="119"/>
    </row>
    <row r="1985" spans="1:14" s="17" customFormat="1" x14ac:dyDescent="0.2">
      <c r="A1985" s="145">
        <v>44224</v>
      </c>
      <c r="B1985" s="148" t="s">
        <v>61</v>
      </c>
      <c r="C1985" s="148" t="s">
        <v>61</v>
      </c>
      <c r="D1985" s="149" t="s">
        <v>251</v>
      </c>
      <c r="E1985" s="149" t="s">
        <v>108</v>
      </c>
      <c r="F1985" s="149" t="s">
        <v>68</v>
      </c>
      <c r="G1985" s="150" t="str">
        <f>VLOOKUP(Repository_table[[#This Row],[Country of Destination]],$T$11:$U$46,2,)</f>
        <v>South Asia</v>
      </c>
      <c r="H1985" s="149" t="s">
        <v>372</v>
      </c>
      <c r="I1985" s="149" t="s">
        <v>269</v>
      </c>
      <c r="J1985" s="151">
        <v>3651142</v>
      </c>
      <c r="K1985" s="39"/>
      <c r="L1985" s="146"/>
      <c r="N1985" s="119"/>
    </row>
    <row r="1986" spans="1:14" s="17" customFormat="1" x14ac:dyDescent="0.2">
      <c r="A1986" s="145">
        <v>44225</v>
      </c>
      <c r="B1986" s="148" t="s">
        <v>390</v>
      </c>
      <c r="C1986" s="148" t="s">
        <v>462</v>
      </c>
      <c r="D1986" s="149" t="s">
        <v>418</v>
      </c>
      <c r="E1986" s="149" t="s">
        <v>108</v>
      </c>
      <c r="F1986" s="149" t="s">
        <v>81</v>
      </c>
      <c r="G1986" s="150" t="str">
        <f>VLOOKUP(Repository_table[[#This Row],[Country of Destination]],$T$11:$U$46,2,)</f>
        <v>East Asia and Pacific</v>
      </c>
      <c r="H1986" s="149" t="s">
        <v>292</v>
      </c>
      <c r="I1986" s="149" t="s">
        <v>391</v>
      </c>
      <c r="J1986" s="151">
        <v>3398202</v>
      </c>
      <c r="K1986" s="39"/>
      <c r="L1986" s="146"/>
      <c r="N1986" s="119"/>
    </row>
    <row r="1987" spans="1:14" s="17" customFormat="1" ht="25.5" x14ac:dyDescent="0.2">
      <c r="A1987" s="145">
        <v>44225</v>
      </c>
      <c r="B1987" s="148" t="s">
        <v>300</v>
      </c>
      <c r="C1987" s="148" t="s">
        <v>301</v>
      </c>
      <c r="D1987" s="149" t="s">
        <v>406</v>
      </c>
      <c r="E1987" s="149" t="s">
        <v>108</v>
      </c>
      <c r="F1987" s="149" t="s">
        <v>365</v>
      </c>
      <c r="G1987" s="150" t="str">
        <f>VLOOKUP(Repository_table[[#This Row],[Country of Destination]],$T$11:$U$46,2,)</f>
        <v>East Asia and Pacific</v>
      </c>
      <c r="H1987" s="149" t="s">
        <v>550</v>
      </c>
      <c r="I1987" s="149" t="s">
        <v>304</v>
      </c>
      <c r="J1987" s="151">
        <v>3536265</v>
      </c>
      <c r="K1987" s="39"/>
      <c r="L1987" s="146"/>
      <c r="N1987" s="119"/>
    </row>
    <row r="1988" spans="1:14" s="17" customFormat="1" x14ac:dyDescent="0.2">
      <c r="A1988" s="145">
        <v>44225</v>
      </c>
      <c r="B1988" s="148" t="s">
        <v>61</v>
      </c>
      <c r="C1988" s="148" t="s">
        <v>61</v>
      </c>
      <c r="D1988" s="149" t="s">
        <v>251</v>
      </c>
      <c r="E1988" s="149" t="s">
        <v>108</v>
      </c>
      <c r="F1988" s="149" t="s">
        <v>72</v>
      </c>
      <c r="G1988" s="150" t="str">
        <f>VLOOKUP(Repository_table[[#This Row],[Country of Destination]],$T$11:$U$46,2,)</f>
        <v>East Asia and Pacific</v>
      </c>
      <c r="H1988" s="149" t="s">
        <v>230</v>
      </c>
      <c r="I1988" s="149" t="s">
        <v>269</v>
      </c>
      <c r="J1988" s="151">
        <v>3713527</v>
      </c>
      <c r="K1988" s="39"/>
      <c r="L1988" s="146"/>
      <c r="N1988" s="119"/>
    </row>
    <row r="1989" spans="1:14" s="17" customFormat="1" x14ac:dyDescent="0.2">
      <c r="A1989" s="145">
        <v>44225</v>
      </c>
      <c r="B1989" s="148" t="s">
        <v>61</v>
      </c>
      <c r="C1989" s="148" t="s">
        <v>61</v>
      </c>
      <c r="D1989" s="149" t="s">
        <v>251</v>
      </c>
      <c r="E1989" s="149" t="s">
        <v>108</v>
      </c>
      <c r="F1989" s="149" t="s">
        <v>81</v>
      </c>
      <c r="G1989" s="150" t="str">
        <f>VLOOKUP(Repository_table[[#This Row],[Country of Destination]],$T$11:$U$46,2,)</f>
        <v>East Asia and Pacific</v>
      </c>
      <c r="H1989" s="149" t="s">
        <v>548</v>
      </c>
      <c r="I1989" s="149" t="s">
        <v>269</v>
      </c>
      <c r="J1989" s="151">
        <v>3431853</v>
      </c>
      <c r="K1989" s="39"/>
      <c r="L1989" s="146"/>
      <c r="N1989" s="119"/>
    </row>
    <row r="1990" spans="1:14" s="17" customFormat="1" x14ac:dyDescent="0.2">
      <c r="A1990" s="145">
        <v>44226</v>
      </c>
      <c r="B1990" s="148" t="s">
        <v>390</v>
      </c>
      <c r="C1990" s="148" t="s">
        <v>462</v>
      </c>
      <c r="D1990" s="149" t="s">
        <v>418</v>
      </c>
      <c r="E1990" s="149" t="s">
        <v>108</v>
      </c>
      <c r="F1990" s="149" t="s">
        <v>109</v>
      </c>
      <c r="G1990" s="150" t="str">
        <f>VLOOKUP(Repository_table[[#This Row],[Country of Destination]],$T$11:$U$46,2,)</f>
        <v>Europe and Central Asia</v>
      </c>
      <c r="H1990" s="149" t="s">
        <v>356</v>
      </c>
      <c r="I1990" s="149" t="s">
        <v>391</v>
      </c>
      <c r="J1990" s="151">
        <v>3064766</v>
      </c>
      <c r="K1990" s="39"/>
      <c r="L1990" s="146"/>
      <c r="N1990" s="119"/>
    </row>
    <row r="1991" spans="1:14" s="17" customFormat="1" x14ac:dyDescent="0.2">
      <c r="A1991" s="145">
        <v>44226</v>
      </c>
      <c r="B1991" s="148" t="s">
        <v>61</v>
      </c>
      <c r="C1991" s="148" t="s">
        <v>61</v>
      </c>
      <c r="D1991" s="149" t="s">
        <v>251</v>
      </c>
      <c r="E1991" s="149" t="s">
        <v>108</v>
      </c>
      <c r="F1991" s="149" t="s">
        <v>365</v>
      </c>
      <c r="G1991" s="150" t="str">
        <f>VLOOKUP(Repository_table[[#This Row],[Country of Destination]],$T$11:$U$46,2,)</f>
        <v>East Asia and Pacific</v>
      </c>
      <c r="H1991" s="149" t="s">
        <v>272</v>
      </c>
      <c r="I1991" s="149" t="s">
        <v>269</v>
      </c>
      <c r="J1991" s="151">
        <v>3086407</v>
      </c>
      <c r="K1991" s="39"/>
      <c r="L1991" s="146"/>
      <c r="N1991" s="119"/>
    </row>
    <row r="1992" spans="1:14" s="17" customFormat="1" x14ac:dyDescent="0.2">
      <c r="A1992" s="145">
        <v>44227</v>
      </c>
      <c r="B1992" s="148" t="s">
        <v>390</v>
      </c>
      <c r="C1992" s="148" t="s">
        <v>490</v>
      </c>
      <c r="D1992" s="149" t="s">
        <v>481</v>
      </c>
      <c r="E1992" s="149" t="s">
        <v>108</v>
      </c>
      <c r="F1992" s="149" t="s">
        <v>185</v>
      </c>
      <c r="G1992" s="150" t="str">
        <f>VLOOKUP(Repository_table[[#This Row],[Country of Destination]],$T$11:$U$46,2,)</f>
        <v>Latin America and the Caribbean</v>
      </c>
      <c r="H1992" s="149" t="s">
        <v>544</v>
      </c>
      <c r="I1992" s="149" t="s">
        <v>391</v>
      </c>
      <c r="J1992" s="151">
        <v>2329760</v>
      </c>
      <c r="K1992" s="39"/>
      <c r="L1992" s="146"/>
      <c r="N1992" s="119"/>
    </row>
    <row r="1993" spans="1:14" s="17" customFormat="1" ht="25.5" x14ac:dyDescent="0.2">
      <c r="A1993" s="145">
        <v>44227</v>
      </c>
      <c r="B1993" s="148" t="s">
        <v>300</v>
      </c>
      <c r="C1993" s="148" t="s">
        <v>301</v>
      </c>
      <c r="D1993" s="149" t="s">
        <v>406</v>
      </c>
      <c r="E1993" s="149" t="s">
        <v>108</v>
      </c>
      <c r="F1993" s="149" t="s">
        <v>177</v>
      </c>
      <c r="G1993" s="150" t="str">
        <f>VLOOKUP(Repository_table[[#This Row],[Country of Destination]],$T$11:$U$46,2,)</f>
        <v>Latin America and the Caribbean</v>
      </c>
      <c r="H1993" s="149" t="s">
        <v>516</v>
      </c>
      <c r="I1993" s="149" t="s">
        <v>304</v>
      </c>
      <c r="J1993" s="151">
        <v>3688217</v>
      </c>
      <c r="K1993" s="39"/>
      <c r="L1993" s="146"/>
      <c r="N1993" s="119"/>
    </row>
    <row r="1994" spans="1:14" s="17" customFormat="1" ht="25.5" x14ac:dyDescent="0.2">
      <c r="A1994" s="145">
        <v>44227</v>
      </c>
      <c r="B1994" s="148" t="s">
        <v>439</v>
      </c>
      <c r="C1994" s="148" t="s">
        <v>464</v>
      </c>
      <c r="D1994" s="149" t="s">
        <v>551</v>
      </c>
      <c r="E1994" s="149" t="s">
        <v>108</v>
      </c>
      <c r="F1994" s="149" t="s">
        <v>109</v>
      </c>
      <c r="G1994" s="150" t="str">
        <f>VLOOKUP(Repository_table[[#This Row],[Country of Destination]],$T$11:$U$46,2,)</f>
        <v>Europe and Central Asia</v>
      </c>
      <c r="H1994" s="149" t="s">
        <v>166</v>
      </c>
      <c r="I1994" s="149" t="s">
        <v>436</v>
      </c>
      <c r="J1994" s="151">
        <v>3829037</v>
      </c>
      <c r="K1994" s="39"/>
      <c r="L1994" s="146"/>
      <c r="N1994" s="119"/>
    </row>
    <row r="1995" spans="1:14" s="17" customFormat="1" ht="13.5" customHeight="1" x14ac:dyDescent="0.2">
      <c r="A1995" s="145">
        <v>44227</v>
      </c>
      <c r="B1995" s="148" t="s">
        <v>61</v>
      </c>
      <c r="C1995" s="148" t="s">
        <v>61</v>
      </c>
      <c r="D1995" s="149" t="s">
        <v>250</v>
      </c>
      <c r="E1995" s="149" t="s">
        <v>108</v>
      </c>
      <c r="F1995" s="149" t="s">
        <v>112</v>
      </c>
      <c r="G1995" s="150" t="str">
        <f>VLOOKUP(Repository_table[[#This Row],[Country of Destination]],$T$11:$U$46,2,)</f>
        <v>Latin America and the Caribbean</v>
      </c>
      <c r="H1995" s="149" t="s">
        <v>71</v>
      </c>
      <c r="I1995" s="149" t="s">
        <v>269</v>
      </c>
      <c r="J1995" s="151">
        <v>2922099</v>
      </c>
      <c r="K1995" s="39"/>
      <c r="L1995" s="146"/>
      <c r="N1995" s="119"/>
    </row>
    <row r="1996" spans="1:14" s="17" customFormat="1" x14ac:dyDescent="0.2">
      <c r="A1996" s="145">
        <v>44227</v>
      </c>
      <c r="B1996" s="148" t="s">
        <v>61</v>
      </c>
      <c r="C1996" s="148" t="s">
        <v>61</v>
      </c>
      <c r="D1996" s="149" t="s">
        <v>423</v>
      </c>
      <c r="E1996" s="149" t="s">
        <v>108</v>
      </c>
      <c r="F1996" s="149" t="s">
        <v>109</v>
      </c>
      <c r="G1996" s="150" t="str">
        <f>VLOOKUP(Repository_table[[#This Row],[Country of Destination]],$T$11:$U$46,2,)</f>
        <v>Europe and Central Asia</v>
      </c>
      <c r="H1996" s="149" t="s">
        <v>256</v>
      </c>
      <c r="I1996" s="149" t="s">
        <v>269</v>
      </c>
      <c r="J1996" s="151">
        <v>3605387</v>
      </c>
      <c r="K1996" s="39"/>
      <c r="L1996" s="146"/>
      <c r="N1996" s="119"/>
    </row>
    <row r="1997" spans="1:14" s="17" customFormat="1" x14ac:dyDescent="0.2">
      <c r="A1997" s="145">
        <v>44228</v>
      </c>
      <c r="B1997" s="148" t="s">
        <v>61</v>
      </c>
      <c r="C1997" s="148" t="s">
        <v>61</v>
      </c>
      <c r="D1997" s="149" t="s">
        <v>250</v>
      </c>
      <c r="E1997" s="149" t="s">
        <v>108</v>
      </c>
      <c r="F1997" s="149" t="s">
        <v>113</v>
      </c>
      <c r="G1997" s="150" t="str">
        <f>VLOOKUP(Repository_table[[#This Row],[Country of Destination]],$T$11:$U$46,2,)</f>
        <v>East Asia and Pacific</v>
      </c>
      <c r="H1997" s="149" t="s">
        <v>254</v>
      </c>
      <c r="I1997" s="149" t="s">
        <v>269</v>
      </c>
      <c r="J1997" s="151">
        <v>3712820</v>
      </c>
      <c r="K1997" s="39"/>
      <c r="L1997" s="146"/>
      <c r="N1997" s="119"/>
    </row>
    <row r="1998" spans="1:14" s="17" customFormat="1" ht="25.5" x14ac:dyDescent="0.2">
      <c r="A1998" s="145">
        <v>44228</v>
      </c>
      <c r="B1998" s="148" t="s">
        <v>300</v>
      </c>
      <c r="C1998" s="148" t="s">
        <v>301</v>
      </c>
      <c r="D1998" s="149" t="s">
        <v>406</v>
      </c>
      <c r="E1998" s="149" t="s">
        <v>108</v>
      </c>
      <c r="F1998" s="149" t="s">
        <v>204</v>
      </c>
      <c r="G1998" s="150" t="str">
        <f>VLOOKUP(Repository_table[[#This Row],[Country of Destination]],$T$11:$U$46,2,)</f>
        <v>Europe and Central Asia</v>
      </c>
      <c r="H1998" s="149" t="s">
        <v>455</v>
      </c>
      <c r="I1998" s="149" t="s">
        <v>304</v>
      </c>
      <c r="J1998" s="151">
        <v>3588489</v>
      </c>
      <c r="K1998" s="39"/>
      <c r="L1998" s="146"/>
      <c r="N1998" s="119"/>
    </row>
    <row r="1999" spans="1:14" s="17" customFormat="1" x14ac:dyDescent="0.2">
      <c r="A1999" s="145">
        <v>44229</v>
      </c>
      <c r="B1999" s="148" t="s">
        <v>61</v>
      </c>
      <c r="C1999" s="148" t="s">
        <v>61</v>
      </c>
      <c r="D1999" s="149" t="s">
        <v>250</v>
      </c>
      <c r="E1999" s="149" t="s">
        <v>108</v>
      </c>
      <c r="F1999" s="149" t="s">
        <v>76</v>
      </c>
      <c r="G1999" s="150" t="str">
        <f>VLOOKUP(Repository_table[[#This Row],[Country of Destination]],$T$11:$U$46,2,)</f>
        <v>Latin America and the Caribbean</v>
      </c>
      <c r="H1999" s="149" t="s">
        <v>555</v>
      </c>
      <c r="I1999" s="149" t="s">
        <v>269</v>
      </c>
      <c r="J1999" s="151">
        <v>3686175</v>
      </c>
      <c r="K1999" s="39"/>
      <c r="L1999" s="146"/>
      <c r="N1999" s="119"/>
    </row>
    <row r="2000" spans="1:14" s="17" customFormat="1" x14ac:dyDescent="0.2">
      <c r="A2000" s="145">
        <v>44229</v>
      </c>
      <c r="B2000" s="148" t="s">
        <v>438</v>
      </c>
      <c r="C2000" s="148" t="s">
        <v>477</v>
      </c>
      <c r="D2000" s="149" t="s">
        <v>466</v>
      </c>
      <c r="E2000" s="149" t="s">
        <v>108</v>
      </c>
      <c r="F2000" s="149" t="s">
        <v>328</v>
      </c>
      <c r="G2000" s="150" t="str">
        <f>VLOOKUP(Repository_table[[#This Row],[Country of Destination]],$T$11:$U$46,2,)</f>
        <v>Europe and Central Asia</v>
      </c>
      <c r="H2000" s="149" t="s">
        <v>179</v>
      </c>
      <c r="I2000" s="149" t="s">
        <v>436</v>
      </c>
      <c r="J2000" s="151">
        <v>3430428</v>
      </c>
      <c r="K2000" s="39"/>
      <c r="L2000" s="146"/>
      <c r="N2000" s="119"/>
    </row>
    <row r="2001" spans="1:14" s="17" customFormat="1" x14ac:dyDescent="0.2">
      <c r="A2001" s="145">
        <v>44230</v>
      </c>
      <c r="B2001" s="148" t="s">
        <v>529</v>
      </c>
      <c r="C2001" s="148" t="s">
        <v>211</v>
      </c>
      <c r="D2001" s="149" t="s">
        <v>261</v>
      </c>
      <c r="E2001" s="149" t="s">
        <v>108</v>
      </c>
      <c r="F2001" s="149" t="s">
        <v>124</v>
      </c>
      <c r="G2001" s="150" t="str">
        <f>VLOOKUP(Repository_table[[#This Row],[Country of Destination]],$T$11:$U$46,2,)</f>
        <v>Europe and Central Asia</v>
      </c>
      <c r="H2001" s="149" t="s">
        <v>502</v>
      </c>
      <c r="I2001" s="149" t="s">
        <v>262</v>
      </c>
      <c r="J2001" s="151">
        <v>3263448</v>
      </c>
      <c r="K2001" s="39"/>
      <c r="L2001" s="146"/>
      <c r="N2001" s="119"/>
    </row>
    <row r="2002" spans="1:14" s="17" customFormat="1" x14ac:dyDescent="0.2">
      <c r="A2002" s="145">
        <v>44230</v>
      </c>
      <c r="B2002" s="148" t="s">
        <v>390</v>
      </c>
      <c r="C2002" s="148" t="s">
        <v>463</v>
      </c>
      <c r="D2002" s="149" t="s">
        <v>481</v>
      </c>
      <c r="E2002" s="149" t="s">
        <v>108</v>
      </c>
      <c r="F2002" s="149" t="s">
        <v>113</v>
      </c>
      <c r="G2002" s="150" t="str">
        <f>VLOOKUP(Repository_table[[#This Row],[Country of Destination]],$T$11:$U$46,2,)</f>
        <v>East Asia and Pacific</v>
      </c>
      <c r="H2002" s="149" t="s">
        <v>158</v>
      </c>
      <c r="I2002" s="149" t="s">
        <v>391</v>
      </c>
      <c r="J2002" s="151">
        <v>3669392</v>
      </c>
      <c r="K2002" s="39"/>
      <c r="L2002" s="146"/>
      <c r="N2002" s="119"/>
    </row>
    <row r="2003" spans="1:14" s="17" customFormat="1" x14ac:dyDescent="0.2">
      <c r="A2003" s="145">
        <v>44230</v>
      </c>
      <c r="B2003" s="148" t="s">
        <v>468</v>
      </c>
      <c r="C2003" s="148" t="s">
        <v>89</v>
      </c>
      <c r="D2003" s="149" t="s">
        <v>534</v>
      </c>
      <c r="E2003" s="149" t="s">
        <v>108</v>
      </c>
      <c r="F2003" s="149" t="s">
        <v>285</v>
      </c>
      <c r="G2003" s="150" t="str">
        <f>VLOOKUP(Repository_table[[#This Row],[Country of Destination]],$T$11:$U$46,2,)</f>
        <v>Europe and Central Asia</v>
      </c>
      <c r="H2003" s="149" t="s">
        <v>563</v>
      </c>
      <c r="I2003" s="149" t="s">
        <v>305</v>
      </c>
      <c r="J2003" s="151">
        <v>3040260</v>
      </c>
      <c r="K2003" s="39"/>
      <c r="L2003" s="146" t="s">
        <v>58</v>
      </c>
      <c r="N2003" s="119"/>
    </row>
    <row r="2004" spans="1:14" s="17" customFormat="1" x14ac:dyDescent="0.2">
      <c r="A2004" s="145">
        <v>44230</v>
      </c>
      <c r="B2004" s="148" t="s">
        <v>468</v>
      </c>
      <c r="C2004" s="148" t="s">
        <v>89</v>
      </c>
      <c r="D2004" s="149" t="s">
        <v>534</v>
      </c>
      <c r="E2004" s="149" t="s">
        <v>108</v>
      </c>
      <c r="F2004" s="149" t="s">
        <v>285</v>
      </c>
      <c r="G2004" s="150" t="str">
        <f>VLOOKUP(Repository_table[[#This Row],[Country of Destination]],$T$11:$U$46,2,)</f>
        <v>Europe and Central Asia</v>
      </c>
      <c r="H2004" s="149" t="s">
        <v>563</v>
      </c>
      <c r="I2004" s="149" t="s">
        <v>305</v>
      </c>
      <c r="J2004" s="151">
        <v>672355</v>
      </c>
      <c r="K2004" s="39"/>
      <c r="L2004" s="146" t="s">
        <v>58</v>
      </c>
      <c r="N2004" s="119"/>
    </row>
    <row r="2005" spans="1:14" s="17" customFormat="1" x14ac:dyDescent="0.2">
      <c r="A2005" s="145">
        <v>44230</v>
      </c>
      <c r="B2005" s="148" t="s">
        <v>61</v>
      </c>
      <c r="C2005" s="148" t="s">
        <v>61</v>
      </c>
      <c r="D2005" s="149" t="s">
        <v>422</v>
      </c>
      <c r="E2005" s="149" t="s">
        <v>108</v>
      </c>
      <c r="F2005" s="149" t="s">
        <v>68</v>
      </c>
      <c r="G2005" s="150" t="str">
        <f>VLOOKUP(Repository_table[[#This Row],[Country of Destination]],$T$11:$U$46,2,)</f>
        <v>South Asia</v>
      </c>
      <c r="H2005" s="149" t="s">
        <v>135</v>
      </c>
      <c r="I2005" s="149" t="s">
        <v>269</v>
      </c>
      <c r="J2005" s="151">
        <v>3589593</v>
      </c>
      <c r="K2005" s="39"/>
      <c r="L2005" s="146"/>
      <c r="N2005" s="119"/>
    </row>
    <row r="2006" spans="1:14" s="17" customFormat="1" x14ac:dyDescent="0.2">
      <c r="A2006" s="145">
        <v>44231</v>
      </c>
      <c r="B2006" s="148" t="s">
        <v>61</v>
      </c>
      <c r="C2006" s="148" t="s">
        <v>61</v>
      </c>
      <c r="D2006" s="149" t="s">
        <v>251</v>
      </c>
      <c r="E2006" s="149" t="s">
        <v>108</v>
      </c>
      <c r="F2006" s="149" t="s">
        <v>177</v>
      </c>
      <c r="G2006" s="150" t="str">
        <f>VLOOKUP(Repository_table[[#This Row],[Country of Destination]],$T$11:$U$46,2,)</f>
        <v>Latin America and the Caribbean</v>
      </c>
      <c r="H2006" s="149" t="s">
        <v>125</v>
      </c>
      <c r="I2006" s="149" t="s">
        <v>269</v>
      </c>
      <c r="J2006" s="151">
        <v>3273566</v>
      </c>
      <c r="K2006" s="39"/>
      <c r="L2006" s="146"/>
      <c r="N2006" s="119"/>
    </row>
    <row r="2007" spans="1:14" s="17" customFormat="1" x14ac:dyDescent="0.2">
      <c r="A2007" s="145">
        <v>44231</v>
      </c>
      <c r="B2007" s="148" t="s">
        <v>390</v>
      </c>
      <c r="C2007" s="148" t="s">
        <v>462</v>
      </c>
      <c r="D2007" s="149" t="s">
        <v>418</v>
      </c>
      <c r="E2007" s="149" t="s">
        <v>108</v>
      </c>
      <c r="F2007" s="149" t="s">
        <v>81</v>
      </c>
      <c r="G2007" s="150" t="str">
        <f>VLOOKUP(Repository_table[[#This Row],[Country of Destination]],$T$11:$U$46,2,)</f>
        <v>East Asia and Pacific</v>
      </c>
      <c r="H2007" s="149" t="s">
        <v>559</v>
      </c>
      <c r="I2007" s="149" t="s">
        <v>391</v>
      </c>
      <c r="J2007" s="151">
        <v>3394921</v>
      </c>
      <c r="K2007" s="39"/>
      <c r="L2007" s="146"/>
      <c r="N2007" s="119"/>
    </row>
    <row r="2008" spans="1:14" s="17" customFormat="1" ht="25.5" x14ac:dyDescent="0.2">
      <c r="A2008" s="145">
        <v>44231</v>
      </c>
      <c r="B2008" s="148" t="s">
        <v>300</v>
      </c>
      <c r="C2008" s="148" t="s">
        <v>301</v>
      </c>
      <c r="D2008" s="149" t="s">
        <v>407</v>
      </c>
      <c r="E2008" s="149" t="s">
        <v>108</v>
      </c>
      <c r="F2008" s="149" t="s">
        <v>112</v>
      </c>
      <c r="G2008" s="150" t="str">
        <f>VLOOKUP(Repository_table[[#This Row],[Country of Destination]],$T$11:$U$46,2,)</f>
        <v>Latin America and the Caribbean</v>
      </c>
      <c r="H2008" s="149" t="s">
        <v>259</v>
      </c>
      <c r="I2008" s="149" t="s">
        <v>304</v>
      </c>
      <c r="J2008" s="151">
        <v>3109739</v>
      </c>
      <c r="K2008" s="39"/>
      <c r="L2008" s="146"/>
      <c r="N2008" s="119"/>
    </row>
    <row r="2009" spans="1:14" s="17" customFormat="1" x14ac:dyDescent="0.2">
      <c r="A2009" s="145">
        <v>44232</v>
      </c>
      <c r="B2009" s="148" t="s">
        <v>61</v>
      </c>
      <c r="C2009" s="148" t="s">
        <v>61</v>
      </c>
      <c r="D2009" s="149" t="s">
        <v>251</v>
      </c>
      <c r="E2009" s="149" t="s">
        <v>108</v>
      </c>
      <c r="F2009" s="149" t="s">
        <v>124</v>
      </c>
      <c r="G2009" s="150" t="str">
        <f>VLOOKUP(Repository_table[[#This Row],[Country of Destination]],$T$11:$U$46,2,)</f>
        <v>Europe and Central Asia</v>
      </c>
      <c r="H2009" s="149" t="s">
        <v>515</v>
      </c>
      <c r="I2009" s="149" t="s">
        <v>269</v>
      </c>
      <c r="J2009" s="151">
        <v>3594415</v>
      </c>
      <c r="K2009" s="39"/>
      <c r="L2009" s="146"/>
      <c r="N2009" s="119"/>
    </row>
    <row r="2010" spans="1:14" s="17" customFormat="1" x14ac:dyDescent="0.2">
      <c r="A2010" s="145">
        <v>44232</v>
      </c>
      <c r="B2010" s="148" t="s">
        <v>529</v>
      </c>
      <c r="C2010" s="148" t="s">
        <v>212</v>
      </c>
      <c r="D2010" s="149" t="s">
        <v>261</v>
      </c>
      <c r="E2010" s="149" t="s">
        <v>108</v>
      </c>
      <c r="F2010" s="149" t="s">
        <v>81</v>
      </c>
      <c r="G2010" s="150" t="str">
        <f>VLOOKUP(Repository_table[[#This Row],[Country of Destination]],$T$11:$U$46,2,)</f>
        <v>East Asia and Pacific</v>
      </c>
      <c r="H2010" s="149" t="s">
        <v>214</v>
      </c>
      <c r="I2010" s="149" t="s">
        <v>262</v>
      </c>
      <c r="J2010" s="151">
        <v>3737170</v>
      </c>
      <c r="K2010" s="39"/>
      <c r="L2010" s="146"/>
      <c r="N2010" s="119"/>
    </row>
    <row r="2011" spans="1:14" s="17" customFormat="1" x14ac:dyDescent="0.2">
      <c r="A2011" s="145">
        <v>44232</v>
      </c>
      <c r="B2011" s="148" t="s">
        <v>390</v>
      </c>
      <c r="C2011" s="148" t="s">
        <v>462</v>
      </c>
      <c r="D2011" s="149" t="s">
        <v>418</v>
      </c>
      <c r="E2011" s="149" t="s">
        <v>108</v>
      </c>
      <c r="F2011" s="149" t="s">
        <v>109</v>
      </c>
      <c r="G2011" s="150" t="str">
        <f>VLOOKUP(Repository_table[[#This Row],[Country of Destination]],$T$11:$U$46,2,)</f>
        <v>Europe and Central Asia</v>
      </c>
      <c r="H2011" s="149" t="s">
        <v>560</v>
      </c>
      <c r="I2011" s="149" t="s">
        <v>391</v>
      </c>
      <c r="J2011" s="151">
        <v>3111355</v>
      </c>
      <c r="K2011" s="39"/>
      <c r="L2011" s="146"/>
      <c r="N2011" s="119"/>
    </row>
    <row r="2012" spans="1:14" s="17" customFormat="1" ht="25.5" x14ac:dyDescent="0.2">
      <c r="A2012" s="145">
        <v>44232</v>
      </c>
      <c r="B2012" s="148" t="s">
        <v>300</v>
      </c>
      <c r="C2012" s="148" t="s">
        <v>301</v>
      </c>
      <c r="D2012" s="149" t="s">
        <v>406</v>
      </c>
      <c r="E2012" s="149" t="s">
        <v>108</v>
      </c>
      <c r="F2012" s="149" t="s">
        <v>109</v>
      </c>
      <c r="G2012" s="150" t="str">
        <f>VLOOKUP(Repository_table[[#This Row],[Country of Destination]],$T$11:$U$46,2,)</f>
        <v>Europe and Central Asia</v>
      </c>
      <c r="H2012" s="149" t="s">
        <v>232</v>
      </c>
      <c r="I2012" s="149" t="s">
        <v>304</v>
      </c>
      <c r="J2012" s="151">
        <v>180246</v>
      </c>
      <c r="K2012" s="39"/>
      <c r="L2012" s="146"/>
      <c r="N2012" s="119"/>
    </row>
    <row r="2013" spans="1:14" s="17" customFormat="1" ht="25.5" x14ac:dyDescent="0.2">
      <c r="A2013" s="145">
        <v>44232</v>
      </c>
      <c r="B2013" s="148" t="s">
        <v>300</v>
      </c>
      <c r="C2013" s="148" t="s">
        <v>301</v>
      </c>
      <c r="D2013" s="149" t="s">
        <v>406</v>
      </c>
      <c r="E2013" s="149" t="s">
        <v>108</v>
      </c>
      <c r="F2013" s="149" t="s">
        <v>109</v>
      </c>
      <c r="G2013" s="150" t="str">
        <f>VLOOKUP(Repository_table[[#This Row],[Country of Destination]],$T$11:$U$46,2,)</f>
        <v>Europe and Central Asia</v>
      </c>
      <c r="H2013" s="149" t="s">
        <v>232</v>
      </c>
      <c r="I2013" s="149" t="s">
        <v>304</v>
      </c>
      <c r="J2013" s="151">
        <v>3269256</v>
      </c>
      <c r="K2013" s="39"/>
      <c r="L2013" s="146"/>
      <c r="N2013" s="119"/>
    </row>
    <row r="2014" spans="1:14" s="17" customFormat="1" x14ac:dyDescent="0.2">
      <c r="A2014" s="145">
        <v>44232</v>
      </c>
      <c r="B2014" s="148" t="s">
        <v>438</v>
      </c>
      <c r="C2014" s="148" t="s">
        <v>477</v>
      </c>
      <c r="D2014" s="149" t="s">
        <v>466</v>
      </c>
      <c r="E2014" s="149" t="s">
        <v>108</v>
      </c>
      <c r="F2014" s="149" t="s">
        <v>109</v>
      </c>
      <c r="G2014" s="150" t="str">
        <f>VLOOKUP(Repository_table[[#This Row],[Country of Destination]],$T$11:$U$46,2,)</f>
        <v>Europe and Central Asia</v>
      </c>
      <c r="H2014" s="149" t="s">
        <v>410</v>
      </c>
      <c r="I2014" s="149" t="s">
        <v>436</v>
      </c>
      <c r="J2014" s="151">
        <v>3318380</v>
      </c>
      <c r="K2014" s="39"/>
      <c r="L2014" s="146"/>
      <c r="N2014" s="119"/>
    </row>
    <row r="2015" spans="1:14" s="17" customFormat="1" ht="25.5" x14ac:dyDescent="0.2">
      <c r="A2015" s="145">
        <v>44233</v>
      </c>
      <c r="B2015" s="148" t="s">
        <v>439</v>
      </c>
      <c r="C2015" s="148" t="s">
        <v>464</v>
      </c>
      <c r="D2015" s="149" t="s">
        <v>465</v>
      </c>
      <c r="E2015" s="149" t="s">
        <v>108</v>
      </c>
      <c r="F2015" s="149" t="s">
        <v>113</v>
      </c>
      <c r="G2015" s="150" t="str">
        <f>VLOOKUP(Repository_table[[#This Row],[Country of Destination]],$T$11:$U$46,2,)</f>
        <v>East Asia and Pacific</v>
      </c>
      <c r="H2015" s="149" t="s">
        <v>493</v>
      </c>
      <c r="I2015" s="149" t="s">
        <v>436</v>
      </c>
      <c r="J2015" s="151">
        <v>3811757</v>
      </c>
      <c r="K2015" s="39"/>
      <c r="L2015" s="146"/>
      <c r="N2015" s="119"/>
    </row>
    <row r="2016" spans="1:14" s="17" customFormat="1" x14ac:dyDescent="0.2">
      <c r="A2016" s="145">
        <v>44233</v>
      </c>
      <c r="B2016" s="148" t="s">
        <v>61</v>
      </c>
      <c r="C2016" s="148" t="s">
        <v>61</v>
      </c>
      <c r="D2016" s="149" t="s">
        <v>423</v>
      </c>
      <c r="E2016" s="149" t="s">
        <v>108</v>
      </c>
      <c r="F2016" s="149" t="s">
        <v>124</v>
      </c>
      <c r="G2016" s="150" t="str">
        <f>VLOOKUP(Repository_table[[#This Row],[Country of Destination]],$T$11:$U$46,2,)</f>
        <v>Europe and Central Asia</v>
      </c>
      <c r="H2016" s="149" t="s">
        <v>537</v>
      </c>
      <c r="I2016" s="149" t="s">
        <v>269</v>
      </c>
      <c r="J2016" s="151">
        <v>3754756</v>
      </c>
      <c r="K2016" s="39"/>
      <c r="L2016" s="146"/>
      <c r="N2016" s="119"/>
    </row>
    <row r="2017" spans="1:14" s="17" customFormat="1" x14ac:dyDescent="0.2">
      <c r="A2017" s="145">
        <v>44234</v>
      </c>
      <c r="B2017" s="148" t="s">
        <v>61</v>
      </c>
      <c r="C2017" s="148" t="s">
        <v>61</v>
      </c>
      <c r="D2017" s="149" t="s">
        <v>250</v>
      </c>
      <c r="E2017" s="149" t="s">
        <v>108</v>
      </c>
      <c r="F2017" s="149" t="s">
        <v>113</v>
      </c>
      <c r="G2017" s="150" t="str">
        <f>VLOOKUP(Repository_table[[#This Row],[Country of Destination]],$T$11:$U$46,2,)</f>
        <v>East Asia and Pacific</v>
      </c>
      <c r="H2017" s="149" t="s">
        <v>330</v>
      </c>
      <c r="I2017" s="149" t="s">
        <v>269</v>
      </c>
      <c r="J2017" s="151">
        <v>3434787</v>
      </c>
      <c r="K2017" s="39"/>
      <c r="L2017" s="146"/>
      <c r="N2017" s="119"/>
    </row>
    <row r="2018" spans="1:14" s="17" customFormat="1" ht="25.5" x14ac:dyDescent="0.2">
      <c r="A2018" s="145">
        <v>44234</v>
      </c>
      <c r="B2018" s="148" t="s">
        <v>300</v>
      </c>
      <c r="C2018" s="148" t="s">
        <v>301</v>
      </c>
      <c r="D2018" s="149" t="s">
        <v>407</v>
      </c>
      <c r="E2018" s="149" t="s">
        <v>108</v>
      </c>
      <c r="F2018" s="149" t="s">
        <v>112</v>
      </c>
      <c r="G2018" s="150" t="str">
        <f>VLOOKUP(Repository_table[[#This Row],[Country of Destination]],$T$11:$U$46,2,)</f>
        <v>Latin America and the Caribbean</v>
      </c>
      <c r="H2018" s="149" t="s">
        <v>209</v>
      </c>
      <c r="I2018" s="149" t="s">
        <v>304</v>
      </c>
      <c r="J2018" s="151">
        <v>3414560</v>
      </c>
      <c r="K2018" s="39"/>
      <c r="L2018" s="146"/>
      <c r="N2018" s="119"/>
    </row>
    <row r="2019" spans="1:14" s="17" customFormat="1" x14ac:dyDescent="0.2">
      <c r="A2019" s="145">
        <v>44234</v>
      </c>
      <c r="B2019" s="148" t="s">
        <v>438</v>
      </c>
      <c r="C2019" s="148" t="s">
        <v>477</v>
      </c>
      <c r="D2019" s="149" t="s">
        <v>466</v>
      </c>
      <c r="E2019" s="149" t="s">
        <v>108</v>
      </c>
      <c r="F2019" s="149" t="s">
        <v>197</v>
      </c>
      <c r="G2019" s="150" t="str">
        <f>VLOOKUP(Repository_table[[#This Row],[Country of Destination]],$T$11:$U$46,2,)</f>
        <v>Europe and Central Asia</v>
      </c>
      <c r="H2019" s="149" t="s">
        <v>514</v>
      </c>
      <c r="I2019" s="149" t="s">
        <v>436</v>
      </c>
      <c r="J2019" s="151">
        <v>3826677</v>
      </c>
      <c r="K2019" s="39"/>
      <c r="L2019" s="146"/>
      <c r="N2019" s="119"/>
    </row>
    <row r="2020" spans="1:14" s="17" customFormat="1" x14ac:dyDescent="0.2">
      <c r="A2020" s="145">
        <v>44235</v>
      </c>
      <c r="B2020" s="148" t="s">
        <v>390</v>
      </c>
      <c r="C2020" s="148" t="s">
        <v>463</v>
      </c>
      <c r="D2020" s="149" t="s">
        <v>418</v>
      </c>
      <c r="E2020" s="149" t="s">
        <v>108</v>
      </c>
      <c r="F2020" s="149" t="s">
        <v>109</v>
      </c>
      <c r="G2020" s="150" t="str">
        <f>VLOOKUP(Repository_table[[#This Row],[Country of Destination]],$T$11:$U$46,2,)</f>
        <v>Europe and Central Asia</v>
      </c>
      <c r="H2020" s="149" t="s">
        <v>161</v>
      </c>
      <c r="I2020" s="149" t="s">
        <v>391</v>
      </c>
      <c r="J2020" s="151">
        <v>3377398</v>
      </c>
      <c r="K2020" s="39"/>
      <c r="L2020" s="146"/>
      <c r="N2020" s="119"/>
    </row>
    <row r="2021" spans="1:14" s="17" customFormat="1" x14ac:dyDescent="0.2">
      <c r="A2021" s="145">
        <v>44235</v>
      </c>
      <c r="B2021" s="148" t="s">
        <v>61</v>
      </c>
      <c r="C2021" s="148" t="s">
        <v>61</v>
      </c>
      <c r="D2021" s="149" t="s">
        <v>422</v>
      </c>
      <c r="E2021" s="149" t="s">
        <v>108</v>
      </c>
      <c r="F2021" s="149" t="s">
        <v>124</v>
      </c>
      <c r="G2021" s="150" t="str">
        <f>VLOOKUP(Repository_table[[#This Row],[Country of Destination]],$T$11:$U$46,2,)</f>
        <v>Europe and Central Asia</v>
      </c>
      <c r="H2021" s="149" t="s">
        <v>424</v>
      </c>
      <c r="I2021" s="149" t="s">
        <v>269</v>
      </c>
      <c r="J2021" s="151">
        <v>3657463</v>
      </c>
      <c r="K2021" s="39"/>
      <c r="L2021" s="146"/>
      <c r="N2021" s="119"/>
    </row>
    <row r="2022" spans="1:14" s="17" customFormat="1" x14ac:dyDescent="0.2">
      <c r="A2022" s="145">
        <v>44235</v>
      </c>
      <c r="B2022" s="148" t="s">
        <v>438</v>
      </c>
      <c r="C2022" s="148" t="s">
        <v>477</v>
      </c>
      <c r="D2022" s="149" t="s">
        <v>466</v>
      </c>
      <c r="E2022" s="149" t="s">
        <v>108</v>
      </c>
      <c r="F2022" s="149" t="s">
        <v>81</v>
      </c>
      <c r="G2022" s="150" t="str">
        <f>VLOOKUP(Repository_table[[#This Row],[Country of Destination]],$T$11:$U$46,2,)</f>
        <v>East Asia and Pacific</v>
      </c>
      <c r="H2022" s="149" t="s">
        <v>543</v>
      </c>
      <c r="I2022" s="149" t="s">
        <v>436</v>
      </c>
      <c r="J2022" s="151">
        <v>3649717</v>
      </c>
      <c r="K2022" s="39"/>
      <c r="L2022" s="146"/>
      <c r="N2022" s="119"/>
    </row>
    <row r="2023" spans="1:14" s="17" customFormat="1" x14ac:dyDescent="0.2">
      <c r="A2023" s="145">
        <v>44237</v>
      </c>
      <c r="B2023" s="148" t="s">
        <v>61</v>
      </c>
      <c r="C2023" s="148" t="s">
        <v>61</v>
      </c>
      <c r="D2023" s="149" t="s">
        <v>251</v>
      </c>
      <c r="E2023" s="149" t="s">
        <v>108</v>
      </c>
      <c r="F2023" s="149" t="s">
        <v>124</v>
      </c>
      <c r="G2023" s="150" t="str">
        <f>VLOOKUP(Repository_table[[#This Row],[Country of Destination]],$T$11:$U$46,2,)</f>
        <v>Europe and Central Asia</v>
      </c>
      <c r="H2023" s="149" t="s">
        <v>376</v>
      </c>
      <c r="I2023" s="149" t="s">
        <v>269</v>
      </c>
      <c r="J2023" s="151">
        <v>3668923</v>
      </c>
      <c r="K2023" s="39"/>
      <c r="L2023" s="146"/>
      <c r="N2023" s="119"/>
    </row>
    <row r="2024" spans="1:14" s="17" customFormat="1" x14ac:dyDescent="0.2">
      <c r="A2024" s="145">
        <v>44237</v>
      </c>
      <c r="B2024" s="148" t="s">
        <v>61</v>
      </c>
      <c r="C2024" s="148" t="s">
        <v>61</v>
      </c>
      <c r="D2024" s="149" t="s">
        <v>251</v>
      </c>
      <c r="E2024" s="149" t="s">
        <v>108</v>
      </c>
      <c r="F2024" s="149" t="s">
        <v>124</v>
      </c>
      <c r="G2024" s="150" t="str">
        <f>VLOOKUP(Repository_table[[#This Row],[Country of Destination]],$T$11:$U$46,2,)</f>
        <v>Europe and Central Asia</v>
      </c>
      <c r="H2024" s="149" t="s">
        <v>284</v>
      </c>
      <c r="I2024" s="149" t="s">
        <v>269</v>
      </c>
      <c r="J2024" s="151">
        <v>3272904</v>
      </c>
      <c r="K2024" s="39"/>
      <c r="L2024" s="146"/>
      <c r="N2024" s="119"/>
    </row>
    <row r="2025" spans="1:14" s="17" customFormat="1" ht="25.5" x14ac:dyDescent="0.2">
      <c r="A2025" s="145">
        <v>44237</v>
      </c>
      <c r="B2025" s="148" t="s">
        <v>300</v>
      </c>
      <c r="C2025" s="148" t="s">
        <v>301</v>
      </c>
      <c r="D2025" s="149" t="s">
        <v>406</v>
      </c>
      <c r="E2025" s="149" t="s">
        <v>108</v>
      </c>
      <c r="F2025" s="149" t="s">
        <v>177</v>
      </c>
      <c r="G2025" s="150" t="str">
        <f>VLOOKUP(Repository_table[[#This Row],[Country of Destination]],$T$11:$U$46,2,)</f>
        <v>Latin America and the Caribbean</v>
      </c>
      <c r="H2025" s="149" t="s">
        <v>558</v>
      </c>
      <c r="I2025" s="149" t="s">
        <v>304</v>
      </c>
      <c r="J2025" s="151">
        <v>3670477</v>
      </c>
      <c r="K2025" s="39"/>
      <c r="L2025" s="146"/>
      <c r="N2025" s="119"/>
    </row>
    <row r="2026" spans="1:14" s="17" customFormat="1" ht="25.5" x14ac:dyDescent="0.2">
      <c r="A2026" s="145">
        <v>44238</v>
      </c>
      <c r="B2026" s="148" t="s">
        <v>300</v>
      </c>
      <c r="C2026" s="148" t="s">
        <v>301</v>
      </c>
      <c r="D2026" s="149" t="s">
        <v>406</v>
      </c>
      <c r="E2026" s="149" t="s">
        <v>108</v>
      </c>
      <c r="F2026" s="149" t="s">
        <v>72</v>
      </c>
      <c r="G2026" s="150" t="str">
        <f>VLOOKUP(Repository_table[[#This Row],[Country of Destination]],$T$11:$U$46,2,)</f>
        <v>East Asia and Pacific</v>
      </c>
      <c r="H2026" s="149" t="s">
        <v>170</v>
      </c>
      <c r="I2026" s="149" t="s">
        <v>304</v>
      </c>
      <c r="J2026" s="151">
        <v>3414945</v>
      </c>
      <c r="K2026" s="39"/>
      <c r="L2026" s="146"/>
      <c r="N2026" s="119"/>
    </row>
    <row r="2027" spans="1:14" s="17" customFormat="1" x14ac:dyDescent="0.2">
      <c r="A2027" s="145">
        <v>44239</v>
      </c>
      <c r="B2027" s="148" t="s">
        <v>61</v>
      </c>
      <c r="C2027" s="148" t="s">
        <v>61</v>
      </c>
      <c r="D2027" s="149" t="s">
        <v>251</v>
      </c>
      <c r="E2027" s="149" t="s">
        <v>108</v>
      </c>
      <c r="F2027" s="149" t="s">
        <v>124</v>
      </c>
      <c r="G2027" s="150" t="str">
        <f>VLOOKUP(Repository_table[[#This Row],[Country of Destination]],$T$11:$U$46,2,)</f>
        <v>Europe and Central Asia</v>
      </c>
      <c r="H2027" s="149" t="s">
        <v>111</v>
      </c>
      <c r="I2027" s="149" t="s">
        <v>269</v>
      </c>
      <c r="J2027" s="151">
        <v>3513944</v>
      </c>
      <c r="K2027" s="39"/>
      <c r="L2027" s="146"/>
      <c r="N2027" s="119"/>
    </row>
    <row r="2028" spans="1:14" s="17" customFormat="1" x14ac:dyDescent="0.2">
      <c r="A2028" s="145">
        <v>44239</v>
      </c>
      <c r="B2028" s="148" t="s">
        <v>390</v>
      </c>
      <c r="C2028" s="148" t="s">
        <v>462</v>
      </c>
      <c r="D2028" s="149" t="s">
        <v>418</v>
      </c>
      <c r="E2028" s="149" t="s">
        <v>108</v>
      </c>
      <c r="F2028" s="149" t="s">
        <v>177</v>
      </c>
      <c r="G2028" s="150" t="str">
        <f>VLOOKUP(Repository_table[[#This Row],[Country of Destination]],$T$11:$U$46,2,)</f>
        <v>Latin America and the Caribbean</v>
      </c>
      <c r="H2028" s="149" t="s">
        <v>488</v>
      </c>
      <c r="I2028" s="149" t="s">
        <v>391</v>
      </c>
      <c r="J2028" s="151">
        <v>3283576</v>
      </c>
      <c r="K2028" s="39"/>
      <c r="L2028" s="146"/>
      <c r="N2028" s="119"/>
    </row>
    <row r="2029" spans="1:14" s="17" customFormat="1" x14ac:dyDescent="0.2">
      <c r="A2029" s="145">
        <v>44239</v>
      </c>
      <c r="B2029" s="148" t="s">
        <v>438</v>
      </c>
      <c r="C2029" s="148" t="s">
        <v>477</v>
      </c>
      <c r="D2029" s="149" t="s">
        <v>466</v>
      </c>
      <c r="E2029" s="149" t="s">
        <v>108</v>
      </c>
      <c r="F2029" s="149" t="s">
        <v>109</v>
      </c>
      <c r="G2029" s="150" t="str">
        <f>VLOOKUP(Repository_table[[#This Row],[Country of Destination]],$T$11:$U$46,2,)</f>
        <v>Europe and Central Asia</v>
      </c>
      <c r="H2029" s="149" t="s">
        <v>483</v>
      </c>
      <c r="I2029" s="149" t="s">
        <v>436</v>
      </c>
      <c r="J2029" s="151">
        <v>3702651</v>
      </c>
      <c r="K2029" s="39"/>
      <c r="L2029" s="146"/>
      <c r="N2029" s="119"/>
    </row>
    <row r="2030" spans="1:14" s="17" customFormat="1" x14ac:dyDescent="0.2">
      <c r="A2030" s="145">
        <v>44240</v>
      </c>
      <c r="B2030" s="148" t="s">
        <v>61</v>
      </c>
      <c r="C2030" s="148" t="s">
        <v>61</v>
      </c>
      <c r="D2030" s="149" t="s">
        <v>251</v>
      </c>
      <c r="E2030" s="149" t="s">
        <v>108</v>
      </c>
      <c r="F2030" s="149" t="s">
        <v>81</v>
      </c>
      <c r="G2030" s="150" t="str">
        <f>VLOOKUP(Repository_table[[#This Row],[Country of Destination]],$T$11:$U$46,2,)</f>
        <v>East Asia and Pacific</v>
      </c>
      <c r="H2030" s="149" t="s">
        <v>117</v>
      </c>
      <c r="I2030" s="149" t="s">
        <v>269</v>
      </c>
      <c r="J2030" s="151">
        <v>3733445</v>
      </c>
      <c r="K2030" s="39"/>
      <c r="L2030" s="146"/>
      <c r="N2030" s="119"/>
    </row>
    <row r="2031" spans="1:14" s="17" customFormat="1" x14ac:dyDescent="0.2">
      <c r="A2031" s="145">
        <v>44240</v>
      </c>
      <c r="B2031" s="148" t="s">
        <v>529</v>
      </c>
      <c r="C2031" s="148" t="s">
        <v>211</v>
      </c>
      <c r="D2031" s="149" t="s">
        <v>266</v>
      </c>
      <c r="E2031" s="149" t="s">
        <v>108</v>
      </c>
      <c r="F2031" s="149" t="s">
        <v>76</v>
      </c>
      <c r="G2031" s="150" t="str">
        <f>VLOOKUP(Repository_table[[#This Row],[Country of Destination]],$T$11:$U$46,2,)</f>
        <v>Latin America and the Caribbean</v>
      </c>
      <c r="H2031" s="149" t="s">
        <v>552</v>
      </c>
      <c r="I2031" s="149" t="s">
        <v>262</v>
      </c>
      <c r="J2031" s="151">
        <v>3378340</v>
      </c>
      <c r="K2031" s="39"/>
      <c r="L2031" s="146"/>
      <c r="N2031" s="119"/>
    </row>
    <row r="2032" spans="1:14" s="17" customFormat="1" x14ac:dyDescent="0.2">
      <c r="A2032" s="145">
        <v>44240</v>
      </c>
      <c r="B2032" s="148" t="s">
        <v>390</v>
      </c>
      <c r="C2032" s="148" t="s">
        <v>462</v>
      </c>
      <c r="D2032" s="149" t="s">
        <v>418</v>
      </c>
      <c r="E2032" s="149" t="s">
        <v>108</v>
      </c>
      <c r="F2032" s="149" t="s">
        <v>68</v>
      </c>
      <c r="G2032" s="150" t="str">
        <f>VLOOKUP(Repository_table[[#This Row],[Country of Destination]],$T$11:$U$46,2,)</f>
        <v>South Asia</v>
      </c>
      <c r="H2032" s="149" t="s">
        <v>408</v>
      </c>
      <c r="I2032" s="149" t="s">
        <v>391</v>
      </c>
      <c r="J2032" s="151">
        <v>3260263</v>
      </c>
      <c r="K2032" s="39"/>
      <c r="L2032" s="146"/>
      <c r="N2032" s="119"/>
    </row>
    <row r="2033" spans="1:14" s="17" customFormat="1" ht="25.5" x14ac:dyDescent="0.2">
      <c r="A2033" s="145">
        <v>44240</v>
      </c>
      <c r="B2033" s="148" t="s">
        <v>300</v>
      </c>
      <c r="C2033" s="148" t="s">
        <v>301</v>
      </c>
      <c r="D2033" s="149" t="s">
        <v>407</v>
      </c>
      <c r="E2033" s="149" t="s">
        <v>108</v>
      </c>
      <c r="F2033" s="149" t="s">
        <v>185</v>
      </c>
      <c r="G2033" s="150" t="str">
        <f>VLOOKUP(Repository_table[[#This Row],[Country of Destination]],$T$11:$U$46,2,)</f>
        <v>Latin America and the Caribbean</v>
      </c>
      <c r="H2033" s="149" t="s">
        <v>499</v>
      </c>
      <c r="I2033" s="149" t="s">
        <v>304</v>
      </c>
      <c r="J2033" s="151">
        <v>2799367</v>
      </c>
      <c r="K2033" s="39"/>
      <c r="L2033" s="146"/>
      <c r="N2033" s="119"/>
    </row>
    <row r="2034" spans="1:14" s="17" customFormat="1" x14ac:dyDescent="0.2">
      <c r="A2034" s="145">
        <v>44241</v>
      </c>
      <c r="B2034" s="148" t="s">
        <v>61</v>
      </c>
      <c r="C2034" s="148" t="s">
        <v>61</v>
      </c>
      <c r="D2034" s="149" t="s">
        <v>251</v>
      </c>
      <c r="E2034" s="149" t="s">
        <v>108</v>
      </c>
      <c r="F2034" s="149" t="s">
        <v>68</v>
      </c>
      <c r="G2034" s="150" t="str">
        <f>VLOOKUP(Repository_table[[#This Row],[Country of Destination]],$T$11:$U$46,2,)</f>
        <v>South Asia</v>
      </c>
      <c r="H2034" s="149" t="s">
        <v>427</v>
      </c>
      <c r="I2034" s="149" t="s">
        <v>269</v>
      </c>
      <c r="J2034" s="151">
        <v>3667040</v>
      </c>
      <c r="K2034" s="39"/>
      <c r="L2034" s="146"/>
      <c r="N2034" s="119"/>
    </row>
    <row r="2035" spans="1:14" s="17" customFormat="1" x14ac:dyDescent="0.2">
      <c r="A2035" s="145">
        <v>44241</v>
      </c>
      <c r="B2035" s="148" t="s">
        <v>390</v>
      </c>
      <c r="C2035" s="148" t="s">
        <v>490</v>
      </c>
      <c r="D2035" s="149" t="s">
        <v>481</v>
      </c>
      <c r="E2035" s="149" t="s">
        <v>108</v>
      </c>
      <c r="F2035" s="149" t="s">
        <v>185</v>
      </c>
      <c r="G2035" s="150" t="str">
        <f>VLOOKUP(Repository_table[[#This Row],[Country of Destination]],$T$11:$U$46,2,)</f>
        <v>Latin America and the Caribbean</v>
      </c>
      <c r="H2035" s="149" t="s">
        <v>544</v>
      </c>
      <c r="I2035" s="149" t="s">
        <v>391</v>
      </c>
      <c r="J2035" s="151">
        <v>2338304</v>
      </c>
      <c r="K2035" s="39"/>
      <c r="L2035" s="146"/>
      <c r="N2035" s="119"/>
    </row>
    <row r="2036" spans="1:14" s="17" customFormat="1" ht="25.5" x14ac:dyDescent="0.2">
      <c r="A2036" s="145">
        <v>44244</v>
      </c>
      <c r="B2036" s="148" t="s">
        <v>439</v>
      </c>
      <c r="C2036" s="148" t="s">
        <v>464</v>
      </c>
      <c r="D2036" s="149" t="s">
        <v>465</v>
      </c>
      <c r="E2036" s="149" t="s">
        <v>108</v>
      </c>
      <c r="F2036" s="149" t="s">
        <v>76</v>
      </c>
      <c r="G2036" s="150" t="str">
        <f>VLOOKUP(Repository_table[[#This Row],[Country of Destination]],$T$11:$U$46,2,)</f>
        <v>Latin America and the Caribbean</v>
      </c>
      <c r="H2036" s="149" t="s">
        <v>473</v>
      </c>
      <c r="I2036" s="149" t="s">
        <v>436</v>
      </c>
      <c r="J2036" s="151">
        <v>3367350</v>
      </c>
      <c r="K2036" s="39"/>
      <c r="L2036" s="146" t="s">
        <v>70</v>
      </c>
      <c r="N2036" s="119"/>
    </row>
    <row r="2037" spans="1:14" s="17" customFormat="1" x14ac:dyDescent="0.2">
      <c r="A2037" s="145">
        <v>44244</v>
      </c>
      <c r="B2037" s="148" t="s">
        <v>438</v>
      </c>
      <c r="C2037" s="148" t="s">
        <v>477</v>
      </c>
      <c r="D2037" s="149" t="s">
        <v>466</v>
      </c>
      <c r="E2037" s="149" t="s">
        <v>108</v>
      </c>
      <c r="F2037" s="149" t="s">
        <v>124</v>
      </c>
      <c r="G2037" s="150" t="str">
        <f>VLOOKUP(Repository_table[[#This Row],[Country of Destination]],$T$11:$U$46,2,)</f>
        <v>Europe and Central Asia</v>
      </c>
      <c r="H2037" s="149" t="s">
        <v>143</v>
      </c>
      <c r="I2037" s="149" t="s">
        <v>436</v>
      </c>
      <c r="J2037" s="151">
        <v>2686128</v>
      </c>
      <c r="K2037" s="39"/>
      <c r="L2037" s="146"/>
      <c r="N2037" s="119"/>
    </row>
    <row r="2038" spans="1:14" s="17" customFormat="1" x14ac:dyDescent="0.2">
      <c r="A2038" s="145">
        <v>44245</v>
      </c>
      <c r="B2038" s="148" t="s">
        <v>61</v>
      </c>
      <c r="C2038" s="148" t="s">
        <v>61</v>
      </c>
      <c r="D2038" s="149" t="s">
        <v>251</v>
      </c>
      <c r="E2038" s="149" t="s">
        <v>108</v>
      </c>
      <c r="F2038" s="149" t="s">
        <v>109</v>
      </c>
      <c r="G2038" s="150" t="str">
        <f>VLOOKUP(Repository_table[[#This Row],[Country of Destination]],$T$11:$U$46,2,)</f>
        <v>Europe and Central Asia</v>
      </c>
      <c r="H2038" s="149" t="s">
        <v>556</v>
      </c>
      <c r="I2038" s="149" t="s">
        <v>269</v>
      </c>
      <c r="J2038" s="151">
        <v>3692629</v>
      </c>
      <c r="K2038" s="39"/>
      <c r="L2038" s="146"/>
      <c r="N2038" s="119"/>
    </row>
    <row r="2039" spans="1:14" s="17" customFormat="1" x14ac:dyDescent="0.2">
      <c r="A2039" s="145">
        <v>44246</v>
      </c>
      <c r="B2039" s="148" t="s">
        <v>61</v>
      </c>
      <c r="C2039" s="148" t="s">
        <v>61</v>
      </c>
      <c r="D2039" s="149" t="s">
        <v>423</v>
      </c>
      <c r="E2039" s="149" t="s">
        <v>108</v>
      </c>
      <c r="F2039" s="149" t="s">
        <v>185</v>
      </c>
      <c r="G2039" s="150" t="str">
        <f>VLOOKUP(Repository_table[[#This Row],[Country of Destination]],$T$11:$U$46,2,)</f>
        <v>Latin America and the Caribbean</v>
      </c>
      <c r="H2039" s="149" t="s">
        <v>238</v>
      </c>
      <c r="I2039" s="149" t="s">
        <v>269</v>
      </c>
      <c r="J2039" s="151">
        <v>551337</v>
      </c>
      <c r="K2039" s="39"/>
      <c r="L2039" s="146" t="s">
        <v>58</v>
      </c>
      <c r="N2039" s="119"/>
    </row>
    <row r="2040" spans="1:14" s="17" customFormat="1" x14ac:dyDescent="0.2">
      <c r="A2040" s="145">
        <v>44246</v>
      </c>
      <c r="B2040" s="148" t="s">
        <v>61</v>
      </c>
      <c r="C2040" s="148" t="s">
        <v>61</v>
      </c>
      <c r="D2040" s="149" t="s">
        <v>423</v>
      </c>
      <c r="E2040" s="149" t="s">
        <v>108</v>
      </c>
      <c r="F2040" s="149" t="s">
        <v>275</v>
      </c>
      <c r="G2040" s="150" t="str">
        <f>VLOOKUP(Repository_table[[#This Row],[Country of Destination]],$T$11:$U$46,2,)</f>
        <v>Latin America and the Caribbean</v>
      </c>
      <c r="H2040" s="149" t="s">
        <v>238</v>
      </c>
      <c r="I2040" s="149" t="s">
        <v>269</v>
      </c>
      <c r="J2040" s="151">
        <v>2364692</v>
      </c>
      <c r="K2040" s="39"/>
      <c r="L2040" s="146" t="s">
        <v>58</v>
      </c>
      <c r="N2040" s="119"/>
    </row>
    <row r="2041" spans="1:14" s="17" customFormat="1" x14ac:dyDescent="0.2">
      <c r="A2041" s="145">
        <v>44247</v>
      </c>
      <c r="B2041" s="148" t="s">
        <v>61</v>
      </c>
      <c r="C2041" s="148" t="s">
        <v>61</v>
      </c>
      <c r="D2041" s="149" t="s">
        <v>251</v>
      </c>
      <c r="E2041" s="149" t="s">
        <v>108</v>
      </c>
      <c r="F2041" s="149" t="s">
        <v>197</v>
      </c>
      <c r="G2041" s="150" t="str">
        <f>VLOOKUP(Repository_table[[#This Row],[Country of Destination]],$T$11:$U$46,2,)</f>
        <v>Europe and Central Asia</v>
      </c>
      <c r="H2041" s="149" t="s">
        <v>349</v>
      </c>
      <c r="I2041" s="149" t="s">
        <v>269</v>
      </c>
      <c r="J2041" s="151">
        <v>3706962</v>
      </c>
      <c r="K2041" s="39"/>
      <c r="L2041" s="146"/>
      <c r="N2041" s="119"/>
    </row>
    <row r="2042" spans="1:14" s="17" customFormat="1" x14ac:dyDescent="0.2">
      <c r="A2042" s="145">
        <v>44247</v>
      </c>
      <c r="B2042" s="148" t="s">
        <v>468</v>
      </c>
      <c r="C2042" s="148" t="s">
        <v>89</v>
      </c>
      <c r="D2042" s="149" t="s">
        <v>534</v>
      </c>
      <c r="E2042" s="149" t="s">
        <v>108</v>
      </c>
      <c r="F2042" s="149" t="s">
        <v>204</v>
      </c>
      <c r="G2042" s="150" t="str">
        <f>VLOOKUP(Repository_table[[#This Row],[Country of Destination]],$T$11:$U$46,2,)</f>
        <v>Europe and Central Asia</v>
      </c>
      <c r="H2042" s="149" t="s">
        <v>245</v>
      </c>
      <c r="I2042" s="149" t="s">
        <v>305</v>
      </c>
      <c r="J2042" s="151">
        <v>3231688</v>
      </c>
      <c r="K2042" s="39"/>
      <c r="L2042" s="146"/>
      <c r="N2042" s="119"/>
    </row>
    <row r="2043" spans="1:14" s="17" customFormat="1" x14ac:dyDescent="0.2">
      <c r="A2043" s="145">
        <v>44248</v>
      </c>
      <c r="B2043" s="148" t="s">
        <v>61</v>
      </c>
      <c r="C2043" s="148" t="s">
        <v>61</v>
      </c>
      <c r="D2043" s="149" t="s">
        <v>251</v>
      </c>
      <c r="E2043" s="149" t="s">
        <v>108</v>
      </c>
      <c r="F2043" s="149" t="s">
        <v>285</v>
      </c>
      <c r="G2043" s="150" t="str">
        <f>VLOOKUP(Repository_table[[#This Row],[Country of Destination]],$T$11:$U$46,2,)</f>
        <v>Europe and Central Asia</v>
      </c>
      <c r="H2043" s="149" t="s">
        <v>295</v>
      </c>
      <c r="I2043" s="149" t="s">
        <v>269</v>
      </c>
      <c r="J2043" s="151">
        <v>3386526</v>
      </c>
      <c r="K2043" s="39"/>
      <c r="L2043" s="146"/>
      <c r="N2043" s="119"/>
    </row>
    <row r="2044" spans="1:14" s="17" customFormat="1" x14ac:dyDescent="0.2">
      <c r="A2044" s="145">
        <v>44248</v>
      </c>
      <c r="B2044" s="148" t="s">
        <v>61</v>
      </c>
      <c r="C2044" s="148" t="s">
        <v>61</v>
      </c>
      <c r="D2044" s="149" t="s">
        <v>250</v>
      </c>
      <c r="E2044" s="149" t="s">
        <v>108</v>
      </c>
      <c r="F2044" s="149" t="s">
        <v>76</v>
      </c>
      <c r="G2044" s="150" t="str">
        <f>VLOOKUP(Repository_table[[#This Row],[Country of Destination]],$T$11:$U$46,2,)</f>
        <v>Latin America and the Caribbean</v>
      </c>
      <c r="H2044" s="149" t="s">
        <v>445</v>
      </c>
      <c r="I2044" s="149" t="s">
        <v>269</v>
      </c>
      <c r="J2044" s="151">
        <v>2922205</v>
      </c>
      <c r="K2044" s="39"/>
      <c r="L2044" s="146"/>
      <c r="N2044" s="119"/>
    </row>
    <row r="2045" spans="1:14" s="17" customFormat="1" x14ac:dyDescent="0.2">
      <c r="A2045" s="145">
        <v>44248</v>
      </c>
      <c r="B2045" s="148" t="s">
        <v>529</v>
      </c>
      <c r="C2045" s="148" t="s">
        <v>212</v>
      </c>
      <c r="D2045" s="149" t="s">
        <v>266</v>
      </c>
      <c r="E2045" s="149" t="s">
        <v>108</v>
      </c>
      <c r="F2045" s="149" t="s">
        <v>113</v>
      </c>
      <c r="G2045" s="150" t="str">
        <f>VLOOKUP(Repository_table[[#This Row],[Country of Destination]],$T$11:$U$46,2,)</f>
        <v>East Asia and Pacific</v>
      </c>
      <c r="H2045" s="149" t="s">
        <v>297</v>
      </c>
      <c r="I2045" s="149" t="s">
        <v>262</v>
      </c>
      <c r="J2045" s="151">
        <v>3465196</v>
      </c>
      <c r="K2045" s="39"/>
      <c r="L2045" s="146"/>
      <c r="N2045" s="119"/>
    </row>
    <row r="2046" spans="1:14" s="17" customFormat="1" x14ac:dyDescent="0.2">
      <c r="A2046" s="145">
        <v>44248</v>
      </c>
      <c r="B2046" s="148" t="s">
        <v>390</v>
      </c>
      <c r="C2046" s="148" t="s">
        <v>463</v>
      </c>
      <c r="D2046" s="149" t="s">
        <v>418</v>
      </c>
      <c r="E2046" s="149" t="s">
        <v>108</v>
      </c>
      <c r="F2046" s="149" t="s">
        <v>240</v>
      </c>
      <c r="G2046" s="150" t="str">
        <f>VLOOKUP(Repository_table[[#This Row],[Country of Destination]],$T$11:$U$46,2,)</f>
        <v>Europe and Central Asia</v>
      </c>
      <c r="H2046" s="149" t="s">
        <v>520</v>
      </c>
      <c r="I2046" s="149" t="s">
        <v>391</v>
      </c>
      <c r="J2046" s="151">
        <v>3732995</v>
      </c>
      <c r="K2046" s="39"/>
      <c r="L2046" s="146"/>
      <c r="N2046" s="119"/>
    </row>
    <row r="2047" spans="1:14" s="17" customFormat="1" x14ac:dyDescent="0.2">
      <c r="A2047" s="145">
        <v>44249</v>
      </c>
      <c r="B2047" s="148" t="s">
        <v>61</v>
      </c>
      <c r="C2047" s="148" t="s">
        <v>61</v>
      </c>
      <c r="D2047" s="149" t="s">
        <v>251</v>
      </c>
      <c r="E2047" s="149" t="s">
        <v>108</v>
      </c>
      <c r="F2047" s="149" t="s">
        <v>68</v>
      </c>
      <c r="G2047" s="150" t="str">
        <f>VLOOKUP(Repository_table[[#This Row],[Country of Destination]],$T$11:$U$46,2,)</f>
        <v>South Asia</v>
      </c>
      <c r="H2047" s="149" t="s">
        <v>557</v>
      </c>
      <c r="I2047" s="149" t="s">
        <v>269</v>
      </c>
      <c r="J2047" s="151">
        <v>3259135</v>
      </c>
      <c r="K2047" s="39"/>
      <c r="L2047" s="146"/>
      <c r="N2047" s="119"/>
    </row>
    <row r="2048" spans="1:14" s="17" customFormat="1" x14ac:dyDescent="0.2">
      <c r="A2048" s="145">
        <v>44250</v>
      </c>
      <c r="B2048" s="148" t="s">
        <v>61</v>
      </c>
      <c r="C2048" s="148" t="s">
        <v>61</v>
      </c>
      <c r="D2048" s="149" t="s">
        <v>251</v>
      </c>
      <c r="E2048" s="149" t="s">
        <v>108</v>
      </c>
      <c r="F2048" s="149" t="s">
        <v>204</v>
      </c>
      <c r="G2048" s="150" t="str">
        <f>VLOOKUP(Repository_table[[#This Row],[Country of Destination]],$T$11:$U$46,2,)</f>
        <v>Europe and Central Asia</v>
      </c>
      <c r="H2048" s="149" t="s">
        <v>227</v>
      </c>
      <c r="I2048" s="149" t="s">
        <v>269</v>
      </c>
      <c r="J2048" s="151">
        <v>2936632</v>
      </c>
      <c r="K2048" s="39"/>
      <c r="L2048" s="146"/>
      <c r="N2048" s="119"/>
    </row>
    <row r="2049" spans="1:22" s="17" customFormat="1" x14ac:dyDescent="0.2">
      <c r="A2049" s="145">
        <v>44250</v>
      </c>
      <c r="B2049" s="148" t="s">
        <v>61</v>
      </c>
      <c r="C2049" s="148" t="s">
        <v>61</v>
      </c>
      <c r="D2049" s="149" t="s">
        <v>251</v>
      </c>
      <c r="E2049" s="149" t="s">
        <v>194</v>
      </c>
      <c r="F2049" s="149" t="s">
        <v>204</v>
      </c>
      <c r="G2049" s="150" t="str">
        <f>VLOOKUP(Repository_table[[#This Row],[Country of Destination]],$T$11:$U$46,2,)</f>
        <v>Europe and Central Asia</v>
      </c>
      <c r="H2049" s="149" t="s">
        <v>405</v>
      </c>
      <c r="I2049" s="149" t="s">
        <v>269</v>
      </c>
      <c r="J2049" s="151">
        <v>3690347</v>
      </c>
      <c r="K2049" s="39"/>
      <c r="L2049" s="146"/>
      <c r="N2049" s="119"/>
    </row>
    <row r="2050" spans="1:22" s="17" customFormat="1" ht="25.5" x14ac:dyDescent="0.2">
      <c r="A2050" s="145">
        <v>44250</v>
      </c>
      <c r="B2050" s="148" t="s">
        <v>300</v>
      </c>
      <c r="C2050" s="148" t="s">
        <v>301</v>
      </c>
      <c r="D2050" s="149" t="s">
        <v>406</v>
      </c>
      <c r="E2050" s="149" t="s">
        <v>108</v>
      </c>
      <c r="F2050" s="149" t="s">
        <v>124</v>
      </c>
      <c r="G2050" s="150" t="str">
        <f>VLOOKUP(Repository_table[[#This Row],[Country of Destination]],$T$11:$U$46,2,)</f>
        <v>Europe and Central Asia</v>
      </c>
      <c r="H2050" s="149" t="s">
        <v>473</v>
      </c>
      <c r="I2050" s="149" t="s">
        <v>304</v>
      </c>
      <c r="J2050" s="151">
        <v>3261773</v>
      </c>
      <c r="K2050" s="39"/>
      <c r="L2050" s="146"/>
      <c r="N2050" s="119"/>
    </row>
    <row r="2051" spans="1:22" s="17" customFormat="1" x14ac:dyDescent="0.2">
      <c r="A2051" s="145">
        <v>44251</v>
      </c>
      <c r="B2051" s="148" t="s">
        <v>529</v>
      </c>
      <c r="C2051" s="148" t="s">
        <v>211</v>
      </c>
      <c r="D2051" s="149" t="s">
        <v>261</v>
      </c>
      <c r="E2051" s="149" t="s">
        <v>108</v>
      </c>
      <c r="F2051" s="149" t="s">
        <v>204</v>
      </c>
      <c r="G2051" s="150" t="str">
        <f>VLOOKUP(Repository_table[[#This Row],[Country of Destination]],$T$11:$U$46,2,)</f>
        <v>Europe and Central Asia</v>
      </c>
      <c r="H2051" s="149" t="s">
        <v>277</v>
      </c>
      <c r="I2051" s="149" t="s">
        <v>262</v>
      </c>
      <c r="J2051" s="151">
        <v>3390841</v>
      </c>
      <c r="K2051" s="39"/>
      <c r="L2051" s="146"/>
      <c r="N2051" s="119"/>
    </row>
    <row r="2052" spans="1:22" s="17" customFormat="1" x14ac:dyDescent="0.2">
      <c r="A2052" s="145">
        <v>44251</v>
      </c>
      <c r="B2052" s="148" t="s">
        <v>390</v>
      </c>
      <c r="C2052" s="148" t="s">
        <v>462</v>
      </c>
      <c r="D2052" s="149" t="s">
        <v>418</v>
      </c>
      <c r="E2052" s="149" t="s">
        <v>108</v>
      </c>
      <c r="F2052" s="149" t="s">
        <v>177</v>
      </c>
      <c r="G2052" s="150" t="str">
        <f>VLOOKUP(Repository_table[[#This Row],[Country of Destination]],$T$11:$U$46,2,)</f>
        <v>Latin America and the Caribbean</v>
      </c>
      <c r="H2052" s="149" t="s">
        <v>169</v>
      </c>
      <c r="I2052" s="149" t="s">
        <v>391</v>
      </c>
      <c r="J2052" s="151">
        <v>2890645</v>
      </c>
      <c r="K2052" s="39"/>
      <c r="L2052" s="146"/>
      <c r="N2052" s="119"/>
    </row>
    <row r="2053" spans="1:22" s="17" customFormat="1" x14ac:dyDescent="0.2">
      <c r="A2053" s="145">
        <v>44252</v>
      </c>
      <c r="B2053" s="148" t="s">
        <v>61</v>
      </c>
      <c r="C2053" s="148" t="s">
        <v>61</v>
      </c>
      <c r="D2053" s="149" t="s">
        <v>251</v>
      </c>
      <c r="E2053" s="149" t="s">
        <v>108</v>
      </c>
      <c r="F2053" s="149" t="s">
        <v>197</v>
      </c>
      <c r="G2053" s="150" t="str">
        <f>VLOOKUP(Repository_table[[#This Row],[Country of Destination]],$T$11:$U$46,2,)</f>
        <v>Europe and Central Asia</v>
      </c>
      <c r="H2053" s="149" t="s">
        <v>525</v>
      </c>
      <c r="I2053" s="149" t="s">
        <v>269</v>
      </c>
      <c r="J2053" s="151">
        <v>3648452</v>
      </c>
      <c r="K2053" s="39"/>
      <c r="L2053" s="146"/>
      <c r="N2053" s="119"/>
    </row>
    <row r="2054" spans="1:22" s="17" customFormat="1" x14ac:dyDescent="0.2">
      <c r="A2054" s="145">
        <v>44252</v>
      </c>
      <c r="B2054" s="148" t="s">
        <v>61</v>
      </c>
      <c r="C2054" s="148" t="s">
        <v>61</v>
      </c>
      <c r="D2054" s="149" t="s">
        <v>251</v>
      </c>
      <c r="E2054" s="149" t="s">
        <v>108</v>
      </c>
      <c r="F2054" s="149" t="s">
        <v>124</v>
      </c>
      <c r="G2054" s="150" t="str">
        <f>VLOOKUP(Repository_table[[#This Row],[Country of Destination]],$T$11:$U$46,2,)</f>
        <v>Europe and Central Asia</v>
      </c>
      <c r="H2054" s="149" t="s">
        <v>453</v>
      </c>
      <c r="I2054" s="149" t="s">
        <v>269</v>
      </c>
      <c r="J2054" s="151">
        <v>3668800</v>
      </c>
      <c r="K2054" s="39"/>
      <c r="L2054" s="146"/>
      <c r="N2054" s="119"/>
    </row>
    <row r="2055" spans="1:22" s="17" customFormat="1" x14ac:dyDescent="0.2">
      <c r="A2055" s="145">
        <v>44252</v>
      </c>
      <c r="B2055" s="148" t="s">
        <v>390</v>
      </c>
      <c r="C2055" s="148" t="s">
        <v>462</v>
      </c>
      <c r="D2055" s="149" t="s">
        <v>418</v>
      </c>
      <c r="E2055" s="149" t="s">
        <v>108</v>
      </c>
      <c r="F2055" s="149" t="s">
        <v>197</v>
      </c>
      <c r="G2055" s="150" t="str">
        <f>VLOOKUP(Repository_table[[#This Row],[Country of Destination]],$T$11:$U$46,2,)</f>
        <v>Europe and Central Asia</v>
      </c>
      <c r="H2055" s="149" t="s">
        <v>561</v>
      </c>
      <c r="I2055" s="149" t="s">
        <v>391</v>
      </c>
      <c r="J2055" s="151">
        <v>3669153</v>
      </c>
      <c r="K2055" s="39"/>
      <c r="L2055" s="146"/>
      <c r="N2055" s="119"/>
    </row>
    <row r="2056" spans="1:22" s="17" customFormat="1" x14ac:dyDescent="0.2">
      <c r="A2056" s="145">
        <v>44253</v>
      </c>
      <c r="B2056" s="148" t="s">
        <v>61</v>
      </c>
      <c r="C2056" s="148" t="s">
        <v>61</v>
      </c>
      <c r="D2056" s="149" t="s">
        <v>251</v>
      </c>
      <c r="E2056" s="149" t="s">
        <v>108</v>
      </c>
      <c r="F2056" s="149" t="s">
        <v>328</v>
      </c>
      <c r="G2056" s="150" t="str">
        <f>VLOOKUP(Repository_table[[#This Row],[Country of Destination]],$T$11:$U$46,2,)</f>
        <v>Europe and Central Asia</v>
      </c>
      <c r="H2056" s="149" t="s">
        <v>162</v>
      </c>
      <c r="I2056" s="149" t="s">
        <v>269</v>
      </c>
      <c r="J2056" s="151">
        <v>3420527</v>
      </c>
      <c r="K2056" s="39"/>
      <c r="L2056" s="146"/>
      <c r="N2056" s="119"/>
    </row>
    <row r="2057" spans="1:22" s="17" customFormat="1" x14ac:dyDescent="0.2">
      <c r="A2057" s="145">
        <v>44253</v>
      </c>
      <c r="B2057" s="148" t="s">
        <v>390</v>
      </c>
      <c r="C2057" s="148" t="s">
        <v>463</v>
      </c>
      <c r="D2057" s="149" t="s">
        <v>418</v>
      </c>
      <c r="E2057" s="149" t="s">
        <v>108</v>
      </c>
      <c r="F2057" s="149" t="s">
        <v>81</v>
      </c>
      <c r="G2057" s="150" t="str">
        <f>VLOOKUP(Repository_table[[#This Row],[Country of Destination]],$T$11:$U$46,2,)</f>
        <v>East Asia and Pacific</v>
      </c>
      <c r="H2057" s="149" t="s">
        <v>392</v>
      </c>
      <c r="I2057" s="149" t="s">
        <v>391</v>
      </c>
      <c r="J2057" s="151">
        <v>3756015</v>
      </c>
      <c r="K2057" s="39"/>
      <c r="L2057" s="146"/>
      <c r="N2057" s="119"/>
    </row>
    <row r="2058" spans="1:22" s="17" customFormat="1" ht="25.5" x14ac:dyDescent="0.2">
      <c r="A2058" s="145">
        <v>44254</v>
      </c>
      <c r="B2058" s="148" t="s">
        <v>300</v>
      </c>
      <c r="C2058" s="148" t="s">
        <v>301</v>
      </c>
      <c r="D2058" s="149" t="s">
        <v>406</v>
      </c>
      <c r="E2058" s="149" t="s">
        <v>108</v>
      </c>
      <c r="F2058" s="149" t="s">
        <v>204</v>
      </c>
      <c r="G2058" s="150" t="str">
        <f>VLOOKUP(Repository_table[[#This Row],[Country of Destination]],$T$11:$U$46,2,)</f>
        <v>Europe and Central Asia</v>
      </c>
      <c r="H2058" s="149" t="s">
        <v>216</v>
      </c>
      <c r="I2058" s="149" t="s">
        <v>304</v>
      </c>
      <c r="J2058" s="151">
        <v>3261366</v>
      </c>
      <c r="K2058" s="39"/>
      <c r="L2058" s="146"/>
      <c r="N2058" s="119"/>
    </row>
    <row r="2059" spans="1:22" s="17" customFormat="1" x14ac:dyDescent="0.2">
      <c r="A2059" s="145">
        <v>44255</v>
      </c>
      <c r="B2059" s="148" t="s">
        <v>468</v>
      </c>
      <c r="C2059" s="148" t="s">
        <v>89</v>
      </c>
      <c r="D2059" s="149" t="s">
        <v>534</v>
      </c>
      <c r="E2059" s="149" t="s">
        <v>108</v>
      </c>
      <c r="F2059" s="149" t="s">
        <v>197</v>
      </c>
      <c r="G2059" s="150" t="str">
        <f>VLOOKUP(Repository_table[[#This Row],[Country of Destination]],$T$11:$U$46,2,)</f>
        <v>Europe and Central Asia</v>
      </c>
      <c r="H2059" s="149" t="s">
        <v>333</v>
      </c>
      <c r="I2059" s="149" t="s">
        <v>305</v>
      </c>
      <c r="J2059" s="151">
        <v>3336864</v>
      </c>
      <c r="K2059" s="39"/>
      <c r="L2059" s="146"/>
      <c r="N2059" s="119"/>
    </row>
    <row r="2060" spans="1:22" s="17" customFormat="1" ht="25.5" x14ac:dyDescent="0.2">
      <c r="A2060" s="145">
        <v>44255</v>
      </c>
      <c r="B2060" s="148" t="s">
        <v>300</v>
      </c>
      <c r="C2060" s="148" t="s">
        <v>301</v>
      </c>
      <c r="D2060" s="149" t="s">
        <v>406</v>
      </c>
      <c r="E2060" s="149" t="s">
        <v>108</v>
      </c>
      <c r="F2060" s="149" t="s">
        <v>69</v>
      </c>
      <c r="G2060" s="150" t="str">
        <f>VLOOKUP(Repository_table[[#This Row],[Country of Destination]],$T$11:$U$46,2,)</f>
        <v>Europe and Central Asia</v>
      </c>
      <c r="H2060" s="149" t="s">
        <v>242</v>
      </c>
      <c r="I2060" s="149" t="s">
        <v>304</v>
      </c>
      <c r="J2060" s="151">
        <v>3359970</v>
      </c>
      <c r="K2060" s="39"/>
      <c r="L2060" s="146"/>
      <c r="N2060" s="119"/>
    </row>
    <row r="2061" spans="1:22" s="17" customFormat="1" ht="13.5" thickBot="1" x14ac:dyDescent="0.25">
      <c r="A2061" s="145">
        <v>44255</v>
      </c>
      <c r="B2061" s="148" t="s">
        <v>438</v>
      </c>
      <c r="C2061" s="148" t="s">
        <v>477</v>
      </c>
      <c r="D2061" s="149" t="s">
        <v>466</v>
      </c>
      <c r="E2061" s="149" t="s">
        <v>108</v>
      </c>
      <c r="F2061" s="149" t="s">
        <v>204</v>
      </c>
      <c r="G2061" s="150" t="str">
        <f>VLOOKUP(Repository_table[[#This Row],[Country of Destination]],$T$11:$U$46,2,)</f>
        <v>Europe and Central Asia</v>
      </c>
      <c r="H2061" s="149" t="s">
        <v>562</v>
      </c>
      <c r="I2061" s="149" t="s">
        <v>436</v>
      </c>
      <c r="J2061" s="151">
        <v>2677826</v>
      </c>
      <c r="K2061" s="39"/>
      <c r="L2061" s="146"/>
      <c r="N2061" s="119"/>
    </row>
    <row r="2062" spans="1:22" ht="17.25" customHeight="1" thickBot="1" x14ac:dyDescent="0.25">
      <c r="A2062" s="112" t="s">
        <v>368</v>
      </c>
      <c r="B2062" s="113"/>
      <c r="C2062" s="113"/>
      <c r="D2062" s="113"/>
      <c r="E2062" s="113"/>
      <c r="F2062" s="113"/>
      <c r="G2062" s="113"/>
      <c r="H2062" s="113"/>
      <c r="I2062" s="60"/>
      <c r="J2062" s="142">
        <f>SUBTOTAL(109,Repository_table[Volume (Mcf of Natural Gas)])</f>
        <v>6691713657</v>
      </c>
      <c r="K2062" s="60"/>
      <c r="L2062" s="164"/>
      <c r="S2062" s="17"/>
      <c r="T2062" s="17"/>
      <c r="U2062" s="17"/>
      <c r="V2062" s="17"/>
    </row>
    <row r="2063" spans="1:22" x14ac:dyDescent="0.2">
      <c r="L2063" s="146"/>
      <c r="S2063" s="17"/>
      <c r="T2063" s="17"/>
      <c r="U2063" s="17"/>
      <c r="V2063" s="17"/>
    </row>
    <row r="2064" spans="1:22" x14ac:dyDescent="0.2">
      <c r="L2064" s="146"/>
      <c r="T2064" s="17"/>
      <c r="U2064" s="17"/>
    </row>
    <row r="2065" spans="1:12" x14ac:dyDescent="0.2">
      <c r="H2065" s="118"/>
      <c r="I2065" s="99"/>
      <c r="L2065" s="146"/>
    </row>
    <row r="2066" spans="1:12" x14ac:dyDescent="0.2">
      <c r="H2066" s="118"/>
      <c r="I2066" s="99"/>
      <c r="J2066" s="100"/>
      <c r="L2066" s="146"/>
    </row>
    <row r="2067" spans="1:12" x14ac:dyDescent="0.2">
      <c r="J2067" s="165"/>
      <c r="L2067" s="146"/>
    </row>
    <row r="2068" spans="1:12" x14ac:dyDescent="0.2">
      <c r="J2068" s="100"/>
      <c r="L2068" s="146"/>
    </row>
    <row r="2069" spans="1:12" x14ac:dyDescent="0.2">
      <c r="L2069" s="146"/>
    </row>
    <row r="2070" spans="1:12" x14ac:dyDescent="0.2">
      <c r="L2070" s="146"/>
    </row>
    <row r="2071" spans="1:12" x14ac:dyDescent="0.2">
      <c r="L2071" s="146"/>
    </row>
    <row r="2072" spans="1:12" x14ac:dyDescent="0.2">
      <c r="L2072" s="146"/>
    </row>
    <row r="2073" spans="1:12" x14ac:dyDescent="0.2">
      <c r="L2073" s="146"/>
    </row>
    <row r="2074" spans="1:12" x14ac:dyDescent="0.2">
      <c r="L2074" s="146"/>
    </row>
    <row r="2075" spans="1:12" x14ac:dyDescent="0.2">
      <c r="A2075" s="114" t="s">
        <v>85</v>
      </c>
      <c r="L2075" s="146"/>
    </row>
    <row r="2076" spans="1:12" x14ac:dyDescent="0.2">
      <c r="L2076" s="146"/>
    </row>
    <row r="2077" spans="1:12" x14ac:dyDescent="0.2">
      <c r="L2077" s="146"/>
    </row>
    <row r="2078" spans="1:12" x14ac:dyDescent="0.2">
      <c r="L2078" s="146"/>
    </row>
    <row r="2079" spans="1:12" x14ac:dyDescent="0.2">
      <c r="L2079" s="146"/>
    </row>
    <row r="2080" spans="1:12" x14ac:dyDescent="0.2">
      <c r="L2080" s="146"/>
    </row>
    <row r="2081" spans="12:12" x14ac:dyDescent="0.2">
      <c r="L2081" s="146"/>
    </row>
    <row r="2082" spans="12:12" x14ac:dyDescent="0.2">
      <c r="L2082" s="146"/>
    </row>
    <row r="2083" spans="12:12" x14ac:dyDescent="0.2">
      <c r="L2083" s="146"/>
    </row>
    <row r="2084" spans="12:12" x14ac:dyDescent="0.2">
      <c r="L2084" s="146"/>
    </row>
    <row r="2085" spans="12:12" x14ac:dyDescent="0.2">
      <c r="L2085" s="146"/>
    </row>
    <row r="2086" spans="12:12" x14ac:dyDescent="0.2">
      <c r="L2086" s="146"/>
    </row>
    <row r="2087" spans="12:12" x14ac:dyDescent="0.2">
      <c r="L2087" s="146"/>
    </row>
    <row r="2088" spans="12:12" x14ac:dyDescent="0.2">
      <c r="L2088" s="146"/>
    </row>
    <row r="2089" spans="12:12" x14ac:dyDescent="0.2">
      <c r="L2089" s="146"/>
    </row>
    <row r="2090" spans="12:12" x14ac:dyDescent="0.2">
      <c r="L2090" s="146"/>
    </row>
    <row r="2091" spans="12:12" x14ac:dyDescent="0.2">
      <c r="L2091" s="146"/>
    </row>
    <row r="2092" spans="12:12" x14ac:dyDescent="0.2">
      <c r="L2092" s="146"/>
    </row>
    <row r="2093" spans="12:12" x14ac:dyDescent="0.2">
      <c r="L2093" s="146"/>
    </row>
    <row r="2094" spans="12:12" x14ac:dyDescent="0.2">
      <c r="L2094" s="146"/>
    </row>
    <row r="2095" spans="12:12" x14ac:dyDescent="0.2">
      <c r="L2095" s="146"/>
    </row>
    <row r="2096" spans="12:12" x14ac:dyDescent="0.2">
      <c r="L2096" s="146"/>
    </row>
    <row r="2097" spans="12:12" x14ac:dyDescent="0.2">
      <c r="L2097" s="146"/>
    </row>
    <row r="2098" spans="12:12" x14ac:dyDescent="0.2">
      <c r="L2098" s="146"/>
    </row>
    <row r="2099" spans="12:12" x14ac:dyDescent="0.2">
      <c r="L2099" s="146"/>
    </row>
    <row r="2100" spans="12:12" x14ac:dyDescent="0.2">
      <c r="L2100" s="146"/>
    </row>
    <row r="2101" spans="12:12" x14ac:dyDescent="0.2">
      <c r="L2101" s="146"/>
    </row>
    <row r="2102" spans="12:12" x14ac:dyDescent="0.2">
      <c r="L2102" s="146"/>
    </row>
    <row r="2103" spans="12:12" x14ac:dyDescent="0.2">
      <c r="L2103" s="146"/>
    </row>
    <row r="2104" spans="12:12" x14ac:dyDescent="0.2">
      <c r="L2104" s="146"/>
    </row>
    <row r="2105" spans="12:12" x14ac:dyDescent="0.2">
      <c r="L2105" s="146"/>
    </row>
    <row r="2106" spans="12:12" x14ac:dyDescent="0.2">
      <c r="L2106" s="146"/>
    </row>
    <row r="2107" spans="12:12" x14ac:dyDescent="0.2">
      <c r="L2107" s="146"/>
    </row>
    <row r="2108" spans="12:12" x14ac:dyDescent="0.2">
      <c r="L2108" s="146"/>
    </row>
    <row r="2109" spans="12:12" x14ac:dyDescent="0.2">
      <c r="L2109" s="146"/>
    </row>
    <row r="2110" spans="12:12" x14ac:dyDescent="0.2">
      <c r="L2110" s="146"/>
    </row>
    <row r="2111" spans="12:12" x14ac:dyDescent="0.2">
      <c r="L2111" s="146"/>
    </row>
    <row r="2112" spans="12:12" x14ac:dyDescent="0.2">
      <c r="L2112" s="146"/>
    </row>
    <row r="2113" spans="12:12" x14ac:dyDescent="0.2">
      <c r="L2113" s="146"/>
    </row>
    <row r="2114" spans="12:12" x14ac:dyDescent="0.2">
      <c r="L2114" s="146"/>
    </row>
    <row r="2115" spans="12:12" x14ac:dyDescent="0.2">
      <c r="L2115" s="146"/>
    </row>
    <row r="2116" spans="12:12" x14ac:dyDescent="0.2">
      <c r="L2116" s="146"/>
    </row>
    <row r="2117" spans="12:12" x14ac:dyDescent="0.2">
      <c r="L2117" s="146"/>
    </row>
    <row r="2118" spans="12:12" x14ac:dyDescent="0.2">
      <c r="L2118" s="146"/>
    </row>
    <row r="2119" spans="12:12" x14ac:dyDescent="0.2">
      <c r="L2119" s="146"/>
    </row>
    <row r="2120" spans="12:12" x14ac:dyDescent="0.2">
      <c r="L2120" s="146"/>
    </row>
    <row r="2121" spans="12:12" x14ac:dyDescent="0.2">
      <c r="L2121" s="146"/>
    </row>
    <row r="2122" spans="12:12" x14ac:dyDescent="0.2">
      <c r="L2122" s="146"/>
    </row>
    <row r="2123" spans="12:12" x14ac:dyDescent="0.2">
      <c r="L2123" s="146"/>
    </row>
    <row r="2124" spans="12:12" x14ac:dyDescent="0.2">
      <c r="L2124" s="146"/>
    </row>
    <row r="2125" spans="12:12" x14ac:dyDescent="0.2">
      <c r="L2125" s="146"/>
    </row>
    <row r="2126" spans="12:12" x14ac:dyDescent="0.2">
      <c r="L2126" s="146"/>
    </row>
    <row r="2127" spans="12:12" x14ac:dyDescent="0.2">
      <c r="L2127" s="146"/>
    </row>
    <row r="2128" spans="12:12" x14ac:dyDescent="0.2">
      <c r="L2128" s="146"/>
    </row>
    <row r="2129" spans="12:12" x14ac:dyDescent="0.2">
      <c r="L2129" s="146"/>
    </row>
    <row r="2130" spans="12:12" x14ac:dyDescent="0.2">
      <c r="L2130" s="146"/>
    </row>
    <row r="2131" spans="12:12" x14ac:dyDescent="0.2">
      <c r="L2131" s="146"/>
    </row>
    <row r="2132" spans="12:12" x14ac:dyDescent="0.2">
      <c r="L2132" s="146"/>
    </row>
    <row r="2133" spans="12:12" x14ac:dyDescent="0.2">
      <c r="L2133" s="146"/>
    </row>
    <row r="2134" spans="12:12" x14ac:dyDescent="0.2">
      <c r="L2134" s="146"/>
    </row>
    <row r="2135" spans="12:12" x14ac:dyDescent="0.2">
      <c r="L2135" s="146"/>
    </row>
    <row r="2136" spans="12:12" x14ac:dyDescent="0.2">
      <c r="L2136" s="146"/>
    </row>
    <row r="2137" spans="12:12" x14ac:dyDescent="0.2">
      <c r="L2137" s="146"/>
    </row>
    <row r="2138" spans="12:12" x14ac:dyDescent="0.2">
      <c r="L2138" s="146"/>
    </row>
    <row r="2139" spans="12:12" x14ac:dyDescent="0.2">
      <c r="L2139" s="146"/>
    </row>
    <row r="2140" spans="12:12" x14ac:dyDescent="0.2">
      <c r="L2140" s="146"/>
    </row>
    <row r="2141" spans="12:12" x14ac:dyDescent="0.2">
      <c r="L2141" s="146"/>
    </row>
    <row r="2142" spans="12:12" x14ac:dyDescent="0.2">
      <c r="L2142" s="146"/>
    </row>
    <row r="2143" spans="12:12" x14ac:dyDescent="0.2">
      <c r="L2143" s="146"/>
    </row>
    <row r="2144" spans="12:12" x14ac:dyDescent="0.2">
      <c r="L2144" s="146"/>
    </row>
    <row r="2145" spans="12:12" x14ac:dyDescent="0.2">
      <c r="L2145" s="146"/>
    </row>
    <row r="2146" spans="12:12" x14ac:dyDescent="0.2">
      <c r="L2146" s="146"/>
    </row>
    <row r="2147" spans="12:12" x14ac:dyDescent="0.2">
      <c r="L2147" s="146"/>
    </row>
    <row r="2148" spans="12:12" x14ac:dyDescent="0.2">
      <c r="L2148" s="146"/>
    </row>
    <row r="2149" spans="12:12" x14ac:dyDescent="0.2">
      <c r="L2149" s="146"/>
    </row>
    <row r="2150" spans="12:12" x14ac:dyDescent="0.2">
      <c r="L2150" s="146"/>
    </row>
    <row r="2151" spans="12:12" x14ac:dyDescent="0.2">
      <c r="L2151" s="146"/>
    </row>
    <row r="2152" spans="12:12" x14ac:dyDescent="0.2">
      <c r="L2152" s="146"/>
    </row>
    <row r="2153" spans="12:12" x14ac:dyDescent="0.2">
      <c r="L2153" s="146"/>
    </row>
    <row r="2154" spans="12:12" x14ac:dyDescent="0.2">
      <c r="L2154" s="146"/>
    </row>
    <row r="2155" spans="12:12" x14ac:dyDescent="0.2">
      <c r="L2155" s="146"/>
    </row>
    <row r="2156" spans="12:12" x14ac:dyDescent="0.2">
      <c r="L2156" s="146"/>
    </row>
    <row r="2157" spans="12:12" x14ac:dyDescent="0.2">
      <c r="L2157" s="146"/>
    </row>
    <row r="2158" spans="12:12" x14ac:dyDescent="0.2">
      <c r="L2158" s="146"/>
    </row>
    <row r="2159" spans="12:12" x14ac:dyDescent="0.2">
      <c r="L2159" s="146"/>
    </row>
    <row r="2160" spans="12:12" x14ac:dyDescent="0.2">
      <c r="L2160" s="146"/>
    </row>
    <row r="2161" spans="12:12" x14ac:dyDescent="0.2">
      <c r="L2161" s="146"/>
    </row>
    <row r="2162" spans="12:12" x14ac:dyDescent="0.2">
      <c r="L2162" s="146"/>
    </row>
    <row r="2163" spans="12:12" x14ac:dyDescent="0.2">
      <c r="L2163" s="146"/>
    </row>
    <row r="2164" spans="12:12" x14ac:dyDescent="0.2">
      <c r="L2164" s="146"/>
    </row>
    <row r="2165" spans="12:12" x14ac:dyDescent="0.2">
      <c r="L2165" s="146"/>
    </row>
    <row r="2166" spans="12:12" x14ac:dyDescent="0.2">
      <c r="L2166" s="146"/>
    </row>
    <row r="2167" spans="12:12" x14ac:dyDescent="0.2">
      <c r="L2167" s="146"/>
    </row>
    <row r="2168" spans="12:12" x14ac:dyDescent="0.2">
      <c r="L2168" s="146"/>
    </row>
    <row r="2169" spans="12:12" x14ac:dyDescent="0.2">
      <c r="L2169" s="146"/>
    </row>
    <row r="2170" spans="12:12" x14ac:dyDescent="0.2">
      <c r="L2170" s="146"/>
    </row>
    <row r="2171" spans="12:12" x14ac:dyDescent="0.2">
      <c r="L2171" s="146"/>
    </row>
    <row r="2172" spans="12:12" x14ac:dyDescent="0.2">
      <c r="L2172" s="146"/>
    </row>
    <row r="2173" spans="12:12" x14ac:dyDescent="0.2">
      <c r="L2173" s="146"/>
    </row>
    <row r="2174" spans="12:12" x14ac:dyDescent="0.2">
      <c r="L2174" s="146"/>
    </row>
    <row r="2175" spans="12:12" x14ac:dyDescent="0.2">
      <c r="L2175" s="146"/>
    </row>
    <row r="2176" spans="12:12" x14ac:dyDescent="0.2">
      <c r="L2176" s="146"/>
    </row>
    <row r="2177" spans="12:12" x14ac:dyDescent="0.2">
      <c r="L2177" s="146"/>
    </row>
    <row r="2178" spans="12:12" x14ac:dyDescent="0.2">
      <c r="L2178" s="146"/>
    </row>
    <row r="2179" spans="12:12" x14ac:dyDescent="0.2">
      <c r="L2179" s="146"/>
    </row>
    <row r="2180" spans="12:12" x14ac:dyDescent="0.2">
      <c r="L2180" s="146"/>
    </row>
    <row r="2181" spans="12:12" x14ac:dyDescent="0.2">
      <c r="L2181" s="146"/>
    </row>
    <row r="2182" spans="12:12" x14ac:dyDescent="0.2">
      <c r="L2182" s="146"/>
    </row>
    <row r="2183" spans="12:12" x14ac:dyDescent="0.2">
      <c r="L2183" s="146"/>
    </row>
    <row r="2184" spans="12:12" x14ac:dyDescent="0.2">
      <c r="L2184" s="146"/>
    </row>
    <row r="2185" spans="12:12" x14ac:dyDescent="0.2">
      <c r="L2185" s="146"/>
    </row>
    <row r="2186" spans="12:12" x14ac:dyDescent="0.2">
      <c r="L2186" s="146"/>
    </row>
    <row r="2187" spans="12:12" x14ac:dyDescent="0.2">
      <c r="L2187" s="146"/>
    </row>
    <row r="2188" spans="12:12" x14ac:dyDescent="0.2">
      <c r="L2188" s="146"/>
    </row>
    <row r="2189" spans="12:12" x14ac:dyDescent="0.2">
      <c r="L2189" s="146"/>
    </row>
    <row r="2190" spans="12:12" x14ac:dyDescent="0.2">
      <c r="L2190" s="146"/>
    </row>
    <row r="2191" spans="12:12" x14ac:dyDescent="0.2">
      <c r="L2191" s="146"/>
    </row>
    <row r="2192" spans="12:12" x14ac:dyDescent="0.2">
      <c r="L2192" s="146"/>
    </row>
    <row r="2193" spans="12:12" x14ac:dyDescent="0.2">
      <c r="L2193" s="146"/>
    </row>
    <row r="2194" spans="12:12" x14ac:dyDescent="0.2">
      <c r="L2194" s="146"/>
    </row>
    <row r="2195" spans="12:12" x14ac:dyDescent="0.2">
      <c r="L2195" s="146"/>
    </row>
    <row r="2196" spans="12:12" x14ac:dyDescent="0.2">
      <c r="L2196" s="146"/>
    </row>
    <row r="2197" spans="12:12" x14ac:dyDescent="0.2">
      <c r="L2197" s="146"/>
    </row>
    <row r="2198" spans="12:12" x14ac:dyDescent="0.2">
      <c r="L2198" s="146"/>
    </row>
    <row r="2199" spans="12:12" x14ac:dyDescent="0.2">
      <c r="L2199" s="146"/>
    </row>
    <row r="2200" spans="12:12" x14ac:dyDescent="0.2">
      <c r="L2200" s="146"/>
    </row>
    <row r="2201" spans="12:12" x14ac:dyDescent="0.2">
      <c r="L2201" s="146"/>
    </row>
    <row r="2202" spans="12:12" x14ac:dyDescent="0.2">
      <c r="L2202" s="146"/>
    </row>
    <row r="2203" spans="12:12" x14ac:dyDescent="0.2">
      <c r="L2203" s="146"/>
    </row>
    <row r="2204" spans="12:12" x14ac:dyDescent="0.2">
      <c r="L2204" s="146"/>
    </row>
    <row r="2205" spans="12:12" x14ac:dyDescent="0.2">
      <c r="L2205" s="146"/>
    </row>
    <row r="2206" spans="12:12" x14ac:dyDescent="0.2">
      <c r="L2206" s="146"/>
    </row>
    <row r="2207" spans="12:12" x14ac:dyDescent="0.2">
      <c r="L2207" s="146"/>
    </row>
    <row r="2208" spans="12:12" x14ac:dyDescent="0.2">
      <c r="L2208" s="146"/>
    </row>
    <row r="2209" spans="12:12" x14ac:dyDescent="0.2">
      <c r="L2209" s="146"/>
    </row>
    <row r="2210" spans="12:12" x14ac:dyDescent="0.2">
      <c r="L2210" s="146"/>
    </row>
    <row r="2211" spans="12:12" x14ac:dyDescent="0.2">
      <c r="L2211" s="146"/>
    </row>
    <row r="2212" spans="12:12" x14ac:dyDescent="0.2">
      <c r="L2212" s="146"/>
    </row>
    <row r="2213" spans="12:12" x14ac:dyDescent="0.2">
      <c r="L2213" s="146"/>
    </row>
    <row r="2214" spans="12:12" x14ac:dyDescent="0.2">
      <c r="L2214" s="146"/>
    </row>
    <row r="2215" spans="12:12" x14ac:dyDescent="0.2">
      <c r="L2215" s="146"/>
    </row>
    <row r="2216" spans="12:12" x14ac:dyDescent="0.2">
      <c r="L2216" s="146"/>
    </row>
    <row r="2217" spans="12:12" x14ac:dyDescent="0.2">
      <c r="L2217" s="146"/>
    </row>
    <row r="2218" spans="12:12" x14ac:dyDescent="0.2">
      <c r="L2218" s="146"/>
    </row>
    <row r="2219" spans="12:12" x14ac:dyDescent="0.2">
      <c r="L2219" s="146"/>
    </row>
    <row r="2220" spans="12:12" x14ac:dyDescent="0.2">
      <c r="L2220" s="146"/>
    </row>
    <row r="2221" spans="12:12" x14ac:dyDescent="0.2">
      <c r="L2221" s="146"/>
    </row>
    <row r="2222" spans="12:12" x14ac:dyDescent="0.2">
      <c r="L2222" s="146"/>
    </row>
    <row r="2223" spans="12:12" x14ac:dyDescent="0.2">
      <c r="L2223" s="146"/>
    </row>
    <row r="2224" spans="12:12" x14ac:dyDescent="0.2">
      <c r="L2224" s="146"/>
    </row>
    <row r="2225" spans="12:12" x14ac:dyDescent="0.2">
      <c r="L2225" s="146"/>
    </row>
    <row r="2226" spans="12:12" x14ac:dyDescent="0.2">
      <c r="L2226" s="146"/>
    </row>
    <row r="2227" spans="12:12" x14ac:dyDescent="0.2">
      <c r="L2227" s="146"/>
    </row>
    <row r="2228" spans="12:12" x14ac:dyDescent="0.2">
      <c r="L2228" s="146"/>
    </row>
    <row r="2229" spans="12:12" x14ac:dyDescent="0.2">
      <c r="L2229" s="146"/>
    </row>
    <row r="2230" spans="12:12" x14ac:dyDescent="0.2">
      <c r="L2230" s="146"/>
    </row>
    <row r="2231" spans="12:12" x14ac:dyDescent="0.2">
      <c r="L2231" s="146"/>
    </row>
    <row r="2232" spans="12:12" x14ac:dyDescent="0.2">
      <c r="L2232" s="146"/>
    </row>
    <row r="2233" spans="12:12" x14ac:dyDescent="0.2">
      <c r="L2233" s="146"/>
    </row>
    <row r="2234" spans="12:12" x14ac:dyDescent="0.2">
      <c r="L2234" s="146"/>
    </row>
    <row r="2235" spans="12:12" x14ac:dyDescent="0.2">
      <c r="L2235" s="146"/>
    </row>
    <row r="2236" spans="12:12" x14ac:dyDescent="0.2">
      <c r="L2236" s="146"/>
    </row>
    <row r="2237" spans="12:12" x14ac:dyDescent="0.2">
      <c r="L2237" s="146"/>
    </row>
    <row r="2238" spans="12:12" x14ac:dyDescent="0.2">
      <c r="L2238" s="146"/>
    </row>
    <row r="2239" spans="12:12" x14ac:dyDescent="0.2">
      <c r="L2239" s="146"/>
    </row>
    <row r="2240" spans="12:12" x14ac:dyDescent="0.2">
      <c r="L2240" s="146"/>
    </row>
    <row r="2241" spans="12:12" x14ac:dyDescent="0.2">
      <c r="L2241" s="146"/>
    </row>
    <row r="2242" spans="12:12" x14ac:dyDescent="0.2">
      <c r="L2242" s="146"/>
    </row>
    <row r="2243" spans="12:12" x14ac:dyDescent="0.2">
      <c r="L2243" s="146"/>
    </row>
    <row r="2244" spans="12:12" x14ac:dyDescent="0.2">
      <c r="L2244" s="146"/>
    </row>
    <row r="2245" spans="12:12" x14ac:dyDescent="0.2">
      <c r="L2245" s="146"/>
    </row>
    <row r="2246" spans="12:12" x14ac:dyDescent="0.2">
      <c r="L2246" s="146"/>
    </row>
    <row r="2247" spans="12:12" x14ac:dyDescent="0.2">
      <c r="L2247" s="146"/>
    </row>
    <row r="2248" spans="12:12" x14ac:dyDescent="0.2">
      <c r="L2248" s="146"/>
    </row>
    <row r="2249" spans="12:12" x14ac:dyDescent="0.2">
      <c r="L2249" s="146"/>
    </row>
    <row r="2250" spans="12:12" x14ac:dyDescent="0.2">
      <c r="L2250" s="146"/>
    </row>
    <row r="2251" spans="12:12" x14ac:dyDescent="0.2">
      <c r="L2251" s="146"/>
    </row>
    <row r="2252" spans="12:12" x14ac:dyDescent="0.2">
      <c r="L2252" s="146"/>
    </row>
    <row r="2253" spans="12:12" x14ac:dyDescent="0.2">
      <c r="L2253" s="146"/>
    </row>
    <row r="2254" spans="12:12" x14ac:dyDescent="0.2">
      <c r="L2254" s="146"/>
    </row>
    <row r="2255" spans="12:12" x14ac:dyDescent="0.2">
      <c r="L2255" s="146"/>
    </row>
    <row r="2256" spans="12:12" x14ac:dyDescent="0.2">
      <c r="L2256" s="146"/>
    </row>
    <row r="2257" spans="12:12" x14ac:dyDescent="0.2">
      <c r="L2257" s="146"/>
    </row>
    <row r="2258" spans="12:12" x14ac:dyDescent="0.2">
      <c r="L2258" s="146"/>
    </row>
    <row r="2259" spans="12:12" x14ac:dyDescent="0.2">
      <c r="L2259" s="146"/>
    </row>
    <row r="2260" spans="12:12" x14ac:dyDescent="0.2">
      <c r="L2260" s="146"/>
    </row>
    <row r="2261" spans="12:12" x14ac:dyDescent="0.2">
      <c r="L2261" s="146"/>
    </row>
    <row r="2262" spans="12:12" x14ac:dyDescent="0.2">
      <c r="L2262" s="146"/>
    </row>
    <row r="2263" spans="12:12" x14ac:dyDescent="0.2">
      <c r="L2263" s="146"/>
    </row>
    <row r="2264" spans="12:12" x14ac:dyDescent="0.2">
      <c r="L2264" s="146"/>
    </row>
    <row r="2265" spans="12:12" x14ac:dyDescent="0.2">
      <c r="L2265" s="146"/>
    </row>
    <row r="2266" spans="12:12" x14ac:dyDescent="0.2">
      <c r="L2266" s="146"/>
    </row>
    <row r="2267" spans="12:12" x14ac:dyDescent="0.2">
      <c r="L2267" s="146"/>
    </row>
    <row r="2268" spans="12:12" x14ac:dyDescent="0.2">
      <c r="L2268" s="146"/>
    </row>
    <row r="2269" spans="12:12" x14ac:dyDescent="0.2">
      <c r="L2269" s="146"/>
    </row>
    <row r="2270" spans="12:12" x14ac:dyDescent="0.2">
      <c r="L2270" s="146"/>
    </row>
    <row r="2271" spans="12:12" x14ac:dyDescent="0.2">
      <c r="L2271" s="146"/>
    </row>
    <row r="2272" spans="12:12" x14ac:dyDescent="0.2">
      <c r="L2272" s="146"/>
    </row>
    <row r="2273" spans="12:12" x14ac:dyDescent="0.2">
      <c r="L2273" s="146"/>
    </row>
    <row r="2274" spans="12:12" x14ac:dyDescent="0.2">
      <c r="L2274" s="146"/>
    </row>
    <row r="2275" spans="12:12" x14ac:dyDescent="0.2">
      <c r="L2275" s="146"/>
    </row>
    <row r="2276" spans="12:12" x14ac:dyDescent="0.2">
      <c r="L2276" s="146"/>
    </row>
    <row r="2277" spans="12:12" x14ac:dyDescent="0.2">
      <c r="L2277" s="146"/>
    </row>
    <row r="2278" spans="12:12" x14ac:dyDescent="0.2">
      <c r="L2278" s="146"/>
    </row>
    <row r="2279" spans="12:12" x14ac:dyDescent="0.2">
      <c r="L2279" s="146"/>
    </row>
    <row r="2280" spans="12:12" x14ac:dyDescent="0.2">
      <c r="L2280" s="146"/>
    </row>
    <row r="2281" spans="12:12" x14ac:dyDescent="0.2">
      <c r="L2281" s="146"/>
    </row>
    <row r="2282" spans="12:12" x14ac:dyDescent="0.2">
      <c r="L2282" s="146"/>
    </row>
    <row r="2283" spans="12:12" x14ac:dyDescent="0.2">
      <c r="L2283" s="146"/>
    </row>
    <row r="2284" spans="12:12" x14ac:dyDescent="0.2">
      <c r="L2284" s="146"/>
    </row>
    <row r="2285" spans="12:12" x14ac:dyDescent="0.2">
      <c r="L2285" s="146"/>
    </row>
    <row r="2286" spans="12:12" x14ac:dyDescent="0.2">
      <c r="L2286" s="146"/>
    </row>
    <row r="2287" spans="12:12" x14ac:dyDescent="0.2">
      <c r="L2287" s="146"/>
    </row>
    <row r="2288" spans="12:12" x14ac:dyDescent="0.2">
      <c r="L2288" s="146"/>
    </row>
    <row r="2289" spans="12:12" x14ac:dyDescent="0.2">
      <c r="L2289" s="146"/>
    </row>
    <row r="2290" spans="12:12" x14ac:dyDescent="0.2">
      <c r="L2290" s="146"/>
    </row>
    <row r="2291" spans="12:12" x14ac:dyDescent="0.2">
      <c r="L2291" s="146"/>
    </row>
    <row r="2292" spans="12:12" x14ac:dyDescent="0.2">
      <c r="L2292" s="146"/>
    </row>
    <row r="2293" spans="12:12" x14ac:dyDescent="0.2">
      <c r="L2293" s="146"/>
    </row>
    <row r="2294" spans="12:12" x14ac:dyDescent="0.2">
      <c r="L2294" s="146"/>
    </row>
    <row r="2295" spans="12:12" x14ac:dyDescent="0.2">
      <c r="L2295" s="146"/>
    </row>
    <row r="2296" spans="12:12" x14ac:dyDescent="0.2">
      <c r="L2296" s="146"/>
    </row>
    <row r="2297" spans="12:12" x14ac:dyDescent="0.2">
      <c r="L2297" s="146"/>
    </row>
    <row r="2298" spans="12:12" x14ac:dyDescent="0.2">
      <c r="L2298" s="146"/>
    </row>
    <row r="2299" spans="12:12" x14ac:dyDescent="0.2">
      <c r="L2299" s="146"/>
    </row>
    <row r="2300" spans="12:12" x14ac:dyDescent="0.2">
      <c r="L2300" s="146"/>
    </row>
    <row r="2301" spans="12:12" x14ac:dyDescent="0.2">
      <c r="L2301" s="146"/>
    </row>
    <row r="2302" spans="12:12" x14ac:dyDescent="0.2">
      <c r="L2302" s="146"/>
    </row>
    <row r="2303" spans="12:12" x14ac:dyDescent="0.2">
      <c r="L2303" s="146"/>
    </row>
    <row r="2304" spans="12:12" x14ac:dyDescent="0.2">
      <c r="L2304" s="146"/>
    </row>
    <row r="2305" spans="12:12" x14ac:dyDescent="0.2">
      <c r="L2305" s="146"/>
    </row>
    <row r="2306" spans="12:12" x14ac:dyDescent="0.2">
      <c r="L2306" s="146"/>
    </row>
    <row r="2307" spans="12:12" x14ac:dyDescent="0.2">
      <c r="L2307" s="146"/>
    </row>
    <row r="2308" spans="12:12" x14ac:dyDescent="0.2">
      <c r="L2308" s="146"/>
    </row>
    <row r="2309" spans="12:12" x14ac:dyDescent="0.2">
      <c r="L2309" s="146"/>
    </row>
    <row r="2310" spans="12:12" x14ac:dyDescent="0.2">
      <c r="L2310" s="146"/>
    </row>
    <row r="2311" spans="12:12" x14ac:dyDescent="0.2">
      <c r="L2311" s="146"/>
    </row>
    <row r="2312" spans="12:12" x14ac:dyDescent="0.2">
      <c r="L2312" s="146"/>
    </row>
    <row r="2313" spans="12:12" x14ac:dyDescent="0.2">
      <c r="L2313" s="146"/>
    </row>
    <row r="2314" spans="12:12" x14ac:dyDescent="0.2">
      <c r="L2314" s="146"/>
    </row>
    <row r="2315" spans="12:12" x14ac:dyDescent="0.2">
      <c r="L2315" s="146"/>
    </row>
    <row r="2316" spans="12:12" x14ac:dyDescent="0.2">
      <c r="L2316" s="146"/>
    </row>
    <row r="2317" spans="12:12" x14ac:dyDescent="0.2">
      <c r="L2317" s="146"/>
    </row>
    <row r="2318" spans="12:12" x14ac:dyDescent="0.2">
      <c r="L2318" s="146"/>
    </row>
    <row r="2319" spans="12:12" x14ac:dyDescent="0.2">
      <c r="L2319" s="146"/>
    </row>
    <row r="2320" spans="12:12" x14ac:dyDescent="0.2">
      <c r="L2320" s="146"/>
    </row>
    <row r="2321" spans="12:12" x14ac:dyDescent="0.2">
      <c r="L2321" s="146"/>
    </row>
    <row r="2322" spans="12:12" x14ac:dyDescent="0.2">
      <c r="L2322" s="146"/>
    </row>
    <row r="2323" spans="12:12" x14ac:dyDescent="0.2">
      <c r="L2323" s="146"/>
    </row>
    <row r="2324" spans="12:12" x14ac:dyDescent="0.2">
      <c r="L2324" s="146"/>
    </row>
    <row r="2325" spans="12:12" x14ac:dyDescent="0.2">
      <c r="L2325" s="146"/>
    </row>
    <row r="2326" spans="12:12" x14ac:dyDescent="0.2">
      <c r="L2326" s="146"/>
    </row>
    <row r="2327" spans="12:12" x14ac:dyDescent="0.2">
      <c r="L2327" s="146"/>
    </row>
    <row r="2328" spans="12:12" x14ac:dyDescent="0.2">
      <c r="L2328" s="146"/>
    </row>
    <row r="2329" spans="12:12" x14ac:dyDescent="0.2">
      <c r="L2329" s="146"/>
    </row>
    <row r="2330" spans="12:12" x14ac:dyDescent="0.2">
      <c r="L2330" s="146"/>
    </row>
    <row r="2331" spans="12:12" x14ac:dyDescent="0.2">
      <c r="L2331" s="146"/>
    </row>
    <row r="2332" spans="12:12" x14ac:dyDescent="0.2">
      <c r="L2332" s="146"/>
    </row>
    <row r="2333" spans="12:12" x14ac:dyDescent="0.2">
      <c r="L2333" s="146"/>
    </row>
    <row r="2334" spans="12:12" x14ac:dyDescent="0.2">
      <c r="L2334" s="146"/>
    </row>
    <row r="2335" spans="12:12" x14ac:dyDescent="0.2">
      <c r="L2335" s="146"/>
    </row>
    <row r="2336" spans="12:12" x14ac:dyDescent="0.2">
      <c r="L2336" s="146"/>
    </row>
    <row r="2337" spans="12:12" x14ac:dyDescent="0.2">
      <c r="L2337" s="146"/>
    </row>
    <row r="2338" spans="12:12" x14ac:dyDescent="0.2">
      <c r="L2338" s="146"/>
    </row>
    <row r="2339" spans="12:12" x14ac:dyDescent="0.2">
      <c r="L2339" s="146"/>
    </row>
    <row r="2340" spans="12:12" x14ac:dyDescent="0.2">
      <c r="L2340" s="146"/>
    </row>
    <row r="2341" spans="12:12" x14ac:dyDescent="0.2">
      <c r="L2341" s="146"/>
    </row>
    <row r="2342" spans="12:12" x14ac:dyDescent="0.2">
      <c r="L2342" s="146"/>
    </row>
    <row r="2343" spans="12:12" x14ac:dyDescent="0.2">
      <c r="L2343" s="146"/>
    </row>
    <row r="2344" spans="12:12" x14ac:dyDescent="0.2">
      <c r="L2344" s="146"/>
    </row>
    <row r="2345" spans="12:12" x14ac:dyDescent="0.2">
      <c r="L2345" s="146"/>
    </row>
    <row r="2346" spans="12:12" x14ac:dyDescent="0.2">
      <c r="L2346" s="146"/>
    </row>
    <row r="2347" spans="12:12" x14ac:dyDescent="0.2">
      <c r="L2347" s="146"/>
    </row>
    <row r="2348" spans="12:12" x14ac:dyDescent="0.2">
      <c r="L2348" s="146"/>
    </row>
    <row r="2349" spans="12:12" x14ac:dyDescent="0.2">
      <c r="L2349" s="146"/>
    </row>
    <row r="2350" spans="12:12" x14ac:dyDescent="0.2">
      <c r="L2350" s="146"/>
    </row>
    <row r="2351" spans="12:12" x14ac:dyDescent="0.2">
      <c r="L2351" s="146"/>
    </row>
    <row r="2352" spans="12:12" x14ac:dyDescent="0.2">
      <c r="L2352" s="146"/>
    </row>
    <row r="2353" spans="12:12" x14ac:dyDescent="0.2">
      <c r="L2353" s="146"/>
    </row>
    <row r="2354" spans="12:12" x14ac:dyDescent="0.2">
      <c r="L2354" s="146"/>
    </row>
    <row r="2355" spans="12:12" x14ac:dyDescent="0.2">
      <c r="L2355" s="146"/>
    </row>
    <row r="2356" spans="12:12" x14ac:dyDescent="0.2">
      <c r="L2356" s="146"/>
    </row>
    <row r="2357" spans="12:12" x14ac:dyDescent="0.2">
      <c r="L2357" s="146"/>
    </row>
    <row r="2358" spans="12:12" x14ac:dyDescent="0.2">
      <c r="L2358" s="146"/>
    </row>
    <row r="2359" spans="12:12" x14ac:dyDescent="0.2">
      <c r="L2359" s="146"/>
    </row>
    <row r="2360" spans="12:12" x14ac:dyDescent="0.2">
      <c r="L2360" s="146"/>
    </row>
    <row r="2361" spans="12:12" x14ac:dyDescent="0.2">
      <c r="L2361" s="146"/>
    </row>
    <row r="2362" spans="12:12" x14ac:dyDescent="0.2">
      <c r="L2362" s="146"/>
    </row>
    <row r="2363" spans="12:12" x14ac:dyDescent="0.2">
      <c r="L2363" s="146"/>
    </row>
    <row r="2364" spans="12:12" x14ac:dyDescent="0.2">
      <c r="L2364" s="146"/>
    </row>
    <row r="2365" spans="12:12" x14ac:dyDescent="0.2">
      <c r="L2365" s="146"/>
    </row>
    <row r="2366" spans="12:12" x14ac:dyDescent="0.2">
      <c r="L2366" s="146"/>
    </row>
    <row r="2367" spans="12:12" x14ac:dyDescent="0.2">
      <c r="L2367" s="146"/>
    </row>
    <row r="2368" spans="12:12" x14ac:dyDescent="0.2">
      <c r="L2368" s="146"/>
    </row>
    <row r="2369" spans="12:12" x14ac:dyDescent="0.2">
      <c r="L2369" s="146"/>
    </row>
    <row r="2370" spans="12:12" x14ac:dyDescent="0.2">
      <c r="L2370" s="146"/>
    </row>
    <row r="2371" spans="12:12" x14ac:dyDescent="0.2">
      <c r="L2371" s="146"/>
    </row>
    <row r="2372" spans="12:12" x14ac:dyDescent="0.2">
      <c r="L2372" s="146"/>
    </row>
    <row r="2373" spans="12:12" x14ac:dyDescent="0.2">
      <c r="L2373" s="146"/>
    </row>
    <row r="2374" spans="12:12" x14ac:dyDescent="0.2">
      <c r="L2374" s="146"/>
    </row>
    <row r="2375" spans="12:12" x14ac:dyDescent="0.2">
      <c r="L2375" s="146"/>
    </row>
    <row r="2376" spans="12:12" x14ac:dyDescent="0.2">
      <c r="L2376" s="146"/>
    </row>
    <row r="2377" spans="12:12" x14ac:dyDescent="0.2">
      <c r="L2377" s="146"/>
    </row>
    <row r="2378" spans="12:12" x14ac:dyDescent="0.2">
      <c r="L2378" s="146"/>
    </row>
    <row r="2379" spans="12:12" x14ac:dyDescent="0.2">
      <c r="L2379" s="146"/>
    </row>
    <row r="2380" spans="12:12" x14ac:dyDescent="0.2">
      <c r="L2380" s="146"/>
    </row>
    <row r="2381" spans="12:12" x14ac:dyDescent="0.2">
      <c r="L2381" s="146"/>
    </row>
    <row r="2382" spans="12:12" x14ac:dyDescent="0.2">
      <c r="L2382" s="146"/>
    </row>
    <row r="2383" spans="12:12" x14ac:dyDescent="0.2">
      <c r="L2383" s="146"/>
    </row>
    <row r="2384" spans="12:12" x14ac:dyDescent="0.2">
      <c r="L2384" s="146"/>
    </row>
    <row r="2385" spans="12:12" x14ac:dyDescent="0.2">
      <c r="L2385" s="146"/>
    </row>
    <row r="2386" spans="12:12" x14ac:dyDescent="0.2">
      <c r="L2386" s="146"/>
    </row>
    <row r="2387" spans="12:12" x14ac:dyDescent="0.2">
      <c r="L2387" s="146"/>
    </row>
    <row r="2388" spans="12:12" x14ac:dyDescent="0.2">
      <c r="L2388" s="146"/>
    </row>
    <row r="2389" spans="12:12" x14ac:dyDescent="0.2">
      <c r="L2389" s="146"/>
    </row>
    <row r="2390" spans="12:12" x14ac:dyDescent="0.2">
      <c r="L2390" s="146"/>
    </row>
    <row r="2391" spans="12:12" x14ac:dyDescent="0.2">
      <c r="L2391" s="146"/>
    </row>
    <row r="2392" spans="12:12" x14ac:dyDescent="0.2">
      <c r="L2392" s="146"/>
    </row>
    <row r="2393" spans="12:12" x14ac:dyDescent="0.2">
      <c r="L2393" s="146"/>
    </row>
    <row r="2394" spans="12:12" x14ac:dyDescent="0.2">
      <c r="L2394" s="146"/>
    </row>
    <row r="2395" spans="12:12" x14ac:dyDescent="0.2">
      <c r="L2395" s="146"/>
    </row>
    <row r="2396" spans="12:12" x14ac:dyDescent="0.2">
      <c r="L2396" s="146"/>
    </row>
    <row r="2397" spans="12:12" x14ac:dyDescent="0.2">
      <c r="L2397" s="146"/>
    </row>
    <row r="2398" spans="12:12" x14ac:dyDescent="0.2">
      <c r="L2398" s="146"/>
    </row>
    <row r="2399" spans="12:12" x14ac:dyDescent="0.2">
      <c r="L2399" s="146"/>
    </row>
    <row r="2400" spans="12:12" x14ac:dyDescent="0.2">
      <c r="L2400" s="146"/>
    </row>
    <row r="2401" spans="12:12" x14ac:dyDescent="0.2">
      <c r="L2401" s="146"/>
    </row>
    <row r="2402" spans="12:12" x14ac:dyDescent="0.2">
      <c r="L2402" s="146"/>
    </row>
    <row r="2403" spans="12:12" x14ac:dyDescent="0.2">
      <c r="L2403" s="146"/>
    </row>
    <row r="2404" spans="12:12" x14ac:dyDescent="0.2">
      <c r="L2404" s="146"/>
    </row>
    <row r="2405" spans="12:12" x14ac:dyDescent="0.2">
      <c r="L2405" s="146"/>
    </row>
    <row r="2406" spans="12:12" x14ac:dyDescent="0.2">
      <c r="L2406" s="146"/>
    </row>
    <row r="2407" spans="12:12" x14ac:dyDescent="0.2">
      <c r="L2407" s="146"/>
    </row>
    <row r="2408" spans="12:12" x14ac:dyDescent="0.2">
      <c r="L2408" s="146"/>
    </row>
    <row r="2409" spans="12:12" x14ac:dyDescent="0.2">
      <c r="L2409" s="146"/>
    </row>
    <row r="2410" spans="12:12" x14ac:dyDescent="0.2">
      <c r="L2410" s="146"/>
    </row>
    <row r="2411" spans="12:12" x14ac:dyDescent="0.2">
      <c r="L2411" s="146"/>
    </row>
    <row r="2412" spans="12:12" x14ac:dyDescent="0.2">
      <c r="L2412" s="146"/>
    </row>
    <row r="2413" spans="12:12" x14ac:dyDescent="0.2">
      <c r="L2413" s="146"/>
    </row>
    <row r="2414" spans="12:12" x14ac:dyDescent="0.2">
      <c r="L2414" s="146"/>
    </row>
    <row r="2415" spans="12:12" x14ac:dyDescent="0.2">
      <c r="L2415" s="146"/>
    </row>
    <row r="2416" spans="12:12" x14ac:dyDescent="0.2">
      <c r="L2416" s="146"/>
    </row>
    <row r="2417" spans="12:12" x14ac:dyDescent="0.2">
      <c r="L2417" s="146"/>
    </row>
    <row r="2418" spans="12:12" x14ac:dyDescent="0.2">
      <c r="L2418" s="146"/>
    </row>
    <row r="2419" spans="12:12" x14ac:dyDescent="0.2">
      <c r="L2419" s="146"/>
    </row>
    <row r="2420" spans="12:12" x14ac:dyDescent="0.2">
      <c r="L2420" s="146"/>
    </row>
    <row r="2421" spans="12:12" x14ac:dyDescent="0.2">
      <c r="L2421" s="146"/>
    </row>
    <row r="2422" spans="12:12" x14ac:dyDescent="0.2">
      <c r="L2422" s="146"/>
    </row>
    <row r="2423" spans="12:12" x14ac:dyDescent="0.2">
      <c r="L2423" s="146"/>
    </row>
    <row r="2424" spans="12:12" x14ac:dyDescent="0.2">
      <c r="L2424" s="146"/>
    </row>
    <row r="2425" spans="12:12" x14ac:dyDescent="0.2">
      <c r="L2425" s="146"/>
    </row>
    <row r="2426" spans="12:12" x14ac:dyDescent="0.2">
      <c r="L2426" s="146"/>
    </row>
    <row r="2427" spans="12:12" x14ac:dyDescent="0.2">
      <c r="L2427" s="146"/>
    </row>
    <row r="2428" spans="12:12" x14ac:dyDescent="0.2">
      <c r="L2428" s="146"/>
    </row>
    <row r="2429" spans="12:12" x14ac:dyDescent="0.2">
      <c r="L2429" s="146"/>
    </row>
    <row r="2430" spans="12:12" x14ac:dyDescent="0.2">
      <c r="L2430" s="146"/>
    </row>
    <row r="2431" spans="12:12" x14ac:dyDescent="0.2">
      <c r="L2431" s="146"/>
    </row>
    <row r="2432" spans="12:12" x14ac:dyDescent="0.2">
      <c r="L2432" s="146"/>
    </row>
    <row r="2433" spans="12:12" x14ac:dyDescent="0.2">
      <c r="L2433" s="146"/>
    </row>
    <row r="2434" spans="12:12" x14ac:dyDescent="0.2">
      <c r="L2434" s="146"/>
    </row>
    <row r="2435" spans="12:12" x14ac:dyDescent="0.2">
      <c r="L2435" s="146"/>
    </row>
    <row r="2436" spans="12:12" x14ac:dyDescent="0.2">
      <c r="L2436" s="146"/>
    </row>
    <row r="2437" spans="12:12" x14ac:dyDescent="0.2">
      <c r="L2437" s="146"/>
    </row>
    <row r="2438" spans="12:12" x14ac:dyDescent="0.2">
      <c r="L2438" s="146"/>
    </row>
    <row r="2439" spans="12:12" x14ac:dyDescent="0.2">
      <c r="L2439" s="146"/>
    </row>
    <row r="2440" spans="12:12" x14ac:dyDescent="0.2">
      <c r="L2440" s="146"/>
    </row>
    <row r="2441" spans="12:12" x14ac:dyDescent="0.2">
      <c r="L2441" s="146"/>
    </row>
    <row r="2442" spans="12:12" x14ac:dyDescent="0.2">
      <c r="L2442" s="146"/>
    </row>
    <row r="2443" spans="12:12" x14ac:dyDescent="0.2">
      <c r="L2443" s="146"/>
    </row>
    <row r="2444" spans="12:12" x14ac:dyDescent="0.2">
      <c r="L2444" s="146"/>
    </row>
    <row r="2445" spans="12:12" x14ac:dyDescent="0.2">
      <c r="L2445" s="146"/>
    </row>
    <row r="2446" spans="12:12" x14ac:dyDescent="0.2">
      <c r="L2446" s="146"/>
    </row>
    <row r="2447" spans="12:12" x14ac:dyDescent="0.2">
      <c r="L2447" s="146"/>
    </row>
    <row r="2448" spans="12:12" x14ac:dyDescent="0.2">
      <c r="L2448" s="146"/>
    </row>
    <row r="2449" spans="12:12" x14ac:dyDescent="0.2">
      <c r="L2449" s="146"/>
    </row>
    <row r="2450" spans="12:12" x14ac:dyDescent="0.2">
      <c r="L2450" s="146"/>
    </row>
    <row r="2451" spans="12:12" x14ac:dyDescent="0.2">
      <c r="L2451" s="146"/>
    </row>
    <row r="2452" spans="12:12" x14ac:dyDescent="0.2">
      <c r="L2452" s="146"/>
    </row>
    <row r="2453" spans="12:12" x14ac:dyDescent="0.2">
      <c r="L2453" s="146"/>
    </row>
    <row r="2454" spans="12:12" x14ac:dyDescent="0.2">
      <c r="L2454" s="146"/>
    </row>
    <row r="2455" spans="12:12" x14ac:dyDescent="0.2">
      <c r="L2455" s="146"/>
    </row>
    <row r="2456" spans="12:12" x14ac:dyDescent="0.2">
      <c r="L2456" s="146"/>
    </row>
    <row r="2457" spans="12:12" x14ac:dyDescent="0.2">
      <c r="L2457" s="146"/>
    </row>
    <row r="2458" spans="12:12" x14ac:dyDescent="0.2">
      <c r="L2458" s="146"/>
    </row>
    <row r="2459" spans="12:12" x14ac:dyDescent="0.2">
      <c r="L2459" s="146"/>
    </row>
    <row r="2460" spans="12:12" x14ac:dyDescent="0.2">
      <c r="L2460" s="146"/>
    </row>
    <row r="2461" spans="12:12" x14ac:dyDescent="0.2">
      <c r="L2461" s="146"/>
    </row>
    <row r="2462" spans="12:12" x14ac:dyDescent="0.2">
      <c r="L2462" s="146"/>
    </row>
    <row r="2463" spans="12:12" x14ac:dyDescent="0.2">
      <c r="L2463" s="146"/>
    </row>
    <row r="2464" spans="12:12" x14ac:dyDescent="0.2">
      <c r="L2464" s="146"/>
    </row>
    <row r="2465" spans="12:12" x14ac:dyDescent="0.2">
      <c r="L2465" s="146"/>
    </row>
    <row r="2466" spans="12:12" x14ac:dyDescent="0.2">
      <c r="L2466" s="146"/>
    </row>
    <row r="2467" spans="12:12" x14ac:dyDescent="0.2">
      <c r="L2467" s="146"/>
    </row>
    <row r="2468" spans="12:12" x14ac:dyDescent="0.2">
      <c r="L2468" s="146"/>
    </row>
    <row r="2469" spans="12:12" x14ac:dyDescent="0.2">
      <c r="L2469" s="146"/>
    </row>
    <row r="2470" spans="12:12" x14ac:dyDescent="0.2">
      <c r="L2470" s="146"/>
    </row>
    <row r="2471" spans="12:12" x14ac:dyDescent="0.2">
      <c r="L2471" s="146"/>
    </row>
    <row r="2472" spans="12:12" x14ac:dyDescent="0.2">
      <c r="L2472" s="146"/>
    </row>
    <row r="2473" spans="12:12" x14ac:dyDescent="0.2">
      <c r="L2473" s="146"/>
    </row>
    <row r="2474" spans="12:12" x14ac:dyDescent="0.2">
      <c r="L2474" s="146"/>
    </row>
    <row r="2475" spans="12:12" x14ac:dyDescent="0.2">
      <c r="L2475" s="146"/>
    </row>
    <row r="2476" spans="12:12" x14ac:dyDescent="0.2">
      <c r="L2476" s="146"/>
    </row>
    <row r="2477" spans="12:12" x14ac:dyDescent="0.2">
      <c r="L2477" s="146"/>
    </row>
    <row r="2478" spans="12:12" x14ac:dyDescent="0.2">
      <c r="L2478" s="146"/>
    </row>
    <row r="2479" spans="12:12" x14ac:dyDescent="0.2">
      <c r="L2479" s="146"/>
    </row>
    <row r="2480" spans="12:12" x14ac:dyDescent="0.2">
      <c r="L2480" s="146"/>
    </row>
    <row r="2481" spans="12:12" x14ac:dyDescent="0.2">
      <c r="L2481" s="146"/>
    </row>
    <row r="2482" spans="12:12" x14ac:dyDescent="0.2">
      <c r="L2482" s="146"/>
    </row>
    <row r="2483" spans="12:12" x14ac:dyDescent="0.2">
      <c r="L2483" s="146"/>
    </row>
    <row r="2484" spans="12:12" x14ac:dyDescent="0.2">
      <c r="L2484" s="146"/>
    </row>
    <row r="2485" spans="12:12" x14ac:dyDescent="0.2">
      <c r="L2485" s="146"/>
    </row>
    <row r="2486" spans="12:12" x14ac:dyDescent="0.2">
      <c r="L2486" s="146"/>
    </row>
    <row r="2487" spans="12:12" x14ac:dyDescent="0.2">
      <c r="L2487" s="146"/>
    </row>
    <row r="2488" spans="12:12" x14ac:dyDescent="0.2">
      <c r="L2488" s="146"/>
    </row>
    <row r="2489" spans="12:12" x14ac:dyDescent="0.2">
      <c r="L2489" s="146"/>
    </row>
    <row r="2490" spans="12:12" x14ac:dyDescent="0.2">
      <c r="L2490" s="146"/>
    </row>
    <row r="2491" spans="12:12" x14ac:dyDescent="0.2">
      <c r="L2491" s="146"/>
    </row>
    <row r="2492" spans="12:12" x14ac:dyDescent="0.2">
      <c r="L2492" s="146"/>
    </row>
    <row r="2493" spans="12:12" x14ac:dyDescent="0.2">
      <c r="L2493" s="146"/>
    </row>
    <row r="2494" spans="12:12" x14ac:dyDescent="0.2">
      <c r="L2494" s="146"/>
    </row>
    <row r="2495" spans="12:12" x14ac:dyDescent="0.2">
      <c r="L2495" s="146"/>
    </row>
    <row r="2496" spans="12:12" x14ac:dyDescent="0.2">
      <c r="L2496" s="146"/>
    </row>
    <row r="2497" spans="12:12" x14ac:dyDescent="0.2">
      <c r="L2497" s="146"/>
    </row>
    <row r="2498" spans="12:12" x14ac:dyDescent="0.2">
      <c r="L2498" s="146"/>
    </row>
    <row r="2499" spans="12:12" x14ac:dyDescent="0.2">
      <c r="L2499" s="146"/>
    </row>
    <row r="2500" spans="12:12" x14ac:dyDescent="0.2">
      <c r="L2500" s="146"/>
    </row>
    <row r="2501" spans="12:12" x14ac:dyDescent="0.2">
      <c r="L2501" s="146"/>
    </row>
    <row r="2502" spans="12:12" x14ac:dyDescent="0.2">
      <c r="L2502" s="146"/>
    </row>
    <row r="2503" spans="12:12" x14ac:dyDescent="0.2">
      <c r="L2503" s="146"/>
    </row>
    <row r="2504" spans="12:12" x14ac:dyDescent="0.2">
      <c r="L2504" s="146"/>
    </row>
    <row r="2505" spans="12:12" x14ac:dyDescent="0.2">
      <c r="L2505" s="146"/>
    </row>
    <row r="2506" spans="12:12" x14ac:dyDescent="0.2">
      <c r="L2506" s="146"/>
    </row>
    <row r="2507" spans="12:12" x14ac:dyDescent="0.2">
      <c r="L2507" s="146"/>
    </row>
    <row r="2508" spans="12:12" x14ac:dyDescent="0.2">
      <c r="L2508" s="146"/>
    </row>
    <row r="2509" spans="12:12" x14ac:dyDescent="0.2">
      <c r="L2509" s="146"/>
    </row>
    <row r="2510" spans="12:12" x14ac:dyDescent="0.2">
      <c r="L2510" s="146"/>
    </row>
    <row r="2511" spans="12:12" x14ac:dyDescent="0.2">
      <c r="L2511" s="146"/>
    </row>
    <row r="2512" spans="12:12" x14ac:dyDescent="0.2">
      <c r="L2512" s="146"/>
    </row>
    <row r="2513" spans="12:12" x14ac:dyDescent="0.2">
      <c r="L2513" s="146"/>
    </row>
    <row r="2514" spans="12:12" x14ac:dyDescent="0.2">
      <c r="L2514" s="146"/>
    </row>
    <row r="2515" spans="12:12" x14ac:dyDescent="0.2">
      <c r="L2515" s="146"/>
    </row>
    <row r="2516" spans="12:12" x14ac:dyDescent="0.2">
      <c r="L2516" s="146"/>
    </row>
    <row r="2517" spans="12:12" x14ac:dyDescent="0.2">
      <c r="L2517" s="146"/>
    </row>
    <row r="2518" spans="12:12" x14ac:dyDescent="0.2">
      <c r="L2518" s="146"/>
    </row>
    <row r="2519" spans="12:12" x14ac:dyDescent="0.2">
      <c r="L2519" s="146"/>
    </row>
    <row r="2520" spans="12:12" x14ac:dyDescent="0.2">
      <c r="L2520" s="146"/>
    </row>
    <row r="2521" spans="12:12" x14ac:dyDescent="0.2">
      <c r="L2521" s="146"/>
    </row>
    <row r="2522" spans="12:12" x14ac:dyDescent="0.2">
      <c r="L2522" s="146"/>
    </row>
    <row r="2523" spans="12:12" x14ac:dyDescent="0.2">
      <c r="L2523" s="146"/>
    </row>
    <row r="2524" spans="12:12" x14ac:dyDescent="0.2">
      <c r="L2524" s="146"/>
    </row>
    <row r="2525" spans="12:12" x14ac:dyDescent="0.2">
      <c r="L2525" s="146"/>
    </row>
    <row r="2526" spans="12:12" x14ac:dyDescent="0.2">
      <c r="L2526" s="146"/>
    </row>
    <row r="2527" spans="12:12" x14ac:dyDescent="0.2">
      <c r="L2527" s="146"/>
    </row>
    <row r="2528" spans="12:12" x14ac:dyDescent="0.2">
      <c r="L2528" s="146"/>
    </row>
    <row r="2529" spans="12:12" x14ac:dyDescent="0.2">
      <c r="L2529" s="146"/>
    </row>
    <row r="2530" spans="12:12" x14ac:dyDescent="0.2">
      <c r="L2530" s="146"/>
    </row>
    <row r="2531" spans="12:12" x14ac:dyDescent="0.2">
      <c r="L2531" s="146"/>
    </row>
    <row r="2532" spans="12:12" x14ac:dyDescent="0.2">
      <c r="L2532" s="146"/>
    </row>
    <row r="2533" spans="12:12" x14ac:dyDescent="0.2">
      <c r="L2533" s="146"/>
    </row>
    <row r="2534" spans="12:12" x14ac:dyDescent="0.2">
      <c r="L2534" s="146"/>
    </row>
    <row r="2535" spans="12:12" x14ac:dyDescent="0.2">
      <c r="L2535" s="146"/>
    </row>
    <row r="2536" spans="12:12" x14ac:dyDescent="0.2">
      <c r="L2536" s="146"/>
    </row>
    <row r="2537" spans="12:12" x14ac:dyDescent="0.2">
      <c r="L2537" s="146"/>
    </row>
    <row r="2538" spans="12:12" x14ac:dyDescent="0.2">
      <c r="L2538" s="146"/>
    </row>
    <row r="2539" spans="12:12" x14ac:dyDescent="0.2">
      <c r="L2539" s="146"/>
    </row>
    <row r="2540" spans="12:12" x14ac:dyDescent="0.2">
      <c r="L2540" s="146"/>
    </row>
    <row r="2541" spans="12:12" x14ac:dyDescent="0.2">
      <c r="L2541" s="146"/>
    </row>
    <row r="2542" spans="12:12" x14ac:dyDescent="0.2">
      <c r="L2542" s="146"/>
    </row>
    <row r="2543" spans="12:12" x14ac:dyDescent="0.2">
      <c r="L2543" s="146"/>
    </row>
    <row r="2544" spans="12:12" x14ac:dyDescent="0.2">
      <c r="L2544" s="146"/>
    </row>
    <row r="2545" spans="12:12" x14ac:dyDescent="0.2">
      <c r="L2545" s="146"/>
    </row>
    <row r="2546" spans="12:12" x14ac:dyDescent="0.2">
      <c r="L2546" s="146"/>
    </row>
    <row r="2547" spans="12:12" x14ac:dyDescent="0.2">
      <c r="L2547" s="146"/>
    </row>
    <row r="2548" spans="12:12" x14ac:dyDescent="0.2">
      <c r="L2548" s="146"/>
    </row>
    <row r="2549" spans="12:12" x14ac:dyDescent="0.2">
      <c r="L2549" s="146"/>
    </row>
    <row r="2550" spans="12:12" x14ac:dyDescent="0.2">
      <c r="L2550" s="146"/>
    </row>
    <row r="2551" spans="12:12" x14ac:dyDescent="0.2">
      <c r="L2551" s="146"/>
    </row>
    <row r="2552" spans="12:12" x14ac:dyDescent="0.2">
      <c r="L2552" s="146"/>
    </row>
    <row r="2553" spans="12:12" x14ac:dyDescent="0.2">
      <c r="L2553" s="146"/>
    </row>
    <row r="2554" spans="12:12" x14ac:dyDescent="0.2">
      <c r="L2554" s="146"/>
    </row>
    <row r="2555" spans="12:12" x14ac:dyDescent="0.2">
      <c r="L2555" s="146"/>
    </row>
    <row r="2556" spans="12:12" x14ac:dyDescent="0.2">
      <c r="L2556" s="146"/>
    </row>
    <row r="2557" spans="12:12" x14ac:dyDescent="0.2">
      <c r="L2557" s="146"/>
    </row>
    <row r="2558" spans="12:12" x14ac:dyDescent="0.2">
      <c r="L2558" s="146"/>
    </row>
    <row r="2559" spans="12:12" x14ac:dyDescent="0.2">
      <c r="L2559" s="146"/>
    </row>
    <row r="2560" spans="12:12" x14ac:dyDescent="0.2">
      <c r="L2560" s="146"/>
    </row>
    <row r="2561" spans="12:12" x14ac:dyDescent="0.2">
      <c r="L2561" s="146"/>
    </row>
    <row r="2562" spans="12:12" x14ac:dyDescent="0.2">
      <c r="L2562" s="146"/>
    </row>
    <row r="2563" spans="12:12" x14ac:dyDescent="0.2">
      <c r="L2563" s="146"/>
    </row>
    <row r="2564" spans="12:12" x14ac:dyDescent="0.2">
      <c r="L2564" s="146"/>
    </row>
    <row r="2565" spans="12:12" x14ac:dyDescent="0.2">
      <c r="L2565" s="146"/>
    </row>
    <row r="2566" spans="12:12" x14ac:dyDescent="0.2">
      <c r="L2566" s="146"/>
    </row>
    <row r="2567" spans="12:12" x14ac:dyDescent="0.2">
      <c r="L2567" s="146"/>
    </row>
    <row r="2568" spans="12:12" x14ac:dyDescent="0.2">
      <c r="L2568" s="146"/>
    </row>
    <row r="2569" spans="12:12" x14ac:dyDescent="0.2">
      <c r="L2569" s="146"/>
    </row>
    <row r="2570" spans="12:12" x14ac:dyDescent="0.2">
      <c r="L2570" s="146"/>
    </row>
    <row r="2571" spans="12:12" x14ac:dyDescent="0.2">
      <c r="L2571" s="146"/>
    </row>
    <row r="2572" spans="12:12" x14ac:dyDescent="0.2">
      <c r="L2572" s="146"/>
    </row>
    <row r="2573" spans="12:12" x14ac:dyDescent="0.2">
      <c r="L2573" s="146"/>
    </row>
    <row r="2574" spans="12:12" x14ac:dyDescent="0.2">
      <c r="L2574" s="146"/>
    </row>
    <row r="2575" spans="12:12" x14ac:dyDescent="0.2">
      <c r="L2575" s="146"/>
    </row>
    <row r="2576" spans="12:12" x14ac:dyDescent="0.2">
      <c r="L2576" s="146"/>
    </row>
    <row r="2577" spans="12:12" x14ac:dyDescent="0.2">
      <c r="L2577" s="146"/>
    </row>
    <row r="2578" spans="12:12" x14ac:dyDescent="0.2">
      <c r="L2578" s="146"/>
    </row>
    <row r="2579" spans="12:12" x14ac:dyDescent="0.2">
      <c r="L2579" s="146"/>
    </row>
    <row r="2580" spans="12:12" x14ac:dyDescent="0.2">
      <c r="L2580" s="146"/>
    </row>
    <row r="2581" spans="12:12" x14ac:dyDescent="0.2">
      <c r="L2581" s="146"/>
    </row>
    <row r="2582" spans="12:12" x14ac:dyDescent="0.2">
      <c r="L2582" s="146"/>
    </row>
    <row r="2583" spans="12:12" x14ac:dyDescent="0.2">
      <c r="L2583" s="146"/>
    </row>
    <row r="2584" spans="12:12" x14ac:dyDescent="0.2">
      <c r="L2584" s="146"/>
    </row>
    <row r="2585" spans="12:12" x14ac:dyDescent="0.2">
      <c r="L2585" s="146"/>
    </row>
    <row r="2586" spans="12:12" x14ac:dyDescent="0.2">
      <c r="L2586" s="146"/>
    </row>
    <row r="2587" spans="12:12" x14ac:dyDescent="0.2">
      <c r="L2587" s="146"/>
    </row>
    <row r="2588" spans="12:12" x14ac:dyDescent="0.2">
      <c r="L2588" s="146"/>
    </row>
    <row r="2589" spans="12:12" x14ac:dyDescent="0.2">
      <c r="L2589" s="146"/>
    </row>
    <row r="2590" spans="12:12" x14ac:dyDescent="0.2">
      <c r="L2590" s="146"/>
    </row>
    <row r="2591" spans="12:12" x14ac:dyDescent="0.2">
      <c r="L2591" s="146"/>
    </row>
    <row r="2592" spans="12:12" x14ac:dyDescent="0.2">
      <c r="L2592" s="146"/>
    </row>
    <row r="2593" spans="12:12" x14ac:dyDescent="0.2">
      <c r="L2593" s="146"/>
    </row>
    <row r="2594" spans="12:12" x14ac:dyDescent="0.2">
      <c r="L2594" s="146"/>
    </row>
    <row r="2595" spans="12:12" x14ac:dyDescent="0.2">
      <c r="L2595" s="146"/>
    </row>
    <row r="2596" spans="12:12" x14ac:dyDescent="0.2">
      <c r="L2596" s="146"/>
    </row>
    <row r="2597" spans="12:12" x14ac:dyDescent="0.2">
      <c r="L2597" s="146"/>
    </row>
    <row r="2598" spans="12:12" x14ac:dyDescent="0.2">
      <c r="L2598" s="146"/>
    </row>
    <row r="2599" spans="12:12" x14ac:dyDescent="0.2">
      <c r="L2599" s="146"/>
    </row>
    <row r="2600" spans="12:12" x14ac:dyDescent="0.2">
      <c r="L2600" s="146"/>
    </row>
    <row r="2601" spans="12:12" x14ac:dyDescent="0.2">
      <c r="L2601" s="146"/>
    </row>
    <row r="2602" spans="12:12" x14ac:dyDescent="0.2">
      <c r="L2602" s="146"/>
    </row>
    <row r="2603" spans="12:12" x14ac:dyDescent="0.2">
      <c r="L2603" s="146"/>
    </row>
    <row r="2604" spans="12:12" x14ac:dyDescent="0.2">
      <c r="L2604" s="146"/>
    </row>
    <row r="2605" spans="12:12" x14ac:dyDescent="0.2">
      <c r="L2605" s="146"/>
    </row>
    <row r="2606" spans="12:12" x14ac:dyDescent="0.2">
      <c r="L2606" s="146"/>
    </row>
    <row r="2607" spans="12:12" x14ac:dyDescent="0.2">
      <c r="L2607" s="146"/>
    </row>
    <row r="2608" spans="12:12" x14ac:dyDescent="0.2">
      <c r="L2608" s="146"/>
    </row>
    <row r="2609" spans="12:12" x14ac:dyDescent="0.2">
      <c r="L2609" s="146"/>
    </row>
    <row r="2610" spans="12:12" x14ac:dyDescent="0.2">
      <c r="L2610" s="146"/>
    </row>
    <row r="2611" spans="12:12" x14ac:dyDescent="0.2">
      <c r="L2611" s="146"/>
    </row>
    <row r="2612" spans="12:12" x14ac:dyDescent="0.2">
      <c r="L2612" s="146"/>
    </row>
    <row r="2613" spans="12:12" x14ac:dyDescent="0.2">
      <c r="L2613" s="146"/>
    </row>
    <row r="2614" spans="12:12" x14ac:dyDescent="0.2">
      <c r="L2614" s="146"/>
    </row>
    <row r="2615" spans="12:12" x14ac:dyDescent="0.2">
      <c r="L2615" s="146"/>
    </row>
    <row r="2616" spans="12:12" x14ac:dyDescent="0.2">
      <c r="L2616" s="146"/>
    </row>
    <row r="2617" spans="12:12" x14ac:dyDescent="0.2">
      <c r="L2617" s="146"/>
    </row>
    <row r="2618" spans="12:12" x14ac:dyDescent="0.2">
      <c r="L2618" s="146"/>
    </row>
    <row r="2619" spans="12:12" x14ac:dyDescent="0.2">
      <c r="L2619" s="146"/>
    </row>
    <row r="2620" spans="12:12" x14ac:dyDescent="0.2">
      <c r="L2620" s="146"/>
    </row>
    <row r="2621" spans="12:12" x14ac:dyDescent="0.2">
      <c r="L2621" s="146"/>
    </row>
    <row r="2622" spans="12:12" x14ac:dyDescent="0.2">
      <c r="L2622" s="146"/>
    </row>
    <row r="2623" spans="12:12" x14ac:dyDescent="0.2">
      <c r="L2623" s="146"/>
    </row>
    <row r="2624" spans="12:12" x14ac:dyDescent="0.2">
      <c r="L2624" s="146"/>
    </row>
    <row r="2625" spans="12:12" x14ac:dyDescent="0.2">
      <c r="L2625" s="146"/>
    </row>
    <row r="2626" spans="12:12" x14ac:dyDescent="0.2">
      <c r="L2626" s="146"/>
    </row>
    <row r="2627" spans="12:12" x14ac:dyDescent="0.2">
      <c r="L2627" s="146"/>
    </row>
    <row r="2628" spans="12:12" x14ac:dyDescent="0.2">
      <c r="L2628" s="146"/>
    </row>
    <row r="2629" spans="12:12" x14ac:dyDescent="0.2">
      <c r="L2629" s="146"/>
    </row>
    <row r="2630" spans="12:12" x14ac:dyDescent="0.2">
      <c r="L2630" s="146"/>
    </row>
    <row r="2631" spans="12:12" x14ac:dyDescent="0.2">
      <c r="L2631" s="146"/>
    </row>
    <row r="2632" spans="12:12" x14ac:dyDescent="0.2">
      <c r="L2632" s="146"/>
    </row>
    <row r="2633" spans="12:12" x14ac:dyDescent="0.2">
      <c r="L2633" s="146"/>
    </row>
    <row r="2634" spans="12:12" x14ac:dyDescent="0.2">
      <c r="L2634" s="146"/>
    </row>
    <row r="2635" spans="12:12" x14ac:dyDescent="0.2">
      <c r="L2635" s="146"/>
    </row>
    <row r="2636" spans="12:12" x14ac:dyDescent="0.2">
      <c r="L2636" s="146"/>
    </row>
    <row r="2637" spans="12:12" x14ac:dyDescent="0.2">
      <c r="L2637" s="146"/>
    </row>
    <row r="2638" spans="12:12" x14ac:dyDescent="0.2">
      <c r="L2638" s="146"/>
    </row>
    <row r="2639" spans="12:12" x14ac:dyDescent="0.2">
      <c r="L2639" s="146"/>
    </row>
    <row r="2640" spans="12:12" x14ac:dyDescent="0.2">
      <c r="L2640" s="146"/>
    </row>
    <row r="2641" spans="12:12" x14ac:dyDescent="0.2">
      <c r="L2641" s="146"/>
    </row>
    <row r="2642" spans="12:12" x14ac:dyDescent="0.2">
      <c r="L2642" s="146"/>
    </row>
    <row r="2643" spans="12:12" x14ac:dyDescent="0.2">
      <c r="L2643" s="146"/>
    </row>
    <row r="2644" spans="12:12" x14ac:dyDescent="0.2">
      <c r="L2644" s="146"/>
    </row>
    <row r="2645" spans="12:12" x14ac:dyDescent="0.2">
      <c r="L2645" s="146"/>
    </row>
    <row r="2646" spans="12:12" x14ac:dyDescent="0.2">
      <c r="L2646" s="146"/>
    </row>
    <row r="2647" spans="12:12" x14ac:dyDescent="0.2">
      <c r="L2647" s="146"/>
    </row>
    <row r="2648" spans="12:12" x14ac:dyDescent="0.2">
      <c r="L2648" s="146"/>
    </row>
    <row r="2649" spans="12:12" x14ac:dyDescent="0.2">
      <c r="L2649" s="146"/>
    </row>
    <row r="2650" spans="12:12" x14ac:dyDescent="0.2">
      <c r="L2650" s="146"/>
    </row>
    <row r="2651" spans="12:12" x14ac:dyDescent="0.2">
      <c r="L2651" s="146"/>
    </row>
    <row r="2652" spans="12:12" x14ac:dyDescent="0.2">
      <c r="L2652" s="146"/>
    </row>
    <row r="2653" spans="12:12" x14ac:dyDescent="0.2">
      <c r="L2653" s="146"/>
    </row>
    <row r="2654" spans="12:12" x14ac:dyDescent="0.2">
      <c r="L2654" s="146"/>
    </row>
    <row r="2655" spans="12:12" x14ac:dyDescent="0.2">
      <c r="L2655" s="146"/>
    </row>
    <row r="2656" spans="12:12" x14ac:dyDescent="0.2">
      <c r="L2656" s="146"/>
    </row>
    <row r="2657" spans="12:12" x14ac:dyDescent="0.2">
      <c r="L2657" s="146"/>
    </row>
    <row r="2658" spans="12:12" x14ac:dyDescent="0.2">
      <c r="L2658" s="146"/>
    </row>
    <row r="2659" spans="12:12" x14ac:dyDescent="0.2">
      <c r="L2659" s="146"/>
    </row>
    <row r="2660" spans="12:12" x14ac:dyDescent="0.2">
      <c r="L2660" s="146"/>
    </row>
    <row r="2661" spans="12:12" x14ac:dyDescent="0.2">
      <c r="L2661" s="146"/>
    </row>
    <row r="2662" spans="12:12" x14ac:dyDescent="0.2">
      <c r="L2662" s="146"/>
    </row>
    <row r="2663" spans="12:12" x14ac:dyDescent="0.2">
      <c r="L2663" s="146"/>
    </row>
    <row r="2664" spans="12:12" x14ac:dyDescent="0.2">
      <c r="L2664" s="146"/>
    </row>
    <row r="2665" spans="12:12" x14ac:dyDescent="0.2">
      <c r="L2665" s="146"/>
    </row>
    <row r="2666" spans="12:12" x14ac:dyDescent="0.2">
      <c r="L2666" s="146"/>
    </row>
    <row r="2667" spans="12:12" x14ac:dyDescent="0.2">
      <c r="L2667" s="146"/>
    </row>
    <row r="2668" spans="12:12" x14ac:dyDescent="0.2">
      <c r="L2668" s="146"/>
    </row>
    <row r="2669" spans="12:12" x14ac:dyDescent="0.2">
      <c r="L2669" s="146"/>
    </row>
    <row r="2670" spans="12:12" x14ac:dyDescent="0.2">
      <c r="L2670" s="146"/>
    </row>
    <row r="2671" spans="12:12" x14ac:dyDescent="0.2">
      <c r="L2671" s="146"/>
    </row>
    <row r="2672" spans="12:12" x14ac:dyDescent="0.2">
      <c r="L2672" s="146"/>
    </row>
    <row r="2673" spans="12:12" x14ac:dyDescent="0.2">
      <c r="L2673" s="146"/>
    </row>
    <row r="2674" spans="12:12" x14ac:dyDescent="0.2">
      <c r="L2674" s="146"/>
    </row>
    <row r="2675" spans="12:12" x14ac:dyDescent="0.2">
      <c r="L2675" s="146"/>
    </row>
    <row r="2676" spans="12:12" x14ac:dyDescent="0.2">
      <c r="L2676" s="146"/>
    </row>
    <row r="2677" spans="12:12" x14ac:dyDescent="0.2">
      <c r="L2677" s="146"/>
    </row>
    <row r="2678" spans="12:12" x14ac:dyDescent="0.2">
      <c r="L2678" s="146"/>
    </row>
    <row r="2679" spans="12:12" x14ac:dyDescent="0.2">
      <c r="L2679" s="146"/>
    </row>
    <row r="2680" spans="12:12" x14ac:dyDescent="0.2">
      <c r="L2680" s="146"/>
    </row>
    <row r="2681" spans="12:12" x14ac:dyDescent="0.2">
      <c r="L2681" s="146"/>
    </row>
    <row r="2682" spans="12:12" x14ac:dyDescent="0.2">
      <c r="L2682" s="146"/>
    </row>
    <row r="2683" spans="12:12" x14ac:dyDescent="0.2">
      <c r="L2683" s="146"/>
    </row>
    <row r="2684" spans="12:12" x14ac:dyDescent="0.2">
      <c r="L2684" s="146"/>
    </row>
    <row r="2685" spans="12:12" x14ac:dyDescent="0.2">
      <c r="L2685" s="146"/>
    </row>
    <row r="2686" spans="12:12" x14ac:dyDescent="0.2">
      <c r="L2686" s="146"/>
    </row>
    <row r="2687" spans="12:12" x14ac:dyDescent="0.2">
      <c r="L2687" s="146"/>
    </row>
    <row r="2688" spans="12:12" x14ac:dyDescent="0.2">
      <c r="L2688" s="146"/>
    </row>
    <row r="2689" spans="12:12" x14ac:dyDescent="0.2">
      <c r="L2689" s="146"/>
    </row>
    <row r="2690" spans="12:12" x14ac:dyDescent="0.2">
      <c r="L2690" s="146"/>
    </row>
    <row r="2691" spans="12:12" x14ac:dyDescent="0.2">
      <c r="L2691" s="146"/>
    </row>
    <row r="2692" spans="12:12" x14ac:dyDescent="0.2">
      <c r="L2692" s="146"/>
    </row>
    <row r="2693" spans="12:12" x14ac:dyDescent="0.2">
      <c r="L2693" s="146"/>
    </row>
    <row r="2694" spans="12:12" x14ac:dyDescent="0.2">
      <c r="L2694" s="146"/>
    </row>
    <row r="2695" spans="12:12" x14ac:dyDescent="0.2">
      <c r="L2695" s="146"/>
    </row>
    <row r="2696" spans="12:12" x14ac:dyDescent="0.2">
      <c r="L2696" s="146"/>
    </row>
    <row r="2697" spans="12:12" x14ac:dyDescent="0.2">
      <c r="L2697" s="146"/>
    </row>
    <row r="2698" spans="12:12" x14ac:dyDescent="0.2">
      <c r="L2698" s="146"/>
    </row>
    <row r="2699" spans="12:12" x14ac:dyDescent="0.2">
      <c r="L2699" s="146"/>
    </row>
    <row r="2700" spans="12:12" x14ac:dyDescent="0.2">
      <c r="L2700" s="146"/>
    </row>
    <row r="2701" spans="12:12" x14ac:dyDescent="0.2">
      <c r="L2701" s="146"/>
    </row>
    <row r="2702" spans="12:12" x14ac:dyDescent="0.2">
      <c r="L2702" s="146"/>
    </row>
    <row r="2703" spans="12:12" x14ac:dyDescent="0.2">
      <c r="L2703" s="146"/>
    </row>
    <row r="2704" spans="12:12" x14ac:dyDescent="0.2">
      <c r="L2704" s="146"/>
    </row>
    <row r="2705" spans="12:12" x14ac:dyDescent="0.2">
      <c r="L2705" s="146"/>
    </row>
    <row r="2706" spans="12:12" x14ac:dyDescent="0.2">
      <c r="L2706" s="146"/>
    </row>
    <row r="2707" spans="12:12" x14ac:dyDescent="0.2">
      <c r="L2707" s="146"/>
    </row>
    <row r="2708" spans="12:12" x14ac:dyDescent="0.2">
      <c r="L2708" s="146"/>
    </row>
    <row r="2709" spans="12:12" x14ac:dyDescent="0.2">
      <c r="L2709" s="146"/>
    </row>
    <row r="2710" spans="12:12" x14ac:dyDescent="0.2">
      <c r="L2710" s="146"/>
    </row>
    <row r="2711" spans="12:12" x14ac:dyDescent="0.2">
      <c r="L2711" s="146"/>
    </row>
    <row r="2712" spans="12:12" x14ac:dyDescent="0.2">
      <c r="L2712" s="146"/>
    </row>
    <row r="2713" spans="12:12" x14ac:dyDescent="0.2">
      <c r="L2713" s="146"/>
    </row>
    <row r="2714" spans="12:12" x14ac:dyDescent="0.2">
      <c r="L2714" s="146"/>
    </row>
    <row r="2715" spans="12:12" x14ac:dyDescent="0.2">
      <c r="L2715" s="146"/>
    </row>
    <row r="2716" spans="12:12" x14ac:dyDescent="0.2">
      <c r="L2716" s="146"/>
    </row>
    <row r="2717" spans="12:12" x14ac:dyDescent="0.2">
      <c r="L2717" s="146"/>
    </row>
    <row r="2718" spans="12:12" x14ac:dyDescent="0.2">
      <c r="L2718" s="146"/>
    </row>
    <row r="2719" spans="12:12" x14ac:dyDescent="0.2">
      <c r="L2719" s="146"/>
    </row>
    <row r="2720" spans="12:12" x14ac:dyDescent="0.2">
      <c r="L2720" s="146"/>
    </row>
    <row r="2721" spans="12:12" x14ac:dyDescent="0.2">
      <c r="L2721" s="146"/>
    </row>
    <row r="2722" spans="12:12" x14ac:dyDescent="0.2">
      <c r="L2722" s="146"/>
    </row>
    <row r="2723" spans="12:12" x14ac:dyDescent="0.2">
      <c r="L2723" s="146"/>
    </row>
    <row r="2724" spans="12:12" x14ac:dyDescent="0.2">
      <c r="L2724" s="146"/>
    </row>
    <row r="2725" spans="12:12" x14ac:dyDescent="0.2">
      <c r="L2725" s="146"/>
    </row>
    <row r="2726" spans="12:12" x14ac:dyDescent="0.2">
      <c r="L2726" s="146"/>
    </row>
    <row r="2727" spans="12:12" x14ac:dyDescent="0.2">
      <c r="L2727" s="146"/>
    </row>
    <row r="2728" spans="12:12" x14ac:dyDescent="0.2">
      <c r="L2728" s="146"/>
    </row>
    <row r="2729" spans="12:12" x14ac:dyDescent="0.2">
      <c r="L2729" s="146"/>
    </row>
    <row r="2730" spans="12:12" x14ac:dyDescent="0.2">
      <c r="L2730" s="146"/>
    </row>
    <row r="2731" spans="12:12" x14ac:dyDescent="0.2">
      <c r="L2731" s="146"/>
    </row>
    <row r="2732" spans="12:12" x14ac:dyDescent="0.2">
      <c r="L2732" s="146"/>
    </row>
    <row r="2733" spans="12:12" x14ac:dyDescent="0.2">
      <c r="L2733" s="146"/>
    </row>
    <row r="2734" spans="12:12" x14ac:dyDescent="0.2">
      <c r="L2734" s="146"/>
    </row>
    <row r="2735" spans="12:12" x14ac:dyDescent="0.2">
      <c r="L2735" s="146"/>
    </row>
    <row r="2736" spans="12:12" x14ac:dyDescent="0.2">
      <c r="L2736" s="146"/>
    </row>
    <row r="2737" spans="12:12" x14ac:dyDescent="0.2">
      <c r="L2737" s="146"/>
    </row>
    <row r="2738" spans="12:12" x14ac:dyDescent="0.2">
      <c r="L2738" s="146"/>
    </row>
    <row r="2739" spans="12:12" x14ac:dyDescent="0.2">
      <c r="L2739" s="146"/>
    </row>
    <row r="2740" spans="12:12" x14ac:dyDescent="0.2">
      <c r="L2740" s="146"/>
    </row>
    <row r="2741" spans="12:12" x14ac:dyDescent="0.2">
      <c r="L2741" s="146"/>
    </row>
    <row r="2742" spans="12:12" x14ac:dyDescent="0.2">
      <c r="L2742" s="146"/>
    </row>
    <row r="2743" spans="12:12" x14ac:dyDescent="0.2">
      <c r="L2743" s="146"/>
    </row>
    <row r="2744" spans="12:12" x14ac:dyDescent="0.2">
      <c r="L2744" s="146"/>
    </row>
    <row r="2745" spans="12:12" x14ac:dyDescent="0.2">
      <c r="L2745" s="146"/>
    </row>
    <row r="2746" spans="12:12" x14ac:dyDescent="0.2">
      <c r="L2746" s="146"/>
    </row>
    <row r="2747" spans="12:12" x14ac:dyDescent="0.2">
      <c r="L2747" s="146"/>
    </row>
    <row r="2748" spans="12:12" x14ac:dyDescent="0.2">
      <c r="L2748" s="146"/>
    </row>
    <row r="2749" spans="12:12" x14ac:dyDescent="0.2">
      <c r="L2749" s="146"/>
    </row>
    <row r="2750" spans="12:12" x14ac:dyDescent="0.2">
      <c r="L2750" s="146"/>
    </row>
    <row r="2751" spans="12:12" x14ac:dyDescent="0.2">
      <c r="L2751" s="146"/>
    </row>
    <row r="2752" spans="12:12" x14ac:dyDescent="0.2">
      <c r="L2752" s="146"/>
    </row>
    <row r="2753" spans="12:12" x14ac:dyDescent="0.2">
      <c r="L2753" s="146"/>
    </row>
    <row r="2754" spans="12:12" x14ac:dyDescent="0.2">
      <c r="L2754" s="146"/>
    </row>
    <row r="2755" spans="12:12" x14ac:dyDescent="0.2">
      <c r="L2755" s="146"/>
    </row>
    <row r="2756" spans="12:12" x14ac:dyDescent="0.2">
      <c r="L2756" s="146"/>
    </row>
    <row r="2757" spans="12:12" x14ac:dyDescent="0.2">
      <c r="L2757" s="146"/>
    </row>
    <row r="2758" spans="12:12" x14ac:dyDescent="0.2">
      <c r="L2758" s="146"/>
    </row>
    <row r="2759" spans="12:12" x14ac:dyDescent="0.2">
      <c r="L2759" s="146"/>
    </row>
    <row r="2760" spans="12:12" x14ac:dyDescent="0.2">
      <c r="L2760" s="146"/>
    </row>
    <row r="2761" spans="12:12" x14ac:dyDescent="0.2">
      <c r="L2761" s="146"/>
    </row>
    <row r="2762" spans="12:12" x14ac:dyDescent="0.2">
      <c r="L2762" s="146"/>
    </row>
    <row r="2763" spans="12:12" x14ac:dyDescent="0.2">
      <c r="L2763" s="146"/>
    </row>
    <row r="2764" spans="12:12" x14ac:dyDescent="0.2">
      <c r="L2764" s="146"/>
    </row>
    <row r="2765" spans="12:12" x14ac:dyDescent="0.2">
      <c r="L2765" s="146"/>
    </row>
    <row r="2766" spans="12:12" x14ac:dyDescent="0.2">
      <c r="L2766" s="146"/>
    </row>
    <row r="2767" spans="12:12" x14ac:dyDescent="0.2">
      <c r="L2767" s="146"/>
    </row>
    <row r="2768" spans="12:12" x14ac:dyDescent="0.2">
      <c r="L2768" s="146"/>
    </row>
    <row r="2769" spans="12:12" x14ac:dyDescent="0.2">
      <c r="L2769" s="146"/>
    </row>
    <row r="2770" spans="12:12" x14ac:dyDescent="0.2">
      <c r="L2770" s="146"/>
    </row>
    <row r="2771" spans="12:12" x14ac:dyDescent="0.2">
      <c r="L2771" s="146"/>
    </row>
    <row r="2772" spans="12:12" x14ac:dyDescent="0.2">
      <c r="L2772" s="146"/>
    </row>
    <row r="2773" spans="12:12" x14ac:dyDescent="0.2">
      <c r="L2773" s="146"/>
    </row>
    <row r="2774" spans="12:12" x14ac:dyDescent="0.2">
      <c r="L2774" s="146"/>
    </row>
    <row r="2775" spans="12:12" x14ac:dyDescent="0.2">
      <c r="L2775" s="146"/>
    </row>
    <row r="2776" spans="12:12" x14ac:dyDescent="0.2">
      <c r="L2776" s="146"/>
    </row>
    <row r="2777" spans="12:12" x14ac:dyDescent="0.2">
      <c r="L2777" s="146"/>
    </row>
    <row r="2778" spans="12:12" x14ac:dyDescent="0.2">
      <c r="L2778" s="146"/>
    </row>
    <row r="2779" spans="12:12" x14ac:dyDescent="0.2">
      <c r="L2779" s="146"/>
    </row>
    <row r="2780" spans="12:12" x14ac:dyDescent="0.2">
      <c r="L2780" s="146"/>
    </row>
    <row r="2781" spans="12:12" x14ac:dyDescent="0.2">
      <c r="L2781" s="146"/>
    </row>
    <row r="2782" spans="12:12" x14ac:dyDescent="0.2">
      <c r="L2782" s="146"/>
    </row>
    <row r="2783" spans="12:12" x14ac:dyDescent="0.2">
      <c r="L2783" s="146"/>
    </row>
    <row r="2784" spans="12:12" x14ac:dyDescent="0.2">
      <c r="L2784" s="146"/>
    </row>
    <row r="2785" spans="12:12" x14ac:dyDescent="0.2">
      <c r="L2785" s="146"/>
    </row>
    <row r="2786" spans="12:12" x14ac:dyDescent="0.2">
      <c r="L2786" s="146"/>
    </row>
    <row r="2787" spans="12:12" x14ac:dyDescent="0.2">
      <c r="L2787" s="146"/>
    </row>
    <row r="2788" spans="12:12" x14ac:dyDescent="0.2">
      <c r="L2788" s="146"/>
    </row>
    <row r="2789" spans="12:12" x14ac:dyDescent="0.2">
      <c r="L2789" s="146"/>
    </row>
    <row r="2790" spans="12:12" x14ac:dyDescent="0.2">
      <c r="L2790" s="146"/>
    </row>
    <row r="2791" spans="12:12" x14ac:dyDescent="0.2">
      <c r="L2791" s="146"/>
    </row>
    <row r="2792" spans="12:12" x14ac:dyDescent="0.2">
      <c r="L2792" s="146"/>
    </row>
    <row r="2793" spans="12:12" x14ac:dyDescent="0.2">
      <c r="L2793" s="146"/>
    </row>
    <row r="2794" spans="12:12" x14ac:dyDescent="0.2">
      <c r="L2794" s="146"/>
    </row>
    <row r="2795" spans="12:12" x14ac:dyDescent="0.2">
      <c r="L2795" s="146"/>
    </row>
    <row r="2796" spans="12:12" x14ac:dyDescent="0.2">
      <c r="L2796" s="146"/>
    </row>
    <row r="2797" spans="12:12" x14ac:dyDescent="0.2">
      <c r="L2797" s="146"/>
    </row>
    <row r="2798" spans="12:12" x14ac:dyDescent="0.2">
      <c r="L2798" s="146"/>
    </row>
    <row r="2799" spans="12:12" x14ac:dyDescent="0.2">
      <c r="L2799" s="146"/>
    </row>
    <row r="2800" spans="12:12" x14ac:dyDescent="0.2">
      <c r="L2800" s="146"/>
    </row>
    <row r="2801" spans="12:12" x14ac:dyDescent="0.2">
      <c r="L2801" s="146"/>
    </row>
    <row r="2802" spans="12:12" x14ac:dyDescent="0.2">
      <c r="L2802" s="146"/>
    </row>
    <row r="2803" spans="12:12" x14ac:dyDescent="0.2">
      <c r="L2803" s="146"/>
    </row>
    <row r="2804" spans="12:12" x14ac:dyDescent="0.2">
      <c r="L2804" s="146"/>
    </row>
    <row r="2805" spans="12:12" x14ac:dyDescent="0.2">
      <c r="L2805" s="146"/>
    </row>
    <row r="2806" spans="12:12" x14ac:dyDescent="0.2">
      <c r="L2806" s="146"/>
    </row>
    <row r="2807" spans="12:12" x14ac:dyDescent="0.2">
      <c r="L2807" s="146"/>
    </row>
    <row r="2808" spans="12:12" x14ac:dyDescent="0.2">
      <c r="L2808" s="146"/>
    </row>
    <row r="2809" spans="12:12" x14ac:dyDescent="0.2">
      <c r="L2809" s="146"/>
    </row>
    <row r="2810" spans="12:12" x14ac:dyDescent="0.2">
      <c r="L2810" s="146"/>
    </row>
    <row r="2811" spans="12:12" x14ac:dyDescent="0.2">
      <c r="L2811" s="146"/>
    </row>
    <row r="2812" spans="12:12" x14ac:dyDescent="0.2">
      <c r="L2812" s="146"/>
    </row>
    <row r="2813" spans="12:12" x14ac:dyDescent="0.2">
      <c r="L2813" s="146"/>
    </row>
    <row r="2814" spans="12:12" x14ac:dyDescent="0.2">
      <c r="L2814" s="146"/>
    </row>
    <row r="2815" spans="12:12" x14ac:dyDescent="0.2">
      <c r="L2815" s="146"/>
    </row>
    <row r="2816" spans="12:12" x14ac:dyDescent="0.2">
      <c r="L2816" s="146"/>
    </row>
    <row r="2817" spans="12:12" x14ac:dyDescent="0.2">
      <c r="L2817" s="146"/>
    </row>
    <row r="2818" spans="12:12" x14ac:dyDescent="0.2">
      <c r="L2818" s="146"/>
    </row>
    <row r="2819" spans="12:12" x14ac:dyDescent="0.2">
      <c r="L2819" s="146"/>
    </row>
    <row r="2820" spans="12:12" x14ac:dyDescent="0.2">
      <c r="L2820" s="146"/>
    </row>
    <row r="2821" spans="12:12" x14ac:dyDescent="0.2">
      <c r="L2821" s="146"/>
    </row>
    <row r="2822" spans="12:12" x14ac:dyDescent="0.2">
      <c r="L2822" s="146"/>
    </row>
    <row r="2823" spans="12:12" x14ac:dyDescent="0.2">
      <c r="L2823" s="146"/>
    </row>
    <row r="2824" spans="12:12" x14ac:dyDescent="0.2">
      <c r="L2824" s="146"/>
    </row>
    <row r="2825" spans="12:12" x14ac:dyDescent="0.2">
      <c r="L2825" s="146"/>
    </row>
    <row r="2826" spans="12:12" x14ac:dyDescent="0.2">
      <c r="L2826" s="146"/>
    </row>
    <row r="2827" spans="12:12" x14ac:dyDescent="0.2">
      <c r="L2827" s="146"/>
    </row>
    <row r="2828" spans="12:12" x14ac:dyDescent="0.2">
      <c r="L2828" s="146"/>
    </row>
    <row r="2829" spans="12:12" x14ac:dyDescent="0.2">
      <c r="L2829" s="146"/>
    </row>
    <row r="2830" spans="12:12" x14ac:dyDescent="0.2">
      <c r="L2830" s="146"/>
    </row>
    <row r="2831" spans="12:12" x14ac:dyDescent="0.2">
      <c r="L2831" s="146"/>
    </row>
    <row r="2832" spans="12:12" x14ac:dyDescent="0.2">
      <c r="L2832" s="146"/>
    </row>
    <row r="2833" spans="12:12" x14ac:dyDescent="0.2">
      <c r="L2833" s="146"/>
    </row>
    <row r="2834" spans="12:12" x14ac:dyDescent="0.2">
      <c r="L2834" s="146"/>
    </row>
    <row r="2835" spans="12:12" x14ac:dyDescent="0.2">
      <c r="L2835" s="146"/>
    </row>
    <row r="2836" spans="12:12" x14ac:dyDescent="0.2">
      <c r="L2836" s="146"/>
    </row>
    <row r="2837" spans="12:12" x14ac:dyDescent="0.2">
      <c r="L2837" s="146"/>
    </row>
    <row r="2838" spans="12:12" x14ac:dyDescent="0.2">
      <c r="L2838" s="146"/>
    </row>
    <row r="2839" spans="12:12" x14ac:dyDescent="0.2">
      <c r="L2839" s="146"/>
    </row>
    <row r="2840" spans="12:12" x14ac:dyDescent="0.2">
      <c r="L2840" s="146"/>
    </row>
    <row r="2841" spans="12:12" x14ac:dyDescent="0.2">
      <c r="L2841" s="146"/>
    </row>
    <row r="2842" spans="12:12" x14ac:dyDescent="0.2">
      <c r="L2842" s="146"/>
    </row>
    <row r="2843" spans="12:12" x14ac:dyDescent="0.2">
      <c r="L2843" s="146"/>
    </row>
    <row r="2844" spans="12:12" x14ac:dyDescent="0.2">
      <c r="L2844" s="146"/>
    </row>
    <row r="2845" spans="12:12" x14ac:dyDescent="0.2">
      <c r="L2845" s="146"/>
    </row>
    <row r="2846" spans="12:12" x14ac:dyDescent="0.2">
      <c r="L2846" s="146"/>
    </row>
    <row r="2847" spans="12:12" x14ac:dyDescent="0.2">
      <c r="L2847" s="146"/>
    </row>
    <row r="2848" spans="12:12" x14ac:dyDescent="0.2">
      <c r="L2848" s="146"/>
    </row>
    <row r="2849" spans="12:12" x14ac:dyDescent="0.2">
      <c r="L2849" s="146"/>
    </row>
    <row r="2850" spans="12:12" x14ac:dyDescent="0.2">
      <c r="L2850" s="146"/>
    </row>
    <row r="2851" spans="12:12" x14ac:dyDescent="0.2">
      <c r="L2851" s="146"/>
    </row>
    <row r="2852" spans="12:12" x14ac:dyDescent="0.2">
      <c r="L2852" s="146"/>
    </row>
    <row r="2853" spans="12:12" x14ac:dyDescent="0.2">
      <c r="L2853" s="146"/>
    </row>
    <row r="2854" spans="12:12" x14ac:dyDescent="0.2">
      <c r="L2854" s="146"/>
    </row>
    <row r="2855" spans="12:12" x14ac:dyDescent="0.2">
      <c r="L2855" s="146"/>
    </row>
    <row r="2856" spans="12:12" x14ac:dyDescent="0.2">
      <c r="L2856" s="146"/>
    </row>
    <row r="2857" spans="12:12" x14ac:dyDescent="0.2">
      <c r="L2857" s="146"/>
    </row>
    <row r="2858" spans="12:12" x14ac:dyDescent="0.2">
      <c r="L2858" s="146"/>
    </row>
    <row r="2859" spans="12:12" x14ac:dyDescent="0.2">
      <c r="L2859" s="146"/>
    </row>
    <row r="2860" spans="12:12" x14ac:dyDescent="0.2">
      <c r="L2860" s="146"/>
    </row>
    <row r="2861" spans="12:12" x14ac:dyDescent="0.2">
      <c r="L2861" s="146"/>
    </row>
    <row r="2862" spans="12:12" x14ac:dyDescent="0.2">
      <c r="L2862" s="146"/>
    </row>
    <row r="2863" spans="12:12" x14ac:dyDescent="0.2">
      <c r="L2863" s="146"/>
    </row>
    <row r="2864" spans="12:12" x14ac:dyDescent="0.2">
      <c r="L2864" s="146"/>
    </row>
    <row r="2865" spans="12:12" x14ac:dyDescent="0.2">
      <c r="L2865" s="146"/>
    </row>
    <row r="2866" spans="12:12" x14ac:dyDescent="0.2">
      <c r="L2866" s="146"/>
    </row>
    <row r="2867" spans="12:12" x14ac:dyDescent="0.2">
      <c r="L2867" s="146"/>
    </row>
    <row r="2868" spans="12:12" x14ac:dyDescent="0.2">
      <c r="L2868" s="146"/>
    </row>
    <row r="2869" spans="12:12" x14ac:dyDescent="0.2">
      <c r="L2869" s="146"/>
    </row>
    <row r="2870" spans="12:12" x14ac:dyDescent="0.2">
      <c r="L2870" s="146"/>
    </row>
    <row r="2871" spans="12:12" x14ac:dyDescent="0.2">
      <c r="L2871" s="146"/>
    </row>
    <row r="2872" spans="12:12" x14ac:dyDescent="0.2">
      <c r="L2872" s="146"/>
    </row>
    <row r="2873" spans="12:12" x14ac:dyDescent="0.2">
      <c r="L2873" s="146"/>
    </row>
    <row r="2874" spans="12:12" x14ac:dyDescent="0.2">
      <c r="L2874" s="146"/>
    </row>
    <row r="2875" spans="12:12" x14ac:dyDescent="0.2">
      <c r="L2875" s="146"/>
    </row>
    <row r="2876" spans="12:12" x14ac:dyDescent="0.2">
      <c r="L2876" s="146"/>
    </row>
    <row r="2877" spans="12:12" x14ac:dyDescent="0.2">
      <c r="L2877" s="146"/>
    </row>
    <row r="2878" spans="12:12" x14ac:dyDescent="0.2">
      <c r="L2878" s="146"/>
    </row>
    <row r="2879" spans="12:12" x14ac:dyDescent="0.2">
      <c r="L2879" s="146"/>
    </row>
    <row r="2880" spans="12:12" x14ac:dyDescent="0.2">
      <c r="L2880" s="146"/>
    </row>
    <row r="2881" spans="12:12" x14ac:dyDescent="0.2">
      <c r="L2881" s="146"/>
    </row>
    <row r="2882" spans="12:12" x14ac:dyDescent="0.2">
      <c r="L2882" s="146"/>
    </row>
    <row r="2883" spans="12:12" x14ac:dyDescent="0.2">
      <c r="L2883" s="146"/>
    </row>
    <row r="2884" spans="12:12" x14ac:dyDescent="0.2">
      <c r="L2884" s="146"/>
    </row>
    <row r="2885" spans="12:12" x14ac:dyDescent="0.2">
      <c r="L2885" s="146"/>
    </row>
    <row r="2886" spans="12:12" x14ac:dyDescent="0.2">
      <c r="L2886" s="146"/>
    </row>
    <row r="2887" spans="12:12" x14ac:dyDescent="0.2">
      <c r="L2887" s="146"/>
    </row>
    <row r="2888" spans="12:12" x14ac:dyDescent="0.2">
      <c r="L2888" s="146"/>
    </row>
    <row r="2889" spans="12:12" x14ac:dyDescent="0.2">
      <c r="L2889" s="146"/>
    </row>
    <row r="2890" spans="12:12" x14ac:dyDescent="0.2">
      <c r="L2890" s="146"/>
    </row>
    <row r="2891" spans="12:12" x14ac:dyDescent="0.2">
      <c r="L2891" s="146"/>
    </row>
    <row r="2892" spans="12:12" x14ac:dyDescent="0.2">
      <c r="L2892" s="146"/>
    </row>
    <row r="2893" spans="12:12" x14ac:dyDescent="0.2">
      <c r="L2893" s="146"/>
    </row>
    <row r="2894" spans="12:12" x14ac:dyDescent="0.2">
      <c r="L2894" s="146"/>
    </row>
    <row r="2895" spans="12:12" x14ac:dyDescent="0.2">
      <c r="L2895" s="146"/>
    </row>
    <row r="2896" spans="12:12" x14ac:dyDescent="0.2">
      <c r="L2896" s="146"/>
    </row>
    <row r="2897" spans="12:12" x14ac:dyDescent="0.2">
      <c r="L2897" s="146"/>
    </row>
    <row r="2898" spans="12:12" x14ac:dyDescent="0.2">
      <c r="L2898" s="146"/>
    </row>
    <row r="2899" spans="12:12" x14ac:dyDescent="0.2">
      <c r="L2899" s="146"/>
    </row>
    <row r="2900" spans="12:12" x14ac:dyDescent="0.2">
      <c r="L2900" s="146"/>
    </row>
    <row r="2901" spans="12:12" x14ac:dyDescent="0.2">
      <c r="L2901" s="146"/>
    </row>
    <row r="2902" spans="12:12" x14ac:dyDescent="0.2">
      <c r="L2902" s="146"/>
    </row>
    <row r="2903" spans="12:12" x14ac:dyDescent="0.2">
      <c r="L2903" s="146"/>
    </row>
    <row r="2904" spans="12:12" x14ac:dyDescent="0.2">
      <c r="L2904" s="146"/>
    </row>
    <row r="2905" spans="12:12" x14ac:dyDescent="0.2">
      <c r="L2905" s="146"/>
    </row>
    <row r="2906" spans="12:12" x14ac:dyDescent="0.2">
      <c r="L2906" s="146"/>
    </row>
    <row r="2907" spans="12:12" x14ac:dyDescent="0.2">
      <c r="L2907" s="146"/>
    </row>
    <row r="2908" spans="12:12" x14ac:dyDescent="0.2">
      <c r="L2908" s="146"/>
    </row>
    <row r="2909" spans="12:12" x14ac:dyDescent="0.2">
      <c r="L2909" s="146"/>
    </row>
    <row r="2910" spans="12:12" x14ac:dyDescent="0.2">
      <c r="L2910" s="146"/>
    </row>
    <row r="2911" spans="12:12" x14ac:dyDescent="0.2">
      <c r="L2911" s="146"/>
    </row>
    <row r="2912" spans="12:12" x14ac:dyDescent="0.2">
      <c r="L2912" s="146"/>
    </row>
    <row r="2913" spans="12:12" x14ac:dyDescent="0.2">
      <c r="L2913" s="146"/>
    </row>
    <row r="2914" spans="12:12" x14ac:dyDescent="0.2">
      <c r="L2914" s="146"/>
    </row>
    <row r="2915" spans="12:12" x14ac:dyDescent="0.2">
      <c r="L2915" s="146"/>
    </row>
    <row r="2916" spans="12:12" x14ac:dyDescent="0.2">
      <c r="L2916" s="146"/>
    </row>
    <row r="2917" spans="12:12" x14ac:dyDescent="0.2">
      <c r="L2917" s="146"/>
    </row>
    <row r="2918" spans="12:12" x14ac:dyDescent="0.2">
      <c r="L2918" s="146"/>
    </row>
    <row r="2919" spans="12:12" x14ac:dyDescent="0.2">
      <c r="L2919" s="146"/>
    </row>
    <row r="2920" spans="12:12" x14ac:dyDescent="0.2">
      <c r="L2920" s="146"/>
    </row>
    <row r="2921" spans="12:12" x14ac:dyDescent="0.2">
      <c r="L2921" s="146"/>
    </row>
    <row r="2922" spans="12:12" x14ac:dyDescent="0.2">
      <c r="L2922" s="146"/>
    </row>
    <row r="2923" spans="12:12" x14ac:dyDescent="0.2">
      <c r="L2923" s="146"/>
    </row>
    <row r="2924" spans="12:12" x14ac:dyDescent="0.2">
      <c r="L2924" s="146"/>
    </row>
    <row r="2925" spans="12:12" x14ac:dyDescent="0.2">
      <c r="L2925" s="146"/>
    </row>
    <row r="2926" spans="12:12" x14ac:dyDescent="0.2">
      <c r="L2926" s="146"/>
    </row>
    <row r="2927" spans="12:12" x14ac:dyDescent="0.2">
      <c r="L2927" s="146"/>
    </row>
    <row r="2928" spans="12:12" x14ac:dyDescent="0.2">
      <c r="L2928" s="146"/>
    </row>
    <row r="2929" spans="12:12" x14ac:dyDescent="0.2">
      <c r="L2929" s="146"/>
    </row>
    <row r="2930" spans="12:12" x14ac:dyDescent="0.2">
      <c r="L2930" s="146"/>
    </row>
    <row r="2931" spans="12:12" x14ac:dyDescent="0.2">
      <c r="L2931" s="146"/>
    </row>
    <row r="2932" spans="12:12" x14ac:dyDescent="0.2">
      <c r="L2932" s="146"/>
    </row>
    <row r="2933" spans="12:12" x14ac:dyDescent="0.2">
      <c r="L2933" s="146"/>
    </row>
    <row r="2934" spans="12:12" x14ac:dyDescent="0.2">
      <c r="L2934" s="146"/>
    </row>
    <row r="2935" spans="12:12" x14ac:dyDescent="0.2">
      <c r="L2935" s="146"/>
    </row>
    <row r="2936" spans="12:12" x14ac:dyDescent="0.2">
      <c r="L2936" s="146"/>
    </row>
    <row r="2937" spans="12:12" x14ac:dyDescent="0.2">
      <c r="L2937" s="146"/>
    </row>
    <row r="2938" spans="12:12" x14ac:dyDescent="0.2">
      <c r="L2938" s="146"/>
    </row>
    <row r="2939" spans="12:12" x14ac:dyDescent="0.2">
      <c r="L2939" s="146"/>
    </row>
    <row r="2940" spans="12:12" x14ac:dyDescent="0.2">
      <c r="L2940" s="146"/>
    </row>
    <row r="2941" spans="12:12" x14ac:dyDescent="0.2">
      <c r="L2941" s="146"/>
    </row>
    <row r="2942" spans="12:12" x14ac:dyDescent="0.2">
      <c r="L2942" s="146"/>
    </row>
    <row r="2943" spans="12:12" x14ac:dyDescent="0.2">
      <c r="L2943" s="146"/>
    </row>
    <row r="2944" spans="12:12" x14ac:dyDescent="0.2">
      <c r="L2944" s="146"/>
    </row>
    <row r="2945" spans="12:12" x14ac:dyDescent="0.2">
      <c r="L2945" s="146"/>
    </row>
    <row r="2946" spans="12:12" x14ac:dyDescent="0.2">
      <c r="L2946" s="146"/>
    </row>
    <row r="2947" spans="12:12" x14ac:dyDescent="0.2">
      <c r="L2947" s="146"/>
    </row>
    <row r="2948" spans="12:12" x14ac:dyDescent="0.2">
      <c r="L2948" s="146"/>
    </row>
    <row r="2949" spans="12:12" x14ac:dyDescent="0.2">
      <c r="L2949" s="146"/>
    </row>
    <row r="2950" spans="12:12" x14ac:dyDescent="0.2">
      <c r="L2950" s="146"/>
    </row>
    <row r="2951" spans="12:12" x14ac:dyDescent="0.2">
      <c r="L2951" s="146"/>
    </row>
    <row r="2952" spans="12:12" x14ac:dyDescent="0.2">
      <c r="L2952" s="146"/>
    </row>
    <row r="2953" spans="12:12" x14ac:dyDescent="0.2">
      <c r="L2953" s="146"/>
    </row>
    <row r="2954" spans="12:12" x14ac:dyDescent="0.2">
      <c r="L2954" s="146"/>
    </row>
    <row r="2955" spans="12:12" x14ac:dyDescent="0.2">
      <c r="L2955" s="146"/>
    </row>
    <row r="2956" spans="12:12" x14ac:dyDescent="0.2">
      <c r="L2956" s="146"/>
    </row>
    <row r="2957" spans="12:12" x14ac:dyDescent="0.2">
      <c r="L2957" s="146"/>
    </row>
    <row r="2958" spans="12:12" x14ac:dyDescent="0.2">
      <c r="L2958" s="146"/>
    </row>
    <row r="2959" spans="12:12" x14ac:dyDescent="0.2">
      <c r="L2959" s="146"/>
    </row>
    <row r="2960" spans="12:12" x14ac:dyDescent="0.2">
      <c r="L2960" s="146"/>
    </row>
    <row r="2961" spans="12:12" x14ac:dyDescent="0.2">
      <c r="L2961" s="146"/>
    </row>
    <row r="2962" spans="12:12" x14ac:dyDescent="0.2">
      <c r="L2962" s="146"/>
    </row>
    <row r="2963" spans="12:12" x14ac:dyDescent="0.2">
      <c r="L2963" s="146"/>
    </row>
    <row r="2964" spans="12:12" x14ac:dyDescent="0.2">
      <c r="L2964" s="146"/>
    </row>
    <row r="2965" spans="12:12" x14ac:dyDescent="0.2">
      <c r="L2965" s="146"/>
    </row>
    <row r="2966" spans="12:12" x14ac:dyDescent="0.2">
      <c r="L2966" s="146"/>
    </row>
    <row r="2967" spans="12:12" x14ac:dyDescent="0.2">
      <c r="L2967" s="146"/>
    </row>
    <row r="2968" spans="12:12" x14ac:dyDescent="0.2">
      <c r="L2968" s="146"/>
    </row>
    <row r="2969" spans="12:12" x14ac:dyDescent="0.2">
      <c r="L2969" s="146"/>
    </row>
    <row r="2970" spans="12:12" x14ac:dyDescent="0.2">
      <c r="L2970" s="146"/>
    </row>
    <row r="2971" spans="12:12" x14ac:dyDescent="0.2">
      <c r="L2971" s="146"/>
    </row>
    <row r="2972" spans="12:12" x14ac:dyDescent="0.2">
      <c r="L2972" s="146"/>
    </row>
    <row r="2973" spans="12:12" x14ac:dyDescent="0.2">
      <c r="L2973" s="146"/>
    </row>
    <row r="2974" spans="12:12" x14ac:dyDescent="0.2">
      <c r="L2974" s="146"/>
    </row>
    <row r="2975" spans="12:12" x14ac:dyDescent="0.2">
      <c r="L2975" s="146"/>
    </row>
    <row r="2976" spans="12:12" x14ac:dyDescent="0.2">
      <c r="L2976" s="146"/>
    </row>
    <row r="2977" spans="12:12" x14ac:dyDescent="0.2">
      <c r="L2977" s="146"/>
    </row>
    <row r="2978" spans="12:12" x14ac:dyDescent="0.2">
      <c r="L2978" s="146"/>
    </row>
    <row r="2979" spans="12:12" x14ac:dyDescent="0.2">
      <c r="L2979" s="146"/>
    </row>
    <row r="2980" spans="12:12" x14ac:dyDescent="0.2">
      <c r="L2980" s="146"/>
    </row>
    <row r="2981" spans="12:12" x14ac:dyDescent="0.2">
      <c r="L2981" s="146"/>
    </row>
    <row r="2982" spans="12:12" x14ac:dyDescent="0.2">
      <c r="L2982" s="146"/>
    </row>
    <row r="2983" spans="12:12" x14ac:dyDescent="0.2">
      <c r="L2983" s="146"/>
    </row>
    <row r="2984" spans="12:12" x14ac:dyDescent="0.2">
      <c r="L2984" s="146"/>
    </row>
    <row r="2985" spans="12:12" x14ac:dyDescent="0.2">
      <c r="L2985" s="146"/>
    </row>
    <row r="2986" spans="12:12" x14ac:dyDescent="0.2">
      <c r="L2986" s="146"/>
    </row>
    <row r="2987" spans="12:12" x14ac:dyDescent="0.2">
      <c r="L2987" s="146"/>
    </row>
    <row r="2988" spans="12:12" x14ac:dyDescent="0.2">
      <c r="L2988" s="146"/>
    </row>
    <row r="2989" spans="12:12" x14ac:dyDescent="0.2">
      <c r="L2989" s="146"/>
    </row>
    <row r="2990" spans="12:12" x14ac:dyDescent="0.2">
      <c r="L2990" s="146"/>
    </row>
    <row r="2991" spans="12:12" x14ac:dyDescent="0.2">
      <c r="L2991" s="146"/>
    </row>
    <row r="2992" spans="12:12" x14ac:dyDescent="0.2">
      <c r="L2992" s="146"/>
    </row>
    <row r="2993" spans="12:12" x14ac:dyDescent="0.2">
      <c r="L2993" s="146"/>
    </row>
    <row r="2994" spans="12:12" x14ac:dyDescent="0.2">
      <c r="L2994" s="146"/>
    </row>
    <row r="2995" spans="12:12" x14ac:dyDescent="0.2">
      <c r="L2995" s="146"/>
    </row>
    <row r="2996" spans="12:12" x14ac:dyDescent="0.2">
      <c r="L2996" s="146"/>
    </row>
    <row r="2997" spans="12:12" x14ac:dyDescent="0.2">
      <c r="L2997" s="146"/>
    </row>
    <row r="2998" spans="12:12" x14ac:dyDescent="0.2">
      <c r="L2998" s="146"/>
    </row>
    <row r="2999" spans="12:12" x14ac:dyDescent="0.2">
      <c r="L2999" s="146"/>
    </row>
    <row r="3000" spans="12:12" x14ac:dyDescent="0.2">
      <c r="L3000" s="146"/>
    </row>
    <row r="3001" spans="12:12" x14ac:dyDescent="0.2">
      <c r="L3001" s="146"/>
    </row>
    <row r="3002" spans="12:12" x14ac:dyDescent="0.2">
      <c r="L3002" s="146"/>
    </row>
    <row r="3003" spans="12:12" x14ac:dyDescent="0.2">
      <c r="L3003" s="146"/>
    </row>
    <row r="3004" spans="12:12" x14ac:dyDescent="0.2">
      <c r="L3004" s="146"/>
    </row>
    <row r="3005" spans="12:12" x14ac:dyDescent="0.2">
      <c r="L3005" s="146"/>
    </row>
    <row r="3006" spans="12:12" x14ac:dyDescent="0.2">
      <c r="L3006" s="146"/>
    </row>
    <row r="3007" spans="12:12" x14ac:dyDescent="0.2">
      <c r="L3007" s="146"/>
    </row>
    <row r="3008" spans="12:12" x14ac:dyDescent="0.2">
      <c r="L3008" s="146"/>
    </row>
    <row r="3009" spans="12:12" x14ac:dyDescent="0.2">
      <c r="L3009" s="146"/>
    </row>
    <row r="3010" spans="12:12" x14ac:dyDescent="0.2">
      <c r="L3010" s="146"/>
    </row>
    <row r="3011" spans="12:12" x14ac:dyDescent="0.2">
      <c r="L3011" s="146"/>
    </row>
    <row r="3012" spans="12:12" x14ac:dyDescent="0.2">
      <c r="L3012" s="146"/>
    </row>
    <row r="3013" spans="12:12" x14ac:dyDescent="0.2">
      <c r="L3013" s="146"/>
    </row>
    <row r="3014" spans="12:12" x14ac:dyDescent="0.2">
      <c r="L3014" s="146"/>
    </row>
    <row r="3015" spans="12:12" x14ac:dyDescent="0.2">
      <c r="L3015" s="146"/>
    </row>
    <row r="3016" spans="12:12" x14ac:dyDescent="0.2">
      <c r="L3016" s="146"/>
    </row>
    <row r="3017" spans="12:12" x14ac:dyDescent="0.2">
      <c r="L3017" s="146"/>
    </row>
    <row r="3018" spans="12:12" x14ac:dyDescent="0.2">
      <c r="L3018" s="146"/>
    </row>
    <row r="3019" spans="12:12" x14ac:dyDescent="0.2">
      <c r="L3019" s="146"/>
    </row>
    <row r="3020" spans="12:12" x14ac:dyDescent="0.2">
      <c r="L3020" s="146"/>
    </row>
    <row r="3021" spans="12:12" x14ac:dyDescent="0.2">
      <c r="L3021" s="146"/>
    </row>
    <row r="3022" spans="12:12" x14ac:dyDescent="0.2">
      <c r="L3022" s="146"/>
    </row>
    <row r="3023" spans="12:12" x14ac:dyDescent="0.2">
      <c r="L3023" s="146"/>
    </row>
    <row r="3024" spans="12:12" x14ac:dyDescent="0.2">
      <c r="L3024" s="146"/>
    </row>
    <row r="3025" spans="12:12" x14ac:dyDescent="0.2">
      <c r="L3025" s="146"/>
    </row>
    <row r="3026" spans="12:12" x14ac:dyDescent="0.2">
      <c r="L3026" s="146"/>
    </row>
    <row r="3027" spans="12:12" x14ac:dyDescent="0.2">
      <c r="L3027" s="146"/>
    </row>
    <row r="3028" spans="12:12" x14ac:dyDescent="0.2">
      <c r="L3028" s="146"/>
    </row>
    <row r="3029" spans="12:12" x14ac:dyDescent="0.2">
      <c r="L3029" s="146"/>
    </row>
    <row r="3030" spans="12:12" x14ac:dyDescent="0.2">
      <c r="L3030" s="146"/>
    </row>
    <row r="3031" spans="12:12" x14ac:dyDescent="0.2">
      <c r="L3031" s="160"/>
    </row>
    <row r="3032" spans="12:12" x14ac:dyDescent="0.2">
      <c r="L3032" s="160"/>
    </row>
    <row r="3033" spans="12:12" x14ac:dyDescent="0.2">
      <c r="L3033" s="160"/>
    </row>
    <row r="3034" spans="12:12" x14ac:dyDescent="0.2">
      <c r="L3034" s="160"/>
    </row>
    <row r="3035" spans="12:12" x14ac:dyDescent="0.2">
      <c r="L3035" s="160"/>
    </row>
    <row r="3036" spans="12:12" x14ac:dyDescent="0.2">
      <c r="L3036" s="160"/>
    </row>
    <row r="3037" spans="12:12" x14ac:dyDescent="0.2">
      <c r="L3037" s="160"/>
    </row>
    <row r="3038" spans="12:12" x14ac:dyDescent="0.2">
      <c r="L3038" s="160"/>
    </row>
    <row r="3039" spans="12:12" x14ac:dyDescent="0.2">
      <c r="L3039" s="160"/>
    </row>
    <row r="3040" spans="12:12" x14ac:dyDescent="0.2">
      <c r="L3040" s="160"/>
    </row>
    <row r="3041" spans="12:12" x14ac:dyDescent="0.2">
      <c r="L3041" s="160"/>
    </row>
    <row r="3042" spans="12:12" x14ac:dyDescent="0.2">
      <c r="L3042" s="160"/>
    </row>
    <row r="3043" spans="12:12" x14ac:dyDescent="0.2">
      <c r="L3043" s="160"/>
    </row>
    <row r="3044" spans="12:12" x14ac:dyDescent="0.2">
      <c r="L3044" s="160"/>
    </row>
    <row r="3045" spans="12:12" x14ac:dyDescent="0.2">
      <c r="L3045" s="160"/>
    </row>
    <row r="3046" spans="12:12" x14ac:dyDescent="0.2">
      <c r="L3046" s="160"/>
    </row>
    <row r="3047" spans="12:12" x14ac:dyDescent="0.2">
      <c r="L3047" s="160"/>
    </row>
    <row r="3048" spans="12:12" x14ac:dyDescent="0.2">
      <c r="L3048" s="160"/>
    </row>
    <row r="3049" spans="12:12" x14ac:dyDescent="0.2">
      <c r="L3049" s="160"/>
    </row>
    <row r="3050" spans="12:12" x14ac:dyDescent="0.2">
      <c r="L3050" s="160"/>
    </row>
    <row r="3051" spans="12:12" x14ac:dyDescent="0.2">
      <c r="L3051" s="160"/>
    </row>
    <row r="3052" spans="12:12" x14ac:dyDescent="0.2">
      <c r="L3052" s="160"/>
    </row>
    <row r="3053" spans="12:12" x14ac:dyDescent="0.2">
      <c r="L3053" s="160"/>
    </row>
    <row r="3054" spans="12:12" x14ac:dyDescent="0.2">
      <c r="L3054" s="160"/>
    </row>
    <row r="3055" spans="12:12" x14ac:dyDescent="0.2">
      <c r="L3055" s="160"/>
    </row>
    <row r="3056" spans="12:12" x14ac:dyDescent="0.2">
      <c r="L3056" s="160"/>
    </row>
    <row r="3057" spans="12:12" x14ac:dyDescent="0.2">
      <c r="L3057" s="160"/>
    </row>
    <row r="3058" spans="12:12" x14ac:dyDescent="0.2">
      <c r="L3058" s="160"/>
    </row>
    <row r="3059" spans="12:12" x14ac:dyDescent="0.2">
      <c r="L3059" s="160"/>
    </row>
    <row r="3060" spans="12:12" x14ac:dyDescent="0.2">
      <c r="L3060" s="160"/>
    </row>
    <row r="3061" spans="12:12" x14ac:dyDescent="0.2">
      <c r="L3061" s="160"/>
    </row>
    <row r="3062" spans="12:12" x14ac:dyDescent="0.2">
      <c r="L3062" s="160"/>
    </row>
    <row r="3063" spans="12:12" x14ac:dyDescent="0.2">
      <c r="L3063" s="160"/>
    </row>
    <row r="3064" spans="12:12" x14ac:dyDescent="0.2">
      <c r="L3064" s="160"/>
    </row>
    <row r="3065" spans="12:12" x14ac:dyDescent="0.2">
      <c r="L3065" s="160"/>
    </row>
    <row r="3066" spans="12:12" x14ac:dyDescent="0.2">
      <c r="L3066" s="160"/>
    </row>
    <row r="3067" spans="12:12" x14ac:dyDescent="0.2">
      <c r="L3067" s="160"/>
    </row>
    <row r="3068" spans="12:12" x14ac:dyDescent="0.2">
      <c r="L3068" s="160"/>
    </row>
    <row r="3069" spans="12:12" x14ac:dyDescent="0.2">
      <c r="L3069" s="160"/>
    </row>
    <row r="3070" spans="12:12" x14ac:dyDescent="0.2">
      <c r="L3070" s="160"/>
    </row>
    <row r="3071" spans="12:12" x14ac:dyDescent="0.2">
      <c r="L3071" s="160"/>
    </row>
    <row r="3072" spans="12:12" x14ac:dyDescent="0.2">
      <c r="L3072" s="160"/>
    </row>
    <row r="3073" spans="12:12" x14ac:dyDescent="0.2">
      <c r="L3073" s="160"/>
    </row>
    <row r="3074" spans="12:12" x14ac:dyDescent="0.2">
      <c r="L3074" s="160"/>
    </row>
    <row r="3075" spans="12:12" x14ac:dyDescent="0.2">
      <c r="L3075" s="160"/>
    </row>
    <row r="3076" spans="12:12" x14ac:dyDescent="0.2">
      <c r="L3076" s="160"/>
    </row>
    <row r="3077" spans="12:12" x14ac:dyDescent="0.2">
      <c r="L3077" s="160"/>
    </row>
    <row r="3078" spans="12:12" x14ac:dyDescent="0.2">
      <c r="L3078" s="160"/>
    </row>
    <row r="3079" spans="12:12" x14ac:dyDescent="0.2">
      <c r="L3079" s="160"/>
    </row>
    <row r="3080" spans="12:12" x14ac:dyDescent="0.2">
      <c r="L3080" s="160"/>
    </row>
    <row r="3081" spans="12:12" x14ac:dyDescent="0.2">
      <c r="L3081" s="160"/>
    </row>
    <row r="3082" spans="12:12" x14ac:dyDescent="0.2">
      <c r="L3082" s="160"/>
    </row>
    <row r="3083" spans="12:12" x14ac:dyDescent="0.2">
      <c r="L3083" s="146"/>
    </row>
    <row r="3084" spans="12:12" x14ac:dyDescent="0.2">
      <c r="L3084" s="146"/>
    </row>
    <row r="3085" spans="12:12" x14ac:dyDescent="0.2">
      <c r="L3085" s="160"/>
    </row>
    <row r="3086" spans="12:12" x14ac:dyDescent="0.2">
      <c r="L3086" s="146"/>
    </row>
    <row r="3087" spans="12:12" x14ac:dyDescent="0.2">
      <c r="L3087" s="146"/>
    </row>
    <row r="3088" spans="12:12" x14ac:dyDescent="0.2">
      <c r="L3088" s="146"/>
    </row>
    <row r="3089" spans="12:12" x14ac:dyDescent="0.2">
      <c r="L3089" s="146"/>
    </row>
    <row r="3090" spans="12:12" x14ac:dyDescent="0.2">
      <c r="L3090" s="146"/>
    </row>
    <row r="3091" spans="12:12" x14ac:dyDescent="0.2">
      <c r="L3091" s="146"/>
    </row>
    <row r="3092" spans="12:12" x14ac:dyDescent="0.2">
      <c r="L3092" s="146"/>
    </row>
    <row r="3093" spans="12:12" x14ac:dyDescent="0.2">
      <c r="L3093" s="146"/>
    </row>
    <row r="3094" spans="12:12" x14ac:dyDescent="0.2">
      <c r="L3094" s="146"/>
    </row>
    <row r="3095" spans="12:12" x14ac:dyDescent="0.2">
      <c r="L3095" s="160"/>
    </row>
    <row r="3096" spans="12:12" x14ac:dyDescent="0.2">
      <c r="L3096" s="146"/>
    </row>
    <row r="3097" spans="12:12" x14ac:dyDescent="0.2">
      <c r="L3097" s="146"/>
    </row>
    <row r="3098" spans="12:12" x14ac:dyDescent="0.2">
      <c r="L3098" s="146"/>
    </row>
    <row r="3099" spans="12:12" x14ac:dyDescent="0.2">
      <c r="L3099" s="146"/>
    </row>
    <row r="3100" spans="12:12" x14ac:dyDescent="0.2">
      <c r="L3100" s="146"/>
    </row>
    <row r="3101" spans="12:12" x14ac:dyDescent="0.2">
      <c r="L3101" s="146"/>
    </row>
    <row r="3102" spans="12:12" x14ac:dyDescent="0.2">
      <c r="L3102" s="146"/>
    </row>
    <row r="3103" spans="12:12" x14ac:dyDescent="0.2">
      <c r="L3103" s="146"/>
    </row>
    <row r="3104" spans="12:12" x14ac:dyDescent="0.2">
      <c r="L3104" s="146"/>
    </row>
    <row r="3105" spans="12:12" x14ac:dyDescent="0.2">
      <c r="L3105" s="146"/>
    </row>
    <row r="3106" spans="12:12" x14ac:dyDescent="0.2">
      <c r="L3106" s="146"/>
    </row>
    <row r="3107" spans="12:12" x14ac:dyDescent="0.2">
      <c r="L3107" s="146"/>
    </row>
    <row r="3108" spans="12:12" x14ac:dyDescent="0.2">
      <c r="L3108" s="146"/>
    </row>
    <row r="3109" spans="12:12" x14ac:dyDescent="0.2">
      <c r="L3109" s="146"/>
    </row>
    <row r="3110" spans="12:12" x14ac:dyDescent="0.2">
      <c r="L3110" s="146"/>
    </row>
    <row r="3111" spans="12:12" x14ac:dyDescent="0.2">
      <c r="L3111" s="146"/>
    </row>
    <row r="3112" spans="12:12" x14ac:dyDescent="0.2">
      <c r="L3112" s="146"/>
    </row>
    <row r="3113" spans="12:12" x14ac:dyDescent="0.2">
      <c r="L3113" s="146"/>
    </row>
    <row r="3114" spans="12:12" x14ac:dyDescent="0.2">
      <c r="L3114" s="146"/>
    </row>
    <row r="3115" spans="12:12" x14ac:dyDescent="0.2">
      <c r="L3115" s="146"/>
    </row>
    <row r="3116" spans="12:12" x14ac:dyDescent="0.2">
      <c r="L3116" s="146"/>
    </row>
    <row r="3117" spans="12:12" x14ac:dyDescent="0.2">
      <c r="L3117" s="160"/>
    </row>
    <row r="3118" spans="12:12" x14ac:dyDescent="0.2">
      <c r="L3118" s="146"/>
    </row>
    <row r="3119" spans="12:12" x14ac:dyDescent="0.2">
      <c r="L3119" s="146"/>
    </row>
    <row r="3120" spans="12:12" x14ac:dyDescent="0.2">
      <c r="L3120" s="146"/>
    </row>
    <row r="3121" spans="12:12" x14ac:dyDescent="0.2">
      <c r="L3121" s="146"/>
    </row>
    <row r="3122" spans="12:12" x14ac:dyDescent="0.2">
      <c r="L3122" s="146"/>
    </row>
    <row r="3123" spans="12:12" x14ac:dyDescent="0.2">
      <c r="L3123" s="146"/>
    </row>
    <row r="3124" spans="12:12" x14ac:dyDescent="0.2">
      <c r="L3124" s="146"/>
    </row>
    <row r="3125" spans="12:12" x14ac:dyDescent="0.2">
      <c r="L3125" s="146"/>
    </row>
    <row r="3126" spans="12:12" x14ac:dyDescent="0.2">
      <c r="L3126" s="146"/>
    </row>
    <row r="3127" spans="12:12" x14ac:dyDescent="0.2">
      <c r="L3127" s="146"/>
    </row>
    <row r="3128" spans="12:12" x14ac:dyDescent="0.2">
      <c r="L3128" s="146"/>
    </row>
    <row r="3129" spans="12:12" x14ac:dyDescent="0.2">
      <c r="L3129" s="160"/>
    </row>
    <row r="3130" spans="12:12" x14ac:dyDescent="0.2">
      <c r="L3130" s="146"/>
    </row>
    <row r="3131" spans="12:12" x14ac:dyDescent="0.2">
      <c r="L3131" s="146"/>
    </row>
    <row r="3132" spans="12:12" x14ac:dyDescent="0.2">
      <c r="L3132" s="146"/>
    </row>
    <row r="3133" spans="12:12" x14ac:dyDescent="0.2">
      <c r="L3133" s="146"/>
    </row>
    <row r="3134" spans="12:12" x14ac:dyDescent="0.2">
      <c r="L3134" s="146"/>
    </row>
    <row r="3135" spans="12:12" x14ac:dyDescent="0.2">
      <c r="L3135" s="146"/>
    </row>
    <row r="3136" spans="12:12" x14ac:dyDescent="0.2">
      <c r="L3136" s="146"/>
    </row>
    <row r="3137" spans="12:12" x14ac:dyDescent="0.2">
      <c r="L3137" s="146"/>
    </row>
    <row r="3138" spans="12:12" x14ac:dyDescent="0.2">
      <c r="L3138" s="146"/>
    </row>
    <row r="3139" spans="12:12" x14ac:dyDescent="0.2">
      <c r="L3139" s="146"/>
    </row>
    <row r="3140" spans="12:12" x14ac:dyDescent="0.2">
      <c r="L3140" s="163"/>
    </row>
    <row r="3141" spans="12:12" x14ac:dyDescent="0.2">
      <c r="L3141" s="163"/>
    </row>
    <row r="3142" spans="12:12" x14ac:dyDescent="0.2">
      <c r="L3142" s="163"/>
    </row>
    <row r="3143" spans="12:12" x14ac:dyDescent="0.2">
      <c r="L3143" s="163"/>
    </row>
    <row r="3144" spans="12:12" x14ac:dyDescent="0.2">
      <c r="L3144" s="163"/>
    </row>
    <row r="3145" spans="12:12" x14ac:dyDescent="0.2">
      <c r="L3145" s="163"/>
    </row>
    <row r="3146" spans="12:12" x14ac:dyDescent="0.2">
      <c r="L3146" s="163"/>
    </row>
    <row r="3147" spans="12:12" x14ac:dyDescent="0.2">
      <c r="L3147" s="163"/>
    </row>
    <row r="3148" spans="12:12" x14ac:dyDescent="0.2">
      <c r="L3148" s="163"/>
    </row>
    <row r="3149" spans="12:12" x14ac:dyDescent="0.2">
      <c r="L3149" s="163"/>
    </row>
    <row r="3150" spans="12:12" x14ac:dyDescent="0.2">
      <c r="L3150" s="163"/>
    </row>
    <row r="3151" spans="12:12" x14ac:dyDescent="0.2">
      <c r="L3151" s="163"/>
    </row>
    <row r="3152" spans="12:12" x14ac:dyDescent="0.2">
      <c r="L3152" s="163"/>
    </row>
    <row r="3153" spans="12:12" x14ac:dyDescent="0.2">
      <c r="L3153" s="163"/>
    </row>
    <row r="3154" spans="12:12" x14ac:dyDescent="0.2">
      <c r="L3154" s="163"/>
    </row>
    <row r="3155" spans="12:12" x14ac:dyDescent="0.2">
      <c r="L3155" s="163"/>
    </row>
    <row r="3156" spans="12:12" x14ac:dyDescent="0.2">
      <c r="L3156" s="163"/>
    </row>
    <row r="3157" spans="12:12" x14ac:dyDescent="0.2">
      <c r="L3157" s="163"/>
    </row>
    <row r="3158" spans="12:12" x14ac:dyDescent="0.2">
      <c r="L3158" s="163"/>
    </row>
    <row r="3159" spans="12:12" x14ac:dyDescent="0.2">
      <c r="L3159" s="163"/>
    </row>
    <row r="3160" spans="12:12" x14ac:dyDescent="0.2">
      <c r="L3160" s="163"/>
    </row>
    <row r="3161" spans="12:12" x14ac:dyDescent="0.2">
      <c r="L3161" s="163"/>
    </row>
    <row r="3162" spans="12:12" x14ac:dyDescent="0.2">
      <c r="L3162" s="163"/>
    </row>
    <row r="3163" spans="12:12" x14ac:dyDescent="0.2">
      <c r="L3163" s="163"/>
    </row>
    <row r="3164" spans="12:12" x14ac:dyDescent="0.2">
      <c r="L3164" s="163"/>
    </row>
    <row r="3165" spans="12:12" x14ac:dyDescent="0.2">
      <c r="L3165" s="163"/>
    </row>
    <row r="3166" spans="12:12" x14ac:dyDescent="0.2">
      <c r="L3166" s="163"/>
    </row>
    <row r="3167" spans="12:12" x14ac:dyDescent="0.2">
      <c r="L3167" s="163"/>
    </row>
    <row r="3168" spans="12:12" x14ac:dyDescent="0.2">
      <c r="L3168" s="163"/>
    </row>
    <row r="3169" spans="12:12" x14ac:dyDescent="0.2">
      <c r="L3169" s="163"/>
    </row>
    <row r="3170" spans="12:12" x14ac:dyDescent="0.2">
      <c r="L3170" s="163"/>
    </row>
    <row r="3171" spans="12:12" x14ac:dyDescent="0.2">
      <c r="L3171" s="163"/>
    </row>
    <row r="3172" spans="12:12" x14ac:dyDescent="0.2">
      <c r="L3172" s="163"/>
    </row>
    <row r="3173" spans="12:12" x14ac:dyDescent="0.2">
      <c r="L3173" s="163"/>
    </row>
    <row r="3174" spans="12:12" x14ac:dyDescent="0.2">
      <c r="L3174" s="163"/>
    </row>
    <row r="3175" spans="12:12" x14ac:dyDescent="0.2">
      <c r="L3175" s="163"/>
    </row>
    <row r="3176" spans="12:12" x14ac:dyDescent="0.2">
      <c r="L3176" s="163"/>
    </row>
    <row r="3177" spans="12:12" x14ac:dyDescent="0.2">
      <c r="L3177" s="163"/>
    </row>
    <row r="3178" spans="12:12" x14ac:dyDescent="0.2">
      <c r="L3178" s="163"/>
    </row>
    <row r="3179" spans="12:12" x14ac:dyDescent="0.2">
      <c r="L3179" s="163"/>
    </row>
    <row r="3180" spans="12:12" x14ac:dyDescent="0.2">
      <c r="L3180" s="163"/>
    </row>
    <row r="3181" spans="12:12" x14ac:dyDescent="0.2">
      <c r="L3181" s="163"/>
    </row>
    <row r="3182" spans="12:12" x14ac:dyDescent="0.2">
      <c r="L3182" s="163"/>
    </row>
    <row r="3183" spans="12:12" x14ac:dyDescent="0.2">
      <c r="L3183" s="163"/>
    </row>
    <row r="3184" spans="12:12" x14ac:dyDescent="0.2">
      <c r="L3184" s="163"/>
    </row>
    <row r="3185" spans="12:12" x14ac:dyDescent="0.2">
      <c r="L3185" s="163"/>
    </row>
    <row r="3186" spans="12:12" x14ac:dyDescent="0.2">
      <c r="L3186" s="163"/>
    </row>
    <row r="3187" spans="12:12" x14ac:dyDescent="0.2">
      <c r="L3187" s="163"/>
    </row>
    <row r="3188" spans="12:12" x14ac:dyDescent="0.2">
      <c r="L3188" s="163"/>
    </row>
    <row r="3189" spans="12:12" x14ac:dyDescent="0.2">
      <c r="L3189" s="163"/>
    </row>
    <row r="3190" spans="12:12" x14ac:dyDescent="0.2">
      <c r="L3190" s="163"/>
    </row>
    <row r="3191" spans="12:12" x14ac:dyDescent="0.2">
      <c r="L3191" s="163"/>
    </row>
    <row r="3192" spans="12:12" x14ac:dyDescent="0.2">
      <c r="L3192" s="163"/>
    </row>
    <row r="3193" spans="12:12" x14ac:dyDescent="0.2">
      <c r="L3193" s="163"/>
    </row>
    <row r="3194" spans="12:12" x14ac:dyDescent="0.2">
      <c r="L3194" s="163"/>
    </row>
    <row r="3195" spans="12:12" x14ac:dyDescent="0.2">
      <c r="L3195" s="163"/>
    </row>
    <row r="3196" spans="12:12" x14ac:dyDescent="0.2">
      <c r="L3196" s="163"/>
    </row>
    <row r="3197" spans="12:12" x14ac:dyDescent="0.2">
      <c r="L3197" s="163"/>
    </row>
    <row r="3198" spans="12:12" x14ac:dyDescent="0.2">
      <c r="L3198" s="163"/>
    </row>
    <row r="3199" spans="12:12" x14ac:dyDescent="0.2">
      <c r="L3199" s="163"/>
    </row>
    <row r="3200" spans="12:12" x14ac:dyDescent="0.2">
      <c r="L3200" s="163"/>
    </row>
    <row r="3201" spans="12:12" x14ac:dyDescent="0.2">
      <c r="L3201" s="163"/>
    </row>
    <row r="3202" spans="12:12" x14ac:dyDescent="0.2">
      <c r="L3202" s="163"/>
    </row>
    <row r="3203" spans="12:12" x14ac:dyDescent="0.2">
      <c r="L3203" s="163"/>
    </row>
    <row r="3204" spans="12:12" x14ac:dyDescent="0.2">
      <c r="L3204" s="163"/>
    </row>
    <row r="3205" spans="12:12" x14ac:dyDescent="0.2">
      <c r="L3205" s="163"/>
    </row>
    <row r="3206" spans="12:12" x14ac:dyDescent="0.2">
      <c r="L3206" s="163"/>
    </row>
    <row r="3207" spans="12:12" x14ac:dyDescent="0.2">
      <c r="L3207" s="163"/>
    </row>
    <row r="3208" spans="12:12" x14ac:dyDescent="0.2">
      <c r="L3208" s="163"/>
    </row>
    <row r="3209" spans="12:12" x14ac:dyDescent="0.2">
      <c r="L3209" s="163"/>
    </row>
    <row r="3210" spans="12:12" x14ac:dyDescent="0.2">
      <c r="L3210" s="163"/>
    </row>
    <row r="3211" spans="12:12" x14ac:dyDescent="0.2">
      <c r="L3211" s="163"/>
    </row>
    <row r="3212" spans="12:12" x14ac:dyDescent="0.2">
      <c r="L3212" s="163"/>
    </row>
    <row r="3213" spans="12:12" x14ac:dyDescent="0.2">
      <c r="L3213" s="163"/>
    </row>
    <row r="3214" spans="12:12" x14ac:dyDescent="0.2">
      <c r="L3214" s="163"/>
    </row>
    <row r="3215" spans="12:12" x14ac:dyDescent="0.2">
      <c r="L3215" s="163"/>
    </row>
    <row r="3216" spans="12:12" x14ac:dyDescent="0.2">
      <c r="L3216" s="163"/>
    </row>
    <row r="3217" spans="12:12" x14ac:dyDescent="0.2">
      <c r="L3217" s="163"/>
    </row>
    <row r="3218" spans="12:12" x14ac:dyDescent="0.2">
      <c r="L3218" s="163"/>
    </row>
    <row r="3219" spans="12:12" x14ac:dyDescent="0.2">
      <c r="L3219" s="163"/>
    </row>
    <row r="3220" spans="12:12" x14ac:dyDescent="0.2">
      <c r="L3220" s="163"/>
    </row>
    <row r="3221" spans="12:12" x14ac:dyDescent="0.2">
      <c r="L3221" s="163"/>
    </row>
    <row r="3222" spans="12:12" x14ac:dyDescent="0.2">
      <c r="L3222" s="163"/>
    </row>
    <row r="3223" spans="12:12" x14ac:dyDescent="0.2">
      <c r="L3223" s="163"/>
    </row>
    <row r="3224" spans="12:12" x14ac:dyDescent="0.2">
      <c r="L3224" s="163"/>
    </row>
    <row r="3225" spans="12:12" x14ac:dyDescent="0.2">
      <c r="L3225" s="163"/>
    </row>
    <row r="3226" spans="12:12" x14ac:dyDescent="0.2">
      <c r="L3226" s="163"/>
    </row>
    <row r="3227" spans="12:12" x14ac:dyDescent="0.2">
      <c r="L3227" s="163"/>
    </row>
    <row r="3228" spans="12:12" x14ac:dyDescent="0.2">
      <c r="L3228" s="163"/>
    </row>
    <row r="3229" spans="12:12" x14ac:dyDescent="0.2">
      <c r="L3229" s="163"/>
    </row>
    <row r="3230" spans="12:12" x14ac:dyDescent="0.2">
      <c r="L3230" s="163"/>
    </row>
    <row r="3231" spans="12:12" x14ac:dyDescent="0.2">
      <c r="L3231" s="163"/>
    </row>
    <row r="3232" spans="12:12" x14ac:dyDescent="0.2">
      <c r="L3232" s="163"/>
    </row>
    <row r="3233" spans="12:12" x14ac:dyDescent="0.2">
      <c r="L3233" s="163"/>
    </row>
    <row r="3234" spans="12:12" x14ac:dyDescent="0.2">
      <c r="L3234" s="163"/>
    </row>
    <row r="3235" spans="12:12" x14ac:dyDescent="0.2">
      <c r="L3235" s="163"/>
    </row>
    <row r="3236" spans="12:12" x14ac:dyDescent="0.2">
      <c r="L3236" s="163"/>
    </row>
    <row r="3237" spans="12:12" x14ac:dyDescent="0.2">
      <c r="L3237" s="163"/>
    </row>
    <row r="3238" spans="12:12" x14ac:dyDescent="0.2">
      <c r="L3238" s="163"/>
    </row>
    <row r="3239" spans="12:12" x14ac:dyDescent="0.2">
      <c r="L3239" s="163"/>
    </row>
    <row r="3240" spans="12:12" x14ac:dyDescent="0.2">
      <c r="L3240" s="163"/>
    </row>
    <row r="3241" spans="12:12" x14ac:dyDescent="0.2">
      <c r="L3241" s="163"/>
    </row>
    <row r="3242" spans="12:12" x14ac:dyDescent="0.2">
      <c r="L3242" s="163"/>
    </row>
    <row r="3243" spans="12:12" x14ac:dyDescent="0.2">
      <c r="L3243" s="163"/>
    </row>
    <row r="3244" spans="12:12" x14ac:dyDescent="0.2">
      <c r="L3244" s="163"/>
    </row>
    <row r="3245" spans="12:12" x14ac:dyDescent="0.2">
      <c r="L3245" s="163"/>
    </row>
    <row r="3246" spans="12:12" x14ac:dyDescent="0.2">
      <c r="L3246" s="163"/>
    </row>
    <row r="3247" spans="12:12" x14ac:dyDescent="0.2">
      <c r="L3247" s="163"/>
    </row>
    <row r="3248" spans="12:12" x14ac:dyDescent="0.2">
      <c r="L3248" s="163"/>
    </row>
    <row r="3249" spans="12:12" x14ac:dyDescent="0.2">
      <c r="L3249" s="163"/>
    </row>
    <row r="3250" spans="12:12" x14ac:dyDescent="0.2">
      <c r="L3250" s="163"/>
    </row>
    <row r="3251" spans="12:12" x14ac:dyDescent="0.2">
      <c r="L3251" s="163"/>
    </row>
    <row r="3252" spans="12:12" x14ac:dyDescent="0.2">
      <c r="L3252" s="163"/>
    </row>
    <row r="3253" spans="12:12" x14ac:dyDescent="0.2">
      <c r="L3253" s="163"/>
    </row>
    <row r="3254" spans="12:12" x14ac:dyDescent="0.2">
      <c r="L3254" s="163"/>
    </row>
    <row r="3255" spans="12:12" x14ac:dyDescent="0.2">
      <c r="L3255" s="163"/>
    </row>
    <row r="3256" spans="12:12" x14ac:dyDescent="0.2">
      <c r="L3256" s="163"/>
    </row>
    <row r="3257" spans="12:12" x14ac:dyDescent="0.2">
      <c r="L3257" s="163"/>
    </row>
    <row r="3258" spans="12:12" x14ac:dyDescent="0.2">
      <c r="L3258" s="163"/>
    </row>
    <row r="3259" spans="12:12" x14ac:dyDescent="0.2">
      <c r="L3259" s="163"/>
    </row>
    <row r="3260" spans="12:12" x14ac:dyDescent="0.2">
      <c r="L3260" s="163"/>
    </row>
    <row r="3261" spans="12:12" x14ac:dyDescent="0.2">
      <c r="L3261" s="163"/>
    </row>
    <row r="3262" spans="12:12" x14ac:dyDescent="0.2">
      <c r="L3262" s="163"/>
    </row>
    <row r="3263" spans="12:12" x14ac:dyDescent="0.2">
      <c r="L3263" s="163"/>
    </row>
    <row r="3264" spans="12:12" x14ac:dyDescent="0.2">
      <c r="L3264" s="163"/>
    </row>
    <row r="3265" spans="12:12" x14ac:dyDescent="0.2">
      <c r="L3265" s="163"/>
    </row>
    <row r="3266" spans="12:12" x14ac:dyDescent="0.2">
      <c r="L3266" s="163"/>
    </row>
    <row r="3267" spans="12:12" x14ac:dyDescent="0.2">
      <c r="L3267" s="163"/>
    </row>
    <row r="3268" spans="12:12" x14ac:dyDescent="0.2">
      <c r="L3268" s="163"/>
    </row>
    <row r="3269" spans="12:12" x14ac:dyDescent="0.2">
      <c r="L3269" s="163"/>
    </row>
    <row r="3270" spans="12:12" x14ac:dyDescent="0.2">
      <c r="L3270" s="163"/>
    </row>
    <row r="3271" spans="12:12" x14ac:dyDescent="0.2">
      <c r="L3271" s="163"/>
    </row>
    <row r="3272" spans="12:12" x14ac:dyDescent="0.2">
      <c r="L3272" s="163"/>
    </row>
    <row r="3273" spans="12:12" x14ac:dyDescent="0.2">
      <c r="L3273" s="163"/>
    </row>
    <row r="3274" spans="12:12" x14ac:dyDescent="0.2">
      <c r="L3274" s="163"/>
    </row>
    <row r="3275" spans="12:12" x14ac:dyDescent="0.2">
      <c r="L3275" s="163"/>
    </row>
    <row r="3276" spans="12:12" x14ac:dyDescent="0.2">
      <c r="L3276" s="163"/>
    </row>
    <row r="3277" spans="12:12" x14ac:dyDescent="0.2">
      <c r="L3277" s="163"/>
    </row>
    <row r="3278" spans="12:12" x14ac:dyDescent="0.2">
      <c r="L3278" s="163"/>
    </row>
    <row r="3279" spans="12:12" x14ac:dyDescent="0.2">
      <c r="L3279" s="163"/>
    </row>
    <row r="3280" spans="12:12" x14ac:dyDescent="0.2">
      <c r="L3280" s="163"/>
    </row>
    <row r="3281" spans="12:12" x14ac:dyDescent="0.2">
      <c r="L3281" s="163"/>
    </row>
    <row r="3282" spans="12:12" x14ac:dyDescent="0.2">
      <c r="L3282" s="163"/>
    </row>
    <row r="3283" spans="12:12" x14ac:dyDescent="0.2">
      <c r="L3283" s="163"/>
    </row>
    <row r="3284" spans="12:12" x14ac:dyDescent="0.2">
      <c r="L3284" s="163"/>
    </row>
    <row r="3285" spans="12:12" x14ac:dyDescent="0.2">
      <c r="L3285" s="163"/>
    </row>
    <row r="3286" spans="12:12" x14ac:dyDescent="0.2">
      <c r="L3286" s="163"/>
    </row>
    <row r="3287" spans="12:12" x14ac:dyDescent="0.2">
      <c r="L3287" s="163"/>
    </row>
    <row r="3288" spans="12:12" x14ac:dyDescent="0.2">
      <c r="L3288" s="146"/>
    </row>
    <row r="3289" spans="12:12" x14ac:dyDescent="0.2">
      <c r="L3289" s="146"/>
    </row>
    <row r="3290" spans="12:12" x14ac:dyDescent="0.2">
      <c r="L3290" s="146"/>
    </row>
    <row r="3291" spans="12:12" x14ac:dyDescent="0.2">
      <c r="L3291" s="146"/>
    </row>
    <row r="3292" spans="12:12" x14ac:dyDescent="0.2">
      <c r="L3292" s="146"/>
    </row>
    <row r="3293" spans="12:12" x14ac:dyDescent="0.2">
      <c r="L3293" s="146"/>
    </row>
    <row r="3294" spans="12:12" x14ac:dyDescent="0.2">
      <c r="L3294" s="146"/>
    </row>
    <row r="3295" spans="12:12" x14ac:dyDescent="0.2">
      <c r="L3295" s="146"/>
    </row>
    <row r="3296" spans="12:12" x14ac:dyDescent="0.2">
      <c r="L3296" s="146"/>
    </row>
    <row r="3297" spans="12:12" x14ac:dyDescent="0.2">
      <c r="L3297" s="146"/>
    </row>
    <row r="3298" spans="12:12" x14ac:dyDescent="0.2">
      <c r="L3298" s="146"/>
    </row>
    <row r="3299" spans="12:12" x14ac:dyDescent="0.2">
      <c r="L3299" s="146"/>
    </row>
    <row r="3300" spans="12:12" x14ac:dyDescent="0.2">
      <c r="L3300" s="146"/>
    </row>
    <row r="3301" spans="12:12" x14ac:dyDescent="0.2">
      <c r="L3301" s="146"/>
    </row>
    <row r="3302" spans="12:12" x14ac:dyDescent="0.2">
      <c r="L3302" s="146"/>
    </row>
    <row r="3303" spans="12:12" x14ac:dyDescent="0.2">
      <c r="L3303" s="146"/>
    </row>
    <row r="3304" spans="12:12" x14ac:dyDescent="0.2">
      <c r="L3304" s="146"/>
    </row>
    <row r="3305" spans="12:12" x14ac:dyDescent="0.2">
      <c r="L3305" s="146"/>
    </row>
    <row r="3306" spans="12:12" x14ac:dyDescent="0.2">
      <c r="L3306" s="146"/>
    </row>
    <row r="3307" spans="12:12" x14ac:dyDescent="0.2">
      <c r="L3307" s="146"/>
    </row>
    <row r="3308" spans="12:12" x14ac:dyDescent="0.2">
      <c r="L3308" s="146"/>
    </row>
    <row r="3309" spans="12:12" x14ac:dyDescent="0.2">
      <c r="L3309" s="146"/>
    </row>
    <row r="3310" spans="12:12" x14ac:dyDescent="0.2">
      <c r="L3310" s="146"/>
    </row>
    <row r="3311" spans="12:12" x14ac:dyDescent="0.2">
      <c r="L3311" s="146"/>
    </row>
    <row r="3312" spans="12:12" x14ac:dyDescent="0.2">
      <c r="L3312" s="146"/>
    </row>
    <row r="3313" spans="12:12" x14ac:dyDescent="0.2">
      <c r="L3313" s="146"/>
    </row>
    <row r="3314" spans="12:12" x14ac:dyDescent="0.2">
      <c r="L3314" s="146"/>
    </row>
    <row r="3315" spans="12:12" x14ac:dyDescent="0.2">
      <c r="L3315" s="146"/>
    </row>
    <row r="3316" spans="12:12" x14ac:dyDescent="0.2">
      <c r="L3316" s="146"/>
    </row>
    <row r="3317" spans="12:12" x14ac:dyDescent="0.2">
      <c r="L3317" s="146"/>
    </row>
    <row r="3318" spans="12:12" x14ac:dyDescent="0.2">
      <c r="L3318" s="146"/>
    </row>
    <row r="3319" spans="12:12" x14ac:dyDescent="0.2">
      <c r="L3319" s="146"/>
    </row>
    <row r="3320" spans="12:12" x14ac:dyDescent="0.2">
      <c r="L3320" s="146"/>
    </row>
    <row r="3321" spans="12:12" x14ac:dyDescent="0.2">
      <c r="L3321" s="146"/>
    </row>
    <row r="3322" spans="12:12" x14ac:dyDescent="0.2">
      <c r="L3322" s="146"/>
    </row>
    <row r="3323" spans="12:12" x14ac:dyDescent="0.2">
      <c r="L3323" s="146"/>
    </row>
    <row r="3324" spans="12:12" x14ac:dyDescent="0.2">
      <c r="L3324" s="146"/>
    </row>
    <row r="3325" spans="12:12" x14ac:dyDescent="0.2">
      <c r="L3325" s="146"/>
    </row>
    <row r="3326" spans="12:12" x14ac:dyDescent="0.2">
      <c r="L3326" s="146"/>
    </row>
    <row r="3327" spans="12:12" x14ac:dyDescent="0.2">
      <c r="L3327" s="146"/>
    </row>
    <row r="3328" spans="12:12" x14ac:dyDescent="0.2">
      <c r="L3328" s="146"/>
    </row>
    <row r="3329" spans="12:12" x14ac:dyDescent="0.2">
      <c r="L3329" s="146"/>
    </row>
    <row r="3330" spans="12:12" x14ac:dyDescent="0.2">
      <c r="L3330" s="146"/>
    </row>
    <row r="3331" spans="12:12" x14ac:dyDescent="0.2">
      <c r="L3331" s="146"/>
    </row>
    <row r="3332" spans="12:12" x14ac:dyDescent="0.2">
      <c r="L3332" s="146"/>
    </row>
    <row r="3333" spans="12:12" x14ac:dyDescent="0.2">
      <c r="L3333" s="146"/>
    </row>
    <row r="3334" spans="12:12" x14ac:dyDescent="0.2">
      <c r="L3334" s="146"/>
    </row>
    <row r="3335" spans="12:12" x14ac:dyDescent="0.2">
      <c r="L3335" s="146"/>
    </row>
    <row r="3336" spans="12:12" x14ac:dyDescent="0.2">
      <c r="L3336" s="146"/>
    </row>
    <row r="3337" spans="12:12" x14ac:dyDescent="0.2">
      <c r="L3337" s="146"/>
    </row>
    <row r="3338" spans="12:12" x14ac:dyDescent="0.2">
      <c r="L3338" s="146"/>
    </row>
    <row r="3339" spans="12:12" x14ac:dyDescent="0.2">
      <c r="L3339" s="146"/>
    </row>
    <row r="3340" spans="12:12" x14ac:dyDescent="0.2">
      <c r="L3340" s="146"/>
    </row>
    <row r="3341" spans="12:12" x14ac:dyDescent="0.2">
      <c r="L3341" s="146"/>
    </row>
    <row r="3342" spans="12:12" x14ac:dyDescent="0.2">
      <c r="L3342" s="146"/>
    </row>
    <row r="3343" spans="12:12" x14ac:dyDescent="0.2">
      <c r="L3343" s="146"/>
    </row>
    <row r="3344" spans="12:12" x14ac:dyDescent="0.2">
      <c r="L3344" s="146"/>
    </row>
    <row r="3345" spans="12:12" x14ac:dyDescent="0.2">
      <c r="L3345" s="146"/>
    </row>
    <row r="3346" spans="12:12" x14ac:dyDescent="0.2">
      <c r="L3346" s="146"/>
    </row>
    <row r="3347" spans="12:12" x14ac:dyDescent="0.2">
      <c r="L3347" s="146"/>
    </row>
    <row r="3348" spans="12:12" x14ac:dyDescent="0.2">
      <c r="L3348" s="146"/>
    </row>
    <row r="3349" spans="12:12" x14ac:dyDescent="0.2">
      <c r="L3349" s="146"/>
    </row>
    <row r="3350" spans="12:12" x14ac:dyDescent="0.2">
      <c r="L3350" s="146"/>
    </row>
    <row r="3351" spans="12:12" x14ac:dyDescent="0.2">
      <c r="L3351" s="146"/>
    </row>
    <row r="3352" spans="12:12" x14ac:dyDescent="0.2">
      <c r="L3352" s="146"/>
    </row>
    <row r="3353" spans="12:12" x14ac:dyDescent="0.2">
      <c r="L3353" s="146"/>
    </row>
    <row r="3354" spans="12:12" x14ac:dyDescent="0.2">
      <c r="L3354" s="146"/>
    </row>
    <row r="3355" spans="12:12" x14ac:dyDescent="0.2">
      <c r="L3355" s="146"/>
    </row>
    <row r="3356" spans="12:12" x14ac:dyDescent="0.2">
      <c r="L3356" s="146"/>
    </row>
    <row r="3357" spans="12:12" x14ac:dyDescent="0.2">
      <c r="L3357" s="146"/>
    </row>
    <row r="3358" spans="12:12" x14ac:dyDescent="0.2">
      <c r="L3358" s="146"/>
    </row>
    <row r="3359" spans="12:12" x14ac:dyDescent="0.2">
      <c r="L3359" s="146"/>
    </row>
    <row r="3360" spans="12:12" x14ac:dyDescent="0.2">
      <c r="L3360" s="146"/>
    </row>
    <row r="3361" spans="12:12" x14ac:dyDescent="0.2">
      <c r="L3361" s="146"/>
    </row>
    <row r="3362" spans="12:12" x14ac:dyDescent="0.2">
      <c r="L3362" s="146"/>
    </row>
    <row r="3363" spans="12:12" x14ac:dyDescent="0.2">
      <c r="L3363" s="146"/>
    </row>
    <row r="3364" spans="12:12" x14ac:dyDescent="0.2">
      <c r="L3364" s="146"/>
    </row>
    <row r="3365" spans="12:12" x14ac:dyDescent="0.2">
      <c r="L3365" s="146"/>
    </row>
    <row r="3366" spans="12:12" x14ac:dyDescent="0.2">
      <c r="L3366" s="146"/>
    </row>
    <row r="3367" spans="12:12" x14ac:dyDescent="0.2">
      <c r="L3367" s="146"/>
    </row>
    <row r="3368" spans="12:12" x14ac:dyDescent="0.2">
      <c r="L3368" s="146"/>
    </row>
    <row r="3369" spans="12:12" x14ac:dyDescent="0.2">
      <c r="L3369" s="146"/>
    </row>
    <row r="3370" spans="12:12" x14ac:dyDescent="0.2">
      <c r="L3370" s="146"/>
    </row>
    <row r="3371" spans="12:12" x14ac:dyDescent="0.2">
      <c r="L3371" s="146"/>
    </row>
    <row r="3372" spans="12:12" x14ac:dyDescent="0.2">
      <c r="L3372" s="146"/>
    </row>
    <row r="3373" spans="12:12" x14ac:dyDescent="0.2">
      <c r="L3373" s="146"/>
    </row>
    <row r="3374" spans="12:12" x14ac:dyDescent="0.2">
      <c r="L3374" s="146"/>
    </row>
    <row r="3375" spans="12:12" x14ac:dyDescent="0.2">
      <c r="L3375" s="146"/>
    </row>
    <row r="3376" spans="12:12" x14ac:dyDescent="0.2">
      <c r="L3376" s="146"/>
    </row>
    <row r="3377" spans="12:12" x14ac:dyDescent="0.2">
      <c r="L3377" s="146"/>
    </row>
    <row r="3378" spans="12:12" x14ac:dyDescent="0.2">
      <c r="L3378" s="146"/>
    </row>
    <row r="3379" spans="12:12" x14ac:dyDescent="0.2">
      <c r="L3379" s="146"/>
    </row>
    <row r="3380" spans="12:12" x14ac:dyDescent="0.2">
      <c r="L3380" s="146"/>
    </row>
    <row r="3381" spans="12:12" x14ac:dyDescent="0.2">
      <c r="L3381" s="146"/>
    </row>
    <row r="3382" spans="12:12" x14ac:dyDescent="0.2">
      <c r="L3382" s="146"/>
    </row>
    <row r="3383" spans="12:12" x14ac:dyDescent="0.2">
      <c r="L3383" s="146"/>
    </row>
    <row r="3384" spans="12:12" x14ac:dyDescent="0.2">
      <c r="L3384" s="146"/>
    </row>
    <row r="3385" spans="12:12" x14ac:dyDescent="0.2">
      <c r="L3385" s="146"/>
    </row>
    <row r="3386" spans="12:12" x14ac:dyDescent="0.2">
      <c r="L3386" s="146"/>
    </row>
    <row r="3387" spans="12:12" x14ac:dyDescent="0.2">
      <c r="L3387" s="146"/>
    </row>
    <row r="3388" spans="12:12" x14ac:dyDescent="0.2">
      <c r="L3388" s="146"/>
    </row>
    <row r="3389" spans="12:12" x14ac:dyDescent="0.2">
      <c r="L3389" s="146"/>
    </row>
    <row r="3390" spans="12:12" x14ac:dyDescent="0.2">
      <c r="L3390" s="146"/>
    </row>
    <row r="3391" spans="12:12" x14ac:dyDescent="0.2">
      <c r="L3391" s="146"/>
    </row>
    <row r="3392" spans="12:12" x14ac:dyDescent="0.2">
      <c r="L3392" s="146"/>
    </row>
    <row r="3393" spans="12:12" x14ac:dyDescent="0.2">
      <c r="L3393" s="146"/>
    </row>
    <row r="3394" spans="12:12" x14ac:dyDescent="0.2">
      <c r="L3394" s="146"/>
    </row>
    <row r="3395" spans="12:12" x14ac:dyDescent="0.2">
      <c r="L3395" s="146"/>
    </row>
    <row r="3396" spans="12:12" x14ac:dyDescent="0.2">
      <c r="L3396" s="146"/>
    </row>
    <row r="3397" spans="12:12" x14ac:dyDescent="0.2">
      <c r="L3397" s="146"/>
    </row>
    <row r="3398" spans="12:12" x14ac:dyDescent="0.2">
      <c r="L3398" s="146"/>
    </row>
    <row r="3399" spans="12:12" x14ac:dyDescent="0.2">
      <c r="L3399" s="146"/>
    </row>
    <row r="3400" spans="12:12" x14ac:dyDescent="0.2">
      <c r="L3400" s="146"/>
    </row>
    <row r="3401" spans="12:12" x14ac:dyDescent="0.2">
      <c r="L3401" s="146"/>
    </row>
    <row r="3402" spans="12:12" x14ac:dyDescent="0.2">
      <c r="L3402" s="146"/>
    </row>
    <row r="3403" spans="12:12" x14ac:dyDescent="0.2">
      <c r="L3403" s="146"/>
    </row>
    <row r="3404" spans="12:12" x14ac:dyDescent="0.2">
      <c r="L3404" s="146"/>
    </row>
    <row r="3405" spans="12:12" x14ac:dyDescent="0.2">
      <c r="L3405" s="146"/>
    </row>
    <row r="3406" spans="12:12" x14ac:dyDescent="0.2">
      <c r="L3406" s="146"/>
    </row>
    <row r="3407" spans="12:12" x14ac:dyDescent="0.2">
      <c r="L3407" s="146"/>
    </row>
    <row r="3408" spans="12:12" x14ac:dyDescent="0.2">
      <c r="L3408" s="146"/>
    </row>
    <row r="3409" spans="12:12" x14ac:dyDescent="0.2">
      <c r="L3409" s="146"/>
    </row>
    <row r="3410" spans="12:12" x14ac:dyDescent="0.2">
      <c r="L3410" s="146"/>
    </row>
    <row r="3411" spans="12:12" x14ac:dyDescent="0.2">
      <c r="L3411" s="146"/>
    </row>
    <row r="3412" spans="12:12" x14ac:dyDescent="0.2">
      <c r="L3412" s="146"/>
    </row>
    <row r="3413" spans="12:12" x14ac:dyDescent="0.2">
      <c r="L3413" s="146"/>
    </row>
    <row r="3414" spans="12:12" x14ac:dyDescent="0.2">
      <c r="L3414" s="146"/>
    </row>
    <row r="3415" spans="12:12" x14ac:dyDescent="0.2">
      <c r="L3415" s="146"/>
    </row>
    <row r="3416" spans="12:12" x14ac:dyDescent="0.2">
      <c r="L3416" s="146"/>
    </row>
    <row r="3417" spans="12:12" x14ac:dyDescent="0.2">
      <c r="L3417" s="146"/>
    </row>
    <row r="3418" spans="12:12" x14ac:dyDescent="0.2">
      <c r="L3418" s="146"/>
    </row>
    <row r="3419" spans="12:12" x14ac:dyDescent="0.2">
      <c r="L3419" s="146"/>
    </row>
    <row r="3420" spans="12:12" x14ac:dyDescent="0.2">
      <c r="L3420" s="146"/>
    </row>
    <row r="3421" spans="12:12" x14ac:dyDescent="0.2">
      <c r="L3421" s="146"/>
    </row>
    <row r="3422" spans="12:12" x14ac:dyDescent="0.2">
      <c r="L3422" s="146"/>
    </row>
    <row r="3423" spans="12:12" x14ac:dyDescent="0.2">
      <c r="L3423" s="146"/>
    </row>
    <row r="3424" spans="12:12" x14ac:dyDescent="0.2">
      <c r="L3424" s="146"/>
    </row>
    <row r="3425" spans="12:12" x14ac:dyDescent="0.2">
      <c r="L3425" s="146"/>
    </row>
    <row r="3426" spans="12:12" x14ac:dyDescent="0.2">
      <c r="L3426" s="146"/>
    </row>
    <row r="3427" spans="12:12" x14ac:dyDescent="0.2">
      <c r="L3427" s="146"/>
    </row>
    <row r="3428" spans="12:12" x14ac:dyDescent="0.2">
      <c r="L3428" s="146"/>
    </row>
    <row r="3429" spans="12:12" x14ac:dyDescent="0.2">
      <c r="L3429" s="146"/>
    </row>
    <row r="3430" spans="12:12" x14ac:dyDescent="0.2">
      <c r="L3430" s="146"/>
    </row>
  </sheetData>
  <sortState xmlns:xlrd2="http://schemas.microsoft.com/office/spreadsheetml/2017/richdata2" ref="T11:U46">
    <sortCondition ref="T11:T46"/>
  </sortState>
  <printOptions horizontalCentered="1"/>
  <pageMargins left="0.75" right="0.75" top="0.5" bottom="0" header="0.5" footer="0.5"/>
  <pageSetup scale="46" fitToHeight="10" orientation="landscape" r:id="rId1"/>
  <headerFooter alignWithMargins="0">
    <oddFooter>&amp;L&amp;G</oddFooter>
  </headerFooter>
  <drawing r:id="rId2"/>
  <legacyDrawingHF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5"/>
  <sheetViews>
    <sheetView workbookViewId="0"/>
  </sheetViews>
  <sheetFormatPr defaultRowHeight="12.75" x14ac:dyDescent="0.2"/>
  <sheetData>
    <row r="1" spans="1:12" ht="15.75" x14ac:dyDescent="0.25">
      <c r="A1" s="5" t="s">
        <v>84</v>
      </c>
      <c r="B1" s="6"/>
    </row>
    <row r="2" spans="1:12" x14ac:dyDescent="0.2">
      <c r="B2" s="6"/>
    </row>
    <row r="3" spans="1:12" ht="12.75" customHeight="1" x14ac:dyDescent="0.2">
      <c r="A3" s="187" t="s">
        <v>414</v>
      </c>
      <c r="B3" s="187"/>
      <c r="C3" s="187"/>
      <c r="D3" s="187"/>
      <c r="E3" s="187"/>
      <c r="F3" s="187"/>
      <c r="G3" s="187"/>
      <c r="H3" s="187"/>
      <c r="I3" s="187"/>
      <c r="J3" s="187"/>
      <c r="K3" s="187"/>
      <c r="L3" s="187"/>
    </row>
    <row r="4" spans="1:12" x14ac:dyDescent="0.2">
      <c r="A4" s="187"/>
      <c r="B4" s="187"/>
      <c r="C4" s="187"/>
      <c r="D4" s="187"/>
      <c r="E4" s="187"/>
      <c r="F4" s="187"/>
      <c r="G4" s="187"/>
      <c r="H4" s="187"/>
      <c r="I4" s="187"/>
      <c r="J4" s="187"/>
      <c r="K4" s="187"/>
      <c r="L4" s="187"/>
    </row>
    <row r="5" spans="1:12" x14ac:dyDescent="0.2">
      <c r="A5" s="85"/>
      <c r="B5" s="85"/>
      <c r="C5" s="85"/>
      <c r="D5" s="85"/>
      <c r="E5" s="85"/>
      <c r="F5" s="85"/>
      <c r="G5" s="85"/>
      <c r="H5" s="85"/>
      <c r="I5" s="85"/>
      <c r="J5" s="85"/>
      <c r="K5" s="85"/>
      <c r="L5" s="85"/>
    </row>
    <row r="7" spans="1:12" ht="12.75" customHeight="1" x14ac:dyDescent="0.2">
      <c r="A7" s="187" t="s">
        <v>103</v>
      </c>
      <c r="B7" s="187"/>
      <c r="C7" s="187"/>
      <c r="D7" s="187"/>
      <c r="E7" s="187"/>
      <c r="F7" s="187"/>
      <c r="G7" s="187"/>
      <c r="H7" s="187"/>
      <c r="I7" s="187"/>
      <c r="J7" s="187"/>
      <c r="K7" s="187"/>
      <c r="L7" s="187"/>
    </row>
    <row r="8" spans="1:12" x14ac:dyDescent="0.2">
      <c r="A8" s="187"/>
      <c r="B8" s="187"/>
      <c r="C8" s="187"/>
      <c r="D8" s="187"/>
      <c r="E8" s="187"/>
      <c r="F8" s="187"/>
      <c r="G8" s="187"/>
      <c r="H8" s="187"/>
      <c r="I8" s="187"/>
      <c r="J8" s="187"/>
      <c r="K8" s="187"/>
      <c r="L8" s="187"/>
    </row>
    <row r="9" spans="1:12" x14ac:dyDescent="0.2">
      <c r="A9" s="85"/>
      <c r="B9" s="85"/>
      <c r="C9" s="85"/>
      <c r="D9" s="85"/>
      <c r="E9" s="85"/>
      <c r="F9" s="85"/>
      <c r="G9" s="85"/>
      <c r="H9" s="85"/>
      <c r="I9" s="85"/>
      <c r="J9" s="85"/>
      <c r="K9" s="85"/>
      <c r="L9" s="85"/>
    </row>
    <row r="10" spans="1:12" x14ac:dyDescent="0.2">
      <c r="A10" s="10"/>
    </row>
    <row r="11" spans="1:12" s="17" customFormat="1" ht="12.75" customHeight="1" x14ac:dyDescent="0.2">
      <c r="A11" s="190" t="s">
        <v>104</v>
      </c>
      <c r="B11" s="190"/>
      <c r="C11" s="190"/>
      <c r="D11" s="190"/>
      <c r="E11" s="190"/>
      <c r="F11" s="190"/>
      <c r="G11" s="190"/>
      <c r="H11" s="190"/>
      <c r="I11" s="190"/>
      <c r="J11" s="190"/>
      <c r="K11" s="190"/>
      <c r="L11" s="190"/>
    </row>
    <row r="12" spans="1:12" s="17" customFormat="1" x14ac:dyDescent="0.2">
      <c r="A12" s="190"/>
      <c r="B12" s="190"/>
      <c r="C12" s="190"/>
      <c r="D12" s="190"/>
      <c r="E12" s="190"/>
      <c r="F12" s="190"/>
      <c r="G12" s="190"/>
      <c r="H12" s="190"/>
      <c r="I12" s="190"/>
      <c r="J12" s="190"/>
      <c r="K12" s="190"/>
      <c r="L12" s="190"/>
    </row>
    <row r="13" spans="1:12" s="17" customFormat="1" x14ac:dyDescent="0.2">
      <c r="A13" s="187"/>
      <c r="B13" s="187"/>
      <c r="C13" s="187"/>
      <c r="D13" s="187"/>
      <c r="E13" s="187"/>
      <c r="F13" s="187"/>
      <c r="G13" s="187"/>
      <c r="H13" s="187"/>
      <c r="I13" s="187"/>
      <c r="J13" s="187"/>
      <c r="K13" s="187"/>
      <c r="L13" s="187"/>
    </row>
    <row r="14" spans="1:12" s="30" customFormat="1" x14ac:dyDescent="0.2"/>
    <row r="15" spans="1:12" s="30" customFormat="1" x14ac:dyDescent="0.2">
      <c r="A15" s="190" t="s">
        <v>97</v>
      </c>
      <c r="B15" s="190"/>
      <c r="C15" s="190"/>
      <c r="D15" s="190"/>
      <c r="E15" s="190"/>
      <c r="F15" s="190"/>
      <c r="G15" s="190"/>
      <c r="H15" s="190"/>
      <c r="I15" s="190"/>
      <c r="J15" s="190"/>
      <c r="K15" s="190"/>
      <c r="L15" s="190"/>
    </row>
    <row r="16" spans="1:12" s="30" customFormat="1" x14ac:dyDescent="0.2">
      <c r="A16" s="190"/>
      <c r="B16" s="190"/>
      <c r="C16" s="190"/>
      <c r="D16" s="190"/>
      <c r="E16" s="190"/>
      <c r="F16" s="190"/>
      <c r="G16" s="190"/>
      <c r="H16" s="190"/>
      <c r="I16" s="190"/>
      <c r="J16" s="190"/>
      <c r="K16" s="190"/>
      <c r="L16" s="190"/>
    </row>
    <row r="17" spans="1:12" s="30" customFormat="1" x14ac:dyDescent="0.2">
      <c r="A17" s="93"/>
      <c r="B17" s="93"/>
      <c r="C17" s="93"/>
      <c r="D17" s="93"/>
      <c r="E17" s="93"/>
      <c r="F17" s="93"/>
      <c r="G17" s="93"/>
      <c r="H17" s="93"/>
      <c r="I17" s="93"/>
      <c r="J17" s="93"/>
      <c r="K17" s="93"/>
      <c r="L17" s="93"/>
    </row>
    <row r="18" spans="1:12" s="30" customFormat="1" x14ac:dyDescent="0.2">
      <c r="A18" s="93"/>
      <c r="B18" s="93"/>
      <c r="C18" s="93"/>
      <c r="D18" s="93"/>
      <c r="E18" s="93"/>
      <c r="F18" s="93"/>
      <c r="G18" s="93"/>
      <c r="H18" s="93"/>
      <c r="I18" s="93"/>
      <c r="J18" s="93"/>
      <c r="K18" s="93"/>
      <c r="L18" s="93"/>
    </row>
    <row r="19" spans="1:12" s="30" customFormat="1" x14ac:dyDescent="0.2">
      <c r="A19" s="190" t="s">
        <v>102</v>
      </c>
      <c r="B19" s="190"/>
      <c r="C19" s="190"/>
      <c r="D19" s="190"/>
      <c r="E19" s="190"/>
      <c r="F19" s="190"/>
      <c r="G19" s="190"/>
      <c r="H19" s="190"/>
      <c r="I19" s="190"/>
      <c r="J19" s="190"/>
      <c r="K19" s="190"/>
      <c r="L19" s="190"/>
    </row>
    <row r="20" spans="1:12" s="30" customFormat="1" x14ac:dyDescent="0.2">
      <c r="A20" s="190"/>
      <c r="B20" s="190"/>
      <c r="C20" s="190"/>
      <c r="D20" s="190"/>
      <c r="E20" s="190"/>
      <c r="F20" s="190"/>
      <c r="G20" s="190"/>
      <c r="H20" s="190"/>
      <c r="I20" s="190"/>
      <c r="J20" s="190"/>
      <c r="K20" s="190"/>
      <c r="L20" s="190"/>
    </row>
    <row r="21" spans="1:12" s="30" customFormat="1" x14ac:dyDescent="0.2">
      <c r="A21" s="153"/>
      <c r="B21" s="153"/>
      <c r="C21" s="153"/>
      <c r="D21" s="153"/>
      <c r="E21" s="153"/>
      <c r="F21" s="153"/>
      <c r="G21" s="153"/>
      <c r="H21" s="153"/>
      <c r="I21" s="153"/>
      <c r="J21" s="153"/>
      <c r="K21" s="153"/>
      <c r="L21" s="153"/>
    </row>
    <row r="22" spans="1:12" s="30" customFormat="1" x14ac:dyDescent="0.2">
      <c r="A22" s="152"/>
      <c r="B22" s="152"/>
      <c r="C22" s="152"/>
      <c r="D22" s="152"/>
      <c r="E22" s="152"/>
      <c r="F22" s="152"/>
      <c r="G22" s="152"/>
      <c r="H22" s="152"/>
      <c r="I22" s="152"/>
      <c r="J22" s="152"/>
      <c r="K22" s="152"/>
      <c r="L22" s="152"/>
    </row>
    <row r="23" spans="1:12" s="30" customFormat="1" x14ac:dyDescent="0.2">
      <c r="A23" s="190" t="s">
        <v>421</v>
      </c>
      <c r="B23" s="190"/>
      <c r="C23" s="190"/>
      <c r="D23" s="190"/>
      <c r="E23" s="190"/>
      <c r="F23" s="190"/>
      <c r="G23" s="190"/>
      <c r="H23" s="190"/>
      <c r="I23" s="190"/>
      <c r="J23" s="190"/>
      <c r="K23" s="190"/>
      <c r="L23" s="190"/>
    </row>
    <row r="24" spans="1:12" s="30" customFormat="1" x14ac:dyDescent="0.2">
      <c r="A24" s="190"/>
      <c r="B24" s="190"/>
      <c r="C24" s="190"/>
      <c r="D24" s="190"/>
      <c r="E24" s="190"/>
      <c r="F24" s="190"/>
      <c r="G24" s="190"/>
      <c r="H24" s="190"/>
      <c r="I24" s="190"/>
      <c r="J24" s="190"/>
      <c r="K24" s="190"/>
      <c r="L24" s="190"/>
    </row>
    <row r="25" spans="1:12" s="30" customFormat="1" x14ac:dyDescent="0.2">
      <c r="A25" s="102"/>
      <c r="B25" s="102"/>
      <c r="C25" s="102"/>
      <c r="D25" s="102"/>
      <c r="E25" s="102"/>
      <c r="F25" s="102"/>
      <c r="G25" s="102"/>
      <c r="H25" s="102"/>
      <c r="I25" s="102"/>
      <c r="J25" s="102"/>
      <c r="K25" s="102"/>
      <c r="L25" s="102"/>
    </row>
    <row r="26" spans="1:12" x14ac:dyDescent="0.2">
      <c r="A26" s="30"/>
      <c r="B26" s="30"/>
      <c r="C26" s="30"/>
      <c r="D26" s="30"/>
      <c r="E26" s="30"/>
      <c r="F26" s="30"/>
      <c r="G26" s="30"/>
      <c r="H26" s="30"/>
      <c r="I26" s="30"/>
      <c r="J26" s="30"/>
      <c r="K26" s="30"/>
      <c r="L26" s="30"/>
    </row>
    <row r="27" spans="1:12" x14ac:dyDescent="0.2">
      <c r="A27" s="187" t="s">
        <v>128</v>
      </c>
      <c r="B27" s="187"/>
      <c r="C27" s="187"/>
      <c r="D27" s="187"/>
      <c r="E27" s="187"/>
      <c r="F27" s="187"/>
      <c r="G27" s="187"/>
      <c r="H27" s="187"/>
      <c r="I27" s="187"/>
      <c r="J27" s="187"/>
      <c r="K27" s="187"/>
      <c r="L27" s="187"/>
    </row>
    <row r="28" spans="1:12" x14ac:dyDescent="0.2">
      <c r="A28" s="187"/>
      <c r="B28" s="187"/>
      <c r="C28" s="187"/>
      <c r="D28" s="187"/>
      <c r="E28" s="187"/>
      <c r="F28" s="187"/>
      <c r="G28" s="187"/>
      <c r="H28" s="187"/>
      <c r="I28" s="187"/>
      <c r="J28" s="187"/>
      <c r="K28" s="187"/>
      <c r="L28" s="187"/>
    </row>
    <row r="29" spans="1:12" x14ac:dyDescent="0.2">
      <c r="A29" s="187"/>
      <c r="B29" s="187"/>
      <c r="C29" s="187"/>
      <c r="D29" s="187"/>
      <c r="E29" s="187"/>
      <c r="F29" s="187"/>
      <c r="G29" s="187"/>
      <c r="H29" s="187"/>
      <c r="I29" s="187"/>
      <c r="J29" s="187"/>
      <c r="K29" s="187"/>
      <c r="L29" s="187"/>
    </row>
    <row r="30" spans="1:12" ht="12.75" customHeight="1" x14ac:dyDescent="0.2">
      <c r="A30" s="187"/>
      <c r="B30" s="187"/>
      <c r="C30" s="187"/>
      <c r="D30" s="187"/>
      <c r="E30" s="187"/>
      <c r="F30" s="187"/>
      <c r="G30" s="187"/>
      <c r="H30" s="187"/>
      <c r="I30" s="187"/>
      <c r="J30" s="187"/>
      <c r="K30" s="187"/>
      <c r="L30" s="187"/>
    </row>
    <row r="31" spans="1:12" x14ac:dyDescent="0.2">
      <c r="A31" s="86"/>
      <c r="B31" s="86"/>
      <c r="C31" s="86"/>
      <c r="D31" s="86"/>
      <c r="E31" s="86"/>
      <c r="F31" s="86"/>
      <c r="G31" s="86"/>
      <c r="H31" s="86"/>
      <c r="I31" s="86"/>
      <c r="J31" s="86"/>
      <c r="K31" s="86"/>
      <c r="L31" s="86"/>
    </row>
    <row r="32" spans="1:12" ht="12" customHeight="1" x14ac:dyDescent="0.2"/>
    <row r="33" spans="1:12" s="30" customFormat="1" ht="12" customHeight="1" x14ac:dyDescent="0.2">
      <c r="A33" s="187" t="s">
        <v>129</v>
      </c>
      <c r="B33" s="187"/>
      <c r="C33" s="187"/>
      <c r="D33" s="187"/>
      <c r="E33" s="187"/>
      <c r="F33" s="187"/>
      <c r="G33" s="187"/>
      <c r="H33" s="187"/>
      <c r="I33" s="187"/>
      <c r="J33" s="187"/>
      <c r="K33" s="187"/>
      <c r="L33" s="187"/>
    </row>
    <row r="34" spans="1:12" x14ac:dyDescent="0.2">
      <c r="A34" s="187"/>
      <c r="B34" s="187"/>
      <c r="C34" s="187"/>
      <c r="D34" s="187"/>
      <c r="E34" s="187"/>
      <c r="F34" s="187"/>
      <c r="G34" s="187"/>
      <c r="H34" s="187"/>
      <c r="I34" s="187"/>
      <c r="J34" s="187"/>
      <c r="K34" s="187"/>
      <c r="L34" s="187"/>
    </row>
    <row r="35" spans="1:12" x14ac:dyDescent="0.2">
      <c r="A35" s="187"/>
      <c r="B35" s="187"/>
      <c r="C35" s="187"/>
      <c r="D35" s="187"/>
      <c r="E35" s="187"/>
      <c r="F35" s="187"/>
      <c r="G35" s="187"/>
      <c r="H35" s="187"/>
      <c r="I35" s="187"/>
      <c r="J35" s="187"/>
      <c r="K35" s="187"/>
      <c r="L35" s="187"/>
    </row>
    <row r="36" spans="1:12" x14ac:dyDescent="0.2">
      <c r="A36" s="87"/>
      <c r="B36" s="87"/>
      <c r="C36" s="87"/>
      <c r="D36" s="87"/>
      <c r="E36" s="87"/>
      <c r="F36" s="87"/>
      <c r="G36" s="87"/>
      <c r="H36" s="87"/>
      <c r="I36" s="87"/>
      <c r="J36" s="87"/>
      <c r="K36" s="87"/>
      <c r="L36" s="87"/>
    </row>
    <row r="38" spans="1:12" x14ac:dyDescent="0.2">
      <c r="A38" s="187" t="s">
        <v>130</v>
      </c>
      <c r="B38" s="187"/>
      <c r="C38" s="187"/>
      <c r="D38" s="187"/>
      <c r="E38" s="187"/>
      <c r="F38" s="187"/>
      <c r="G38" s="187"/>
      <c r="H38" s="187"/>
      <c r="I38" s="187"/>
      <c r="J38" s="187"/>
      <c r="K38" s="187"/>
      <c r="L38" s="187"/>
    </row>
    <row r="39" spans="1:12" x14ac:dyDescent="0.2">
      <c r="A39" s="187"/>
      <c r="B39" s="187"/>
      <c r="C39" s="187"/>
      <c r="D39" s="187"/>
      <c r="E39" s="187"/>
      <c r="F39" s="187"/>
      <c r="G39" s="187"/>
      <c r="H39" s="187"/>
      <c r="I39" s="187"/>
      <c r="J39" s="187"/>
      <c r="K39" s="187"/>
      <c r="L39" s="187"/>
    </row>
    <row r="40" spans="1:12" x14ac:dyDescent="0.2">
      <c r="A40" s="17"/>
    </row>
    <row r="41" spans="1:12" x14ac:dyDescent="0.2">
      <c r="A41" s="2"/>
    </row>
    <row r="42" spans="1:12" s="30" customFormat="1" x14ac:dyDescent="0.2">
      <c r="A42" s="187" t="s">
        <v>131</v>
      </c>
      <c r="B42" s="187"/>
      <c r="C42" s="187"/>
      <c r="D42" s="187"/>
      <c r="E42" s="187"/>
      <c r="F42" s="187"/>
      <c r="G42" s="187"/>
      <c r="H42" s="187"/>
      <c r="I42" s="187"/>
      <c r="J42" s="187"/>
      <c r="K42" s="187"/>
      <c r="L42" s="187"/>
    </row>
    <row r="43" spans="1:12" s="30" customFormat="1" x14ac:dyDescent="0.2">
      <c r="A43" s="187"/>
      <c r="B43" s="187"/>
      <c r="C43" s="187"/>
      <c r="D43" s="187"/>
      <c r="E43" s="187"/>
      <c r="F43" s="187"/>
      <c r="G43" s="187"/>
      <c r="H43" s="187"/>
      <c r="I43" s="187"/>
      <c r="J43" s="187"/>
      <c r="K43" s="187"/>
      <c r="L43" s="187"/>
    </row>
    <row r="44" spans="1:12" s="30" customFormat="1" x14ac:dyDescent="0.2">
      <c r="A44" s="2"/>
      <c r="B44"/>
      <c r="C44"/>
      <c r="D44"/>
      <c r="E44"/>
      <c r="F44"/>
      <c r="G44"/>
      <c r="H44"/>
      <c r="I44"/>
      <c r="J44"/>
      <c r="K44"/>
      <c r="L44"/>
    </row>
    <row r="45" spans="1:12" s="30" customFormat="1" x14ac:dyDescent="0.2"/>
    <row r="46" spans="1:12" s="30" customFormat="1" x14ac:dyDescent="0.2">
      <c r="A46" s="188" t="s">
        <v>132</v>
      </c>
      <c r="B46" s="188"/>
      <c r="C46" s="188"/>
      <c r="D46" s="188"/>
      <c r="E46" s="188"/>
      <c r="F46" s="188"/>
      <c r="G46" s="188"/>
      <c r="H46" s="188"/>
      <c r="I46" s="188"/>
      <c r="J46" s="188"/>
      <c r="K46" s="188"/>
      <c r="L46" s="188"/>
    </row>
    <row r="47" spans="1:12" x14ac:dyDescent="0.2">
      <c r="A47" s="17"/>
      <c r="B47" s="30"/>
      <c r="C47" s="30"/>
      <c r="D47" s="30"/>
      <c r="E47" s="30"/>
      <c r="F47" s="30"/>
      <c r="G47" s="30"/>
      <c r="H47" s="30"/>
      <c r="I47" s="30"/>
      <c r="J47" s="30"/>
      <c r="K47" s="30"/>
      <c r="L47" s="30"/>
    </row>
    <row r="48" spans="1:12" x14ac:dyDescent="0.2">
      <c r="A48" s="2"/>
      <c r="B48" s="30"/>
      <c r="C48" s="30"/>
      <c r="D48" s="30"/>
      <c r="E48" s="30"/>
      <c r="F48" s="30"/>
      <c r="G48" s="30"/>
      <c r="H48" s="30"/>
      <c r="I48" s="30"/>
      <c r="J48" s="30"/>
      <c r="K48" s="30"/>
      <c r="L48" s="30"/>
    </row>
    <row r="49" spans="1:12" x14ac:dyDescent="0.2">
      <c r="A49" s="189" t="s">
        <v>133</v>
      </c>
      <c r="B49" s="189"/>
      <c r="C49" s="189"/>
      <c r="D49" s="189"/>
      <c r="E49" s="189"/>
      <c r="F49" s="189"/>
      <c r="G49" s="189"/>
      <c r="H49" s="189"/>
      <c r="I49" s="189"/>
      <c r="J49" s="189"/>
      <c r="K49" s="189"/>
      <c r="L49" s="189"/>
    </row>
    <row r="50" spans="1:12" x14ac:dyDescent="0.2">
      <c r="A50" s="189"/>
      <c r="B50" s="189"/>
      <c r="C50" s="189"/>
      <c r="D50" s="189"/>
      <c r="E50" s="189"/>
      <c r="F50" s="189"/>
      <c r="G50" s="189"/>
      <c r="H50" s="189"/>
      <c r="I50" s="189"/>
      <c r="J50" s="189"/>
      <c r="K50" s="189"/>
      <c r="L50" s="189"/>
    </row>
    <row r="52" spans="1:12" s="30" customFormat="1" x14ac:dyDescent="0.2">
      <c r="A52"/>
      <c r="B52"/>
      <c r="C52"/>
      <c r="D52"/>
      <c r="E52"/>
      <c r="F52"/>
      <c r="G52"/>
      <c r="H52"/>
      <c r="I52"/>
      <c r="J52"/>
      <c r="K52"/>
      <c r="L52"/>
    </row>
    <row r="53" spans="1:12" x14ac:dyDescent="0.2">
      <c r="A53" s="17" t="s">
        <v>54</v>
      </c>
      <c r="C53" s="71" t="s">
        <v>55</v>
      </c>
    </row>
    <row r="54" spans="1:12" x14ac:dyDescent="0.2">
      <c r="A54" t="s">
        <v>56</v>
      </c>
      <c r="B54" s="30"/>
      <c r="C54" s="71"/>
      <c r="D54" s="30"/>
      <c r="E54" s="30"/>
    </row>
    <row r="55" spans="1:12" x14ac:dyDescent="0.2">
      <c r="A55" s="30"/>
      <c r="B55" s="30"/>
      <c r="C55" s="71"/>
      <c r="D55" s="30"/>
      <c r="E55" s="30"/>
      <c r="F55" s="30"/>
      <c r="G55" s="30"/>
      <c r="H55" s="30"/>
      <c r="I55" s="30"/>
      <c r="J55" s="30"/>
      <c r="K55" s="30"/>
      <c r="L55" s="30"/>
    </row>
  </sheetData>
  <mergeCells count="13">
    <mergeCell ref="A7:L8"/>
    <mergeCell ref="A3:L4"/>
    <mergeCell ref="A46:L46"/>
    <mergeCell ref="A49:L50"/>
    <mergeCell ref="A33:L35"/>
    <mergeCell ref="A15:L16"/>
    <mergeCell ref="A27:L30"/>
    <mergeCell ref="A38:L39"/>
    <mergeCell ref="A42:L43"/>
    <mergeCell ref="A11:L12"/>
    <mergeCell ref="A13:L13"/>
    <mergeCell ref="A19:L20"/>
    <mergeCell ref="A23:L24"/>
  </mergeCells>
  <hyperlinks>
    <hyperlink ref="C53" r:id="rId1" xr:uid="{00000000-0004-0000-0D00-000000000000}"/>
  </hyperlinks>
  <pageMargins left="0.75" right="0.75" top="1" bottom="1" header="0.5" footer="0.5"/>
  <pageSetup scale="8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1"/>
  <sheetViews>
    <sheetView tabSelected="1" zoomScaleNormal="100" zoomScaleSheetLayoutView="100" workbookViewId="0"/>
  </sheetViews>
  <sheetFormatPr defaultColWidth="9.140625" defaultRowHeight="12.75" x14ac:dyDescent="0.2"/>
  <cols>
    <col min="1" max="1" width="17.85546875" style="114" customWidth="1"/>
    <col min="2" max="2" width="34.7109375" style="114" customWidth="1"/>
    <col min="3" max="3" width="32.85546875" style="114" customWidth="1"/>
    <col min="4" max="4" width="15" style="114" customWidth="1"/>
    <col min="5" max="5" width="14" style="114" customWidth="1"/>
    <col min="6" max="6" width="19" style="114" bestFit="1" customWidth="1"/>
    <col min="7" max="7" width="22.5703125" style="114" bestFit="1" customWidth="1"/>
    <col min="8" max="8" width="28" style="30" customWidth="1"/>
    <col min="9" max="9" width="17" style="30" bestFit="1" customWidth="1"/>
    <col min="10" max="10" width="11.140625" style="30" bestFit="1" customWidth="1"/>
    <col min="11" max="16384" width="9.140625" style="30"/>
  </cols>
  <sheetData>
    <row r="1" spans="1:10" ht="12.75" customHeight="1" x14ac:dyDescent="0.2">
      <c r="A1" s="128" t="s">
        <v>0</v>
      </c>
      <c r="B1" s="128"/>
      <c r="C1" s="128"/>
      <c r="D1" s="128"/>
      <c r="E1" s="128"/>
      <c r="F1" s="128"/>
      <c r="G1" s="128"/>
      <c r="H1" s="129"/>
      <c r="I1" s="129"/>
      <c r="J1" s="130"/>
    </row>
    <row r="2" spans="1:10" ht="12.75" customHeight="1" x14ac:dyDescent="0.2">
      <c r="A2" s="128" t="s">
        <v>60</v>
      </c>
      <c r="B2" s="128"/>
      <c r="C2" s="128"/>
      <c r="D2" s="128"/>
      <c r="E2" s="128"/>
      <c r="F2" s="128"/>
      <c r="G2" s="128"/>
      <c r="H2" s="129"/>
      <c r="I2" s="129"/>
      <c r="J2" s="130"/>
    </row>
    <row r="3" spans="1:10" ht="12.75" customHeight="1" x14ac:dyDescent="0.2">
      <c r="A3" s="128" t="s">
        <v>246</v>
      </c>
      <c r="B3" s="128"/>
      <c r="C3" s="128"/>
      <c r="D3" s="128"/>
      <c r="E3" s="128"/>
      <c r="F3" s="128"/>
      <c r="G3" s="128"/>
      <c r="H3" s="129"/>
      <c r="I3" s="129"/>
      <c r="J3" s="130"/>
    </row>
    <row r="4" spans="1:10" ht="12.75" customHeight="1" x14ac:dyDescent="0.2">
      <c r="A4" s="128" t="s">
        <v>57</v>
      </c>
      <c r="B4" s="128"/>
      <c r="C4" s="128"/>
      <c r="D4" s="128"/>
      <c r="E4" s="128"/>
      <c r="F4" s="128"/>
      <c r="G4" s="128"/>
      <c r="H4" s="129"/>
      <c r="I4" s="129"/>
      <c r="J4" s="130"/>
    </row>
    <row r="5" spans="1:10" ht="12.75" customHeight="1" x14ac:dyDescent="0.2">
      <c r="A5" s="128" t="s">
        <v>67</v>
      </c>
      <c r="B5" s="128"/>
      <c r="C5" s="128"/>
      <c r="D5" s="128"/>
      <c r="E5" s="128"/>
      <c r="F5" s="128"/>
      <c r="G5" s="128"/>
      <c r="H5" s="129"/>
      <c r="I5" s="129"/>
      <c r="J5" s="130"/>
    </row>
    <row r="6" spans="1:10" ht="12.75" customHeight="1" x14ac:dyDescent="0.2">
      <c r="A6" s="128" t="s">
        <v>11</v>
      </c>
      <c r="B6" s="128"/>
      <c r="C6" s="128"/>
      <c r="D6" s="128"/>
      <c r="E6" s="128"/>
      <c r="F6" s="128"/>
      <c r="G6" s="128"/>
      <c r="H6" s="129"/>
      <c r="I6" s="129"/>
      <c r="J6" s="130"/>
    </row>
    <row r="7" spans="1:10" ht="12.75" customHeight="1" x14ac:dyDescent="0.2">
      <c r="A7" s="128"/>
      <c r="B7" s="128"/>
      <c r="C7" s="128"/>
      <c r="D7" s="128"/>
      <c r="E7" s="128"/>
      <c r="F7" s="128"/>
      <c r="G7" s="128"/>
      <c r="H7" s="129"/>
      <c r="I7" s="129"/>
      <c r="J7" s="130"/>
    </row>
    <row r="8" spans="1:10" ht="24" customHeight="1" x14ac:dyDescent="0.2">
      <c r="A8" s="131" t="s">
        <v>12</v>
      </c>
      <c r="B8" s="132"/>
      <c r="C8" s="132"/>
      <c r="D8" s="132"/>
      <c r="E8" s="132"/>
      <c r="F8" s="132"/>
      <c r="G8" s="132"/>
      <c r="H8" s="132"/>
      <c r="I8" s="132"/>
      <c r="J8" s="132"/>
    </row>
    <row r="9" spans="1:10" ht="13.5" thickBot="1" x14ac:dyDescent="0.25">
      <c r="A9" s="111"/>
      <c r="B9" s="111"/>
      <c r="C9" s="111"/>
      <c r="D9" s="111"/>
      <c r="E9" s="111"/>
      <c r="F9" s="111"/>
      <c r="G9" s="111"/>
      <c r="H9" s="1"/>
      <c r="I9" s="1"/>
      <c r="J9" s="95" t="s">
        <v>198</v>
      </c>
    </row>
    <row r="10" spans="1:10"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0" s="17" customFormat="1" ht="15.95" customHeight="1" x14ac:dyDescent="0.2">
      <c r="A11" s="83">
        <v>44197</v>
      </c>
      <c r="B11" s="27" t="s">
        <v>61</v>
      </c>
      <c r="C11" s="27" t="s">
        <v>61</v>
      </c>
      <c r="D11" s="25" t="s">
        <v>251</v>
      </c>
      <c r="E11" s="25" t="s">
        <v>108</v>
      </c>
      <c r="F11" s="25" t="s">
        <v>72</v>
      </c>
      <c r="G11" s="25" t="s">
        <v>280</v>
      </c>
      <c r="H11" s="25" t="s">
        <v>269</v>
      </c>
      <c r="I11" s="28">
        <v>3805368</v>
      </c>
      <c r="J11" s="98"/>
    </row>
    <row r="12" spans="1:10" s="17" customFormat="1" ht="15.95" customHeight="1" x14ac:dyDescent="0.2">
      <c r="A12" s="83">
        <v>44197</v>
      </c>
      <c r="B12" s="27" t="s">
        <v>61</v>
      </c>
      <c r="C12" s="27" t="s">
        <v>61</v>
      </c>
      <c r="D12" s="25" t="s">
        <v>250</v>
      </c>
      <c r="E12" s="25" t="s">
        <v>108</v>
      </c>
      <c r="F12" s="25" t="s">
        <v>291</v>
      </c>
      <c r="G12" s="25" t="s">
        <v>547</v>
      </c>
      <c r="H12" s="25" t="s">
        <v>269</v>
      </c>
      <c r="I12" s="28">
        <v>3688140</v>
      </c>
      <c r="J12" s="98"/>
    </row>
    <row r="13" spans="1:10" s="17" customFormat="1" ht="15.95" customHeight="1" x14ac:dyDescent="0.2">
      <c r="A13" s="83">
        <v>44198</v>
      </c>
      <c r="B13" s="27" t="s">
        <v>61</v>
      </c>
      <c r="C13" s="27" t="s">
        <v>61</v>
      </c>
      <c r="D13" s="25" t="s">
        <v>251</v>
      </c>
      <c r="E13" s="25" t="s">
        <v>108</v>
      </c>
      <c r="F13" s="25" t="s">
        <v>68</v>
      </c>
      <c r="G13" s="25" t="s">
        <v>312</v>
      </c>
      <c r="H13" s="25" t="s">
        <v>269</v>
      </c>
      <c r="I13" s="28">
        <v>3266510</v>
      </c>
      <c r="J13" s="98"/>
    </row>
    <row r="14" spans="1:10" s="17" customFormat="1" ht="15.95" customHeight="1" x14ac:dyDescent="0.2">
      <c r="A14" s="83">
        <v>44199</v>
      </c>
      <c r="B14" s="27" t="s">
        <v>61</v>
      </c>
      <c r="C14" s="27" t="s">
        <v>61</v>
      </c>
      <c r="D14" s="25" t="s">
        <v>403</v>
      </c>
      <c r="E14" s="25" t="s">
        <v>108</v>
      </c>
      <c r="F14" s="25" t="s">
        <v>81</v>
      </c>
      <c r="G14" s="25" t="s">
        <v>180</v>
      </c>
      <c r="H14" s="25" t="s">
        <v>269</v>
      </c>
      <c r="I14" s="28">
        <v>3695288</v>
      </c>
      <c r="J14" s="98"/>
    </row>
    <row r="15" spans="1:10" s="17" customFormat="1" ht="15.95" customHeight="1" x14ac:dyDescent="0.2">
      <c r="A15" s="83">
        <v>44200</v>
      </c>
      <c r="B15" s="27" t="s">
        <v>61</v>
      </c>
      <c r="C15" s="27" t="s">
        <v>61</v>
      </c>
      <c r="D15" s="25" t="s">
        <v>250</v>
      </c>
      <c r="E15" s="25" t="s">
        <v>108</v>
      </c>
      <c r="F15" s="25" t="s">
        <v>113</v>
      </c>
      <c r="G15" s="25" t="s">
        <v>187</v>
      </c>
      <c r="H15" s="25" t="s">
        <v>269</v>
      </c>
      <c r="I15" s="28">
        <v>3675796</v>
      </c>
      <c r="J15" s="98"/>
    </row>
    <row r="16" spans="1:10" s="17" customFormat="1" ht="15.95" customHeight="1" x14ac:dyDescent="0.2">
      <c r="A16" s="83">
        <v>44201</v>
      </c>
      <c r="B16" s="27" t="s">
        <v>61</v>
      </c>
      <c r="C16" s="27" t="s">
        <v>61</v>
      </c>
      <c r="D16" s="25" t="s">
        <v>250</v>
      </c>
      <c r="E16" s="25" t="s">
        <v>108</v>
      </c>
      <c r="F16" s="25" t="s">
        <v>113</v>
      </c>
      <c r="G16" s="25" t="s">
        <v>545</v>
      </c>
      <c r="H16" s="25" t="s">
        <v>269</v>
      </c>
      <c r="I16" s="28">
        <v>3042449</v>
      </c>
      <c r="J16" s="98"/>
    </row>
    <row r="17" spans="1:10" s="17" customFormat="1" ht="15.95" customHeight="1" x14ac:dyDescent="0.2">
      <c r="A17" s="83">
        <v>44202</v>
      </c>
      <c r="B17" s="27" t="s">
        <v>61</v>
      </c>
      <c r="C17" s="27" t="s">
        <v>61</v>
      </c>
      <c r="D17" s="25" t="s">
        <v>251</v>
      </c>
      <c r="E17" s="25" t="s">
        <v>108</v>
      </c>
      <c r="F17" s="25" t="s">
        <v>177</v>
      </c>
      <c r="G17" s="25" t="s">
        <v>515</v>
      </c>
      <c r="H17" s="25" t="s">
        <v>269</v>
      </c>
      <c r="I17" s="28">
        <v>3606810</v>
      </c>
      <c r="J17" s="98"/>
    </row>
    <row r="18" spans="1:10" s="17" customFormat="1" ht="15.95" customHeight="1" x14ac:dyDescent="0.2">
      <c r="A18" s="83">
        <v>44203</v>
      </c>
      <c r="B18" s="27" t="s">
        <v>61</v>
      </c>
      <c r="C18" s="27" t="s">
        <v>61</v>
      </c>
      <c r="D18" s="25" t="s">
        <v>250</v>
      </c>
      <c r="E18" s="25" t="s">
        <v>108</v>
      </c>
      <c r="F18" s="25" t="s">
        <v>113</v>
      </c>
      <c r="G18" s="25" t="s">
        <v>294</v>
      </c>
      <c r="H18" s="25" t="s">
        <v>269</v>
      </c>
      <c r="I18" s="28">
        <v>3221658</v>
      </c>
      <c r="J18" s="98"/>
    </row>
    <row r="19" spans="1:10" s="17" customFormat="1" ht="15.95" customHeight="1" x14ac:dyDescent="0.2">
      <c r="A19" s="83">
        <v>44204</v>
      </c>
      <c r="B19" s="27" t="s">
        <v>61</v>
      </c>
      <c r="C19" s="27" t="s">
        <v>61</v>
      </c>
      <c r="D19" s="25" t="s">
        <v>251</v>
      </c>
      <c r="E19" s="25" t="s">
        <v>108</v>
      </c>
      <c r="F19" s="25" t="s">
        <v>72</v>
      </c>
      <c r="G19" s="25" t="s">
        <v>415</v>
      </c>
      <c r="H19" s="25" t="s">
        <v>269</v>
      </c>
      <c r="I19" s="28">
        <v>3405618</v>
      </c>
      <c r="J19" s="98"/>
    </row>
    <row r="20" spans="1:10" s="17" customFormat="1" ht="15.95" customHeight="1" x14ac:dyDescent="0.2">
      <c r="A20" s="83">
        <v>44205</v>
      </c>
      <c r="B20" s="27" t="s">
        <v>61</v>
      </c>
      <c r="C20" s="27" t="s">
        <v>61</v>
      </c>
      <c r="D20" s="25" t="s">
        <v>403</v>
      </c>
      <c r="E20" s="25" t="s">
        <v>108</v>
      </c>
      <c r="F20" s="25" t="s">
        <v>72</v>
      </c>
      <c r="G20" s="25" t="s">
        <v>273</v>
      </c>
      <c r="H20" s="25" t="s">
        <v>269</v>
      </c>
      <c r="I20" s="28">
        <v>3267534</v>
      </c>
      <c r="J20" s="98"/>
    </row>
    <row r="21" spans="1:10" s="17" customFormat="1" ht="15.95" customHeight="1" x14ac:dyDescent="0.2">
      <c r="A21" s="83">
        <v>44206</v>
      </c>
      <c r="B21" s="27" t="s">
        <v>61</v>
      </c>
      <c r="C21" s="27" t="s">
        <v>61</v>
      </c>
      <c r="D21" s="25" t="s">
        <v>250</v>
      </c>
      <c r="E21" s="25" t="s">
        <v>108</v>
      </c>
      <c r="F21" s="25" t="s">
        <v>113</v>
      </c>
      <c r="G21" s="25" t="s">
        <v>142</v>
      </c>
      <c r="H21" s="25" t="s">
        <v>269</v>
      </c>
      <c r="I21" s="28">
        <v>3309603</v>
      </c>
      <c r="J21" s="98"/>
    </row>
    <row r="22" spans="1:10" s="17" customFormat="1" ht="15.95" customHeight="1" x14ac:dyDescent="0.2">
      <c r="A22" s="83">
        <v>44207</v>
      </c>
      <c r="B22" s="27" t="s">
        <v>61</v>
      </c>
      <c r="C22" s="27" t="s">
        <v>61</v>
      </c>
      <c r="D22" s="25" t="s">
        <v>251</v>
      </c>
      <c r="E22" s="25" t="s">
        <v>108</v>
      </c>
      <c r="F22" s="25" t="s">
        <v>177</v>
      </c>
      <c r="G22" s="25" t="s">
        <v>111</v>
      </c>
      <c r="H22" s="25" t="s">
        <v>269</v>
      </c>
      <c r="I22" s="28">
        <v>3651376</v>
      </c>
      <c r="J22" s="98"/>
    </row>
    <row r="23" spans="1:10" s="17" customFormat="1" ht="15.95" customHeight="1" x14ac:dyDescent="0.2">
      <c r="A23" s="83">
        <v>44208</v>
      </c>
      <c r="B23" s="27" t="s">
        <v>61</v>
      </c>
      <c r="C23" s="27" t="s">
        <v>61</v>
      </c>
      <c r="D23" s="25" t="s">
        <v>250</v>
      </c>
      <c r="E23" s="25" t="s">
        <v>108</v>
      </c>
      <c r="F23" s="25" t="s">
        <v>113</v>
      </c>
      <c r="G23" s="25" t="s">
        <v>188</v>
      </c>
      <c r="H23" s="25" t="s">
        <v>269</v>
      </c>
      <c r="I23" s="28">
        <v>3696090</v>
      </c>
      <c r="J23" s="98"/>
    </row>
    <row r="24" spans="1:10" s="17" customFormat="1" ht="15.95" customHeight="1" x14ac:dyDescent="0.2">
      <c r="A24" s="83">
        <v>44209</v>
      </c>
      <c r="B24" s="27" t="s">
        <v>61</v>
      </c>
      <c r="C24" s="27" t="s">
        <v>61</v>
      </c>
      <c r="D24" s="25" t="s">
        <v>422</v>
      </c>
      <c r="E24" s="25" t="s">
        <v>108</v>
      </c>
      <c r="F24" s="25" t="s">
        <v>112</v>
      </c>
      <c r="G24" s="25" t="s">
        <v>499</v>
      </c>
      <c r="H24" s="25" t="s">
        <v>269</v>
      </c>
      <c r="I24" s="28">
        <v>3173455</v>
      </c>
      <c r="J24" s="98" t="s">
        <v>58</v>
      </c>
    </row>
    <row r="25" spans="1:10" s="17" customFormat="1" ht="15.95" customHeight="1" x14ac:dyDescent="0.2">
      <c r="A25" s="83">
        <v>44209</v>
      </c>
      <c r="B25" s="27" t="s">
        <v>61</v>
      </c>
      <c r="C25" s="27" t="s">
        <v>61</v>
      </c>
      <c r="D25" s="25" t="s">
        <v>422</v>
      </c>
      <c r="E25" s="25" t="s">
        <v>108</v>
      </c>
      <c r="F25" s="25" t="s">
        <v>186</v>
      </c>
      <c r="G25" s="25" t="s">
        <v>499</v>
      </c>
      <c r="H25" s="25" t="s">
        <v>269</v>
      </c>
      <c r="I25" s="28">
        <v>516219</v>
      </c>
      <c r="J25" s="98" t="s">
        <v>58</v>
      </c>
    </row>
    <row r="26" spans="1:10" s="17" customFormat="1" ht="15.95" customHeight="1" x14ac:dyDescent="0.2">
      <c r="A26" s="83">
        <v>44210</v>
      </c>
      <c r="B26" s="27" t="s">
        <v>61</v>
      </c>
      <c r="C26" s="27" t="s">
        <v>61</v>
      </c>
      <c r="D26" s="25" t="s">
        <v>251</v>
      </c>
      <c r="E26" s="25" t="s">
        <v>108</v>
      </c>
      <c r="F26" s="25" t="s">
        <v>124</v>
      </c>
      <c r="G26" s="25" t="s">
        <v>284</v>
      </c>
      <c r="H26" s="25" t="s">
        <v>269</v>
      </c>
      <c r="I26" s="28">
        <v>3261062</v>
      </c>
      <c r="J26" s="98"/>
    </row>
    <row r="27" spans="1:10" s="17" customFormat="1" ht="15.95" customHeight="1" x14ac:dyDescent="0.2">
      <c r="A27" s="83">
        <v>44211</v>
      </c>
      <c r="B27" s="27" t="s">
        <v>61</v>
      </c>
      <c r="C27" s="27" t="s">
        <v>61</v>
      </c>
      <c r="D27" s="25" t="s">
        <v>251</v>
      </c>
      <c r="E27" s="25" t="s">
        <v>108</v>
      </c>
      <c r="F27" s="25" t="s">
        <v>302</v>
      </c>
      <c r="G27" s="25" t="s">
        <v>86</v>
      </c>
      <c r="H27" s="25" t="s">
        <v>269</v>
      </c>
      <c r="I27" s="28">
        <v>600014</v>
      </c>
      <c r="J27" s="98" t="s">
        <v>58</v>
      </c>
    </row>
    <row r="28" spans="1:10" s="17" customFormat="1" ht="15.95" customHeight="1" x14ac:dyDescent="0.2">
      <c r="A28" s="83">
        <v>44211</v>
      </c>
      <c r="B28" s="27" t="s">
        <v>61</v>
      </c>
      <c r="C28" s="27" t="s">
        <v>61</v>
      </c>
      <c r="D28" s="25" t="s">
        <v>251</v>
      </c>
      <c r="E28" s="25" t="s">
        <v>108</v>
      </c>
      <c r="F28" s="25" t="s">
        <v>109</v>
      </c>
      <c r="G28" s="25" t="s">
        <v>86</v>
      </c>
      <c r="H28" s="25" t="s">
        <v>269</v>
      </c>
      <c r="I28" s="28">
        <v>3033672</v>
      </c>
      <c r="J28" s="98" t="s">
        <v>58</v>
      </c>
    </row>
    <row r="29" spans="1:10" s="17" customFormat="1" ht="15.95" customHeight="1" x14ac:dyDescent="0.2">
      <c r="A29" s="83">
        <v>44212</v>
      </c>
      <c r="B29" s="27" t="s">
        <v>61</v>
      </c>
      <c r="C29" s="27" t="s">
        <v>61</v>
      </c>
      <c r="D29" s="25" t="s">
        <v>251</v>
      </c>
      <c r="E29" s="25" t="s">
        <v>108</v>
      </c>
      <c r="F29" s="25" t="s">
        <v>81</v>
      </c>
      <c r="G29" s="25" t="s">
        <v>168</v>
      </c>
      <c r="H29" s="25" t="s">
        <v>269</v>
      </c>
      <c r="I29" s="28">
        <v>3666428</v>
      </c>
      <c r="J29" s="98"/>
    </row>
    <row r="30" spans="1:10" s="17" customFormat="1" ht="15.95" customHeight="1" x14ac:dyDescent="0.2">
      <c r="A30" s="83">
        <v>44213</v>
      </c>
      <c r="B30" s="27" t="s">
        <v>61</v>
      </c>
      <c r="C30" s="27" t="s">
        <v>61</v>
      </c>
      <c r="D30" s="25" t="s">
        <v>403</v>
      </c>
      <c r="E30" s="25" t="s">
        <v>108</v>
      </c>
      <c r="F30" s="25" t="s">
        <v>72</v>
      </c>
      <c r="G30" s="25" t="s">
        <v>258</v>
      </c>
      <c r="H30" s="25" t="s">
        <v>269</v>
      </c>
      <c r="I30" s="28">
        <v>3650273</v>
      </c>
      <c r="J30" s="98"/>
    </row>
    <row r="31" spans="1:10" s="17" customFormat="1" ht="15.95" customHeight="1" x14ac:dyDescent="0.2">
      <c r="A31" s="83">
        <v>44213</v>
      </c>
      <c r="B31" s="27" t="s">
        <v>61</v>
      </c>
      <c r="C31" s="27" t="s">
        <v>61</v>
      </c>
      <c r="D31" s="25" t="s">
        <v>423</v>
      </c>
      <c r="E31" s="25" t="s">
        <v>108</v>
      </c>
      <c r="F31" s="25" t="s">
        <v>275</v>
      </c>
      <c r="G31" s="25" t="s">
        <v>238</v>
      </c>
      <c r="H31" s="25" t="s">
        <v>269</v>
      </c>
      <c r="I31" s="28">
        <v>2925780</v>
      </c>
      <c r="J31" s="98"/>
    </row>
    <row r="32" spans="1:10" s="17" customFormat="1" ht="15.95" customHeight="1" x14ac:dyDescent="0.2">
      <c r="A32" s="83">
        <v>44215</v>
      </c>
      <c r="B32" s="27" t="s">
        <v>61</v>
      </c>
      <c r="C32" s="27" t="s">
        <v>61</v>
      </c>
      <c r="D32" s="25" t="s">
        <v>251</v>
      </c>
      <c r="E32" s="25" t="s">
        <v>108</v>
      </c>
      <c r="F32" s="25" t="s">
        <v>81</v>
      </c>
      <c r="G32" s="25" t="s">
        <v>217</v>
      </c>
      <c r="H32" s="25" t="s">
        <v>269</v>
      </c>
      <c r="I32" s="28">
        <v>3668853</v>
      </c>
      <c r="J32" s="98"/>
    </row>
    <row r="33" spans="1:10" s="17" customFormat="1" ht="15.95" customHeight="1" x14ac:dyDescent="0.2">
      <c r="A33" s="83">
        <v>44215</v>
      </c>
      <c r="B33" s="27" t="s">
        <v>61</v>
      </c>
      <c r="C33" s="27" t="s">
        <v>61</v>
      </c>
      <c r="D33" s="25" t="s">
        <v>250</v>
      </c>
      <c r="E33" s="25" t="s">
        <v>108</v>
      </c>
      <c r="F33" s="25" t="s">
        <v>113</v>
      </c>
      <c r="G33" s="25" t="s">
        <v>167</v>
      </c>
      <c r="H33" s="25" t="s">
        <v>269</v>
      </c>
      <c r="I33" s="28">
        <v>3688442</v>
      </c>
      <c r="J33" s="98"/>
    </row>
    <row r="34" spans="1:10" s="17" customFormat="1" ht="15.95" customHeight="1" x14ac:dyDescent="0.2">
      <c r="A34" s="83">
        <v>44217</v>
      </c>
      <c r="B34" s="27" t="s">
        <v>61</v>
      </c>
      <c r="C34" s="27" t="s">
        <v>61</v>
      </c>
      <c r="D34" s="25" t="s">
        <v>250</v>
      </c>
      <c r="E34" s="25" t="s">
        <v>108</v>
      </c>
      <c r="F34" s="25" t="s">
        <v>112</v>
      </c>
      <c r="G34" s="25" t="s">
        <v>409</v>
      </c>
      <c r="H34" s="25" t="s">
        <v>269</v>
      </c>
      <c r="I34" s="28">
        <v>3688844</v>
      </c>
      <c r="J34" s="98"/>
    </row>
    <row r="35" spans="1:10" s="17" customFormat="1" ht="15.95" customHeight="1" x14ac:dyDescent="0.2">
      <c r="A35" s="83">
        <v>44217</v>
      </c>
      <c r="B35" s="27" t="s">
        <v>61</v>
      </c>
      <c r="C35" s="27" t="s">
        <v>61</v>
      </c>
      <c r="D35" s="25" t="s">
        <v>422</v>
      </c>
      <c r="E35" s="25" t="s">
        <v>108</v>
      </c>
      <c r="F35" s="25" t="s">
        <v>197</v>
      </c>
      <c r="G35" s="25" t="s">
        <v>540</v>
      </c>
      <c r="H35" s="25" t="s">
        <v>269</v>
      </c>
      <c r="I35" s="28">
        <v>3587370</v>
      </c>
      <c r="J35" s="98"/>
    </row>
    <row r="36" spans="1:10" s="17" customFormat="1" ht="15.95" customHeight="1" x14ac:dyDescent="0.2">
      <c r="A36" s="83">
        <v>44219</v>
      </c>
      <c r="B36" s="27" t="s">
        <v>61</v>
      </c>
      <c r="C36" s="27" t="s">
        <v>61</v>
      </c>
      <c r="D36" s="25" t="s">
        <v>251</v>
      </c>
      <c r="E36" s="25" t="s">
        <v>108</v>
      </c>
      <c r="F36" s="25" t="s">
        <v>204</v>
      </c>
      <c r="G36" s="25" t="s">
        <v>445</v>
      </c>
      <c r="H36" s="25" t="s">
        <v>269</v>
      </c>
      <c r="I36" s="28">
        <v>2948645</v>
      </c>
      <c r="J36" s="98"/>
    </row>
    <row r="37" spans="1:10" s="17" customFormat="1" ht="15.95" customHeight="1" x14ac:dyDescent="0.2">
      <c r="A37" s="83">
        <v>44222</v>
      </c>
      <c r="B37" s="27" t="s">
        <v>61</v>
      </c>
      <c r="C37" s="27" t="s">
        <v>61</v>
      </c>
      <c r="D37" s="25" t="s">
        <v>251</v>
      </c>
      <c r="E37" s="25" t="s">
        <v>108</v>
      </c>
      <c r="F37" s="25" t="s">
        <v>68</v>
      </c>
      <c r="G37" s="25" t="s">
        <v>518</v>
      </c>
      <c r="H37" s="25" t="s">
        <v>269</v>
      </c>
      <c r="I37" s="28">
        <v>3270876</v>
      </c>
      <c r="J37" s="98"/>
    </row>
    <row r="38" spans="1:10" s="17" customFormat="1" ht="15.95" customHeight="1" x14ac:dyDescent="0.2">
      <c r="A38" s="83">
        <v>44222</v>
      </c>
      <c r="B38" s="27" t="s">
        <v>61</v>
      </c>
      <c r="C38" s="27" t="s">
        <v>61</v>
      </c>
      <c r="D38" s="25" t="s">
        <v>251</v>
      </c>
      <c r="E38" s="25" t="s">
        <v>108</v>
      </c>
      <c r="F38" s="25" t="s">
        <v>124</v>
      </c>
      <c r="G38" s="25" t="s">
        <v>521</v>
      </c>
      <c r="H38" s="25" t="s">
        <v>269</v>
      </c>
      <c r="I38" s="28">
        <v>3646332</v>
      </c>
      <c r="J38" s="98"/>
    </row>
    <row r="39" spans="1:10" s="17" customFormat="1" ht="15.95" customHeight="1" x14ac:dyDescent="0.2">
      <c r="A39" s="83">
        <v>44224</v>
      </c>
      <c r="B39" s="27" t="s">
        <v>61</v>
      </c>
      <c r="C39" s="27" t="s">
        <v>61</v>
      </c>
      <c r="D39" s="25" t="s">
        <v>251</v>
      </c>
      <c r="E39" s="25" t="s">
        <v>108</v>
      </c>
      <c r="F39" s="25" t="s">
        <v>68</v>
      </c>
      <c r="G39" s="25" t="s">
        <v>372</v>
      </c>
      <c r="H39" s="25" t="s">
        <v>269</v>
      </c>
      <c r="I39" s="28">
        <v>3651142</v>
      </c>
      <c r="J39" s="98"/>
    </row>
    <row r="40" spans="1:10" s="17" customFormat="1" ht="15.95" customHeight="1" x14ac:dyDescent="0.2">
      <c r="A40" s="83">
        <v>44225</v>
      </c>
      <c r="B40" s="27" t="s">
        <v>61</v>
      </c>
      <c r="C40" s="27" t="s">
        <v>61</v>
      </c>
      <c r="D40" s="25" t="s">
        <v>251</v>
      </c>
      <c r="E40" s="25" t="s">
        <v>108</v>
      </c>
      <c r="F40" s="25" t="s">
        <v>72</v>
      </c>
      <c r="G40" s="25" t="s">
        <v>230</v>
      </c>
      <c r="H40" s="25" t="s">
        <v>269</v>
      </c>
      <c r="I40" s="28">
        <v>3713527</v>
      </c>
      <c r="J40" s="98"/>
    </row>
    <row r="41" spans="1:10" s="17" customFormat="1" ht="15.95" customHeight="1" x14ac:dyDescent="0.2">
      <c r="A41" s="83">
        <v>44225</v>
      </c>
      <c r="B41" s="27" t="s">
        <v>61</v>
      </c>
      <c r="C41" s="27" t="s">
        <v>61</v>
      </c>
      <c r="D41" s="25" t="s">
        <v>251</v>
      </c>
      <c r="E41" s="25" t="s">
        <v>108</v>
      </c>
      <c r="F41" s="25" t="s">
        <v>81</v>
      </c>
      <c r="G41" s="25" t="s">
        <v>548</v>
      </c>
      <c r="H41" s="25" t="s">
        <v>269</v>
      </c>
      <c r="I41" s="28">
        <v>3431853</v>
      </c>
      <c r="J41" s="98"/>
    </row>
    <row r="42" spans="1:10" s="17" customFormat="1" ht="15.95" customHeight="1" x14ac:dyDescent="0.2">
      <c r="A42" s="83">
        <v>44226</v>
      </c>
      <c r="B42" s="27" t="s">
        <v>61</v>
      </c>
      <c r="C42" s="27" t="s">
        <v>61</v>
      </c>
      <c r="D42" s="25" t="s">
        <v>251</v>
      </c>
      <c r="E42" s="25" t="s">
        <v>108</v>
      </c>
      <c r="F42" s="25" t="s">
        <v>365</v>
      </c>
      <c r="G42" s="25" t="s">
        <v>272</v>
      </c>
      <c r="H42" s="25" t="s">
        <v>269</v>
      </c>
      <c r="I42" s="28">
        <v>3086407</v>
      </c>
      <c r="J42" s="98"/>
    </row>
    <row r="43" spans="1:10" s="17" customFormat="1" ht="15.95" customHeight="1" x14ac:dyDescent="0.2">
      <c r="A43" s="83">
        <v>44227</v>
      </c>
      <c r="B43" s="27" t="s">
        <v>61</v>
      </c>
      <c r="C43" s="27" t="s">
        <v>61</v>
      </c>
      <c r="D43" s="25" t="s">
        <v>250</v>
      </c>
      <c r="E43" s="25" t="s">
        <v>108</v>
      </c>
      <c r="F43" s="25" t="s">
        <v>112</v>
      </c>
      <c r="G43" s="25" t="s">
        <v>71</v>
      </c>
      <c r="H43" s="25" t="s">
        <v>269</v>
      </c>
      <c r="I43" s="28">
        <v>2922099</v>
      </c>
      <c r="J43" s="98"/>
    </row>
    <row r="44" spans="1:10" s="17" customFormat="1" ht="15.95" customHeight="1" x14ac:dyDescent="0.2">
      <c r="A44" s="83">
        <v>44227</v>
      </c>
      <c r="B44" s="27" t="s">
        <v>61</v>
      </c>
      <c r="C44" s="27" t="s">
        <v>61</v>
      </c>
      <c r="D44" s="25" t="s">
        <v>423</v>
      </c>
      <c r="E44" s="25" t="s">
        <v>108</v>
      </c>
      <c r="F44" s="25" t="s">
        <v>109</v>
      </c>
      <c r="G44" s="25" t="s">
        <v>256</v>
      </c>
      <c r="H44" s="25" t="s">
        <v>269</v>
      </c>
      <c r="I44" s="28">
        <v>3605387</v>
      </c>
      <c r="J44" s="98"/>
    </row>
    <row r="45" spans="1:10" s="17" customFormat="1" ht="15.95" customHeight="1" x14ac:dyDescent="0.2">
      <c r="A45" s="83">
        <v>44228</v>
      </c>
      <c r="B45" s="27" t="s">
        <v>61</v>
      </c>
      <c r="C45" s="27" t="s">
        <v>61</v>
      </c>
      <c r="D45" s="25" t="s">
        <v>250</v>
      </c>
      <c r="E45" s="25" t="s">
        <v>108</v>
      </c>
      <c r="F45" s="25" t="s">
        <v>113</v>
      </c>
      <c r="G45" s="25" t="s">
        <v>254</v>
      </c>
      <c r="H45" s="25" t="s">
        <v>269</v>
      </c>
      <c r="I45" s="28">
        <v>3712820</v>
      </c>
      <c r="J45" s="98"/>
    </row>
    <row r="46" spans="1:10" s="17" customFormat="1" ht="15.95" customHeight="1" x14ac:dyDescent="0.2">
      <c r="A46" s="83">
        <v>44229</v>
      </c>
      <c r="B46" s="27" t="s">
        <v>61</v>
      </c>
      <c r="C46" s="27" t="s">
        <v>61</v>
      </c>
      <c r="D46" s="25" t="s">
        <v>250</v>
      </c>
      <c r="E46" s="25" t="s">
        <v>108</v>
      </c>
      <c r="F46" s="25" t="s">
        <v>76</v>
      </c>
      <c r="G46" s="25" t="s">
        <v>555</v>
      </c>
      <c r="H46" s="25" t="s">
        <v>269</v>
      </c>
      <c r="I46" s="28">
        <v>3686175</v>
      </c>
      <c r="J46" s="98"/>
    </row>
    <row r="47" spans="1:10" s="17" customFormat="1" ht="15.95" customHeight="1" x14ac:dyDescent="0.2">
      <c r="A47" s="83">
        <v>44230</v>
      </c>
      <c r="B47" s="27" t="s">
        <v>61</v>
      </c>
      <c r="C47" s="27" t="s">
        <v>61</v>
      </c>
      <c r="D47" s="25" t="s">
        <v>422</v>
      </c>
      <c r="E47" s="25" t="s">
        <v>108</v>
      </c>
      <c r="F47" s="25" t="s">
        <v>68</v>
      </c>
      <c r="G47" s="25" t="s">
        <v>135</v>
      </c>
      <c r="H47" s="25" t="s">
        <v>269</v>
      </c>
      <c r="I47" s="28">
        <v>3589593</v>
      </c>
      <c r="J47" s="98"/>
    </row>
    <row r="48" spans="1:10" s="17" customFormat="1" ht="15.95" customHeight="1" x14ac:dyDescent="0.2">
      <c r="A48" s="83">
        <v>44231</v>
      </c>
      <c r="B48" s="27" t="s">
        <v>61</v>
      </c>
      <c r="C48" s="27" t="s">
        <v>61</v>
      </c>
      <c r="D48" s="25" t="s">
        <v>251</v>
      </c>
      <c r="E48" s="25" t="s">
        <v>108</v>
      </c>
      <c r="F48" s="25" t="s">
        <v>177</v>
      </c>
      <c r="G48" s="25" t="s">
        <v>125</v>
      </c>
      <c r="H48" s="25" t="s">
        <v>269</v>
      </c>
      <c r="I48" s="28">
        <v>3273566</v>
      </c>
      <c r="J48" s="98"/>
    </row>
    <row r="49" spans="1:10" s="17" customFormat="1" ht="15.95" customHeight="1" x14ac:dyDescent="0.2">
      <c r="A49" s="83">
        <v>44232</v>
      </c>
      <c r="B49" s="27" t="s">
        <v>61</v>
      </c>
      <c r="C49" s="27" t="s">
        <v>61</v>
      </c>
      <c r="D49" s="25" t="s">
        <v>251</v>
      </c>
      <c r="E49" s="25" t="s">
        <v>108</v>
      </c>
      <c r="F49" s="25" t="s">
        <v>124</v>
      </c>
      <c r="G49" s="25" t="s">
        <v>515</v>
      </c>
      <c r="H49" s="25" t="s">
        <v>269</v>
      </c>
      <c r="I49" s="28">
        <v>3594415</v>
      </c>
      <c r="J49" s="98"/>
    </row>
    <row r="50" spans="1:10" s="17" customFormat="1" ht="15.95" customHeight="1" x14ac:dyDescent="0.2">
      <c r="A50" s="83">
        <v>44233</v>
      </c>
      <c r="B50" s="27" t="s">
        <v>61</v>
      </c>
      <c r="C50" s="27" t="s">
        <v>61</v>
      </c>
      <c r="D50" s="25" t="s">
        <v>423</v>
      </c>
      <c r="E50" s="25" t="s">
        <v>108</v>
      </c>
      <c r="F50" s="25" t="s">
        <v>124</v>
      </c>
      <c r="G50" s="25" t="s">
        <v>537</v>
      </c>
      <c r="H50" s="25" t="s">
        <v>269</v>
      </c>
      <c r="I50" s="28">
        <v>3754756</v>
      </c>
      <c r="J50" s="98"/>
    </row>
    <row r="51" spans="1:10" s="17" customFormat="1" ht="15.95" customHeight="1" x14ac:dyDescent="0.2">
      <c r="A51" s="83">
        <v>44234</v>
      </c>
      <c r="B51" s="27" t="s">
        <v>61</v>
      </c>
      <c r="C51" s="27" t="s">
        <v>61</v>
      </c>
      <c r="D51" s="25" t="s">
        <v>250</v>
      </c>
      <c r="E51" s="25" t="s">
        <v>108</v>
      </c>
      <c r="F51" s="25" t="s">
        <v>113</v>
      </c>
      <c r="G51" s="25" t="s">
        <v>330</v>
      </c>
      <c r="H51" s="25" t="s">
        <v>269</v>
      </c>
      <c r="I51" s="28">
        <v>3434787</v>
      </c>
      <c r="J51" s="98"/>
    </row>
    <row r="52" spans="1:10" s="17" customFormat="1" ht="15.95" customHeight="1" x14ac:dyDescent="0.2">
      <c r="A52" s="83">
        <v>44235</v>
      </c>
      <c r="B52" s="27" t="s">
        <v>61</v>
      </c>
      <c r="C52" s="27" t="s">
        <v>61</v>
      </c>
      <c r="D52" s="25" t="s">
        <v>422</v>
      </c>
      <c r="E52" s="25" t="s">
        <v>108</v>
      </c>
      <c r="F52" s="25" t="s">
        <v>124</v>
      </c>
      <c r="G52" s="25" t="s">
        <v>424</v>
      </c>
      <c r="H52" s="25" t="s">
        <v>269</v>
      </c>
      <c r="I52" s="28">
        <v>3657463</v>
      </c>
      <c r="J52" s="98"/>
    </row>
    <row r="53" spans="1:10" s="17" customFormat="1" ht="15.95" customHeight="1" x14ac:dyDescent="0.2">
      <c r="A53" s="83">
        <v>44237</v>
      </c>
      <c r="B53" s="27" t="s">
        <v>61</v>
      </c>
      <c r="C53" s="27" t="s">
        <v>61</v>
      </c>
      <c r="D53" s="25" t="s">
        <v>251</v>
      </c>
      <c r="E53" s="25" t="s">
        <v>108</v>
      </c>
      <c r="F53" s="25" t="s">
        <v>124</v>
      </c>
      <c r="G53" s="25" t="s">
        <v>376</v>
      </c>
      <c r="H53" s="25" t="s">
        <v>269</v>
      </c>
      <c r="I53" s="28">
        <v>3668923</v>
      </c>
      <c r="J53" s="98"/>
    </row>
    <row r="54" spans="1:10" s="17" customFormat="1" ht="15.95" customHeight="1" x14ac:dyDescent="0.2">
      <c r="A54" s="83">
        <v>44237</v>
      </c>
      <c r="B54" s="27" t="s">
        <v>61</v>
      </c>
      <c r="C54" s="27" t="s">
        <v>61</v>
      </c>
      <c r="D54" s="25" t="s">
        <v>251</v>
      </c>
      <c r="E54" s="25" t="s">
        <v>108</v>
      </c>
      <c r="F54" s="25" t="s">
        <v>124</v>
      </c>
      <c r="G54" s="25" t="s">
        <v>284</v>
      </c>
      <c r="H54" s="25" t="s">
        <v>269</v>
      </c>
      <c r="I54" s="28">
        <v>3272904</v>
      </c>
      <c r="J54" s="98"/>
    </row>
    <row r="55" spans="1:10" s="17" customFormat="1" ht="15.95" customHeight="1" thickBot="1" x14ac:dyDescent="0.25">
      <c r="A55" s="176">
        <v>44239</v>
      </c>
      <c r="B55" s="177" t="s">
        <v>61</v>
      </c>
      <c r="C55" s="177" t="s">
        <v>61</v>
      </c>
      <c r="D55" s="178" t="s">
        <v>251</v>
      </c>
      <c r="E55" s="178" t="s">
        <v>108</v>
      </c>
      <c r="F55" s="178" t="s">
        <v>124</v>
      </c>
      <c r="G55" s="178" t="s">
        <v>111</v>
      </c>
      <c r="H55" s="178" t="s">
        <v>269</v>
      </c>
      <c r="I55" s="179">
        <v>3513944</v>
      </c>
      <c r="J55" s="164"/>
    </row>
    <row r="56" spans="1:10" s="17" customFormat="1" ht="15.95" customHeight="1" x14ac:dyDescent="0.2">
      <c r="A56" s="83">
        <v>44240</v>
      </c>
      <c r="B56" s="27" t="s">
        <v>61</v>
      </c>
      <c r="C56" s="27" t="s">
        <v>61</v>
      </c>
      <c r="D56" s="25" t="s">
        <v>251</v>
      </c>
      <c r="E56" s="25" t="s">
        <v>108</v>
      </c>
      <c r="F56" s="25" t="s">
        <v>81</v>
      </c>
      <c r="G56" s="25" t="s">
        <v>117</v>
      </c>
      <c r="H56" s="25" t="s">
        <v>269</v>
      </c>
      <c r="I56" s="28">
        <v>3733445</v>
      </c>
      <c r="J56" s="98"/>
    </row>
    <row r="57" spans="1:10" s="17" customFormat="1" ht="15.95" customHeight="1" x14ac:dyDescent="0.2">
      <c r="A57" s="83">
        <v>44241</v>
      </c>
      <c r="B57" s="27" t="s">
        <v>61</v>
      </c>
      <c r="C57" s="27" t="s">
        <v>61</v>
      </c>
      <c r="D57" s="25" t="s">
        <v>251</v>
      </c>
      <c r="E57" s="25" t="s">
        <v>108</v>
      </c>
      <c r="F57" s="25" t="s">
        <v>68</v>
      </c>
      <c r="G57" s="25" t="s">
        <v>427</v>
      </c>
      <c r="H57" s="25" t="s">
        <v>269</v>
      </c>
      <c r="I57" s="28">
        <v>3667040</v>
      </c>
      <c r="J57" s="98"/>
    </row>
    <row r="58" spans="1:10" s="17" customFormat="1" ht="15.95" customHeight="1" x14ac:dyDescent="0.2">
      <c r="A58" s="83">
        <v>44245</v>
      </c>
      <c r="B58" s="27" t="s">
        <v>61</v>
      </c>
      <c r="C58" s="27" t="s">
        <v>61</v>
      </c>
      <c r="D58" s="25" t="s">
        <v>251</v>
      </c>
      <c r="E58" s="25" t="s">
        <v>108</v>
      </c>
      <c r="F58" s="25" t="s">
        <v>109</v>
      </c>
      <c r="G58" s="25" t="s">
        <v>556</v>
      </c>
      <c r="H58" s="25" t="s">
        <v>269</v>
      </c>
      <c r="I58" s="28">
        <v>3692629</v>
      </c>
      <c r="J58" s="98"/>
    </row>
    <row r="59" spans="1:10" s="17" customFormat="1" ht="15.95" customHeight="1" x14ac:dyDescent="0.2">
      <c r="A59" s="83">
        <v>44246</v>
      </c>
      <c r="B59" s="27" t="s">
        <v>61</v>
      </c>
      <c r="C59" s="27" t="s">
        <v>61</v>
      </c>
      <c r="D59" s="25" t="s">
        <v>423</v>
      </c>
      <c r="E59" s="25" t="s">
        <v>108</v>
      </c>
      <c r="F59" s="25" t="s">
        <v>185</v>
      </c>
      <c r="G59" s="25" t="s">
        <v>238</v>
      </c>
      <c r="H59" s="25" t="s">
        <v>269</v>
      </c>
      <c r="I59" s="28">
        <v>551337</v>
      </c>
      <c r="J59" s="98" t="s">
        <v>58</v>
      </c>
    </row>
    <row r="60" spans="1:10" s="17" customFormat="1" ht="15.95" customHeight="1" x14ac:dyDescent="0.2">
      <c r="A60" s="83">
        <v>44246</v>
      </c>
      <c r="B60" s="27" t="s">
        <v>61</v>
      </c>
      <c r="C60" s="27" t="s">
        <v>61</v>
      </c>
      <c r="D60" s="25" t="s">
        <v>423</v>
      </c>
      <c r="E60" s="25" t="s">
        <v>108</v>
      </c>
      <c r="F60" s="25" t="s">
        <v>275</v>
      </c>
      <c r="G60" s="25" t="s">
        <v>238</v>
      </c>
      <c r="H60" s="25" t="s">
        <v>269</v>
      </c>
      <c r="I60" s="28">
        <v>2364692</v>
      </c>
      <c r="J60" s="98" t="s">
        <v>58</v>
      </c>
    </row>
    <row r="61" spans="1:10" s="17" customFormat="1" ht="15.95" customHeight="1" x14ac:dyDescent="0.2">
      <c r="A61" s="83">
        <v>44247</v>
      </c>
      <c r="B61" s="27" t="s">
        <v>61</v>
      </c>
      <c r="C61" s="27" t="s">
        <v>61</v>
      </c>
      <c r="D61" s="25" t="s">
        <v>251</v>
      </c>
      <c r="E61" s="25" t="s">
        <v>108</v>
      </c>
      <c r="F61" s="25" t="s">
        <v>197</v>
      </c>
      <c r="G61" s="25" t="s">
        <v>349</v>
      </c>
      <c r="H61" s="25" t="s">
        <v>269</v>
      </c>
      <c r="I61" s="28">
        <v>3706962</v>
      </c>
      <c r="J61" s="98"/>
    </row>
    <row r="62" spans="1:10" s="17" customFormat="1" ht="15.95" customHeight="1" x14ac:dyDescent="0.2">
      <c r="A62" s="83">
        <v>44248</v>
      </c>
      <c r="B62" s="27" t="s">
        <v>61</v>
      </c>
      <c r="C62" s="27" t="s">
        <v>61</v>
      </c>
      <c r="D62" s="25" t="s">
        <v>251</v>
      </c>
      <c r="E62" s="25" t="s">
        <v>108</v>
      </c>
      <c r="F62" s="25" t="s">
        <v>285</v>
      </c>
      <c r="G62" s="25" t="s">
        <v>295</v>
      </c>
      <c r="H62" s="25" t="s">
        <v>269</v>
      </c>
      <c r="I62" s="28">
        <v>3386526</v>
      </c>
      <c r="J62" s="98"/>
    </row>
    <row r="63" spans="1:10" s="17" customFormat="1" ht="15.95" customHeight="1" x14ac:dyDescent="0.2">
      <c r="A63" s="83">
        <v>44248</v>
      </c>
      <c r="B63" s="27" t="s">
        <v>61</v>
      </c>
      <c r="C63" s="27" t="s">
        <v>61</v>
      </c>
      <c r="D63" s="25" t="s">
        <v>250</v>
      </c>
      <c r="E63" s="25" t="s">
        <v>108</v>
      </c>
      <c r="F63" s="25" t="s">
        <v>76</v>
      </c>
      <c r="G63" s="25" t="s">
        <v>445</v>
      </c>
      <c r="H63" s="25" t="s">
        <v>269</v>
      </c>
      <c r="I63" s="28">
        <v>2922205</v>
      </c>
      <c r="J63" s="98"/>
    </row>
    <row r="64" spans="1:10" s="17" customFormat="1" ht="15.95" customHeight="1" x14ac:dyDescent="0.2">
      <c r="A64" s="83">
        <v>44249</v>
      </c>
      <c r="B64" s="27" t="s">
        <v>61</v>
      </c>
      <c r="C64" s="27" t="s">
        <v>61</v>
      </c>
      <c r="D64" s="25" t="s">
        <v>251</v>
      </c>
      <c r="E64" s="25" t="s">
        <v>108</v>
      </c>
      <c r="F64" s="25" t="s">
        <v>68</v>
      </c>
      <c r="G64" s="25" t="s">
        <v>557</v>
      </c>
      <c r="H64" s="25" t="s">
        <v>269</v>
      </c>
      <c r="I64" s="28">
        <v>3259135</v>
      </c>
      <c r="J64" s="98"/>
    </row>
    <row r="65" spans="1:10" s="17" customFormat="1" ht="15.95" customHeight="1" x14ac:dyDescent="0.2">
      <c r="A65" s="83">
        <v>44250</v>
      </c>
      <c r="B65" s="27" t="s">
        <v>61</v>
      </c>
      <c r="C65" s="27" t="s">
        <v>61</v>
      </c>
      <c r="D65" s="25" t="s">
        <v>251</v>
      </c>
      <c r="E65" s="25" t="s">
        <v>108</v>
      </c>
      <c r="F65" s="25" t="s">
        <v>204</v>
      </c>
      <c r="G65" s="25" t="s">
        <v>227</v>
      </c>
      <c r="H65" s="25" t="s">
        <v>269</v>
      </c>
      <c r="I65" s="28">
        <v>2936632</v>
      </c>
      <c r="J65" s="98"/>
    </row>
    <row r="66" spans="1:10" s="17" customFormat="1" ht="15.95" customHeight="1" x14ac:dyDescent="0.2">
      <c r="A66" s="83">
        <v>44250</v>
      </c>
      <c r="B66" s="27" t="s">
        <v>61</v>
      </c>
      <c r="C66" s="27" t="s">
        <v>61</v>
      </c>
      <c r="D66" s="25" t="s">
        <v>251</v>
      </c>
      <c r="E66" s="25" t="s">
        <v>194</v>
      </c>
      <c r="F66" s="25" t="s">
        <v>204</v>
      </c>
      <c r="G66" s="25" t="s">
        <v>405</v>
      </c>
      <c r="H66" s="25" t="s">
        <v>269</v>
      </c>
      <c r="I66" s="28">
        <v>3690347</v>
      </c>
      <c r="J66" s="98"/>
    </row>
    <row r="67" spans="1:10" s="17" customFormat="1" ht="15.95" customHeight="1" x14ac:dyDescent="0.2">
      <c r="A67" s="83">
        <v>44252</v>
      </c>
      <c r="B67" s="27" t="s">
        <v>61</v>
      </c>
      <c r="C67" s="27" t="s">
        <v>61</v>
      </c>
      <c r="D67" s="25" t="s">
        <v>251</v>
      </c>
      <c r="E67" s="25" t="s">
        <v>108</v>
      </c>
      <c r="F67" s="25" t="s">
        <v>197</v>
      </c>
      <c r="G67" s="25" t="s">
        <v>525</v>
      </c>
      <c r="H67" s="25" t="s">
        <v>269</v>
      </c>
      <c r="I67" s="28">
        <v>3648452</v>
      </c>
      <c r="J67" s="98"/>
    </row>
    <row r="68" spans="1:10" s="17" customFormat="1" ht="15.95" customHeight="1" x14ac:dyDescent="0.2">
      <c r="A68" s="83">
        <v>44252</v>
      </c>
      <c r="B68" s="27" t="s">
        <v>61</v>
      </c>
      <c r="C68" s="27" t="s">
        <v>61</v>
      </c>
      <c r="D68" s="25" t="s">
        <v>251</v>
      </c>
      <c r="E68" s="25" t="s">
        <v>108</v>
      </c>
      <c r="F68" s="25" t="s">
        <v>124</v>
      </c>
      <c r="G68" s="25" t="s">
        <v>453</v>
      </c>
      <c r="H68" s="25" t="s">
        <v>269</v>
      </c>
      <c r="I68" s="28">
        <v>3668800</v>
      </c>
      <c r="J68" s="98"/>
    </row>
    <row r="69" spans="1:10" s="17" customFormat="1" ht="15.95" customHeight="1" thickBot="1" x14ac:dyDescent="0.25">
      <c r="A69" s="83">
        <v>44253</v>
      </c>
      <c r="B69" s="27" t="s">
        <v>61</v>
      </c>
      <c r="C69" s="27" t="s">
        <v>61</v>
      </c>
      <c r="D69" s="25" t="s">
        <v>251</v>
      </c>
      <c r="E69" s="25" t="s">
        <v>108</v>
      </c>
      <c r="F69" s="25" t="s">
        <v>328</v>
      </c>
      <c r="G69" s="25" t="s">
        <v>162</v>
      </c>
      <c r="H69" s="25" t="s">
        <v>269</v>
      </c>
      <c r="I69" s="28">
        <v>3420527</v>
      </c>
      <c r="J69" s="98"/>
    </row>
    <row r="70" spans="1:10" ht="17.25" customHeight="1" thickBot="1" x14ac:dyDescent="0.25">
      <c r="A70" s="112" t="s">
        <v>318</v>
      </c>
      <c r="B70" s="113"/>
      <c r="C70" s="113"/>
      <c r="D70" s="113"/>
      <c r="E70" s="113"/>
      <c r="F70" s="113"/>
      <c r="G70" s="113"/>
      <c r="H70" s="60"/>
      <c r="I70" s="137">
        <f>SUM(I11:I69)</f>
        <v>194876995</v>
      </c>
      <c r="J70" s="61"/>
    </row>
    <row r="71" spans="1:10" x14ac:dyDescent="0.2">
      <c r="I71" s="100"/>
    </row>
    <row r="72" spans="1:10" x14ac:dyDescent="0.2">
      <c r="A72" s="115"/>
      <c r="B72" s="110"/>
      <c r="C72" s="110"/>
      <c r="D72" s="110"/>
      <c r="E72" s="110"/>
      <c r="F72" s="116"/>
      <c r="G72" s="110"/>
      <c r="H72" s="31"/>
      <c r="I72" s="101"/>
      <c r="J72" s="17"/>
    </row>
    <row r="73" spans="1:10" ht="14.1" customHeight="1" x14ac:dyDescent="0.2">
      <c r="A73" s="185"/>
      <c r="B73" s="185"/>
      <c r="C73" s="185"/>
      <c r="D73" s="185"/>
      <c r="E73" s="185"/>
      <c r="F73" s="185"/>
      <c r="G73" s="185"/>
      <c r="H73" s="185"/>
      <c r="I73" s="185"/>
      <c r="J73" s="185"/>
    </row>
    <row r="74" spans="1:10" s="90" customFormat="1" ht="14.1" customHeight="1" x14ac:dyDescent="0.2">
      <c r="A74" s="185"/>
      <c r="B74" s="185"/>
      <c r="C74" s="185"/>
      <c r="D74" s="185"/>
      <c r="E74" s="185"/>
      <c r="F74" s="185"/>
      <c r="G74" s="185"/>
      <c r="H74" s="185"/>
      <c r="I74" s="185"/>
      <c r="J74" s="185"/>
    </row>
    <row r="75" spans="1:10" ht="13.5" customHeight="1" x14ac:dyDescent="0.2">
      <c r="A75" s="186"/>
      <c r="B75" s="186"/>
      <c r="C75" s="186"/>
      <c r="D75" s="186"/>
      <c r="E75" s="186"/>
      <c r="F75" s="186"/>
      <c r="G75" s="186"/>
      <c r="H75" s="186"/>
      <c r="I75" s="186"/>
      <c r="J75" s="186"/>
    </row>
    <row r="76" spans="1:10" ht="13.5" customHeight="1" x14ac:dyDescent="0.2">
      <c r="A76" s="186"/>
      <c r="B76" s="186"/>
      <c r="C76" s="186"/>
      <c r="D76" s="186"/>
      <c r="E76" s="186"/>
      <c r="F76" s="186"/>
      <c r="G76" s="186"/>
      <c r="H76" s="186"/>
      <c r="I76" s="186"/>
      <c r="J76" s="186"/>
    </row>
    <row r="77" spans="1:10" ht="13.5" customHeight="1" x14ac:dyDescent="0.2">
      <c r="A77" s="117"/>
      <c r="B77" s="117"/>
      <c r="C77" s="117"/>
      <c r="D77" s="117"/>
      <c r="E77" s="117"/>
      <c r="F77" s="117"/>
      <c r="G77" s="117"/>
      <c r="H77" s="92"/>
      <c r="I77" s="92"/>
      <c r="J77" s="92"/>
    </row>
    <row r="78" spans="1:10" s="17" customFormat="1" ht="12.95" customHeight="1" x14ac:dyDescent="0.2">
      <c r="A78" s="184"/>
      <c r="B78" s="184"/>
      <c r="C78" s="184"/>
      <c r="D78" s="184"/>
      <c r="E78" s="184"/>
      <c r="F78" s="184"/>
      <c r="G78" s="184"/>
      <c r="H78" s="184"/>
      <c r="I78" s="184"/>
      <c r="J78" s="184"/>
    </row>
    <row r="81" spans="1:9" x14ac:dyDescent="0.2">
      <c r="G81" s="118"/>
      <c r="H81" s="99"/>
    </row>
    <row r="82" spans="1:9" x14ac:dyDescent="0.2">
      <c r="G82" s="118"/>
      <c r="H82" s="99"/>
      <c r="I82" s="100"/>
    </row>
    <row r="84" spans="1:9" x14ac:dyDescent="0.2">
      <c r="I84" s="100"/>
    </row>
    <row r="91" spans="1:9" x14ac:dyDescent="0.2">
      <c r="A91" s="114" t="s">
        <v>85</v>
      </c>
    </row>
  </sheetData>
  <sortState xmlns:xlrd2="http://schemas.microsoft.com/office/spreadsheetml/2017/richdata2" ref="A11:J69">
    <sortCondition ref="A11:A69"/>
    <sortCondition ref="D11:D69"/>
    <sortCondition ref="F11:F69"/>
  </sortState>
  <mergeCells count="5">
    <mergeCell ref="A78:J78"/>
    <mergeCell ref="A73:J73"/>
    <mergeCell ref="A74:J74"/>
    <mergeCell ref="A75:J75"/>
    <mergeCell ref="A76:J76"/>
  </mergeCells>
  <printOptions horizontalCentered="1"/>
  <pageMargins left="0" right="0.75" top="0.5" bottom="0" header="0.5" footer="0.5"/>
  <pageSetup scale="54" fitToHeight="10" orientation="landscape" r:id="rId1"/>
  <headerFooter alignWithMargins="0">
    <oddFooter>&amp;L&amp;G</oddFooter>
  </headerFooter>
  <rowBreaks count="1" manualBreakCount="1">
    <brk id="55"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zoomScaleNormal="100" workbookViewId="0"/>
  </sheetViews>
  <sheetFormatPr defaultColWidth="9.140625" defaultRowHeight="12.75" x14ac:dyDescent="0.2"/>
  <cols>
    <col min="1" max="1" width="17.85546875" style="114" customWidth="1"/>
    <col min="2" max="2" width="34.7109375" style="114" customWidth="1"/>
    <col min="3" max="3" width="32.85546875" style="114" customWidth="1"/>
    <col min="4" max="4" width="15" style="114" customWidth="1"/>
    <col min="5" max="5" width="14" style="114" customWidth="1"/>
    <col min="6" max="6" width="19" style="114" bestFit="1" customWidth="1"/>
    <col min="7" max="7" width="22.5703125" style="114" bestFit="1"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28" t="s">
        <v>0</v>
      </c>
      <c r="B1" s="128"/>
      <c r="C1" s="128"/>
      <c r="D1" s="128"/>
      <c r="E1" s="128"/>
      <c r="F1" s="128"/>
      <c r="G1" s="128"/>
      <c r="H1" s="129"/>
      <c r="I1" s="129"/>
      <c r="J1" s="130"/>
    </row>
    <row r="2" spans="1:13" ht="12.75" customHeight="1" x14ac:dyDescent="0.2">
      <c r="A2" s="128" t="s">
        <v>60</v>
      </c>
      <c r="B2" s="128"/>
      <c r="C2" s="128"/>
      <c r="D2" s="128"/>
      <c r="E2" s="128"/>
      <c r="F2" s="128"/>
      <c r="G2" s="128"/>
      <c r="H2" s="129"/>
      <c r="I2" s="129"/>
      <c r="J2" s="130"/>
    </row>
    <row r="3" spans="1:13" ht="12.75" customHeight="1" x14ac:dyDescent="0.2">
      <c r="A3" s="128" t="s">
        <v>246</v>
      </c>
      <c r="B3" s="128"/>
      <c r="C3" s="128"/>
      <c r="D3" s="128"/>
      <c r="E3" s="128"/>
      <c r="F3" s="128"/>
      <c r="G3" s="128"/>
      <c r="H3" s="129"/>
      <c r="I3" s="129"/>
      <c r="J3" s="130"/>
    </row>
    <row r="4" spans="1:13" ht="12.75" customHeight="1" x14ac:dyDescent="0.2">
      <c r="A4" s="128" t="s">
        <v>57</v>
      </c>
      <c r="B4" s="128"/>
      <c r="C4" s="128"/>
      <c r="D4" s="128"/>
      <c r="E4" s="128"/>
      <c r="F4" s="128"/>
      <c r="G4" s="128"/>
      <c r="H4" s="129"/>
      <c r="I4" s="129"/>
      <c r="J4" s="130"/>
    </row>
    <row r="5" spans="1:13" ht="12.75" customHeight="1" x14ac:dyDescent="0.2">
      <c r="A5" s="128" t="s">
        <v>67</v>
      </c>
      <c r="B5" s="128"/>
      <c r="C5" s="128"/>
      <c r="D5" s="128"/>
      <c r="E5" s="128"/>
      <c r="F5" s="128"/>
      <c r="G5" s="128"/>
      <c r="H5" s="129"/>
      <c r="I5" s="129"/>
      <c r="J5" s="130"/>
    </row>
    <row r="6" spans="1:13" ht="12.75" customHeight="1" x14ac:dyDescent="0.2">
      <c r="A6" s="128" t="s">
        <v>11</v>
      </c>
      <c r="B6" s="128"/>
      <c r="C6" s="128"/>
      <c r="D6" s="128"/>
      <c r="E6" s="128"/>
      <c r="F6" s="128"/>
      <c r="G6" s="128"/>
      <c r="H6" s="129"/>
      <c r="I6" s="129"/>
      <c r="J6" s="130"/>
    </row>
    <row r="7" spans="1:13" ht="12.75" customHeight="1" x14ac:dyDescent="0.2">
      <c r="A7" s="128"/>
      <c r="B7" s="128"/>
      <c r="C7" s="128"/>
      <c r="D7" s="128"/>
      <c r="E7" s="128"/>
      <c r="F7" s="128"/>
      <c r="G7" s="128"/>
      <c r="H7" s="129"/>
      <c r="I7" s="129"/>
      <c r="J7" s="130"/>
    </row>
    <row r="8" spans="1:13" ht="24" customHeight="1" x14ac:dyDescent="0.2">
      <c r="A8" s="131" t="s">
        <v>12</v>
      </c>
      <c r="B8" s="132"/>
      <c r="C8" s="132"/>
      <c r="D8" s="132"/>
      <c r="E8" s="132"/>
      <c r="F8" s="132"/>
      <c r="G8" s="132"/>
      <c r="H8" s="132"/>
      <c r="I8" s="132"/>
      <c r="J8" s="132"/>
    </row>
    <row r="9" spans="1:13" ht="13.5" thickBot="1" x14ac:dyDescent="0.25">
      <c r="A9" s="111"/>
      <c r="B9" s="111"/>
      <c r="C9" s="111"/>
      <c r="D9" s="111"/>
      <c r="E9" s="111"/>
      <c r="F9" s="111"/>
      <c r="G9" s="111"/>
      <c r="H9" s="1"/>
      <c r="I9" s="1"/>
      <c r="J9" s="95" t="s">
        <v>199</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15.95" customHeight="1" x14ac:dyDescent="0.2">
      <c r="A11" s="83">
        <v>44199</v>
      </c>
      <c r="B11" s="27" t="s">
        <v>529</v>
      </c>
      <c r="C11" s="27" t="s">
        <v>212</v>
      </c>
      <c r="D11" s="25" t="s">
        <v>266</v>
      </c>
      <c r="E11" s="25" t="s">
        <v>108</v>
      </c>
      <c r="F11" s="25" t="s">
        <v>113</v>
      </c>
      <c r="G11" s="25" t="s">
        <v>460</v>
      </c>
      <c r="H11" s="25" t="s">
        <v>262</v>
      </c>
      <c r="I11" s="28">
        <v>3457263</v>
      </c>
      <c r="J11" s="98"/>
      <c r="L11" s="119"/>
      <c r="M11" s="119"/>
    </row>
    <row r="12" spans="1:13" s="17" customFormat="1" ht="15.95" customHeight="1" x14ac:dyDescent="0.2">
      <c r="A12" s="83">
        <v>44204</v>
      </c>
      <c r="B12" s="27" t="s">
        <v>529</v>
      </c>
      <c r="C12" s="27" t="s">
        <v>211</v>
      </c>
      <c r="D12" s="25" t="s">
        <v>261</v>
      </c>
      <c r="E12" s="25" t="s">
        <v>108</v>
      </c>
      <c r="F12" s="25" t="s">
        <v>109</v>
      </c>
      <c r="G12" s="25" t="s">
        <v>408</v>
      </c>
      <c r="H12" s="25" t="s">
        <v>262</v>
      </c>
      <c r="I12" s="28">
        <v>3229673</v>
      </c>
      <c r="J12" s="98"/>
      <c r="L12" s="119"/>
      <c r="M12" s="119"/>
    </row>
    <row r="13" spans="1:13" s="17" customFormat="1" ht="15.95" customHeight="1" x14ac:dyDescent="0.2">
      <c r="A13" s="83">
        <v>44210</v>
      </c>
      <c r="B13" s="27" t="s">
        <v>529</v>
      </c>
      <c r="C13" s="27" t="s">
        <v>211</v>
      </c>
      <c r="D13" s="25" t="s">
        <v>261</v>
      </c>
      <c r="E13" s="25" t="s">
        <v>108</v>
      </c>
      <c r="F13" s="25" t="s">
        <v>116</v>
      </c>
      <c r="G13" s="25" t="s">
        <v>123</v>
      </c>
      <c r="H13" s="25" t="s">
        <v>262</v>
      </c>
      <c r="I13" s="28">
        <v>359150</v>
      </c>
      <c r="J13" s="98" t="s">
        <v>58</v>
      </c>
      <c r="L13" s="119"/>
      <c r="M13" s="119"/>
    </row>
    <row r="14" spans="1:13" s="17" customFormat="1" ht="15.95" customHeight="1" x14ac:dyDescent="0.2">
      <c r="A14" s="83">
        <v>44210</v>
      </c>
      <c r="B14" s="27" t="s">
        <v>529</v>
      </c>
      <c r="C14" s="27" t="s">
        <v>211</v>
      </c>
      <c r="D14" s="25" t="s">
        <v>261</v>
      </c>
      <c r="E14" s="25" t="s">
        <v>108</v>
      </c>
      <c r="F14" s="25" t="s">
        <v>109</v>
      </c>
      <c r="G14" s="25" t="s">
        <v>123</v>
      </c>
      <c r="H14" s="25" t="s">
        <v>262</v>
      </c>
      <c r="I14" s="28">
        <v>2995495</v>
      </c>
      <c r="J14" s="98" t="s">
        <v>58</v>
      </c>
      <c r="L14" s="119"/>
      <c r="M14" s="119"/>
    </row>
    <row r="15" spans="1:13" s="17" customFormat="1" ht="15.95" customHeight="1" x14ac:dyDescent="0.2">
      <c r="A15" s="83">
        <v>44213</v>
      </c>
      <c r="B15" s="27" t="s">
        <v>529</v>
      </c>
      <c r="C15" s="27" t="s">
        <v>212</v>
      </c>
      <c r="D15" s="25" t="s">
        <v>261</v>
      </c>
      <c r="E15" s="25" t="s">
        <v>108</v>
      </c>
      <c r="F15" s="25" t="s">
        <v>72</v>
      </c>
      <c r="G15" s="25" t="s">
        <v>538</v>
      </c>
      <c r="H15" s="25" t="s">
        <v>262</v>
      </c>
      <c r="I15" s="28">
        <v>3462860</v>
      </c>
      <c r="J15" s="98"/>
      <c r="L15" s="119"/>
      <c r="M15" s="119"/>
    </row>
    <row r="16" spans="1:13" s="17" customFormat="1" ht="15.95" customHeight="1" x14ac:dyDescent="0.2">
      <c r="A16" s="83">
        <v>44219</v>
      </c>
      <c r="B16" s="27" t="s">
        <v>529</v>
      </c>
      <c r="C16" s="27" t="s">
        <v>211</v>
      </c>
      <c r="D16" s="25" t="s">
        <v>261</v>
      </c>
      <c r="E16" s="25" t="s">
        <v>108</v>
      </c>
      <c r="F16" s="25" t="s">
        <v>68</v>
      </c>
      <c r="G16" s="25" t="s">
        <v>181</v>
      </c>
      <c r="H16" s="25" t="s">
        <v>262</v>
      </c>
      <c r="I16" s="28">
        <v>3468644</v>
      </c>
      <c r="J16" s="98"/>
      <c r="L16" s="119"/>
      <c r="M16" s="119"/>
    </row>
    <row r="17" spans="1:13" s="17" customFormat="1" ht="15.95" customHeight="1" x14ac:dyDescent="0.2">
      <c r="A17" s="83">
        <v>44224</v>
      </c>
      <c r="B17" s="27" t="s">
        <v>529</v>
      </c>
      <c r="C17" s="27" t="s">
        <v>212</v>
      </c>
      <c r="D17" s="25" t="s">
        <v>261</v>
      </c>
      <c r="E17" s="25" t="s">
        <v>108</v>
      </c>
      <c r="F17" s="25" t="s">
        <v>124</v>
      </c>
      <c r="G17" s="25" t="s">
        <v>411</v>
      </c>
      <c r="H17" s="25" t="s">
        <v>262</v>
      </c>
      <c r="I17" s="28">
        <v>3435412</v>
      </c>
      <c r="J17" s="98"/>
      <c r="L17" s="119"/>
      <c r="M17" s="119"/>
    </row>
    <row r="18" spans="1:13" s="17" customFormat="1" ht="15.95" customHeight="1" x14ac:dyDescent="0.2">
      <c r="A18" s="83">
        <v>44230</v>
      </c>
      <c r="B18" s="27" t="s">
        <v>529</v>
      </c>
      <c r="C18" s="27" t="s">
        <v>211</v>
      </c>
      <c r="D18" s="25" t="s">
        <v>261</v>
      </c>
      <c r="E18" s="25" t="s">
        <v>108</v>
      </c>
      <c r="F18" s="25" t="s">
        <v>124</v>
      </c>
      <c r="G18" s="25" t="s">
        <v>502</v>
      </c>
      <c r="H18" s="25" t="s">
        <v>262</v>
      </c>
      <c r="I18" s="28">
        <v>3263448</v>
      </c>
      <c r="J18" s="98"/>
      <c r="L18" s="119"/>
      <c r="M18" s="119"/>
    </row>
    <row r="19" spans="1:13" s="17" customFormat="1" ht="15.95" customHeight="1" x14ac:dyDescent="0.2">
      <c r="A19" s="83">
        <v>44232</v>
      </c>
      <c r="B19" s="27" t="s">
        <v>529</v>
      </c>
      <c r="C19" s="27" t="s">
        <v>212</v>
      </c>
      <c r="D19" s="25" t="s">
        <v>261</v>
      </c>
      <c r="E19" s="25" t="s">
        <v>108</v>
      </c>
      <c r="F19" s="25" t="s">
        <v>81</v>
      </c>
      <c r="G19" s="25" t="s">
        <v>214</v>
      </c>
      <c r="H19" s="25" t="s">
        <v>262</v>
      </c>
      <c r="I19" s="28">
        <v>3737170</v>
      </c>
      <c r="J19" s="98"/>
      <c r="L19" s="119"/>
      <c r="M19" s="119"/>
    </row>
    <row r="20" spans="1:13" s="17" customFormat="1" ht="15.95" customHeight="1" x14ac:dyDescent="0.2">
      <c r="A20" s="83">
        <v>44240</v>
      </c>
      <c r="B20" s="27" t="s">
        <v>529</v>
      </c>
      <c r="C20" s="27" t="s">
        <v>211</v>
      </c>
      <c r="D20" s="25" t="s">
        <v>266</v>
      </c>
      <c r="E20" s="25" t="s">
        <v>108</v>
      </c>
      <c r="F20" s="25" t="s">
        <v>76</v>
      </c>
      <c r="G20" s="25" t="s">
        <v>552</v>
      </c>
      <c r="H20" s="25" t="s">
        <v>262</v>
      </c>
      <c r="I20" s="28">
        <v>3378340</v>
      </c>
      <c r="J20" s="98"/>
      <c r="L20" s="119"/>
      <c r="M20" s="119"/>
    </row>
    <row r="21" spans="1:13" s="17" customFormat="1" ht="15.95" customHeight="1" x14ac:dyDescent="0.2">
      <c r="A21" s="83">
        <v>44248</v>
      </c>
      <c r="B21" s="27" t="s">
        <v>529</v>
      </c>
      <c r="C21" s="27" t="s">
        <v>212</v>
      </c>
      <c r="D21" s="25" t="s">
        <v>266</v>
      </c>
      <c r="E21" s="25" t="s">
        <v>108</v>
      </c>
      <c r="F21" s="25" t="s">
        <v>113</v>
      </c>
      <c r="G21" s="25" t="s">
        <v>297</v>
      </c>
      <c r="H21" s="25" t="s">
        <v>262</v>
      </c>
      <c r="I21" s="28">
        <v>3465196</v>
      </c>
      <c r="J21" s="98"/>
      <c r="L21" s="119"/>
      <c r="M21" s="119"/>
    </row>
    <row r="22" spans="1:13" s="17" customFormat="1" ht="15.95" customHeight="1" thickBot="1" x14ac:dyDescent="0.25">
      <c r="A22" s="83">
        <v>44251</v>
      </c>
      <c r="B22" s="27" t="s">
        <v>529</v>
      </c>
      <c r="C22" s="27" t="s">
        <v>211</v>
      </c>
      <c r="D22" s="25" t="s">
        <v>261</v>
      </c>
      <c r="E22" s="25" t="s">
        <v>108</v>
      </c>
      <c r="F22" s="25" t="s">
        <v>204</v>
      </c>
      <c r="G22" s="25" t="s">
        <v>277</v>
      </c>
      <c r="H22" s="25" t="s">
        <v>262</v>
      </c>
      <c r="I22" s="28">
        <v>3390841</v>
      </c>
      <c r="J22" s="98"/>
      <c r="L22" s="119"/>
      <c r="M22" s="119"/>
    </row>
    <row r="23" spans="1:13" ht="17.25" customHeight="1" thickBot="1" x14ac:dyDescent="0.25">
      <c r="A23" s="112" t="s">
        <v>192</v>
      </c>
      <c r="B23" s="113"/>
      <c r="C23" s="113"/>
      <c r="D23" s="113"/>
      <c r="E23" s="113"/>
      <c r="F23" s="113"/>
      <c r="G23" s="113"/>
      <c r="H23" s="60"/>
      <c r="I23" s="137">
        <f>SUM(I11:I22)</f>
        <v>37643492</v>
      </c>
      <c r="J23" s="61"/>
    </row>
    <row r="24" spans="1:13" x14ac:dyDescent="0.2">
      <c r="I24" s="100"/>
    </row>
    <row r="25" spans="1:13" x14ac:dyDescent="0.2">
      <c r="A25" s="115"/>
      <c r="B25" s="110"/>
      <c r="C25" s="110"/>
      <c r="D25" s="110"/>
      <c r="E25" s="110"/>
      <c r="F25" s="116"/>
      <c r="G25" s="110"/>
      <c r="H25" s="31"/>
      <c r="I25" s="101"/>
      <c r="J25" s="17"/>
    </row>
    <row r="26" spans="1:13" ht="14.1" customHeight="1" x14ac:dyDescent="0.2">
      <c r="A26" s="185"/>
      <c r="B26" s="185"/>
      <c r="C26" s="185"/>
      <c r="D26" s="185"/>
      <c r="E26" s="185"/>
      <c r="F26" s="185"/>
      <c r="G26" s="185"/>
      <c r="H26" s="185"/>
      <c r="I26" s="185"/>
      <c r="J26" s="185"/>
    </row>
    <row r="27" spans="1:13" s="90" customFormat="1" ht="14.1" customHeight="1" x14ac:dyDescent="0.2">
      <c r="A27" s="185"/>
      <c r="B27" s="185"/>
      <c r="C27" s="185"/>
      <c r="D27" s="185"/>
      <c r="E27" s="185"/>
      <c r="F27" s="185"/>
      <c r="G27" s="185"/>
      <c r="H27" s="185"/>
      <c r="I27" s="185"/>
      <c r="J27" s="185"/>
    </row>
    <row r="28" spans="1:13" ht="13.5" customHeight="1" x14ac:dyDescent="0.2">
      <c r="A28" s="186"/>
      <c r="B28" s="186"/>
      <c r="C28" s="186"/>
      <c r="D28" s="186"/>
      <c r="E28" s="186"/>
      <c r="F28" s="186"/>
      <c r="G28" s="186"/>
      <c r="H28" s="186"/>
      <c r="I28" s="186"/>
      <c r="J28" s="186"/>
    </row>
    <row r="29" spans="1:13" ht="13.5" customHeight="1" x14ac:dyDescent="0.2">
      <c r="A29" s="186"/>
      <c r="B29" s="186"/>
      <c r="C29" s="186"/>
      <c r="D29" s="186"/>
      <c r="E29" s="186"/>
      <c r="F29" s="186"/>
      <c r="G29" s="186"/>
      <c r="H29" s="186"/>
      <c r="I29" s="186"/>
      <c r="J29" s="186"/>
    </row>
    <row r="30" spans="1:13" ht="13.5" customHeight="1" x14ac:dyDescent="0.2">
      <c r="A30" s="117"/>
      <c r="B30" s="117"/>
      <c r="C30" s="117"/>
      <c r="D30" s="117"/>
      <c r="E30" s="117"/>
      <c r="F30" s="117"/>
      <c r="G30" s="117"/>
      <c r="H30" s="92"/>
      <c r="I30" s="92"/>
      <c r="J30" s="92"/>
    </row>
    <row r="31" spans="1:13" s="17" customFormat="1" ht="12.95" customHeight="1" x14ac:dyDescent="0.2">
      <c r="A31" s="184"/>
      <c r="B31" s="184"/>
      <c r="C31" s="184"/>
      <c r="D31" s="184"/>
      <c r="E31" s="184"/>
      <c r="F31" s="184"/>
      <c r="G31" s="184"/>
      <c r="H31" s="184"/>
      <c r="I31" s="184"/>
      <c r="J31" s="184"/>
    </row>
    <row r="34" spans="1:9" x14ac:dyDescent="0.2">
      <c r="G34" s="118"/>
      <c r="H34" s="99"/>
    </row>
    <row r="35" spans="1:9" x14ac:dyDescent="0.2">
      <c r="G35" s="118"/>
      <c r="H35" s="99"/>
      <c r="I35" s="100"/>
    </row>
    <row r="37" spans="1:9" x14ac:dyDescent="0.2">
      <c r="I37" s="100"/>
    </row>
    <row r="44" spans="1:9" x14ac:dyDescent="0.2">
      <c r="A44" s="114" t="s">
        <v>85</v>
      </c>
    </row>
  </sheetData>
  <sortState xmlns:xlrd2="http://schemas.microsoft.com/office/spreadsheetml/2017/richdata2" ref="A11:J22">
    <sortCondition ref="A11:A22"/>
    <sortCondition ref="D11:D22"/>
    <sortCondition ref="F11:F22"/>
  </sortState>
  <mergeCells count="5">
    <mergeCell ref="A26:J26"/>
    <mergeCell ref="A27:J27"/>
    <mergeCell ref="A28:J28"/>
    <mergeCell ref="A29:J29"/>
    <mergeCell ref="A31:J31"/>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zoomScaleNormal="100" workbookViewId="0"/>
  </sheetViews>
  <sheetFormatPr defaultColWidth="9.140625" defaultRowHeight="12.75" x14ac:dyDescent="0.2"/>
  <cols>
    <col min="1" max="1" width="17.85546875" style="114" customWidth="1"/>
    <col min="2" max="2" width="34.7109375" style="114" customWidth="1"/>
    <col min="3" max="3" width="32.85546875" style="114" customWidth="1"/>
    <col min="4" max="4" width="15" style="114" customWidth="1"/>
    <col min="5" max="5" width="14" style="114" customWidth="1"/>
    <col min="6" max="6" width="17.7109375" style="114" bestFit="1" customWidth="1"/>
    <col min="7" max="7" width="22.5703125" style="114" bestFit="1" customWidth="1"/>
    <col min="8" max="8" width="28" style="30" customWidth="1"/>
    <col min="9" max="9" width="17" style="30" bestFit="1" customWidth="1"/>
    <col min="10" max="10" width="11.140625" style="30" bestFit="1" customWidth="1"/>
    <col min="11" max="16384" width="9.140625" style="30"/>
  </cols>
  <sheetData>
    <row r="1" spans="1:10" ht="12.75" customHeight="1" x14ac:dyDescent="0.2">
      <c r="A1" s="109" t="s">
        <v>0</v>
      </c>
      <c r="B1" s="110"/>
      <c r="C1" s="110"/>
      <c r="D1" s="110"/>
      <c r="E1" s="110"/>
      <c r="F1" s="110"/>
      <c r="G1" s="110"/>
      <c r="H1" s="1"/>
      <c r="I1" s="1"/>
    </row>
    <row r="2" spans="1:10" ht="12.75" customHeight="1" x14ac:dyDescent="0.2">
      <c r="A2" s="109" t="s">
        <v>60</v>
      </c>
      <c r="B2" s="110"/>
      <c r="C2" s="110"/>
      <c r="D2" s="110"/>
      <c r="E2" s="110"/>
      <c r="F2" s="110"/>
      <c r="G2" s="110"/>
      <c r="H2" s="1"/>
      <c r="I2" s="1"/>
    </row>
    <row r="3" spans="1:10" ht="12.75" customHeight="1" x14ac:dyDescent="0.2">
      <c r="A3" s="109" t="s">
        <v>246</v>
      </c>
      <c r="B3" s="110"/>
      <c r="C3" s="110"/>
      <c r="D3" s="110"/>
      <c r="E3" s="110"/>
      <c r="F3" s="110"/>
      <c r="G3" s="110"/>
      <c r="H3" s="1"/>
      <c r="I3" s="1"/>
    </row>
    <row r="4" spans="1:10" ht="12.75" customHeight="1" x14ac:dyDescent="0.2">
      <c r="A4" s="109" t="s">
        <v>57</v>
      </c>
      <c r="B4" s="110"/>
      <c r="C4" s="110"/>
      <c r="D4" s="110"/>
      <c r="E4" s="110"/>
      <c r="F4" s="110"/>
      <c r="G4" s="110"/>
      <c r="H4" s="1"/>
      <c r="I4" s="1"/>
    </row>
    <row r="5" spans="1:10" ht="12.75" customHeight="1" x14ac:dyDescent="0.2">
      <c r="A5" s="109" t="s">
        <v>67</v>
      </c>
      <c r="B5" s="110"/>
      <c r="C5" s="110"/>
      <c r="D5" s="110"/>
      <c r="E5" s="110"/>
      <c r="F5" s="110"/>
      <c r="G5" s="110"/>
      <c r="H5" s="1"/>
      <c r="I5" s="1"/>
    </row>
    <row r="6" spans="1:10" ht="12.75" customHeight="1" x14ac:dyDescent="0.2">
      <c r="A6" s="109" t="s">
        <v>11</v>
      </c>
      <c r="B6" s="110"/>
      <c r="C6" s="110"/>
      <c r="D6" s="110"/>
      <c r="E6" s="110"/>
      <c r="F6" s="110"/>
      <c r="G6" s="110"/>
      <c r="H6" s="1"/>
      <c r="I6" s="1"/>
    </row>
    <row r="7" spans="1:10" ht="12.75" customHeight="1" x14ac:dyDescent="0.2">
      <c r="A7" s="110"/>
      <c r="B7" s="110"/>
      <c r="C7" s="110"/>
      <c r="D7" s="110"/>
      <c r="E7" s="110"/>
      <c r="F7" s="110"/>
      <c r="G7" s="110"/>
      <c r="H7" s="1"/>
      <c r="I7" s="1"/>
    </row>
    <row r="8" spans="1:10" ht="24" customHeight="1" x14ac:dyDescent="0.2">
      <c r="A8" s="125" t="s">
        <v>12</v>
      </c>
      <c r="B8" s="122"/>
      <c r="C8" s="122"/>
      <c r="D8" s="122"/>
      <c r="E8" s="122"/>
      <c r="F8" s="122"/>
      <c r="G8" s="122"/>
      <c r="H8" s="122"/>
      <c r="I8" s="122"/>
      <c r="J8" s="122"/>
    </row>
    <row r="9" spans="1:10" ht="13.5" thickBot="1" x14ac:dyDescent="0.25">
      <c r="A9" s="111"/>
      <c r="B9" s="111"/>
      <c r="C9" s="111"/>
      <c r="D9" s="111"/>
      <c r="E9" s="111"/>
      <c r="F9" s="111"/>
      <c r="G9" s="111"/>
      <c r="H9" s="1"/>
      <c r="I9" s="1"/>
      <c r="J9" s="95" t="s">
        <v>298</v>
      </c>
    </row>
    <row r="10" spans="1:10"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0" s="17" customFormat="1" ht="25.5" x14ac:dyDescent="0.2">
      <c r="A11" s="83">
        <v>44198</v>
      </c>
      <c r="B11" s="27" t="s">
        <v>300</v>
      </c>
      <c r="C11" s="27" t="s">
        <v>301</v>
      </c>
      <c r="D11" s="25" t="s">
        <v>407</v>
      </c>
      <c r="E11" s="25" t="s">
        <v>108</v>
      </c>
      <c r="F11" s="25" t="s">
        <v>113</v>
      </c>
      <c r="G11" s="25" t="s">
        <v>536</v>
      </c>
      <c r="H11" s="25" t="s">
        <v>304</v>
      </c>
      <c r="I11" s="28">
        <v>3668758</v>
      </c>
      <c r="J11" s="98"/>
    </row>
    <row r="12" spans="1:10" s="17" customFormat="1" ht="25.5" x14ac:dyDescent="0.2">
      <c r="A12" s="83">
        <v>44199</v>
      </c>
      <c r="B12" s="27" t="s">
        <v>300</v>
      </c>
      <c r="C12" s="27" t="s">
        <v>301</v>
      </c>
      <c r="D12" s="25" t="s">
        <v>407</v>
      </c>
      <c r="E12" s="25" t="s">
        <v>108</v>
      </c>
      <c r="F12" s="25" t="s">
        <v>113</v>
      </c>
      <c r="G12" s="25" t="s">
        <v>430</v>
      </c>
      <c r="H12" s="25" t="s">
        <v>304</v>
      </c>
      <c r="I12" s="28">
        <v>3707091</v>
      </c>
      <c r="J12" s="98"/>
    </row>
    <row r="13" spans="1:10" s="17" customFormat="1" ht="25.5" x14ac:dyDescent="0.2">
      <c r="A13" s="83">
        <v>44201</v>
      </c>
      <c r="B13" s="27" t="s">
        <v>300</v>
      </c>
      <c r="C13" s="27" t="s">
        <v>301</v>
      </c>
      <c r="D13" s="25" t="s">
        <v>406</v>
      </c>
      <c r="E13" s="25" t="s">
        <v>108</v>
      </c>
      <c r="F13" s="25" t="s">
        <v>72</v>
      </c>
      <c r="G13" s="25" t="s">
        <v>487</v>
      </c>
      <c r="H13" s="25" t="s">
        <v>304</v>
      </c>
      <c r="I13" s="28">
        <v>3407830</v>
      </c>
      <c r="J13" s="98"/>
    </row>
    <row r="14" spans="1:10" s="17" customFormat="1" ht="25.5" x14ac:dyDescent="0.2">
      <c r="A14" s="83">
        <v>44203</v>
      </c>
      <c r="B14" s="27" t="s">
        <v>300</v>
      </c>
      <c r="C14" s="27" t="s">
        <v>301</v>
      </c>
      <c r="D14" s="25" t="s">
        <v>407</v>
      </c>
      <c r="E14" s="25" t="s">
        <v>108</v>
      </c>
      <c r="F14" s="25" t="s">
        <v>113</v>
      </c>
      <c r="G14" s="25" t="s">
        <v>431</v>
      </c>
      <c r="H14" s="25" t="s">
        <v>304</v>
      </c>
      <c r="I14" s="28">
        <v>3753430</v>
      </c>
      <c r="J14" s="98"/>
    </row>
    <row r="15" spans="1:10" s="17" customFormat="1" ht="25.5" x14ac:dyDescent="0.2">
      <c r="A15" s="83">
        <v>44205</v>
      </c>
      <c r="B15" s="27" t="s">
        <v>300</v>
      </c>
      <c r="C15" s="27" t="s">
        <v>301</v>
      </c>
      <c r="D15" s="25" t="s">
        <v>407</v>
      </c>
      <c r="E15" s="25" t="s">
        <v>108</v>
      </c>
      <c r="F15" s="25" t="s">
        <v>113</v>
      </c>
      <c r="G15" s="25" t="s">
        <v>206</v>
      </c>
      <c r="H15" s="25" t="s">
        <v>304</v>
      </c>
      <c r="I15" s="28">
        <v>3265112</v>
      </c>
      <c r="J15" s="98"/>
    </row>
    <row r="16" spans="1:10" s="17" customFormat="1" ht="25.5" x14ac:dyDescent="0.2">
      <c r="A16" s="83">
        <v>44209</v>
      </c>
      <c r="B16" s="27" t="s">
        <v>300</v>
      </c>
      <c r="C16" s="27" t="s">
        <v>301</v>
      </c>
      <c r="D16" s="25" t="s">
        <v>406</v>
      </c>
      <c r="E16" s="25" t="s">
        <v>108</v>
      </c>
      <c r="F16" s="25" t="s">
        <v>72</v>
      </c>
      <c r="G16" s="25" t="s">
        <v>504</v>
      </c>
      <c r="H16" s="25" t="s">
        <v>304</v>
      </c>
      <c r="I16" s="28">
        <v>3680827</v>
      </c>
      <c r="J16" s="98"/>
    </row>
    <row r="17" spans="1:10" s="17" customFormat="1" ht="25.5" x14ac:dyDescent="0.2">
      <c r="A17" s="83">
        <v>44210</v>
      </c>
      <c r="B17" s="27" t="s">
        <v>300</v>
      </c>
      <c r="C17" s="27" t="s">
        <v>301</v>
      </c>
      <c r="D17" s="25" t="s">
        <v>406</v>
      </c>
      <c r="E17" s="25" t="s">
        <v>108</v>
      </c>
      <c r="F17" s="25" t="s">
        <v>81</v>
      </c>
      <c r="G17" s="25" t="s">
        <v>281</v>
      </c>
      <c r="H17" s="25" t="s">
        <v>304</v>
      </c>
      <c r="I17" s="28">
        <v>3664911</v>
      </c>
      <c r="J17" s="98"/>
    </row>
    <row r="18" spans="1:10" s="17" customFormat="1" ht="25.5" x14ac:dyDescent="0.2">
      <c r="A18" s="83">
        <v>44212</v>
      </c>
      <c r="B18" s="27" t="s">
        <v>300</v>
      </c>
      <c r="C18" s="27" t="s">
        <v>301</v>
      </c>
      <c r="D18" s="25" t="s">
        <v>406</v>
      </c>
      <c r="E18" s="25" t="s">
        <v>108</v>
      </c>
      <c r="F18" s="25" t="s">
        <v>124</v>
      </c>
      <c r="G18" s="25" t="s">
        <v>549</v>
      </c>
      <c r="H18" s="25" t="s">
        <v>304</v>
      </c>
      <c r="I18" s="28">
        <v>3694756</v>
      </c>
      <c r="J18" s="98"/>
    </row>
    <row r="19" spans="1:10" s="17" customFormat="1" ht="25.5" x14ac:dyDescent="0.2">
      <c r="A19" s="83">
        <v>44215</v>
      </c>
      <c r="B19" s="27" t="s">
        <v>300</v>
      </c>
      <c r="C19" s="27" t="s">
        <v>301</v>
      </c>
      <c r="D19" s="25" t="s">
        <v>407</v>
      </c>
      <c r="E19" s="25" t="s">
        <v>108</v>
      </c>
      <c r="F19" s="25" t="s">
        <v>113</v>
      </c>
      <c r="G19" s="25" t="s">
        <v>456</v>
      </c>
      <c r="H19" s="25" t="s">
        <v>304</v>
      </c>
      <c r="I19" s="28">
        <v>3211763</v>
      </c>
      <c r="J19" s="98"/>
    </row>
    <row r="20" spans="1:10" s="17" customFormat="1" ht="25.5" x14ac:dyDescent="0.2">
      <c r="A20" s="83">
        <v>44216</v>
      </c>
      <c r="B20" s="27" t="s">
        <v>300</v>
      </c>
      <c r="C20" s="27" t="s">
        <v>301</v>
      </c>
      <c r="D20" s="25" t="s">
        <v>406</v>
      </c>
      <c r="E20" s="25" t="s">
        <v>108</v>
      </c>
      <c r="F20" s="25" t="s">
        <v>240</v>
      </c>
      <c r="G20" s="25" t="s">
        <v>520</v>
      </c>
      <c r="H20" s="25" t="s">
        <v>304</v>
      </c>
      <c r="I20" s="28">
        <v>3717744</v>
      </c>
      <c r="J20" s="98"/>
    </row>
    <row r="21" spans="1:10" s="17" customFormat="1" ht="25.5" x14ac:dyDescent="0.2">
      <c r="A21" s="83">
        <v>44218</v>
      </c>
      <c r="B21" s="27" t="s">
        <v>300</v>
      </c>
      <c r="C21" s="27" t="s">
        <v>301</v>
      </c>
      <c r="D21" s="25" t="s">
        <v>406</v>
      </c>
      <c r="E21" s="25" t="s">
        <v>108</v>
      </c>
      <c r="F21" s="25" t="s">
        <v>177</v>
      </c>
      <c r="G21" s="25" t="s">
        <v>80</v>
      </c>
      <c r="H21" s="25" t="s">
        <v>304</v>
      </c>
      <c r="I21" s="28">
        <v>3687490</v>
      </c>
      <c r="J21" s="98"/>
    </row>
    <row r="22" spans="1:10" s="17" customFormat="1" ht="25.5" x14ac:dyDescent="0.2">
      <c r="A22" s="83">
        <v>44220</v>
      </c>
      <c r="B22" s="27" t="s">
        <v>300</v>
      </c>
      <c r="C22" s="27" t="s">
        <v>301</v>
      </c>
      <c r="D22" s="25" t="s">
        <v>406</v>
      </c>
      <c r="E22" s="25" t="s">
        <v>108</v>
      </c>
      <c r="F22" s="25" t="s">
        <v>81</v>
      </c>
      <c r="G22" s="25" t="s">
        <v>447</v>
      </c>
      <c r="H22" s="25" t="s">
        <v>304</v>
      </c>
      <c r="I22" s="28">
        <v>3826282</v>
      </c>
      <c r="J22" s="98"/>
    </row>
    <row r="23" spans="1:10" s="17" customFormat="1" ht="25.5" x14ac:dyDescent="0.2">
      <c r="A23" s="83">
        <v>44222</v>
      </c>
      <c r="B23" s="27" t="s">
        <v>300</v>
      </c>
      <c r="C23" s="27" t="s">
        <v>301</v>
      </c>
      <c r="D23" s="25" t="s">
        <v>406</v>
      </c>
      <c r="E23" s="25" t="s">
        <v>108</v>
      </c>
      <c r="F23" s="25" t="s">
        <v>109</v>
      </c>
      <c r="G23" s="25" t="s">
        <v>270</v>
      </c>
      <c r="H23" s="25" t="s">
        <v>304</v>
      </c>
      <c r="I23" s="28">
        <v>3382353</v>
      </c>
      <c r="J23" s="98"/>
    </row>
    <row r="24" spans="1:10" s="17" customFormat="1" ht="25.5" x14ac:dyDescent="0.2">
      <c r="A24" s="83">
        <v>44223</v>
      </c>
      <c r="B24" s="27" t="s">
        <v>300</v>
      </c>
      <c r="C24" s="27" t="s">
        <v>301</v>
      </c>
      <c r="D24" s="25" t="s">
        <v>406</v>
      </c>
      <c r="E24" s="25" t="s">
        <v>108</v>
      </c>
      <c r="F24" s="25" t="s">
        <v>116</v>
      </c>
      <c r="G24" s="25" t="s">
        <v>263</v>
      </c>
      <c r="H24" s="25" t="s">
        <v>304</v>
      </c>
      <c r="I24" s="28">
        <v>3323146</v>
      </c>
      <c r="J24" s="98"/>
    </row>
    <row r="25" spans="1:10" s="17" customFormat="1" ht="25.5" x14ac:dyDescent="0.2">
      <c r="A25" s="83">
        <v>44225</v>
      </c>
      <c r="B25" s="27" t="s">
        <v>300</v>
      </c>
      <c r="C25" s="27" t="s">
        <v>301</v>
      </c>
      <c r="D25" s="25" t="s">
        <v>406</v>
      </c>
      <c r="E25" s="25" t="s">
        <v>108</v>
      </c>
      <c r="F25" s="25" t="s">
        <v>365</v>
      </c>
      <c r="G25" s="25" t="s">
        <v>550</v>
      </c>
      <c r="H25" s="25" t="s">
        <v>304</v>
      </c>
      <c r="I25" s="28">
        <v>3536265</v>
      </c>
      <c r="J25" s="98"/>
    </row>
    <row r="26" spans="1:10" s="17" customFormat="1" ht="25.5" x14ac:dyDescent="0.2">
      <c r="A26" s="83">
        <v>44227</v>
      </c>
      <c r="B26" s="27" t="s">
        <v>300</v>
      </c>
      <c r="C26" s="27" t="s">
        <v>301</v>
      </c>
      <c r="D26" s="25" t="s">
        <v>406</v>
      </c>
      <c r="E26" s="25" t="s">
        <v>108</v>
      </c>
      <c r="F26" s="25" t="s">
        <v>177</v>
      </c>
      <c r="G26" s="25" t="s">
        <v>516</v>
      </c>
      <c r="H26" s="25" t="s">
        <v>304</v>
      </c>
      <c r="I26" s="28">
        <v>3688217</v>
      </c>
      <c r="J26" s="98"/>
    </row>
    <row r="27" spans="1:10" s="17" customFormat="1" ht="25.5" x14ac:dyDescent="0.2">
      <c r="A27" s="83">
        <v>44228</v>
      </c>
      <c r="B27" s="27" t="s">
        <v>300</v>
      </c>
      <c r="C27" s="27" t="s">
        <v>301</v>
      </c>
      <c r="D27" s="25" t="s">
        <v>406</v>
      </c>
      <c r="E27" s="25" t="s">
        <v>108</v>
      </c>
      <c r="F27" s="25" t="s">
        <v>204</v>
      </c>
      <c r="G27" s="25" t="s">
        <v>455</v>
      </c>
      <c r="H27" s="25" t="s">
        <v>304</v>
      </c>
      <c r="I27" s="28">
        <v>3588489</v>
      </c>
      <c r="J27" s="98"/>
    </row>
    <row r="28" spans="1:10" s="17" customFormat="1" ht="25.5" x14ac:dyDescent="0.2">
      <c r="A28" s="83">
        <v>44231</v>
      </c>
      <c r="B28" s="27" t="s">
        <v>300</v>
      </c>
      <c r="C28" s="27" t="s">
        <v>301</v>
      </c>
      <c r="D28" s="25" t="s">
        <v>407</v>
      </c>
      <c r="E28" s="25" t="s">
        <v>108</v>
      </c>
      <c r="F28" s="25" t="s">
        <v>112</v>
      </c>
      <c r="G28" s="25" t="s">
        <v>259</v>
      </c>
      <c r="H28" s="25" t="s">
        <v>304</v>
      </c>
      <c r="I28" s="28">
        <v>3109739</v>
      </c>
      <c r="J28" s="98"/>
    </row>
    <row r="29" spans="1:10" s="17" customFormat="1" ht="25.5" x14ac:dyDescent="0.2">
      <c r="A29" s="83">
        <v>44232</v>
      </c>
      <c r="B29" s="27" t="s">
        <v>300</v>
      </c>
      <c r="C29" s="27" t="s">
        <v>301</v>
      </c>
      <c r="D29" s="25" t="s">
        <v>406</v>
      </c>
      <c r="E29" s="25" t="s">
        <v>108</v>
      </c>
      <c r="F29" s="25" t="s">
        <v>109</v>
      </c>
      <c r="G29" s="25" t="s">
        <v>232</v>
      </c>
      <c r="H29" s="25" t="s">
        <v>304</v>
      </c>
      <c r="I29" s="28">
        <v>180246</v>
      </c>
      <c r="J29" s="98"/>
    </row>
    <row r="30" spans="1:10" s="17" customFormat="1" ht="25.5" x14ac:dyDescent="0.2">
      <c r="A30" s="83">
        <v>44232</v>
      </c>
      <c r="B30" s="27" t="s">
        <v>300</v>
      </c>
      <c r="C30" s="27" t="s">
        <v>301</v>
      </c>
      <c r="D30" s="25" t="s">
        <v>406</v>
      </c>
      <c r="E30" s="25" t="s">
        <v>108</v>
      </c>
      <c r="F30" s="25" t="s">
        <v>109</v>
      </c>
      <c r="G30" s="25" t="s">
        <v>232</v>
      </c>
      <c r="H30" s="25" t="s">
        <v>304</v>
      </c>
      <c r="I30" s="28">
        <v>3269256</v>
      </c>
      <c r="J30" s="98"/>
    </row>
    <row r="31" spans="1:10" s="17" customFormat="1" ht="25.5" x14ac:dyDescent="0.2">
      <c r="A31" s="83">
        <v>44234</v>
      </c>
      <c r="B31" s="27" t="s">
        <v>300</v>
      </c>
      <c r="C31" s="27" t="s">
        <v>301</v>
      </c>
      <c r="D31" s="25" t="s">
        <v>407</v>
      </c>
      <c r="E31" s="25" t="s">
        <v>108</v>
      </c>
      <c r="F31" s="25" t="s">
        <v>112</v>
      </c>
      <c r="G31" s="25" t="s">
        <v>209</v>
      </c>
      <c r="H31" s="25" t="s">
        <v>304</v>
      </c>
      <c r="I31" s="28">
        <v>3414560</v>
      </c>
      <c r="J31" s="98"/>
    </row>
    <row r="32" spans="1:10" s="17" customFormat="1" ht="25.5" x14ac:dyDescent="0.2">
      <c r="A32" s="83">
        <v>44237</v>
      </c>
      <c r="B32" s="27" t="s">
        <v>300</v>
      </c>
      <c r="C32" s="27" t="s">
        <v>301</v>
      </c>
      <c r="D32" s="25" t="s">
        <v>406</v>
      </c>
      <c r="E32" s="25" t="s">
        <v>108</v>
      </c>
      <c r="F32" s="25" t="s">
        <v>177</v>
      </c>
      <c r="G32" s="25" t="s">
        <v>558</v>
      </c>
      <c r="H32" s="25" t="s">
        <v>304</v>
      </c>
      <c r="I32" s="28">
        <v>3670477</v>
      </c>
      <c r="J32" s="98"/>
    </row>
    <row r="33" spans="1:10" s="17" customFormat="1" ht="25.5" x14ac:dyDescent="0.2">
      <c r="A33" s="83">
        <v>44238</v>
      </c>
      <c r="B33" s="27" t="s">
        <v>300</v>
      </c>
      <c r="C33" s="27" t="s">
        <v>301</v>
      </c>
      <c r="D33" s="25" t="s">
        <v>406</v>
      </c>
      <c r="E33" s="25" t="s">
        <v>108</v>
      </c>
      <c r="F33" s="25" t="s">
        <v>72</v>
      </c>
      <c r="G33" s="25" t="s">
        <v>170</v>
      </c>
      <c r="H33" s="25" t="s">
        <v>304</v>
      </c>
      <c r="I33" s="28">
        <v>3414945</v>
      </c>
      <c r="J33" s="98"/>
    </row>
    <row r="34" spans="1:10" s="17" customFormat="1" ht="25.5" x14ac:dyDescent="0.2">
      <c r="A34" s="83">
        <v>44240</v>
      </c>
      <c r="B34" s="27" t="s">
        <v>300</v>
      </c>
      <c r="C34" s="27" t="s">
        <v>301</v>
      </c>
      <c r="D34" s="25" t="s">
        <v>407</v>
      </c>
      <c r="E34" s="25" t="s">
        <v>108</v>
      </c>
      <c r="F34" s="25" t="s">
        <v>185</v>
      </c>
      <c r="G34" s="25" t="s">
        <v>499</v>
      </c>
      <c r="H34" s="25" t="s">
        <v>304</v>
      </c>
      <c r="I34" s="28">
        <v>2799367</v>
      </c>
      <c r="J34" s="98"/>
    </row>
    <row r="35" spans="1:10" s="17" customFormat="1" ht="26.25" thickBot="1" x14ac:dyDescent="0.25">
      <c r="A35" s="176">
        <v>44250</v>
      </c>
      <c r="B35" s="177" t="s">
        <v>300</v>
      </c>
      <c r="C35" s="177" t="s">
        <v>301</v>
      </c>
      <c r="D35" s="178" t="s">
        <v>406</v>
      </c>
      <c r="E35" s="178" t="s">
        <v>108</v>
      </c>
      <c r="F35" s="178" t="s">
        <v>124</v>
      </c>
      <c r="G35" s="178" t="s">
        <v>473</v>
      </c>
      <c r="H35" s="178" t="s">
        <v>304</v>
      </c>
      <c r="I35" s="179">
        <v>3261773</v>
      </c>
      <c r="J35" s="164"/>
    </row>
    <row r="36" spans="1:10" s="17" customFormat="1" ht="25.5" x14ac:dyDescent="0.2">
      <c r="A36" s="83">
        <v>44254</v>
      </c>
      <c r="B36" s="27" t="s">
        <v>300</v>
      </c>
      <c r="C36" s="27" t="s">
        <v>301</v>
      </c>
      <c r="D36" s="25" t="s">
        <v>406</v>
      </c>
      <c r="E36" s="25" t="s">
        <v>108</v>
      </c>
      <c r="F36" s="25" t="s">
        <v>204</v>
      </c>
      <c r="G36" s="25" t="s">
        <v>216</v>
      </c>
      <c r="H36" s="25" t="s">
        <v>304</v>
      </c>
      <c r="I36" s="28">
        <v>3261366</v>
      </c>
      <c r="J36" s="98"/>
    </row>
    <row r="37" spans="1:10" s="17" customFormat="1" ht="26.25" thickBot="1" x14ac:dyDescent="0.25">
      <c r="A37" s="83">
        <v>44255</v>
      </c>
      <c r="B37" s="27" t="s">
        <v>300</v>
      </c>
      <c r="C37" s="27" t="s">
        <v>301</v>
      </c>
      <c r="D37" s="25" t="s">
        <v>406</v>
      </c>
      <c r="E37" s="25" t="s">
        <v>108</v>
      </c>
      <c r="F37" s="25" t="s">
        <v>69</v>
      </c>
      <c r="G37" s="25" t="s">
        <v>242</v>
      </c>
      <c r="H37" s="25" t="s">
        <v>304</v>
      </c>
      <c r="I37" s="28">
        <v>3359970</v>
      </c>
      <c r="J37" s="98"/>
    </row>
    <row r="38" spans="1:10" ht="17.25" customHeight="1" thickBot="1" x14ac:dyDescent="0.25">
      <c r="A38" s="112" t="s">
        <v>319</v>
      </c>
      <c r="B38" s="113"/>
      <c r="C38" s="113"/>
      <c r="D38" s="113"/>
      <c r="E38" s="113"/>
      <c r="F38" s="113"/>
      <c r="G38" s="113"/>
      <c r="H38" s="60"/>
      <c r="I38" s="137">
        <f>SUM(I11:I37)</f>
        <v>90546163</v>
      </c>
      <c r="J38" s="61"/>
    </row>
    <row r="39" spans="1:10" x14ac:dyDescent="0.2">
      <c r="I39" s="100"/>
    </row>
    <row r="40" spans="1:10" x14ac:dyDescent="0.2">
      <c r="A40" s="115"/>
      <c r="B40" s="110"/>
      <c r="C40" s="110"/>
      <c r="D40" s="110"/>
      <c r="E40" s="110"/>
      <c r="F40" s="116"/>
      <c r="G40" s="110"/>
      <c r="H40" s="31"/>
      <c r="I40" s="101"/>
      <c r="J40" s="17"/>
    </row>
    <row r="41" spans="1:10" ht="14.1" customHeight="1" x14ac:dyDescent="0.2">
      <c r="A41" s="185"/>
      <c r="B41" s="185"/>
      <c r="C41" s="185"/>
      <c r="D41" s="185"/>
      <c r="E41" s="185"/>
      <c r="F41" s="185"/>
      <c r="G41" s="185"/>
      <c r="H41" s="185"/>
      <c r="I41" s="185"/>
      <c r="J41" s="185"/>
    </row>
    <row r="42" spans="1:10" s="90" customFormat="1" ht="14.1" customHeight="1" x14ac:dyDescent="0.2">
      <c r="A42" s="185"/>
      <c r="B42" s="185"/>
      <c r="C42" s="185"/>
      <c r="D42" s="185"/>
      <c r="E42" s="185"/>
      <c r="F42" s="185"/>
      <c r="G42" s="185"/>
      <c r="H42" s="185"/>
      <c r="I42" s="185"/>
      <c r="J42" s="185"/>
    </row>
    <row r="43" spans="1:10" ht="13.5" customHeight="1" x14ac:dyDescent="0.2">
      <c r="A43" s="186"/>
      <c r="B43" s="186"/>
      <c r="C43" s="186"/>
      <c r="D43" s="186"/>
      <c r="E43" s="186"/>
      <c r="F43" s="186"/>
      <c r="G43" s="186"/>
      <c r="H43" s="186"/>
      <c r="I43" s="186"/>
      <c r="J43" s="186"/>
    </row>
    <row r="44" spans="1:10" ht="13.5" customHeight="1" x14ac:dyDescent="0.2">
      <c r="A44" s="186"/>
      <c r="B44" s="186"/>
      <c r="C44" s="186"/>
      <c r="D44" s="186"/>
      <c r="E44" s="186"/>
      <c r="F44" s="186"/>
      <c r="G44" s="186"/>
      <c r="H44" s="186"/>
      <c r="I44" s="186"/>
      <c r="J44" s="186"/>
    </row>
    <row r="45" spans="1:10" ht="13.5" customHeight="1" x14ac:dyDescent="0.2">
      <c r="A45" s="117"/>
      <c r="B45" s="117"/>
      <c r="C45" s="117"/>
      <c r="D45" s="117"/>
      <c r="E45" s="117"/>
      <c r="F45" s="117"/>
      <c r="G45" s="117"/>
      <c r="H45" s="92"/>
      <c r="I45" s="92"/>
      <c r="J45" s="92"/>
    </row>
    <row r="46" spans="1:10" s="17" customFormat="1" ht="12.95" customHeight="1" x14ac:dyDescent="0.2">
      <c r="A46" s="184"/>
      <c r="B46" s="184"/>
      <c r="C46" s="184"/>
      <c r="D46" s="184"/>
      <c r="E46" s="184"/>
      <c r="F46" s="184"/>
      <c r="G46" s="184"/>
      <c r="H46" s="184"/>
      <c r="I46" s="184"/>
      <c r="J46" s="184"/>
    </row>
    <row r="49" spans="1:11" x14ac:dyDescent="0.2">
      <c r="G49" s="118"/>
      <c r="H49" s="99"/>
    </row>
    <row r="50" spans="1:11" x14ac:dyDescent="0.2">
      <c r="G50" s="118"/>
      <c r="H50" s="99"/>
      <c r="I50" s="100"/>
    </row>
    <row r="52" spans="1:11" x14ac:dyDescent="0.2">
      <c r="I52" s="100"/>
    </row>
    <row r="59" spans="1:11" s="114" customFormat="1" x14ac:dyDescent="0.2">
      <c r="A59" s="114" t="s">
        <v>85</v>
      </c>
      <c r="H59" s="30"/>
      <c r="I59" s="30"/>
      <c r="J59" s="30"/>
      <c r="K59" s="30"/>
    </row>
  </sheetData>
  <sortState xmlns:xlrd2="http://schemas.microsoft.com/office/spreadsheetml/2017/richdata2" ref="A11:J37">
    <sortCondition ref="A11:A37"/>
    <sortCondition ref="D11:D37"/>
    <sortCondition ref="F11:F37"/>
  </sortState>
  <mergeCells count="5">
    <mergeCell ref="A46:J46"/>
    <mergeCell ref="A41:J41"/>
    <mergeCell ref="A42:J42"/>
    <mergeCell ref="A43:J43"/>
    <mergeCell ref="A44:J44"/>
  </mergeCells>
  <printOptions horizontalCentered="1"/>
  <pageMargins left="0" right="0.75" top="0.5" bottom="0" header="0.5" footer="0.5"/>
  <pageSetup scale="54" fitToHeight="10" orientation="landscape" r:id="rId1"/>
  <headerFooter alignWithMargins="0">
    <oddFooter>&amp;L&amp;G</oddFooter>
  </headerFooter>
  <rowBreaks count="1" manualBreakCount="1">
    <brk id="35"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0"/>
  <sheetViews>
    <sheetView zoomScaleNormal="100"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17.7109375" style="114" customWidth="1"/>
    <col min="7" max="7" width="22.5703125" style="114"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09" t="s">
        <v>0</v>
      </c>
      <c r="B1" s="110"/>
      <c r="C1" s="110"/>
      <c r="D1" s="110"/>
      <c r="E1" s="110"/>
      <c r="F1" s="110"/>
      <c r="G1" s="110"/>
      <c r="H1" s="1"/>
      <c r="I1" s="1"/>
    </row>
    <row r="2" spans="1:13" ht="12.75" customHeight="1" x14ac:dyDescent="0.2">
      <c r="A2" s="109" t="s">
        <v>60</v>
      </c>
      <c r="B2" s="110"/>
      <c r="C2" s="110"/>
      <c r="D2" s="110"/>
      <c r="E2" s="110"/>
      <c r="F2" s="110"/>
      <c r="G2" s="110"/>
      <c r="H2" s="1"/>
      <c r="I2" s="1"/>
    </row>
    <row r="3" spans="1:13" ht="12.75" customHeight="1" x14ac:dyDescent="0.2">
      <c r="A3" s="109" t="s">
        <v>246</v>
      </c>
      <c r="B3" s="110"/>
      <c r="C3" s="110"/>
      <c r="D3" s="110"/>
      <c r="E3" s="110"/>
      <c r="F3" s="110"/>
      <c r="G3" s="110"/>
      <c r="H3" s="1"/>
      <c r="I3" s="1"/>
    </row>
    <row r="4" spans="1:13" ht="12.75" customHeight="1" x14ac:dyDescent="0.2">
      <c r="A4" s="109" t="s">
        <v>57</v>
      </c>
      <c r="B4" s="110"/>
      <c r="C4" s="110"/>
      <c r="D4" s="110"/>
      <c r="E4" s="110"/>
      <c r="F4" s="110"/>
      <c r="G4" s="110"/>
      <c r="H4" s="1"/>
      <c r="I4" s="1"/>
    </row>
    <row r="5" spans="1:13" ht="12.75" customHeight="1" x14ac:dyDescent="0.2">
      <c r="A5" s="109" t="s">
        <v>67</v>
      </c>
      <c r="B5" s="110"/>
      <c r="C5" s="110"/>
      <c r="D5" s="110"/>
      <c r="E5" s="110"/>
      <c r="F5" s="110"/>
      <c r="G5" s="110"/>
      <c r="H5" s="1"/>
      <c r="I5" s="1"/>
    </row>
    <row r="6" spans="1:13" ht="12.75" customHeight="1" x14ac:dyDescent="0.2">
      <c r="A6" s="109" t="s">
        <v>11</v>
      </c>
      <c r="B6" s="110"/>
      <c r="C6" s="110"/>
      <c r="D6" s="110"/>
      <c r="E6" s="110"/>
      <c r="F6" s="110"/>
      <c r="G6" s="110"/>
      <c r="H6" s="1"/>
      <c r="I6" s="1"/>
    </row>
    <row r="7" spans="1:13" ht="12.75" customHeight="1" x14ac:dyDescent="0.2">
      <c r="A7" s="110"/>
      <c r="B7" s="110"/>
      <c r="C7" s="110"/>
      <c r="D7" s="110"/>
      <c r="E7" s="110"/>
      <c r="F7" s="110"/>
      <c r="G7" s="110"/>
      <c r="H7" s="1"/>
      <c r="I7" s="1"/>
    </row>
    <row r="8" spans="1:13" ht="24" customHeight="1" x14ac:dyDescent="0.2">
      <c r="A8" s="125" t="s">
        <v>12</v>
      </c>
      <c r="B8" s="122"/>
      <c r="C8" s="122"/>
      <c r="D8" s="122"/>
      <c r="E8" s="122"/>
      <c r="F8" s="122"/>
      <c r="G8" s="122"/>
      <c r="H8" s="122"/>
      <c r="I8" s="122"/>
      <c r="J8" s="122"/>
    </row>
    <row r="9" spans="1:13" ht="13.5" thickBot="1" x14ac:dyDescent="0.25">
      <c r="A9" s="111"/>
      <c r="B9" s="111"/>
      <c r="C9" s="111"/>
      <c r="D9" s="111"/>
      <c r="E9" s="111"/>
      <c r="F9" s="111"/>
      <c r="G9" s="111"/>
      <c r="H9" s="1"/>
      <c r="I9" s="1"/>
      <c r="J9" s="95" t="s">
        <v>395</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15.95" customHeight="1" x14ac:dyDescent="0.2">
      <c r="A11" s="83">
        <v>44198</v>
      </c>
      <c r="B11" s="27" t="s">
        <v>390</v>
      </c>
      <c r="C11" s="27" t="s">
        <v>463</v>
      </c>
      <c r="D11" s="25" t="s">
        <v>418</v>
      </c>
      <c r="E11" s="25" t="s">
        <v>108</v>
      </c>
      <c r="F11" s="25" t="s">
        <v>81</v>
      </c>
      <c r="G11" s="25" t="s">
        <v>377</v>
      </c>
      <c r="H11" s="25" t="s">
        <v>391</v>
      </c>
      <c r="I11" s="28">
        <v>3483869</v>
      </c>
      <c r="J11" s="98"/>
      <c r="L11" s="119"/>
      <c r="M11" s="119"/>
    </row>
    <row r="12" spans="1:13" s="17" customFormat="1" ht="15.95" customHeight="1" x14ac:dyDescent="0.2">
      <c r="A12" s="83">
        <v>44200</v>
      </c>
      <c r="B12" s="27" t="s">
        <v>390</v>
      </c>
      <c r="C12" s="27" t="s">
        <v>462</v>
      </c>
      <c r="D12" s="25" t="s">
        <v>418</v>
      </c>
      <c r="E12" s="25" t="s">
        <v>108</v>
      </c>
      <c r="F12" s="25" t="s">
        <v>68</v>
      </c>
      <c r="G12" s="25" t="s">
        <v>342</v>
      </c>
      <c r="H12" s="25" t="s">
        <v>391</v>
      </c>
      <c r="I12" s="28">
        <v>3287297</v>
      </c>
      <c r="J12" s="98"/>
      <c r="L12" s="119"/>
      <c r="M12" s="119"/>
    </row>
    <row r="13" spans="1:13" s="17" customFormat="1" ht="15.95" customHeight="1" x14ac:dyDescent="0.2">
      <c r="A13" s="83">
        <v>44202</v>
      </c>
      <c r="B13" s="27" t="s">
        <v>390</v>
      </c>
      <c r="C13" s="27" t="s">
        <v>462</v>
      </c>
      <c r="D13" s="25" t="s">
        <v>418</v>
      </c>
      <c r="E13" s="25" t="s">
        <v>108</v>
      </c>
      <c r="F13" s="25" t="s">
        <v>81</v>
      </c>
      <c r="G13" s="25" t="s">
        <v>140</v>
      </c>
      <c r="H13" s="25" t="s">
        <v>391</v>
      </c>
      <c r="I13" s="28">
        <v>3285428</v>
      </c>
      <c r="J13" s="98"/>
      <c r="L13" s="119"/>
      <c r="M13" s="119"/>
    </row>
    <row r="14" spans="1:13" s="17" customFormat="1" ht="15.95" customHeight="1" x14ac:dyDescent="0.2">
      <c r="A14" s="83">
        <v>44204</v>
      </c>
      <c r="B14" s="27" t="s">
        <v>390</v>
      </c>
      <c r="C14" s="27" t="s">
        <v>463</v>
      </c>
      <c r="D14" s="25" t="s">
        <v>418</v>
      </c>
      <c r="E14" s="25" t="s">
        <v>108</v>
      </c>
      <c r="F14" s="25" t="s">
        <v>177</v>
      </c>
      <c r="G14" s="25" t="s">
        <v>242</v>
      </c>
      <c r="H14" s="25" t="s">
        <v>391</v>
      </c>
      <c r="I14" s="28">
        <v>3375952</v>
      </c>
      <c r="J14" s="98"/>
      <c r="L14" s="119"/>
      <c r="M14" s="119"/>
    </row>
    <row r="15" spans="1:13" s="17" customFormat="1" ht="15.95" customHeight="1" x14ac:dyDescent="0.2">
      <c r="A15" s="83">
        <v>44206</v>
      </c>
      <c r="B15" s="27" t="s">
        <v>390</v>
      </c>
      <c r="C15" s="27" t="s">
        <v>462</v>
      </c>
      <c r="D15" s="25" t="s">
        <v>418</v>
      </c>
      <c r="E15" s="25" t="s">
        <v>108</v>
      </c>
      <c r="F15" s="25" t="s">
        <v>81</v>
      </c>
      <c r="G15" s="25" t="s">
        <v>419</v>
      </c>
      <c r="H15" s="25" t="s">
        <v>391</v>
      </c>
      <c r="I15" s="28">
        <v>3235084</v>
      </c>
      <c r="J15" s="98"/>
      <c r="L15" s="119"/>
      <c r="M15" s="119"/>
    </row>
    <row r="16" spans="1:13" s="17" customFormat="1" ht="15.95" customHeight="1" x14ac:dyDescent="0.2">
      <c r="A16" s="83">
        <v>44207</v>
      </c>
      <c r="B16" s="27" t="s">
        <v>390</v>
      </c>
      <c r="C16" s="27" t="s">
        <v>463</v>
      </c>
      <c r="D16" s="25" t="s">
        <v>481</v>
      </c>
      <c r="E16" s="25" t="s">
        <v>108</v>
      </c>
      <c r="F16" s="25" t="s">
        <v>113</v>
      </c>
      <c r="G16" s="25" t="s">
        <v>286</v>
      </c>
      <c r="H16" s="25" t="s">
        <v>391</v>
      </c>
      <c r="I16" s="28">
        <v>3598304</v>
      </c>
      <c r="J16" s="98"/>
      <c r="L16" s="119"/>
      <c r="M16" s="119"/>
    </row>
    <row r="17" spans="1:13" s="17" customFormat="1" ht="15.95" customHeight="1" x14ac:dyDescent="0.2">
      <c r="A17" s="83">
        <v>44210</v>
      </c>
      <c r="B17" s="27" t="s">
        <v>390</v>
      </c>
      <c r="C17" s="27" t="s">
        <v>462</v>
      </c>
      <c r="D17" s="25" t="s">
        <v>418</v>
      </c>
      <c r="E17" s="25" t="s">
        <v>108</v>
      </c>
      <c r="F17" s="25" t="s">
        <v>177</v>
      </c>
      <c r="G17" s="25" t="s">
        <v>169</v>
      </c>
      <c r="H17" s="25" t="s">
        <v>391</v>
      </c>
      <c r="I17" s="28">
        <v>3122014</v>
      </c>
      <c r="J17" s="98"/>
      <c r="L17" s="119"/>
      <c r="M17" s="119"/>
    </row>
    <row r="18" spans="1:13" s="17" customFormat="1" ht="15.95" customHeight="1" x14ac:dyDescent="0.2">
      <c r="A18" s="83">
        <v>44213</v>
      </c>
      <c r="B18" s="27" t="s">
        <v>390</v>
      </c>
      <c r="C18" s="27" t="s">
        <v>462</v>
      </c>
      <c r="D18" s="25" t="s">
        <v>418</v>
      </c>
      <c r="E18" s="25" t="s">
        <v>108</v>
      </c>
      <c r="F18" s="25" t="s">
        <v>72</v>
      </c>
      <c r="G18" s="25" t="s">
        <v>223</v>
      </c>
      <c r="H18" s="25" t="s">
        <v>391</v>
      </c>
      <c r="I18" s="28">
        <v>3299787</v>
      </c>
      <c r="J18" s="98"/>
      <c r="L18" s="119"/>
      <c r="M18" s="119"/>
    </row>
    <row r="19" spans="1:13" s="17" customFormat="1" ht="15.95" customHeight="1" x14ac:dyDescent="0.2">
      <c r="A19" s="83">
        <v>44214</v>
      </c>
      <c r="B19" s="27" t="s">
        <v>390</v>
      </c>
      <c r="C19" s="27" t="s">
        <v>490</v>
      </c>
      <c r="D19" s="25" t="s">
        <v>481</v>
      </c>
      <c r="E19" s="25" t="s">
        <v>108</v>
      </c>
      <c r="F19" s="25" t="s">
        <v>185</v>
      </c>
      <c r="G19" s="25" t="s">
        <v>544</v>
      </c>
      <c r="H19" s="25" t="s">
        <v>391</v>
      </c>
      <c r="I19" s="28">
        <v>2327400</v>
      </c>
      <c r="J19" s="98"/>
      <c r="L19" s="119"/>
      <c r="M19" s="119"/>
    </row>
    <row r="20" spans="1:13" s="17" customFormat="1" ht="15.95" customHeight="1" x14ac:dyDescent="0.2">
      <c r="A20" s="83">
        <v>44215</v>
      </c>
      <c r="B20" s="27" t="s">
        <v>390</v>
      </c>
      <c r="C20" s="27" t="s">
        <v>463</v>
      </c>
      <c r="D20" s="25" t="s">
        <v>418</v>
      </c>
      <c r="E20" s="25" t="s">
        <v>108</v>
      </c>
      <c r="F20" s="25" t="s">
        <v>81</v>
      </c>
      <c r="G20" s="25" t="s">
        <v>371</v>
      </c>
      <c r="H20" s="25" t="s">
        <v>391</v>
      </c>
      <c r="I20" s="28">
        <v>3303114</v>
      </c>
      <c r="J20" s="98"/>
      <c r="L20" s="119"/>
      <c r="M20" s="119"/>
    </row>
    <row r="21" spans="1:13" s="17" customFormat="1" ht="15.95" customHeight="1" x14ac:dyDescent="0.2">
      <c r="A21" s="83">
        <v>44217</v>
      </c>
      <c r="B21" s="27" t="s">
        <v>390</v>
      </c>
      <c r="C21" s="27" t="s">
        <v>462</v>
      </c>
      <c r="D21" s="25" t="s">
        <v>418</v>
      </c>
      <c r="E21" s="25" t="s">
        <v>108</v>
      </c>
      <c r="F21" s="25" t="s">
        <v>240</v>
      </c>
      <c r="G21" s="25" t="s">
        <v>387</v>
      </c>
      <c r="H21" s="25" t="s">
        <v>391</v>
      </c>
      <c r="I21" s="28">
        <v>3659693</v>
      </c>
      <c r="J21" s="98"/>
      <c r="L21" s="119"/>
      <c r="M21" s="119"/>
    </row>
    <row r="22" spans="1:13" s="17" customFormat="1" ht="15.95" customHeight="1" x14ac:dyDescent="0.2">
      <c r="A22" s="83">
        <v>44220</v>
      </c>
      <c r="B22" s="27" t="s">
        <v>390</v>
      </c>
      <c r="C22" s="27" t="s">
        <v>490</v>
      </c>
      <c r="D22" s="25" t="s">
        <v>481</v>
      </c>
      <c r="E22" s="25" t="s">
        <v>108</v>
      </c>
      <c r="F22" s="25" t="s">
        <v>113</v>
      </c>
      <c r="G22" s="25" t="s">
        <v>307</v>
      </c>
      <c r="H22" s="25" t="s">
        <v>391</v>
      </c>
      <c r="I22" s="28">
        <v>3423851</v>
      </c>
      <c r="J22" s="98"/>
      <c r="L22" s="119"/>
      <c r="M22" s="119"/>
    </row>
    <row r="23" spans="1:13" s="17" customFormat="1" ht="15.95" customHeight="1" x14ac:dyDescent="0.2">
      <c r="A23" s="83">
        <v>44222</v>
      </c>
      <c r="B23" s="27" t="s">
        <v>390</v>
      </c>
      <c r="C23" s="27" t="s">
        <v>463</v>
      </c>
      <c r="D23" s="25" t="s">
        <v>481</v>
      </c>
      <c r="E23" s="25" t="s">
        <v>108</v>
      </c>
      <c r="F23" s="25" t="s">
        <v>113</v>
      </c>
      <c r="G23" s="25" t="s">
        <v>448</v>
      </c>
      <c r="H23" s="25" t="s">
        <v>391</v>
      </c>
      <c r="I23" s="28">
        <v>3561524</v>
      </c>
      <c r="J23" s="98"/>
      <c r="L23" s="119"/>
      <c r="M23" s="119"/>
    </row>
    <row r="24" spans="1:13" s="17" customFormat="1" ht="15.95" customHeight="1" x14ac:dyDescent="0.2">
      <c r="A24" s="83">
        <v>44222</v>
      </c>
      <c r="B24" s="27" t="s">
        <v>390</v>
      </c>
      <c r="C24" s="27" t="s">
        <v>462</v>
      </c>
      <c r="D24" s="25" t="s">
        <v>418</v>
      </c>
      <c r="E24" s="25" t="s">
        <v>108</v>
      </c>
      <c r="F24" s="25" t="s">
        <v>81</v>
      </c>
      <c r="G24" s="25" t="s">
        <v>484</v>
      </c>
      <c r="H24" s="25" t="s">
        <v>391</v>
      </c>
      <c r="I24" s="28">
        <v>3503608</v>
      </c>
      <c r="J24" s="98"/>
      <c r="L24" s="119"/>
      <c r="M24" s="119"/>
    </row>
    <row r="25" spans="1:13" s="17" customFormat="1" ht="15.95" customHeight="1" x14ac:dyDescent="0.2">
      <c r="A25" s="83">
        <v>44225</v>
      </c>
      <c r="B25" s="27" t="s">
        <v>390</v>
      </c>
      <c r="C25" s="27" t="s">
        <v>462</v>
      </c>
      <c r="D25" s="25" t="s">
        <v>418</v>
      </c>
      <c r="E25" s="25" t="s">
        <v>108</v>
      </c>
      <c r="F25" s="25" t="s">
        <v>81</v>
      </c>
      <c r="G25" s="25" t="s">
        <v>292</v>
      </c>
      <c r="H25" s="25" t="s">
        <v>391</v>
      </c>
      <c r="I25" s="28">
        <v>3398202</v>
      </c>
      <c r="J25" s="98"/>
      <c r="L25" s="119"/>
      <c r="M25" s="119"/>
    </row>
    <row r="26" spans="1:13" s="17" customFormat="1" ht="15.95" customHeight="1" x14ac:dyDescent="0.2">
      <c r="A26" s="83">
        <v>44226</v>
      </c>
      <c r="B26" s="27" t="s">
        <v>390</v>
      </c>
      <c r="C26" s="27" t="s">
        <v>462</v>
      </c>
      <c r="D26" s="25" t="s">
        <v>418</v>
      </c>
      <c r="E26" s="25" t="s">
        <v>108</v>
      </c>
      <c r="F26" s="25" t="s">
        <v>109</v>
      </c>
      <c r="G26" s="25" t="s">
        <v>356</v>
      </c>
      <c r="H26" s="25" t="s">
        <v>391</v>
      </c>
      <c r="I26" s="28">
        <v>3064766</v>
      </c>
      <c r="J26" s="98"/>
      <c r="L26" s="119"/>
      <c r="M26" s="119"/>
    </row>
    <row r="27" spans="1:13" s="17" customFormat="1" ht="15.95" customHeight="1" x14ac:dyDescent="0.2">
      <c r="A27" s="83">
        <v>44227</v>
      </c>
      <c r="B27" s="27" t="s">
        <v>390</v>
      </c>
      <c r="C27" s="27" t="s">
        <v>490</v>
      </c>
      <c r="D27" s="25" t="s">
        <v>481</v>
      </c>
      <c r="E27" s="25" t="s">
        <v>108</v>
      </c>
      <c r="F27" s="25" t="s">
        <v>185</v>
      </c>
      <c r="G27" s="25" t="s">
        <v>544</v>
      </c>
      <c r="H27" s="25" t="s">
        <v>391</v>
      </c>
      <c r="I27" s="28">
        <v>2329760</v>
      </c>
      <c r="J27" s="98"/>
      <c r="L27" s="119"/>
      <c r="M27" s="119"/>
    </row>
    <row r="28" spans="1:13" s="17" customFormat="1" ht="15.95" customHeight="1" x14ac:dyDescent="0.2">
      <c r="A28" s="83">
        <v>44230</v>
      </c>
      <c r="B28" s="27" t="s">
        <v>390</v>
      </c>
      <c r="C28" s="27" t="s">
        <v>463</v>
      </c>
      <c r="D28" s="25" t="s">
        <v>481</v>
      </c>
      <c r="E28" s="25" t="s">
        <v>108</v>
      </c>
      <c r="F28" s="25" t="s">
        <v>113</v>
      </c>
      <c r="G28" s="25" t="s">
        <v>158</v>
      </c>
      <c r="H28" s="25" t="s">
        <v>391</v>
      </c>
      <c r="I28" s="28">
        <v>3669392</v>
      </c>
      <c r="J28" s="98"/>
      <c r="L28" s="119"/>
      <c r="M28" s="119"/>
    </row>
    <row r="29" spans="1:13" s="17" customFormat="1" ht="15.95" customHeight="1" x14ac:dyDescent="0.2">
      <c r="A29" s="83">
        <v>44231</v>
      </c>
      <c r="B29" s="27" t="s">
        <v>390</v>
      </c>
      <c r="C29" s="27" t="s">
        <v>462</v>
      </c>
      <c r="D29" s="25" t="s">
        <v>418</v>
      </c>
      <c r="E29" s="25" t="s">
        <v>108</v>
      </c>
      <c r="F29" s="25" t="s">
        <v>81</v>
      </c>
      <c r="G29" s="25" t="s">
        <v>559</v>
      </c>
      <c r="H29" s="25" t="s">
        <v>391</v>
      </c>
      <c r="I29" s="28">
        <v>3394921</v>
      </c>
      <c r="J29" s="98"/>
      <c r="L29" s="119"/>
      <c r="M29" s="119"/>
    </row>
    <row r="30" spans="1:13" s="17" customFormat="1" ht="15.95" customHeight="1" x14ac:dyDescent="0.2">
      <c r="A30" s="83">
        <v>44232</v>
      </c>
      <c r="B30" s="27" t="s">
        <v>390</v>
      </c>
      <c r="C30" s="27" t="s">
        <v>462</v>
      </c>
      <c r="D30" s="25" t="s">
        <v>418</v>
      </c>
      <c r="E30" s="25" t="s">
        <v>108</v>
      </c>
      <c r="F30" s="25" t="s">
        <v>109</v>
      </c>
      <c r="G30" s="25" t="s">
        <v>560</v>
      </c>
      <c r="H30" s="25" t="s">
        <v>391</v>
      </c>
      <c r="I30" s="28">
        <v>3111355</v>
      </c>
      <c r="J30" s="98"/>
      <c r="L30" s="119"/>
      <c r="M30" s="119"/>
    </row>
    <row r="31" spans="1:13" s="17" customFormat="1" ht="15.95" customHeight="1" x14ac:dyDescent="0.2">
      <c r="A31" s="83">
        <v>44235</v>
      </c>
      <c r="B31" s="27" t="s">
        <v>390</v>
      </c>
      <c r="C31" s="27" t="s">
        <v>463</v>
      </c>
      <c r="D31" s="25" t="s">
        <v>418</v>
      </c>
      <c r="E31" s="25" t="s">
        <v>108</v>
      </c>
      <c r="F31" s="25" t="s">
        <v>109</v>
      </c>
      <c r="G31" s="25" t="s">
        <v>161</v>
      </c>
      <c r="H31" s="25" t="s">
        <v>391</v>
      </c>
      <c r="I31" s="28">
        <v>3377398</v>
      </c>
      <c r="J31" s="98"/>
      <c r="L31" s="119"/>
      <c r="M31" s="119"/>
    </row>
    <row r="32" spans="1:13" s="17" customFormat="1" ht="15.95" customHeight="1" x14ac:dyDescent="0.2">
      <c r="A32" s="83">
        <v>44239</v>
      </c>
      <c r="B32" s="27" t="s">
        <v>390</v>
      </c>
      <c r="C32" s="27" t="s">
        <v>462</v>
      </c>
      <c r="D32" s="25" t="s">
        <v>418</v>
      </c>
      <c r="E32" s="25" t="s">
        <v>108</v>
      </c>
      <c r="F32" s="25" t="s">
        <v>177</v>
      </c>
      <c r="G32" s="25" t="s">
        <v>488</v>
      </c>
      <c r="H32" s="25" t="s">
        <v>391</v>
      </c>
      <c r="I32" s="28">
        <v>3283576</v>
      </c>
      <c r="J32" s="98"/>
      <c r="L32" s="119"/>
      <c r="M32" s="119"/>
    </row>
    <row r="33" spans="1:13" s="17" customFormat="1" ht="15.95" customHeight="1" x14ac:dyDescent="0.2">
      <c r="A33" s="83">
        <v>44240</v>
      </c>
      <c r="B33" s="27" t="s">
        <v>390</v>
      </c>
      <c r="C33" s="27" t="s">
        <v>462</v>
      </c>
      <c r="D33" s="25" t="s">
        <v>418</v>
      </c>
      <c r="E33" s="25" t="s">
        <v>108</v>
      </c>
      <c r="F33" s="25" t="s">
        <v>68</v>
      </c>
      <c r="G33" s="25" t="s">
        <v>408</v>
      </c>
      <c r="H33" s="25" t="s">
        <v>391</v>
      </c>
      <c r="I33" s="28">
        <v>3260263</v>
      </c>
      <c r="J33" s="98"/>
      <c r="L33" s="119"/>
      <c r="M33" s="119"/>
    </row>
    <row r="34" spans="1:13" s="17" customFormat="1" ht="15.95" customHeight="1" x14ac:dyDescent="0.2">
      <c r="A34" s="83">
        <v>44241</v>
      </c>
      <c r="B34" s="27" t="s">
        <v>390</v>
      </c>
      <c r="C34" s="27" t="s">
        <v>490</v>
      </c>
      <c r="D34" s="25" t="s">
        <v>481</v>
      </c>
      <c r="E34" s="25" t="s">
        <v>108</v>
      </c>
      <c r="F34" s="25" t="s">
        <v>185</v>
      </c>
      <c r="G34" s="25" t="s">
        <v>544</v>
      </c>
      <c r="H34" s="25" t="s">
        <v>391</v>
      </c>
      <c r="I34" s="28">
        <v>2338304</v>
      </c>
      <c r="J34" s="98"/>
      <c r="L34" s="119"/>
      <c r="M34" s="119"/>
    </row>
    <row r="35" spans="1:13" s="17" customFormat="1" ht="15.95" customHeight="1" x14ac:dyDescent="0.2">
      <c r="A35" s="83">
        <v>44248</v>
      </c>
      <c r="B35" s="27" t="s">
        <v>390</v>
      </c>
      <c r="C35" s="27" t="s">
        <v>463</v>
      </c>
      <c r="D35" s="25" t="s">
        <v>418</v>
      </c>
      <c r="E35" s="25" t="s">
        <v>108</v>
      </c>
      <c r="F35" s="25" t="s">
        <v>240</v>
      </c>
      <c r="G35" s="25" t="s">
        <v>520</v>
      </c>
      <c r="H35" s="25" t="s">
        <v>391</v>
      </c>
      <c r="I35" s="28">
        <v>3732995</v>
      </c>
      <c r="J35" s="98"/>
      <c r="L35" s="119"/>
      <c r="M35" s="119"/>
    </row>
    <row r="36" spans="1:13" s="17" customFormat="1" ht="15.95" customHeight="1" x14ac:dyDescent="0.2">
      <c r="A36" s="83">
        <v>44251</v>
      </c>
      <c r="B36" s="27" t="s">
        <v>390</v>
      </c>
      <c r="C36" s="27" t="s">
        <v>462</v>
      </c>
      <c r="D36" s="25" t="s">
        <v>418</v>
      </c>
      <c r="E36" s="25" t="s">
        <v>108</v>
      </c>
      <c r="F36" s="25" t="s">
        <v>177</v>
      </c>
      <c r="G36" s="25" t="s">
        <v>169</v>
      </c>
      <c r="H36" s="25" t="s">
        <v>391</v>
      </c>
      <c r="I36" s="28">
        <v>2890645</v>
      </c>
      <c r="J36" s="98"/>
      <c r="L36" s="119"/>
      <c r="M36" s="119"/>
    </row>
    <row r="37" spans="1:13" s="17" customFormat="1" ht="15.95" customHeight="1" x14ac:dyDescent="0.2">
      <c r="A37" s="83">
        <v>44252</v>
      </c>
      <c r="B37" s="27" t="s">
        <v>390</v>
      </c>
      <c r="C37" s="27" t="s">
        <v>462</v>
      </c>
      <c r="D37" s="25" t="s">
        <v>418</v>
      </c>
      <c r="E37" s="25" t="s">
        <v>108</v>
      </c>
      <c r="F37" s="25" t="s">
        <v>197</v>
      </c>
      <c r="G37" s="25" t="s">
        <v>561</v>
      </c>
      <c r="H37" s="25" t="s">
        <v>391</v>
      </c>
      <c r="I37" s="28">
        <v>3669153</v>
      </c>
      <c r="J37" s="98"/>
      <c r="L37" s="119"/>
      <c r="M37" s="119"/>
    </row>
    <row r="38" spans="1:13" s="17" customFormat="1" ht="15.95" customHeight="1" thickBot="1" x14ac:dyDescent="0.25">
      <c r="A38" s="83">
        <v>44253</v>
      </c>
      <c r="B38" s="27" t="s">
        <v>390</v>
      </c>
      <c r="C38" s="27" t="s">
        <v>463</v>
      </c>
      <c r="D38" s="25" t="s">
        <v>418</v>
      </c>
      <c r="E38" s="25" t="s">
        <v>108</v>
      </c>
      <c r="F38" s="25" t="s">
        <v>81</v>
      </c>
      <c r="G38" s="25" t="s">
        <v>392</v>
      </c>
      <c r="H38" s="25" t="s">
        <v>391</v>
      </c>
      <c r="I38" s="28">
        <v>3756015</v>
      </c>
      <c r="J38" s="98"/>
      <c r="L38" s="119"/>
      <c r="M38" s="119"/>
    </row>
    <row r="39" spans="1:13" ht="17.25" customHeight="1" thickBot="1" x14ac:dyDescent="0.25">
      <c r="A39" s="112" t="s">
        <v>394</v>
      </c>
      <c r="B39" s="113"/>
      <c r="C39" s="113"/>
      <c r="D39" s="113"/>
      <c r="E39" s="113"/>
      <c r="F39" s="113"/>
      <c r="G39" s="113"/>
      <c r="H39" s="60"/>
      <c r="I39" s="137">
        <f>SUM(I11:I38)</f>
        <v>91743670</v>
      </c>
      <c r="J39" s="61"/>
    </row>
    <row r="40" spans="1:13" x14ac:dyDescent="0.2">
      <c r="I40" s="100"/>
    </row>
    <row r="41" spans="1:13" x14ac:dyDescent="0.2">
      <c r="A41" s="115"/>
      <c r="B41" s="110"/>
      <c r="C41" s="110"/>
      <c r="D41" s="110"/>
      <c r="E41" s="110"/>
      <c r="F41" s="116"/>
      <c r="G41" s="110"/>
      <c r="H41" s="31"/>
      <c r="I41" s="101"/>
      <c r="J41" s="17"/>
    </row>
    <row r="42" spans="1:13" ht="14.1" customHeight="1" x14ac:dyDescent="0.2">
      <c r="A42" s="185"/>
      <c r="B42" s="185"/>
      <c r="C42" s="185"/>
      <c r="D42" s="185"/>
      <c r="E42" s="185"/>
      <c r="F42" s="185"/>
      <c r="G42" s="185"/>
      <c r="H42" s="185"/>
      <c r="I42" s="185"/>
      <c r="J42" s="185"/>
    </row>
    <row r="43" spans="1:13" s="90" customFormat="1" ht="14.1" customHeight="1" x14ac:dyDescent="0.2">
      <c r="A43" s="185"/>
      <c r="B43" s="185"/>
      <c r="C43" s="185"/>
      <c r="D43" s="185"/>
      <c r="E43" s="185"/>
      <c r="F43" s="185"/>
      <c r="G43" s="185"/>
      <c r="H43" s="185"/>
      <c r="I43" s="185"/>
      <c r="J43" s="185"/>
    </row>
    <row r="44" spans="1:13" ht="13.5" customHeight="1" x14ac:dyDescent="0.2">
      <c r="A44" s="186"/>
      <c r="B44" s="186"/>
      <c r="C44" s="186"/>
      <c r="D44" s="186"/>
      <c r="E44" s="186"/>
      <c r="F44" s="186"/>
      <c r="G44" s="186"/>
      <c r="H44" s="186"/>
      <c r="I44" s="186"/>
      <c r="J44" s="186"/>
    </row>
    <row r="45" spans="1:13" ht="13.5" customHeight="1" x14ac:dyDescent="0.2">
      <c r="A45" s="186"/>
      <c r="B45" s="186"/>
      <c r="C45" s="186"/>
      <c r="D45" s="186"/>
      <c r="E45" s="186"/>
      <c r="F45" s="186"/>
      <c r="G45" s="186"/>
      <c r="H45" s="186"/>
      <c r="I45" s="186"/>
      <c r="J45" s="186"/>
    </row>
    <row r="46" spans="1:13" ht="13.5" customHeight="1" x14ac:dyDescent="0.2">
      <c r="A46" s="117"/>
      <c r="B46" s="117"/>
      <c r="C46" s="117"/>
      <c r="D46" s="117"/>
      <c r="E46" s="117"/>
      <c r="F46" s="117"/>
      <c r="G46" s="117"/>
      <c r="H46" s="92"/>
      <c r="I46" s="92"/>
      <c r="J46" s="92"/>
    </row>
    <row r="47" spans="1:13" s="17" customFormat="1" ht="12.95" customHeight="1" x14ac:dyDescent="0.2">
      <c r="A47" s="184"/>
      <c r="B47" s="184"/>
      <c r="C47" s="184"/>
      <c r="D47" s="184"/>
      <c r="E47" s="184"/>
      <c r="F47" s="184"/>
      <c r="G47" s="184"/>
      <c r="H47" s="184"/>
      <c r="I47" s="184"/>
      <c r="J47" s="184"/>
    </row>
    <row r="50" spans="1:9" x14ac:dyDescent="0.2">
      <c r="G50" s="118"/>
      <c r="H50" s="99"/>
    </row>
    <row r="51" spans="1:9" x14ac:dyDescent="0.2">
      <c r="G51" s="118"/>
      <c r="H51" s="99"/>
      <c r="I51" s="100"/>
    </row>
    <row r="53" spans="1:9" x14ac:dyDescent="0.2">
      <c r="I53" s="100"/>
    </row>
    <row r="60" spans="1:9" x14ac:dyDescent="0.2">
      <c r="A60" s="114" t="s">
        <v>85</v>
      </c>
    </row>
  </sheetData>
  <sortState xmlns:xlrd2="http://schemas.microsoft.com/office/spreadsheetml/2017/richdata2" ref="A11:J38">
    <sortCondition ref="A11:A38"/>
    <sortCondition ref="D11:D38"/>
    <sortCondition ref="F11:F38"/>
  </sortState>
  <mergeCells count="5">
    <mergeCell ref="A42:J42"/>
    <mergeCell ref="A43:J43"/>
    <mergeCell ref="A44:J44"/>
    <mergeCell ref="A45:J45"/>
    <mergeCell ref="A47:J47"/>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9"/>
  <sheetViews>
    <sheetView zoomScaleNormal="100" zoomScaleSheetLayoutView="80"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19" style="114" bestFit="1" customWidth="1"/>
    <col min="7" max="7" width="22.5703125" style="114"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09" t="s">
        <v>0</v>
      </c>
      <c r="B1" s="110"/>
      <c r="C1" s="110"/>
      <c r="D1" s="110"/>
      <c r="E1" s="110"/>
      <c r="F1" s="110"/>
      <c r="G1" s="110"/>
      <c r="H1" s="1"/>
      <c r="I1" s="1"/>
    </row>
    <row r="2" spans="1:13" ht="12.75" customHeight="1" x14ac:dyDescent="0.2">
      <c r="A2" s="109" t="s">
        <v>60</v>
      </c>
      <c r="B2" s="110"/>
      <c r="C2" s="110"/>
      <c r="D2" s="110"/>
      <c r="E2" s="110"/>
      <c r="F2" s="110"/>
      <c r="G2" s="110"/>
      <c r="H2" s="1"/>
      <c r="I2" s="1"/>
    </row>
    <row r="3" spans="1:13" ht="12.75" customHeight="1" x14ac:dyDescent="0.2">
      <c r="A3" s="109" t="s">
        <v>246</v>
      </c>
      <c r="B3" s="110"/>
      <c r="C3" s="110"/>
      <c r="D3" s="110"/>
      <c r="E3" s="110"/>
      <c r="F3" s="110"/>
      <c r="G3" s="110"/>
      <c r="H3" s="1"/>
      <c r="I3" s="1"/>
    </row>
    <row r="4" spans="1:13" ht="12.75" customHeight="1" x14ac:dyDescent="0.2">
      <c r="A4" s="109" t="s">
        <v>57</v>
      </c>
      <c r="B4" s="110"/>
      <c r="C4" s="110"/>
      <c r="D4" s="110"/>
      <c r="E4" s="110"/>
      <c r="F4" s="110"/>
      <c r="G4" s="110"/>
      <c r="H4" s="1"/>
      <c r="I4" s="1"/>
    </row>
    <row r="5" spans="1:13" ht="12.75" customHeight="1" x14ac:dyDescent="0.2">
      <c r="A5" s="109" t="s">
        <v>67</v>
      </c>
      <c r="B5" s="110"/>
      <c r="C5" s="110"/>
      <c r="D5" s="110"/>
      <c r="E5" s="110"/>
      <c r="F5" s="110"/>
      <c r="G5" s="110"/>
      <c r="H5" s="1"/>
      <c r="I5" s="1"/>
    </row>
    <row r="6" spans="1:13" ht="12.75" customHeight="1" x14ac:dyDescent="0.2">
      <c r="A6" s="109" t="s">
        <v>11</v>
      </c>
      <c r="B6" s="110"/>
      <c r="C6" s="110"/>
      <c r="D6" s="110"/>
      <c r="E6" s="110"/>
      <c r="F6" s="110"/>
      <c r="G6" s="110"/>
      <c r="H6" s="1"/>
      <c r="I6" s="1"/>
    </row>
    <row r="7" spans="1:13" ht="12.75" customHeight="1" x14ac:dyDescent="0.2">
      <c r="A7" s="110"/>
      <c r="B7" s="110"/>
      <c r="C7" s="110"/>
      <c r="D7" s="110"/>
      <c r="E7" s="110"/>
      <c r="F7" s="110"/>
      <c r="G7" s="110"/>
      <c r="H7" s="1"/>
      <c r="I7" s="1"/>
    </row>
    <row r="8" spans="1:13" ht="24" customHeight="1" x14ac:dyDescent="0.2">
      <c r="A8" s="125" t="s">
        <v>12</v>
      </c>
      <c r="B8" s="122"/>
      <c r="C8" s="122"/>
      <c r="D8" s="122"/>
      <c r="E8" s="122"/>
      <c r="F8" s="122"/>
      <c r="G8" s="122"/>
      <c r="H8" s="122"/>
      <c r="I8" s="122"/>
      <c r="J8" s="122"/>
    </row>
    <row r="9" spans="1:13" ht="13.5" thickBot="1" x14ac:dyDescent="0.25">
      <c r="A9" s="111"/>
      <c r="B9" s="111"/>
      <c r="C9" s="111"/>
      <c r="D9" s="111"/>
      <c r="E9" s="111"/>
      <c r="F9" s="111"/>
      <c r="G9" s="111"/>
      <c r="H9" s="1"/>
      <c r="I9" s="1"/>
      <c r="J9" s="95" t="s">
        <v>441</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25.5" x14ac:dyDescent="0.2">
      <c r="A11" s="83">
        <v>44198</v>
      </c>
      <c r="B11" s="27" t="s">
        <v>439</v>
      </c>
      <c r="C11" s="27" t="s">
        <v>464</v>
      </c>
      <c r="D11" s="25" t="s">
        <v>551</v>
      </c>
      <c r="E11" s="25" t="s">
        <v>108</v>
      </c>
      <c r="F11" s="25" t="s">
        <v>81</v>
      </c>
      <c r="G11" s="25" t="s">
        <v>352</v>
      </c>
      <c r="H11" s="25" t="s">
        <v>436</v>
      </c>
      <c r="I11" s="28">
        <v>3307098</v>
      </c>
      <c r="J11" s="98"/>
      <c r="L11" s="119"/>
      <c r="M11" s="119"/>
    </row>
    <row r="12" spans="1:13" s="17" customFormat="1" ht="25.5" x14ac:dyDescent="0.2">
      <c r="A12" s="83">
        <v>44199</v>
      </c>
      <c r="B12" s="27" t="s">
        <v>439</v>
      </c>
      <c r="C12" s="27" t="s">
        <v>464</v>
      </c>
      <c r="D12" s="25" t="s">
        <v>465</v>
      </c>
      <c r="E12" s="25" t="s">
        <v>108</v>
      </c>
      <c r="F12" s="25" t="s">
        <v>185</v>
      </c>
      <c r="G12" s="25" t="s">
        <v>552</v>
      </c>
      <c r="H12" s="25" t="s">
        <v>436</v>
      </c>
      <c r="I12" s="28">
        <v>2238182</v>
      </c>
      <c r="J12" s="98" t="s">
        <v>58</v>
      </c>
      <c r="L12" s="119"/>
      <c r="M12" s="119"/>
    </row>
    <row r="13" spans="1:13" s="17" customFormat="1" ht="25.5" x14ac:dyDescent="0.2">
      <c r="A13" s="83">
        <v>44199</v>
      </c>
      <c r="B13" s="27" t="s">
        <v>439</v>
      </c>
      <c r="C13" s="27" t="s">
        <v>464</v>
      </c>
      <c r="D13" s="25" t="s">
        <v>551</v>
      </c>
      <c r="E13" s="25" t="s">
        <v>108</v>
      </c>
      <c r="F13" s="25" t="s">
        <v>275</v>
      </c>
      <c r="G13" s="25" t="s">
        <v>552</v>
      </c>
      <c r="H13" s="25" t="s">
        <v>436</v>
      </c>
      <c r="I13" s="28">
        <v>782217</v>
      </c>
      <c r="J13" s="98" t="s">
        <v>58</v>
      </c>
      <c r="L13" s="119"/>
      <c r="M13" s="119"/>
    </row>
    <row r="14" spans="1:13" s="17" customFormat="1" ht="25.5" x14ac:dyDescent="0.2">
      <c r="A14" s="83">
        <v>44200</v>
      </c>
      <c r="B14" s="27" t="s">
        <v>439</v>
      </c>
      <c r="C14" s="27" t="s">
        <v>464</v>
      </c>
      <c r="D14" s="25" t="s">
        <v>465</v>
      </c>
      <c r="E14" s="25" t="s">
        <v>108</v>
      </c>
      <c r="F14" s="25" t="s">
        <v>113</v>
      </c>
      <c r="G14" s="25" t="s">
        <v>351</v>
      </c>
      <c r="H14" s="25" t="s">
        <v>436</v>
      </c>
      <c r="I14" s="28">
        <v>3654982</v>
      </c>
      <c r="J14" s="98"/>
      <c r="L14" s="119"/>
      <c r="M14" s="119"/>
    </row>
    <row r="15" spans="1:13" s="17" customFormat="1" ht="25.5" x14ac:dyDescent="0.2">
      <c r="A15" s="83">
        <v>44201</v>
      </c>
      <c r="B15" s="27" t="s">
        <v>439</v>
      </c>
      <c r="C15" s="27" t="s">
        <v>464</v>
      </c>
      <c r="D15" s="25" t="s">
        <v>551</v>
      </c>
      <c r="E15" s="25" t="s">
        <v>108</v>
      </c>
      <c r="F15" s="25" t="s">
        <v>81</v>
      </c>
      <c r="G15" s="25" t="s">
        <v>522</v>
      </c>
      <c r="H15" s="25" t="s">
        <v>436</v>
      </c>
      <c r="I15" s="28">
        <v>3845420</v>
      </c>
      <c r="J15" s="98"/>
      <c r="L15" s="119"/>
      <c r="M15" s="119"/>
    </row>
    <row r="16" spans="1:13" s="17" customFormat="1" ht="25.5" x14ac:dyDescent="0.2">
      <c r="A16" s="83">
        <v>44202</v>
      </c>
      <c r="B16" s="27" t="s">
        <v>439</v>
      </c>
      <c r="C16" s="27" t="s">
        <v>464</v>
      </c>
      <c r="D16" s="25" t="s">
        <v>551</v>
      </c>
      <c r="E16" s="25" t="s">
        <v>108</v>
      </c>
      <c r="F16" s="25" t="s">
        <v>365</v>
      </c>
      <c r="G16" s="25" t="s">
        <v>379</v>
      </c>
      <c r="H16" s="25" t="s">
        <v>436</v>
      </c>
      <c r="I16" s="28">
        <v>3696635</v>
      </c>
      <c r="J16" s="98"/>
      <c r="L16" s="119"/>
      <c r="M16" s="119"/>
    </row>
    <row r="17" spans="1:13" s="17" customFormat="1" ht="25.5" x14ac:dyDescent="0.2">
      <c r="A17" s="83">
        <v>44205</v>
      </c>
      <c r="B17" s="27" t="s">
        <v>439</v>
      </c>
      <c r="C17" s="27" t="s">
        <v>464</v>
      </c>
      <c r="D17" s="25" t="s">
        <v>551</v>
      </c>
      <c r="E17" s="25" t="s">
        <v>108</v>
      </c>
      <c r="F17" s="25" t="s">
        <v>81</v>
      </c>
      <c r="G17" s="25" t="s">
        <v>485</v>
      </c>
      <c r="H17" s="25" t="s">
        <v>436</v>
      </c>
      <c r="I17" s="28">
        <v>3873512</v>
      </c>
      <c r="J17" s="98"/>
      <c r="L17" s="119"/>
      <c r="M17" s="119"/>
    </row>
    <row r="18" spans="1:13" s="17" customFormat="1" ht="25.5" x14ac:dyDescent="0.2">
      <c r="A18" s="83">
        <v>44207</v>
      </c>
      <c r="B18" s="27" t="s">
        <v>439</v>
      </c>
      <c r="C18" s="27" t="s">
        <v>464</v>
      </c>
      <c r="D18" s="25" t="s">
        <v>551</v>
      </c>
      <c r="E18" s="25" t="s">
        <v>108</v>
      </c>
      <c r="F18" s="25" t="s">
        <v>72</v>
      </c>
      <c r="G18" s="25" t="s">
        <v>207</v>
      </c>
      <c r="H18" s="25" t="s">
        <v>436</v>
      </c>
      <c r="I18" s="28">
        <v>3539319</v>
      </c>
      <c r="J18" s="98"/>
      <c r="L18" s="119"/>
      <c r="M18" s="119"/>
    </row>
    <row r="19" spans="1:13" s="17" customFormat="1" ht="25.5" x14ac:dyDescent="0.2">
      <c r="A19" s="83">
        <v>44211</v>
      </c>
      <c r="B19" s="27" t="s">
        <v>439</v>
      </c>
      <c r="C19" s="27" t="s">
        <v>464</v>
      </c>
      <c r="D19" s="25" t="s">
        <v>551</v>
      </c>
      <c r="E19" s="25" t="s">
        <v>108</v>
      </c>
      <c r="F19" s="25" t="s">
        <v>124</v>
      </c>
      <c r="G19" s="25" t="s">
        <v>552</v>
      </c>
      <c r="H19" s="25" t="s">
        <v>436</v>
      </c>
      <c r="I19" s="28">
        <v>3703125</v>
      </c>
      <c r="J19" s="98"/>
      <c r="L19" s="119"/>
      <c r="M19" s="119"/>
    </row>
    <row r="20" spans="1:13" s="17" customFormat="1" ht="25.5" x14ac:dyDescent="0.2">
      <c r="A20" s="83">
        <v>44212</v>
      </c>
      <c r="B20" s="27" t="s">
        <v>439</v>
      </c>
      <c r="C20" s="27" t="s">
        <v>464</v>
      </c>
      <c r="D20" s="25" t="s">
        <v>551</v>
      </c>
      <c r="E20" s="25" t="s">
        <v>108</v>
      </c>
      <c r="F20" s="25" t="s">
        <v>81</v>
      </c>
      <c r="G20" s="25" t="s">
        <v>467</v>
      </c>
      <c r="H20" s="25" t="s">
        <v>436</v>
      </c>
      <c r="I20" s="28">
        <v>3681088</v>
      </c>
      <c r="J20" s="98"/>
      <c r="L20" s="119"/>
      <c r="M20" s="119"/>
    </row>
    <row r="21" spans="1:13" s="17" customFormat="1" ht="25.5" x14ac:dyDescent="0.2">
      <c r="A21" s="83">
        <v>44215</v>
      </c>
      <c r="B21" s="27" t="s">
        <v>439</v>
      </c>
      <c r="C21" s="27" t="s">
        <v>464</v>
      </c>
      <c r="D21" s="25" t="s">
        <v>551</v>
      </c>
      <c r="E21" s="25" t="s">
        <v>108</v>
      </c>
      <c r="F21" s="25" t="s">
        <v>81</v>
      </c>
      <c r="G21" s="25" t="s">
        <v>378</v>
      </c>
      <c r="H21" s="25" t="s">
        <v>436</v>
      </c>
      <c r="I21" s="28">
        <v>3696892</v>
      </c>
      <c r="J21" s="98"/>
      <c r="L21" s="119"/>
      <c r="M21" s="119"/>
    </row>
    <row r="22" spans="1:13" s="17" customFormat="1" x14ac:dyDescent="0.2">
      <c r="A22" s="83">
        <v>44216</v>
      </c>
      <c r="B22" s="27" t="s">
        <v>439</v>
      </c>
      <c r="C22" s="27" t="s">
        <v>477</v>
      </c>
      <c r="D22" s="25" t="s">
        <v>553</v>
      </c>
      <c r="E22" s="25" t="s">
        <v>108</v>
      </c>
      <c r="F22" s="25" t="s">
        <v>72</v>
      </c>
      <c r="G22" s="25" t="s">
        <v>494</v>
      </c>
      <c r="H22" s="25" t="s">
        <v>436</v>
      </c>
      <c r="I22" s="28">
        <v>3707349</v>
      </c>
      <c r="J22" s="98"/>
      <c r="L22" s="119"/>
      <c r="M22" s="119"/>
    </row>
    <row r="23" spans="1:13" s="17" customFormat="1" ht="25.5" x14ac:dyDescent="0.2">
      <c r="A23" s="83">
        <v>44219</v>
      </c>
      <c r="B23" s="27" t="s">
        <v>439</v>
      </c>
      <c r="C23" s="27" t="s">
        <v>464</v>
      </c>
      <c r="D23" s="25" t="s">
        <v>551</v>
      </c>
      <c r="E23" s="25" t="s">
        <v>108</v>
      </c>
      <c r="F23" s="25" t="s">
        <v>109</v>
      </c>
      <c r="G23" s="25" t="s">
        <v>360</v>
      </c>
      <c r="H23" s="25" t="s">
        <v>436</v>
      </c>
      <c r="I23" s="28">
        <v>3518159</v>
      </c>
      <c r="J23" s="98"/>
      <c r="L23" s="119"/>
      <c r="M23" s="119"/>
    </row>
    <row r="24" spans="1:13" s="17" customFormat="1" x14ac:dyDescent="0.2">
      <c r="A24" s="83">
        <v>44221</v>
      </c>
      <c r="B24" s="27" t="s">
        <v>438</v>
      </c>
      <c r="C24" s="27" t="s">
        <v>477</v>
      </c>
      <c r="D24" s="25" t="s">
        <v>466</v>
      </c>
      <c r="E24" s="25" t="s">
        <v>108</v>
      </c>
      <c r="F24" s="25" t="s">
        <v>68</v>
      </c>
      <c r="G24" s="25" t="s">
        <v>136</v>
      </c>
      <c r="H24" s="25" t="s">
        <v>436</v>
      </c>
      <c r="I24" s="28">
        <v>3422049</v>
      </c>
      <c r="J24" s="98"/>
      <c r="L24" s="119"/>
      <c r="M24" s="119"/>
    </row>
    <row r="25" spans="1:13" s="17" customFormat="1" x14ac:dyDescent="0.2">
      <c r="A25" s="83">
        <v>44222</v>
      </c>
      <c r="B25" s="27" t="s">
        <v>438</v>
      </c>
      <c r="C25" s="27" t="s">
        <v>477</v>
      </c>
      <c r="D25" s="25" t="s">
        <v>466</v>
      </c>
      <c r="E25" s="25" t="s">
        <v>108</v>
      </c>
      <c r="F25" s="25" t="s">
        <v>458</v>
      </c>
      <c r="G25" s="25" t="s">
        <v>507</v>
      </c>
      <c r="H25" s="25" t="s">
        <v>436</v>
      </c>
      <c r="I25" s="28">
        <v>3147735</v>
      </c>
      <c r="J25" s="98"/>
      <c r="L25" s="119"/>
      <c r="M25" s="119"/>
    </row>
    <row r="26" spans="1:13" s="17" customFormat="1" ht="25.5" x14ac:dyDescent="0.2">
      <c r="A26" s="83">
        <v>44223</v>
      </c>
      <c r="B26" s="27" t="s">
        <v>439</v>
      </c>
      <c r="C26" s="27" t="s">
        <v>464</v>
      </c>
      <c r="D26" s="25" t="s">
        <v>551</v>
      </c>
      <c r="E26" s="25" t="s">
        <v>108</v>
      </c>
      <c r="F26" s="25" t="s">
        <v>81</v>
      </c>
      <c r="G26" s="25" t="s">
        <v>476</v>
      </c>
      <c r="H26" s="25" t="s">
        <v>436</v>
      </c>
      <c r="I26" s="28">
        <v>3764517</v>
      </c>
      <c r="J26" s="98"/>
      <c r="L26" s="119"/>
      <c r="M26" s="119"/>
    </row>
    <row r="27" spans="1:13" s="17" customFormat="1" ht="25.5" x14ac:dyDescent="0.2">
      <c r="A27" s="83">
        <v>44224</v>
      </c>
      <c r="B27" s="27" t="s">
        <v>439</v>
      </c>
      <c r="C27" s="27" t="s">
        <v>464</v>
      </c>
      <c r="D27" s="25" t="s">
        <v>551</v>
      </c>
      <c r="E27" s="25" t="s">
        <v>108</v>
      </c>
      <c r="F27" s="25" t="s">
        <v>124</v>
      </c>
      <c r="G27" s="25" t="s">
        <v>503</v>
      </c>
      <c r="H27" s="25" t="s">
        <v>436</v>
      </c>
      <c r="I27" s="28">
        <v>3695381</v>
      </c>
      <c r="J27" s="98"/>
      <c r="L27" s="119"/>
      <c r="M27" s="119"/>
    </row>
    <row r="28" spans="1:13" s="17" customFormat="1" ht="25.5" x14ac:dyDescent="0.2">
      <c r="A28" s="83">
        <v>44227</v>
      </c>
      <c r="B28" s="27" t="s">
        <v>439</v>
      </c>
      <c r="C28" s="27" t="s">
        <v>464</v>
      </c>
      <c r="D28" s="25" t="s">
        <v>551</v>
      </c>
      <c r="E28" s="25" t="s">
        <v>108</v>
      </c>
      <c r="F28" s="25" t="s">
        <v>109</v>
      </c>
      <c r="G28" s="25" t="s">
        <v>166</v>
      </c>
      <c r="H28" s="25" t="s">
        <v>436</v>
      </c>
      <c r="I28" s="28">
        <v>3829037</v>
      </c>
      <c r="J28" s="98"/>
      <c r="L28" s="119"/>
      <c r="M28" s="119"/>
    </row>
    <row r="29" spans="1:13" s="17" customFormat="1" x14ac:dyDescent="0.2">
      <c r="A29" s="83">
        <v>44229</v>
      </c>
      <c r="B29" s="27" t="s">
        <v>438</v>
      </c>
      <c r="C29" s="27" t="s">
        <v>477</v>
      </c>
      <c r="D29" s="25" t="s">
        <v>466</v>
      </c>
      <c r="E29" s="25" t="s">
        <v>108</v>
      </c>
      <c r="F29" s="25" t="s">
        <v>328</v>
      </c>
      <c r="G29" s="25" t="s">
        <v>179</v>
      </c>
      <c r="H29" s="25" t="s">
        <v>436</v>
      </c>
      <c r="I29" s="28">
        <v>3430428</v>
      </c>
      <c r="J29" s="98"/>
      <c r="L29" s="119"/>
      <c r="M29" s="119"/>
    </row>
    <row r="30" spans="1:13" s="17" customFormat="1" x14ac:dyDescent="0.2">
      <c r="A30" s="83">
        <v>44232</v>
      </c>
      <c r="B30" s="27" t="s">
        <v>438</v>
      </c>
      <c r="C30" s="27" t="s">
        <v>477</v>
      </c>
      <c r="D30" s="25" t="s">
        <v>466</v>
      </c>
      <c r="E30" s="25" t="s">
        <v>108</v>
      </c>
      <c r="F30" s="25" t="s">
        <v>109</v>
      </c>
      <c r="G30" s="25" t="s">
        <v>410</v>
      </c>
      <c r="H30" s="25" t="s">
        <v>436</v>
      </c>
      <c r="I30" s="28">
        <v>3318380</v>
      </c>
      <c r="J30" s="98"/>
      <c r="L30" s="119"/>
      <c r="M30" s="119"/>
    </row>
    <row r="31" spans="1:13" s="17" customFormat="1" ht="25.5" x14ac:dyDescent="0.2">
      <c r="A31" s="83">
        <v>44233</v>
      </c>
      <c r="B31" s="27" t="s">
        <v>439</v>
      </c>
      <c r="C31" s="27" t="s">
        <v>464</v>
      </c>
      <c r="D31" s="25" t="s">
        <v>465</v>
      </c>
      <c r="E31" s="25" t="s">
        <v>108</v>
      </c>
      <c r="F31" s="25" t="s">
        <v>113</v>
      </c>
      <c r="G31" s="25" t="s">
        <v>493</v>
      </c>
      <c r="H31" s="25" t="s">
        <v>436</v>
      </c>
      <c r="I31" s="28">
        <v>3811757</v>
      </c>
      <c r="J31" s="98"/>
      <c r="L31" s="119"/>
      <c r="M31" s="119"/>
    </row>
    <row r="32" spans="1:13" s="17" customFormat="1" x14ac:dyDescent="0.2">
      <c r="A32" s="83">
        <v>44234</v>
      </c>
      <c r="B32" s="27" t="s">
        <v>438</v>
      </c>
      <c r="C32" s="27" t="s">
        <v>477</v>
      </c>
      <c r="D32" s="25" t="s">
        <v>466</v>
      </c>
      <c r="E32" s="25" t="s">
        <v>108</v>
      </c>
      <c r="F32" s="25" t="s">
        <v>197</v>
      </c>
      <c r="G32" s="25" t="s">
        <v>514</v>
      </c>
      <c r="H32" s="25" t="s">
        <v>436</v>
      </c>
      <c r="I32" s="28">
        <v>3826677</v>
      </c>
      <c r="J32" s="98"/>
      <c r="L32" s="119"/>
      <c r="M32" s="119"/>
    </row>
    <row r="33" spans="1:13" s="17" customFormat="1" x14ac:dyDescent="0.2">
      <c r="A33" s="83">
        <v>44235</v>
      </c>
      <c r="B33" s="27" t="s">
        <v>438</v>
      </c>
      <c r="C33" s="27" t="s">
        <v>477</v>
      </c>
      <c r="D33" s="25" t="s">
        <v>466</v>
      </c>
      <c r="E33" s="25" t="s">
        <v>108</v>
      </c>
      <c r="F33" s="25" t="s">
        <v>81</v>
      </c>
      <c r="G33" s="25" t="s">
        <v>543</v>
      </c>
      <c r="H33" s="25" t="s">
        <v>436</v>
      </c>
      <c r="I33" s="28">
        <v>3649717</v>
      </c>
      <c r="J33" s="98"/>
      <c r="L33" s="119"/>
      <c r="M33" s="119"/>
    </row>
    <row r="34" spans="1:13" s="17" customFormat="1" x14ac:dyDescent="0.2">
      <c r="A34" s="83">
        <v>44239</v>
      </c>
      <c r="B34" s="27" t="s">
        <v>438</v>
      </c>
      <c r="C34" s="27" t="s">
        <v>477</v>
      </c>
      <c r="D34" s="25" t="s">
        <v>466</v>
      </c>
      <c r="E34" s="25" t="s">
        <v>108</v>
      </c>
      <c r="F34" s="25" t="s">
        <v>109</v>
      </c>
      <c r="G34" s="25" t="s">
        <v>483</v>
      </c>
      <c r="H34" s="25" t="s">
        <v>436</v>
      </c>
      <c r="I34" s="28">
        <v>3702651</v>
      </c>
      <c r="J34" s="98"/>
      <c r="L34" s="119"/>
      <c r="M34" s="119"/>
    </row>
    <row r="35" spans="1:13" s="17" customFormat="1" ht="25.5" x14ac:dyDescent="0.2">
      <c r="A35" s="83">
        <v>44244</v>
      </c>
      <c r="B35" s="27" t="s">
        <v>439</v>
      </c>
      <c r="C35" s="27" t="s">
        <v>464</v>
      </c>
      <c r="D35" s="25" t="s">
        <v>465</v>
      </c>
      <c r="E35" s="25" t="s">
        <v>108</v>
      </c>
      <c r="F35" s="25" t="s">
        <v>76</v>
      </c>
      <c r="G35" s="25" t="s">
        <v>473</v>
      </c>
      <c r="H35" s="25" t="s">
        <v>436</v>
      </c>
      <c r="I35" s="28">
        <v>3367350</v>
      </c>
      <c r="J35" s="98" t="s">
        <v>70</v>
      </c>
      <c r="L35" s="119"/>
      <c r="M35" s="119"/>
    </row>
    <row r="36" spans="1:13" s="17" customFormat="1" x14ac:dyDescent="0.2">
      <c r="A36" s="83">
        <v>44244</v>
      </c>
      <c r="B36" s="27" t="s">
        <v>438</v>
      </c>
      <c r="C36" s="27" t="s">
        <v>477</v>
      </c>
      <c r="D36" s="25" t="s">
        <v>466</v>
      </c>
      <c r="E36" s="25" t="s">
        <v>108</v>
      </c>
      <c r="F36" s="25" t="s">
        <v>124</v>
      </c>
      <c r="G36" s="25" t="s">
        <v>143</v>
      </c>
      <c r="H36" s="25" t="s">
        <v>436</v>
      </c>
      <c r="I36" s="28">
        <v>2686128</v>
      </c>
      <c r="J36" s="98"/>
      <c r="L36" s="119"/>
      <c r="M36" s="119"/>
    </row>
    <row r="37" spans="1:13" s="17" customFormat="1" ht="13.5" thickBot="1" x14ac:dyDescent="0.25">
      <c r="A37" s="83">
        <v>44255</v>
      </c>
      <c r="B37" s="27" t="s">
        <v>438</v>
      </c>
      <c r="C37" s="27" t="s">
        <v>477</v>
      </c>
      <c r="D37" s="25" t="s">
        <v>466</v>
      </c>
      <c r="E37" s="25" t="s">
        <v>108</v>
      </c>
      <c r="F37" s="25" t="s">
        <v>204</v>
      </c>
      <c r="G37" s="25" t="s">
        <v>562</v>
      </c>
      <c r="H37" s="25" t="s">
        <v>436</v>
      </c>
      <c r="I37" s="28">
        <v>2677826</v>
      </c>
      <c r="J37" s="98"/>
      <c r="L37" s="119"/>
      <c r="M37" s="119"/>
    </row>
    <row r="38" spans="1:13" ht="15.75" customHeight="1" thickBot="1" x14ac:dyDescent="0.25">
      <c r="A38" s="112" t="s">
        <v>440</v>
      </c>
      <c r="B38" s="113"/>
      <c r="C38" s="113"/>
      <c r="D38" s="113"/>
      <c r="E38" s="113"/>
      <c r="F38" s="113"/>
      <c r="G38" s="113"/>
      <c r="H38" s="60"/>
      <c r="I38" s="137">
        <f>SUM(I11:I37)</f>
        <v>91573611</v>
      </c>
      <c r="J38" s="61"/>
    </row>
    <row r="39" spans="1:13" x14ac:dyDescent="0.2">
      <c r="I39" s="100"/>
    </row>
    <row r="40" spans="1:13" x14ac:dyDescent="0.2">
      <c r="A40" s="115"/>
      <c r="B40" s="110"/>
      <c r="C40" s="110"/>
      <c r="D40" s="110"/>
      <c r="E40" s="110"/>
      <c r="F40" s="116"/>
      <c r="G40" s="110"/>
      <c r="H40" s="31"/>
      <c r="I40" s="101"/>
      <c r="J40" s="17"/>
    </row>
    <row r="41" spans="1:13" ht="14.1" customHeight="1" x14ac:dyDescent="0.2">
      <c r="A41" s="185"/>
      <c r="B41" s="185"/>
      <c r="C41" s="185"/>
      <c r="D41" s="185"/>
      <c r="E41" s="185"/>
      <c r="F41" s="185"/>
      <c r="G41" s="185"/>
      <c r="H41" s="185"/>
      <c r="I41" s="185"/>
      <c r="J41" s="185"/>
    </row>
    <row r="42" spans="1:13" s="90" customFormat="1" ht="14.1" customHeight="1" x14ac:dyDescent="0.2">
      <c r="A42" s="185"/>
      <c r="B42" s="185"/>
      <c r="C42" s="185"/>
      <c r="D42" s="185"/>
      <c r="E42" s="185"/>
      <c r="F42" s="185"/>
      <c r="G42" s="185"/>
      <c r="H42" s="185"/>
      <c r="I42" s="185"/>
      <c r="J42" s="185"/>
    </row>
    <row r="43" spans="1:13" ht="13.5" customHeight="1" x14ac:dyDescent="0.2">
      <c r="A43" s="186"/>
      <c r="B43" s="186"/>
      <c r="C43" s="186"/>
      <c r="D43" s="186"/>
      <c r="E43" s="186"/>
      <c r="F43" s="186"/>
      <c r="G43" s="186"/>
      <c r="H43" s="186"/>
      <c r="I43" s="186"/>
      <c r="J43" s="186"/>
    </row>
    <row r="44" spans="1:13" ht="13.5" customHeight="1" x14ac:dyDescent="0.2">
      <c r="A44" s="186"/>
      <c r="B44" s="186"/>
      <c r="C44" s="186"/>
      <c r="D44" s="186"/>
      <c r="E44" s="186"/>
      <c r="F44" s="186"/>
      <c r="G44" s="186"/>
      <c r="H44" s="186"/>
      <c r="I44" s="186"/>
      <c r="J44" s="186"/>
    </row>
    <row r="45" spans="1:13" ht="13.5" customHeight="1" x14ac:dyDescent="0.2">
      <c r="A45" s="117"/>
      <c r="B45" s="117"/>
      <c r="C45" s="117"/>
      <c r="D45" s="117"/>
      <c r="E45" s="117"/>
      <c r="F45" s="117"/>
      <c r="G45" s="117"/>
      <c r="H45" s="92"/>
      <c r="I45" s="92"/>
      <c r="J45" s="92"/>
    </row>
    <row r="46" spans="1:13" s="17" customFormat="1" ht="12.95" customHeight="1" x14ac:dyDescent="0.2">
      <c r="A46" s="184"/>
      <c r="B46" s="184"/>
      <c r="C46" s="184"/>
      <c r="D46" s="184"/>
      <c r="E46" s="184"/>
      <c r="F46" s="184"/>
      <c r="G46" s="184"/>
      <c r="H46" s="184"/>
      <c r="I46" s="184"/>
      <c r="J46" s="184"/>
    </row>
    <row r="49" spans="1:9" x14ac:dyDescent="0.2">
      <c r="G49" s="118"/>
      <c r="H49" s="99"/>
    </row>
    <row r="50" spans="1:9" x14ac:dyDescent="0.2">
      <c r="G50" s="118"/>
      <c r="H50" s="99"/>
      <c r="I50" s="100"/>
    </row>
    <row r="52" spans="1:9" x14ac:dyDescent="0.2">
      <c r="I52" s="100"/>
    </row>
    <row r="59" spans="1:9" x14ac:dyDescent="0.2">
      <c r="A59" s="114" t="s">
        <v>85</v>
      </c>
    </row>
  </sheetData>
  <sortState xmlns:xlrd2="http://schemas.microsoft.com/office/spreadsheetml/2017/richdata2" ref="A11:J37">
    <sortCondition ref="A11:A37"/>
    <sortCondition ref="D11:D37"/>
    <sortCondition ref="F11:F37"/>
  </sortState>
  <mergeCells count="5">
    <mergeCell ref="A41:J41"/>
    <mergeCell ref="A42:J42"/>
    <mergeCell ref="A43:J43"/>
    <mergeCell ref="A44:J44"/>
    <mergeCell ref="A46:J46"/>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6"/>
  <sheetViews>
    <sheetView workbookViewId="0"/>
  </sheetViews>
  <sheetFormatPr defaultColWidth="9.140625" defaultRowHeight="12.75" x14ac:dyDescent="0.2"/>
  <cols>
    <col min="1" max="1" width="17.85546875" style="114" customWidth="1"/>
    <col min="2" max="2" width="34.7109375" style="114" customWidth="1"/>
    <col min="3" max="3" width="34" style="114" bestFit="1" customWidth="1"/>
    <col min="4" max="4" width="15" style="114" customWidth="1"/>
    <col min="5" max="5" width="14" style="114" customWidth="1"/>
    <col min="6" max="6" width="17.7109375" style="114" customWidth="1"/>
    <col min="7" max="7" width="22.5703125" style="114"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09" t="s">
        <v>0</v>
      </c>
      <c r="B1" s="110"/>
      <c r="C1" s="110"/>
      <c r="D1" s="110"/>
      <c r="E1" s="110"/>
      <c r="F1" s="110"/>
      <c r="G1" s="110"/>
      <c r="H1" s="1"/>
      <c r="I1" s="1"/>
    </row>
    <row r="2" spans="1:13" ht="12.75" customHeight="1" x14ac:dyDescent="0.2">
      <c r="A2" s="109" t="s">
        <v>60</v>
      </c>
      <c r="B2" s="110"/>
      <c r="C2" s="110"/>
      <c r="D2" s="110"/>
      <c r="E2" s="110"/>
      <c r="F2" s="110"/>
      <c r="G2" s="110"/>
      <c r="H2" s="1"/>
      <c r="I2" s="1"/>
    </row>
    <row r="3" spans="1:13" ht="12.75" customHeight="1" x14ac:dyDescent="0.2">
      <c r="A3" s="109" t="s">
        <v>246</v>
      </c>
      <c r="B3" s="110"/>
      <c r="C3" s="110"/>
      <c r="D3" s="110"/>
      <c r="E3" s="110"/>
      <c r="F3" s="110"/>
      <c r="G3" s="110"/>
      <c r="H3" s="1"/>
      <c r="I3" s="1"/>
    </row>
    <row r="4" spans="1:13" ht="12.75" customHeight="1" x14ac:dyDescent="0.2">
      <c r="A4" s="109" t="s">
        <v>57</v>
      </c>
      <c r="B4" s="110"/>
      <c r="C4" s="110"/>
      <c r="D4" s="110"/>
      <c r="E4" s="110"/>
      <c r="F4" s="110"/>
      <c r="G4" s="110"/>
      <c r="H4" s="1"/>
      <c r="I4" s="1"/>
    </row>
    <row r="5" spans="1:13" ht="12.75" customHeight="1" x14ac:dyDescent="0.2">
      <c r="A5" s="109" t="s">
        <v>67</v>
      </c>
      <c r="B5" s="110"/>
      <c r="C5" s="110"/>
      <c r="D5" s="110"/>
      <c r="E5" s="110"/>
      <c r="F5" s="110"/>
      <c r="G5" s="110"/>
      <c r="H5" s="1"/>
      <c r="I5" s="1"/>
    </row>
    <row r="6" spans="1:13" ht="12.75" customHeight="1" x14ac:dyDescent="0.2">
      <c r="A6" s="109" t="s">
        <v>11</v>
      </c>
      <c r="B6" s="110"/>
      <c r="C6" s="110"/>
      <c r="D6" s="110"/>
      <c r="E6" s="110"/>
      <c r="F6" s="110"/>
      <c r="G6" s="110"/>
      <c r="H6" s="1"/>
      <c r="I6" s="1"/>
    </row>
    <row r="7" spans="1:13" ht="12.75" customHeight="1" x14ac:dyDescent="0.2">
      <c r="A7" s="110"/>
      <c r="B7" s="110"/>
      <c r="C7" s="110"/>
      <c r="D7" s="110"/>
      <c r="E7" s="110"/>
      <c r="F7" s="110"/>
      <c r="G7" s="110"/>
      <c r="H7" s="1"/>
      <c r="I7" s="1"/>
    </row>
    <row r="8" spans="1:13" ht="24" customHeight="1" x14ac:dyDescent="0.2">
      <c r="A8" s="125" t="s">
        <v>12</v>
      </c>
      <c r="B8" s="122"/>
      <c r="C8" s="122"/>
      <c r="D8" s="122"/>
      <c r="E8" s="122"/>
      <c r="F8" s="122"/>
      <c r="G8" s="122"/>
      <c r="H8" s="122"/>
      <c r="I8" s="122"/>
      <c r="J8" s="122"/>
    </row>
    <row r="9" spans="1:13" ht="13.5" thickBot="1" x14ac:dyDescent="0.25">
      <c r="A9" s="111"/>
      <c r="B9" s="111"/>
      <c r="C9" s="111"/>
      <c r="D9" s="111"/>
      <c r="E9" s="111"/>
      <c r="F9" s="111"/>
      <c r="G9" s="111"/>
      <c r="H9" s="1"/>
      <c r="I9" s="1"/>
      <c r="J9" s="95" t="s">
        <v>471</v>
      </c>
    </row>
    <row r="10" spans="1:13" ht="43.5" customHeight="1" thickBot="1" x14ac:dyDescent="0.25">
      <c r="A10" s="134" t="s">
        <v>25</v>
      </c>
      <c r="B10" s="135" t="s">
        <v>4</v>
      </c>
      <c r="C10" s="135" t="s">
        <v>52</v>
      </c>
      <c r="D10" s="135" t="s">
        <v>21</v>
      </c>
      <c r="E10" s="135" t="s">
        <v>107</v>
      </c>
      <c r="F10" s="135" t="s">
        <v>26</v>
      </c>
      <c r="G10" s="135" t="s">
        <v>3</v>
      </c>
      <c r="H10" s="135" t="s">
        <v>27</v>
      </c>
      <c r="I10" s="135" t="s">
        <v>73</v>
      </c>
      <c r="J10" s="136" t="s">
        <v>32</v>
      </c>
    </row>
    <row r="11" spans="1:13" s="17" customFormat="1" ht="15.95" customHeight="1" x14ac:dyDescent="0.2">
      <c r="A11" s="83">
        <v>44230</v>
      </c>
      <c r="B11" s="27" t="s">
        <v>468</v>
      </c>
      <c r="C11" s="27" t="s">
        <v>89</v>
      </c>
      <c r="D11" s="25" t="s">
        <v>534</v>
      </c>
      <c r="E11" s="25" t="s">
        <v>108</v>
      </c>
      <c r="F11" s="25" t="s">
        <v>285</v>
      </c>
      <c r="G11" s="25" t="s">
        <v>563</v>
      </c>
      <c r="H11" s="25" t="s">
        <v>305</v>
      </c>
      <c r="I11" s="28">
        <v>3040260</v>
      </c>
      <c r="J11" s="98" t="s">
        <v>58</v>
      </c>
      <c r="L11" s="119"/>
      <c r="M11" s="119"/>
    </row>
    <row r="12" spans="1:13" s="17" customFormat="1" ht="15.95" customHeight="1" x14ac:dyDescent="0.2">
      <c r="A12" s="83">
        <v>44230</v>
      </c>
      <c r="B12" s="27" t="s">
        <v>468</v>
      </c>
      <c r="C12" s="27" t="s">
        <v>89</v>
      </c>
      <c r="D12" s="25" t="s">
        <v>534</v>
      </c>
      <c r="E12" s="25" t="s">
        <v>108</v>
      </c>
      <c r="F12" s="25" t="s">
        <v>285</v>
      </c>
      <c r="G12" s="25" t="s">
        <v>563</v>
      </c>
      <c r="H12" s="25" t="s">
        <v>305</v>
      </c>
      <c r="I12" s="28">
        <v>672355</v>
      </c>
      <c r="J12" s="98" t="s">
        <v>58</v>
      </c>
      <c r="L12" s="119"/>
      <c r="M12" s="119"/>
    </row>
    <row r="13" spans="1:13" s="17" customFormat="1" ht="15.95" customHeight="1" x14ac:dyDescent="0.2">
      <c r="A13" s="83">
        <v>44247</v>
      </c>
      <c r="B13" s="27" t="s">
        <v>468</v>
      </c>
      <c r="C13" s="27" t="s">
        <v>89</v>
      </c>
      <c r="D13" s="25" t="s">
        <v>534</v>
      </c>
      <c r="E13" s="25" t="s">
        <v>108</v>
      </c>
      <c r="F13" s="25" t="s">
        <v>204</v>
      </c>
      <c r="G13" s="25" t="s">
        <v>245</v>
      </c>
      <c r="H13" s="25" t="s">
        <v>305</v>
      </c>
      <c r="I13" s="28">
        <v>3231688</v>
      </c>
      <c r="J13" s="98"/>
      <c r="L13" s="119"/>
      <c r="M13" s="119"/>
    </row>
    <row r="14" spans="1:13" s="17" customFormat="1" ht="15.95" customHeight="1" thickBot="1" x14ac:dyDescent="0.25">
      <c r="A14" s="83">
        <v>44255</v>
      </c>
      <c r="B14" s="27" t="s">
        <v>468</v>
      </c>
      <c r="C14" s="27" t="s">
        <v>89</v>
      </c>
      <c r="D14" s="25" t="s">
        <v>534</v>
      </c>
      <c r="E14" s="25" t="s">
        <v>108</v>
      </c>
      <c r="F14" s="25" t="s">
        <v>197</v>
      </c>
      <c r="G14" s="25" t="s">
        <v>333</v>
      </c>
      <c r="H14" s="25" t="s">
        <v>305</v>
      </c>
      <c r="I14" s="28">
        <v>3336864</v>
      </c>
      <c r="J14" s="98"/>
      <c r="L14" s="119"/>
      <c r="M14" s="119"/>
    </row>
    <row r="15" spans="1:13" ht="17.25" customHeight="1" thickBot="1" x14ac:dyDescent="0.25">
      <c r="A15" s="112" t="s">
        <v>470</v>
      </c>
      <c r="B15" s="113"/>
      <c r="C15" s="113"/>
      <c r="D15" s="113"/>
      <c r="E15" s="113"/>
      <c r="F15" s="113"/>
      <c r="G15" s="113"/>
      <c r="H15" s="60"/>
      <c r="I15" s="137">
        <f>SUM(I11:I14)</f>
        <v>10281167</v>
      </c>
      <c r="J15" s="61"/>
    </row>
    <row r="16" spans="1:13" x14ac:dyDescent="0.2">
      <c r="I16" s="100"/>
    </row>
    <row r="17" spans="1:10" x14ac:dyDescent="0.2">
      <c r="A17" s="115"/>
      <c r="B17" s="110"/>
      <c r="C17" s="110"/>
      <c r="D17" s="110"/>
      <c r="E17" s="110"/>
      <c r="F17" s="116"/>
      <c r="G17" s="110"/>
      <c r="H17" s="31"/>
      <c r="I17" s="101"/>
      <c r="J17" s="17"/>
    </row>
    <row r="18" spans="1:10" ht="14.1" customHeight="1" x14ac:dyDescent="0.2">
      <c r="A18" s="185"/>
      <c r="B18" s="185"/>
      <c r="C18" s="185"/>
      <c r="D18" s="185"/>
      <c r="E18" s="185"/>
      <c r="F18" s="185"/>
      <c r="G18" s="185"/>
      <c r="H18" s="185"/>
      <c r="I18" s="185"/>
      <c r="J18" s="185"/>
    </row>
    <row r="19" spans="1:10" s="90" customFormat="1" ht="14.1" customHeight="1" x14ac:dyDescent="0.2">
      <c r="A19" s="185"/>
      <c r="B19" s="185"/>
      <c r="C19" s="185"/>
      <c r="D19" s="185"/>
      <c r="E19" s="185"/>
      <c r="F19" s="185"/>
      <c r="G19" s="185"/>
      <c r="H19" s="185"/>
      <c r="I19" s="185"/>
      <c r="J19" s="185"/>
    </row>
    <row r="20" spans="1:10" ht="13.5" customHeight="1" x14ac:dyDescent="0.2">
      <c r="A20" s="186"/>
      <c r="B20" s="186"/>
      <c r="C20" s="186"/>
      <c r="D20" s="186"/>
      <c r="E20" s="186"/>
      <c r="F20" s="186"/>
      <c r="G20" s="186"/>
      <c r="H20" s="186"/>
      <c r="I20" s="186"/>
      <c r="J20" s="186"/>
    </row>
    <row r="21" spans="1:10" ht="13.5" customHeight="1" x14ac:dyDescent="0.2">
      <c r="A21" s="186"/>
      <c r="B21" s="186"/>
      <c r="C21" s="186"/>
      <c r="D21" s="186"/>
      <c r="E21" s="186"/>
      <c r="F21" s="186"/>
      <c r="G21" s="186"/>
      <c r="H21" s="186"/>
      <c r="I21" s="186"/>
      <c r="J21" s="186"/>
    </row>
    <row r="22" spans="1:10" ht="13.5" customHeight="1" x14ac:dyDescent="0.2">
      <c r="A22" s="117"/>
      <c r="B22" s="117"/>
      <c r="C22" s="117"/>
      <c r="D22" s="117"/>
      <c r="E22" s="117"/>
      <c r="F22" s="117"/>
      <c r="G22" s="117"/>
      <c r="H22" s="92"/>
      <c r="I22" s="92"/>
      <c r="J22" s="92"/>
    </row>
    <row r="23" spans="1:10" s="17" customFormat="1" ht="12.95" customHeight="1" x14ac:dyDescent="0.2">
      <c r="A23" s="184"/>
      <c r="B23" s="184"/>
      <c r="C23" s="184"/>
      <c r="D23" s="184"/>
      <c r="E23" s="184"/>
      <c r="F23" s="184"/>
      <c r="G23" s="184"/>
      <c r="H23" s="184"/>
      <c r="I23" s="184"/>
      <c r="J23" s="184"/>
    </row>
    <row r="26" spans="1:10" x14ac:dyDescent="0.2">
      <c r="G26" s="118"/>
      <c r="H26" s="99"/>
    </row>
    <row r="27" spans="1:10" x14ac:dyDescent="0.2">
      <c r="G27" s="118"/>
      <c r="H27" s="99"/>
      <c r="I27" s="100"/>
    </row>
    <row r="29" spans="1:10" x14ac:dyDescent="0.2">
      <c r="I29" s="100"/>
    </row>
    <row r="36" spans="1:1" x14ac:dyDescent="0.2">
      <c r="A36" s="114" t="s">
        <v>85</v>
      </c>
    </row>
  </sheetData>
  <sortState xmlns:xlrd2="http://schemas.microsoft.com/office/spreadsheetml/2017/richdata2" ref="A11:J14">
    <sortCondition ref="A11:A14"/>
    <sortCondition ref="D11:D14"/>
    <sortCondition ref="F11:F14"/>
  </sortState>
  <mergeCells count="5">
    <mergeCell ref="A18:J18"/>
    <mergeCell ref="A19:J19"/>
    <mergeCell ref="A20:J20"/>
    <mergeCell ref="A21:J21"/>
    <mergeCell ref="A23:J23"/>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0"/>
  <sheetViews>
    <sheetView zoomScaleNormal="100" workbookViewId="0">
      <pane ySplit="10" topLeftCell="A11" activePane="bottomLeft" state="frozen"/>
      <selection pane="bottomLeft"/>
    </sheetView>
  </sheetViews>
  <sheetFormatPr defaultColWidth="9.140625" defaultRowHeight="12.75" x14ac:dyDescent="0.2"/>
  <cols>
    <col min="1" max="1" width="17.85546875" style="114" customWidth="1"/>
    <col min="2" max="2" width="34.7109375" style="114" customWidth="1"/>
    <col min="3" max="3" width="30.7109375" style="114" customWidth="1"/>
    <col min="4" max="4" width="15" style="114" customWidth="1"/>
    <col min="5" max="5" width="14" style="114" customWidth="1"/>
    <col min="6" max="6" width="17.7109375" style="114" bestFit="1" customWidth="1"/>
    <col min="7" max="7" width="22.5703125" style="114" bestFit="1" customWidth="1"/>
    <col min="8" max="8" width="28" style="30" customWidth="1"/>
    <col min="9" max="9" width="17" style="30" bestFit="1" customWidth="1"/>
    <col min="10" max="10" width="11.140625" style="30" bestFit="1" customWidth="1"/>
    <col min="11" max="11" width="9.140625" style="30"/>
    <col min="12" max="12" width="10.140625" style="30" bestFit="1" customWidth="1"/>
    <col min="13" max="16384" width="9.140625" style="30"/>
  </cols>
  <sheetData>
    <row r="1" spans="1:13" ht="12.75" customHeight="1" x14ac:dyDescent="0.2">
      <c r="A1" s="128" t="s">
        <v>0</v>
      </c>
      <c r="B1" s="128"/>
      <c r="C1" s="128"/>
      <c r="D1" s="128"/>
      <c r="E1" s="128"/>
      <c r="F1" s="128"/>
      <c r="G1" s="128"/>
      <c r="H1" s="129"/>
      <c r="I1" s="129"/>
      <c r="J1" s="130"/>
    </row>
    <row r="2" spans="1:13" ht="12.75" customHeight="1" x14ac:dyDescent="0.2">
      <c r="A2" s="128" t="s">
        <v>60</v>
      </c>
      <c r="B2" s="128"/>
      <c r="C2" s="128"/>
      <c r="D2" s="128"/>
      <c r="E2" s="128"/>
      <c r="F2" s="128"/>
      <c r="G2" s="128"/>
      <c r="H2" s="129"/>
      <c r="I2" s="129"/>
      <c r="J2" s="130"/>
    </row>
    <row r="3" spans="1:13" ht="12.75" customHeight="1" x14ac:dyDescent="0.2">
      <c r="A3" s="128" t="s">
        <v>246</v>
      </c>
      <c r="B3" s="128"/>
      <c r="C3" s="128"/>
      <c r="D3" s="128"/>
      <c r="E3" s="128"/>
      <c r="F3" s="128"/>
      <c r="G3" s="128"/>
      <c r="H3" s="129"/>
      <c r="I3" s="129"/>
      <c r="J3" s="130"/>
    </row>
    <row r="4" spans="1:13" ht="12.75" customHeight="1" x14ac:dyDescent="0.2">
      <c r="A4" s="128" t="s">
        <v>57</v>
      </c>
      <c r="B4" s="128"/>
      <c r="C4" s="128"/>
      <c r="D4" s="128"/>
      <c r="E4" s="128"/>
      <c r="F4" s="128"/>
      <c r="G4" s="128"/>
      <c r="H4" s="129"/>
      <c r="I4" s="129"/>
      <c r="J4" s="130"/>
    </row>
    <row r="5" spans="1:13" ht="12.75" customHeight="1" x14ac:dyDescent="0.2">
      <c r="A5" s="128" t="s">
        <v>67</v>
      </c>
      <c r="B5" s="128"/>
      <c r="C5" s="128"/>
      <c r="D5" s="128"/>
      <c r="E5" s="128"/>
      <c r="F5" s="128"/>
      <c r="G5" s="128"/>
      <c r="H5" s="129"/>
      <c r="I5" s="129"/>
      <c r="J5" s="130"/>
    </row>
    <row r="6" spans="1:13" ht="12.75" customHeight="1" x14ac:dyDescent="0.2">
      <c r="A6" s="128" t="s">
        <v>11</v>
      </c>
      <c r="B6" s="128"/>
      <c r="C6" s="128"/>
      <c r="D6" s="128"/>
      <c r="E6" s="128"/>
      <c r="F6" s="128"/>
      <c r="G6" s="128"/>
      <c r="H6" s="129"/>
      <c r="I6" s="129"/>
      <c r="J6" s="130"/>
    </row>
    <row r="7" spans="1:13" ht="12.75" customHeight="1" x14ac:dyDescent="0.2">
      <c r="A7" s="128"/>
      <c r="B7" s="128"/>
      <c r="C7" s="128"/>
      <c r="D7" s="128"/>
      <c r="E7" s="128"/>
      <c r="F7" s="128"/>
      <c r="G7" s="128"/>
      <c r="H7" s="129"/>
      <c r="I7" s="129"/>
      <c r="J7" s="130"/>
    </row>
    <row r="8" spans="1:13" ht="24" customHeight="1" x14ac:dyDescent="0.2">
      <c r="A8" s="133" t="s">
        <v>367</v>
      </c>
      <c r="B8" s="132"/>
      <c r="C8" s="132"/>
      <c r="D8" s="132"/>
      <c r="E8" s="132"/>
      <c r="F8" s="132"/>
      <c r="G8" s="132"/>
      <c r="H8" s="132"/>
      <c r="I8" s="132"/>
      <c r="J8" s="132"/>
    </row>
    <row r="9" spans="1:13" ht="13.5" thickBot="1" x14ac:dyDescent="0.25">
      <c r="A9" s="111"/>
      <c r="B9" s="111"/>
      <c r="C9" s="111"/>
      <c r="D9" s="111"/>
      <c r="E9" s="111"/>
      <c r="F9" s="111"/>
      <c r="G9" s="111"/>
      <c r="H9" s="1"/>
      <c r="I9" s="1"/>
      <c r="J9" s="95" t="s">
        <v>77</v>
      </c>
    </row>
    <row r="10" spans="1:13" ht="43.5" customHeight="1" thickBot="1" x14ac:dyDescent="0.25">
      <c r="A10" s="134" t="s">
        <v>25</v>
      </c>
      <c r="B10" s="135" t="s">
        <v>4</v>
      </c>
      <c r="C10" s="135" t="s">
        <v>52</v>
      </c>
      <c r="D10" s="135" t="s">
        <v>21</v>
      </c>
      <c r="E10" s="135" t="s">
        <v>26</v>
      </c>
      <c r="F10" s="135" t="s">
        <v>64</v>
      </c>
      <c r="G10" s="135" t="s">
        <v>66</v>
      </c>
      <c r="H10" s="135" t="s">
        <v>65</v>
      </c>
      <c r="I10" s="135" t="s">
        <v>73</v>
      </c>
      <c r="J10" s="136" t="s">
        <v>32</v>
      </c>
    </row>
    <row r="11" spans="1:13" s="17" customFormat="1" ht="15.95" customHeight="1" x14ac:dyDescent="0.2">
      <c r="A11" s="83">
        <v>44198</v>
      </c>
      <c r="B11" s="27" t="s">
        <v>320</v>
      </c>
      <c r="C11" s="27" t="s">
        <v>62</v>
      </c>
      <c r="D11" s="25" t="s">
        <v>267</v>
      </c>
      <c r="E11" s="25" t="s">
        <v>139</v>
      </c>
      <c r="F11" s="25" t="s">
        <v>523</v>
      </c>
      <c r="G11" s="25" t="s">
        <v>321</v>
      </c>
      <c r="H11" s="25" t="s">
        <v>322</v>
      </c>
      <c r="I11" s="28">
        <v>1696</v>
      </c>
      <c r="J11" s="98"/>
      <c r="L11" s="119"/>
      <c r="M11" s="119"/>
    </row>
    <row r="12" spans="1:13" s="17" customFormat="1" ht="15.95" customHeight="1" x14ac:dyDescent="0.2">
      <c r="A12" s="83">
        <v>44199</v>
      </c>
      <c r="B12" s="27" t="s">
        <v>320</v>
      </c>
      <c r="C12" s="27" t="s">
        <v>62</v>
      </c>
      <c r="D12" s="25" t="s">
        <v>267</v>
      </c>
      <c r="E12" s="25" t="s">
        <v>381</v>
      </c>
      <c r="F12" s="25" t="s">
        <v>382</v>
      </c>
      <c r="G12" s="25" t="s">
        <v>321</v>
      </c>
      <c r="H12" s="25" t="s">
        <v>322</v>
      </c>
      <c r="I12" s="28">
        <v>3392</v>
      </c>
      <c r="J12" s="98"/>
      <c r="L12" s="119"/>
      <c r="M12" s="119"/>
    </row>
    <row r="13" spans="1:13" s="17" customFormat="1" ht="15.95" customHeight="1" x14ac:dyDescent="0.2">
      <c r="A13" s="83">
        <v>44202</v>
      </c>
      <c r="B13" s="27" t="s">
        <v>320</v>
      </c>
      <c r="C13" s="27" t="s">
        <v>62</v>
      </c>
      <c r="D13" s="25" t="s">
        <v>267</v>
      </c>
      <c r="E13" s="25" t="s">
        <v>139</v>
      </c>
      <c r="F13" s="25" t="s">
        <v>535</v>
      </c>
      <c r="G13" s="25" t="s">
        <v>321</v>
      </c>
      <c r="H13" s="25" t="s">
        <v>322</v>
      </c>
      <c r="I13" s="28">
        <v>4240</v>
      </c>
      <c r="J13" s="98"/>
      <c r="L13" s="119"/>
      <c r="M13" s="119"/>
    </row>
    <row r="14" spans="1:13" s="17" customFormat="1" ht="15.95" customHeight="1" x14ac:dyDescent="0.2">
      <c r="A14" s="83">
        <v>44203</v>
      </c>
      <c r="B14" s="27" t="s">
        <v>320</v>
      </c>
      <c r="C14" s="27" t="s">
        <v>62</v>
      </c>
      <c r="D14" s="25" t="s">
        <v>267</v>
      </c>
      <c r="E14" s="25" t="s">
        <v>63</v>
      </c>
      <c r="F14" s="25" t="s">
        <v>518</v>
      </c>
      <c r="G14" s="25" t="s">
        <v>321</v>
      </c>
      <c r="H14" s="25" t="s">
        <v>322</v>
      </c>
      <c r="I14" s="28">
        <v>2544</v>
      </c>
      <c r="J14" s="98"/>
      <c r="L14" s="119"/>
      <c r="M14" s="119"/>
    </row>
    <row r="15" spans="1:13" s="17" customFormat="1" ht="15.95" customHeight="1" x14ac:dyDescent="0.2">
      <c r="A15" s="83">
        <v>44206</v>
      </c>
      <c r="B15" s="27" t="s">
        <v>320</v>
      </c>
      <c r="C15" s="27" t="s">
        <v>62</v>
      </c>
      <c r="D15" s="25" t="s">
        <v>267</v>
      </c>
      <c r="E15" s="25" t="s">
        <v>381</v>
      </c>
      <c r="F15" s="25" t="s">
        <v>382</v>
      </c>
      <c r="G15" s="25" t="s">
        <v>321</v>
      </c>
      <c r="H15" s="25" t="s">
        <v>322</v>
      </c>
      <c r="I15" s="28">
        <v>2544</v>
      </c>
      <c r="J15" s="98"/>
      <c r="L15" s="119"/>
      <c r="M15" s="119"/>
    </row>
    <row r="16" spans="1:13" s="17" customFormat="1" ht="15.95" customHeight="1" x14ac:dyDescent="0.2">
      <c r="A16" s="83">
        <v>44208</v>
      </c>
      <c r="B16" s="27" t="s">
        <v>320</v>
      </c>
      <c r="C16" s="27" t="s">
        <v>62</v>
      </c>
      <c r="D16" s="25" t="s">
        <v>267</v>
      </c>
      <c r="E16" s="25" t="s">
        <v>139</v>
      </c>
      <c r="F16" s="25" t="s">
        <v>174</v>
      </c>
      <c r="G16" s="25" t="s">
        <v>321</v>
      </c>
      <c r="H16" s="25" t="s">
        <v>322</v>
      </c>
      <c r="I16" s="28">
        <v>3392</v>
      </c>
      <c r="J16" s="98"/>
      <c r="L16" s="119"/>
      <c r="M16" s="119"/>
    </row>
    <row r="17" spans="1:13" s="17" customFormat="1" ht="15.95" customHeight="1" x14ac:dyDescent="0.2">
      <c r="A17" s="83">
        <v>44209</v>
      </c>
      <c r="B17" s="27" t="s">
        <v>320</v>
      </c>
      <c r="C17" s="27" t="s">
        <v>62</v>
      </c>
      <c r="D17" s="25" t="s">
        <v>267</v>
      </c>
      <c r="E17" s="25" t="s">
        <v>139</v>
      </c>
      <c r="F17" s="25" t="s">
        <v>535</v>
      </c>
      <c r="G17" s="25" t="s">
        <v>321</v>
      </c>
      <c r="H17" s="25" t="s">
        <v>322</v>
      </c>
      <c r="I17" s="28">
        <v>4240</v>
      </c>
      <c r="J17" s="98"/>
      <c r="L17" s="119"/>
      <c r="M17" s="119"/>
    </row>
    <row r="18" spans="1:13" s="17" customFormat="1" ht="15.95" customHeight="1" x14ac:dyDescent="0.2">
      <c r="A18" s="83">
        <v>44210</v>
      </c>
      <c r="B18" s="27" t="s">
        <v>320</v>
      </c>
      <c r="C18" s="27" t="s">
        <v>62</v>
      </c>
      <c r="D18" s="25" t="s">
        <v>267</v>
      </c>
      <c r="E18" s="25" t="s">
        <v>63</v>
      </c>
      <c r="F18" s="25" t="s">
        <v>134</v>
      </c>
      <c r="G18" s="25" t="s">
        <v>321</v>
      </c>
      <c r="H18" s="25" t="s">
        <v>322</v>
      </c>
      <c r="I18" s="28">
        <v>5088</v>
      </c>
      <c r="J18" s="98"/>
      <c r="L18" s="119"/>
      <c r="M18" s="119"/>
    </row>
    <row r="19" spans="1:13" s="17" customFormat="1" ht="15.95" customHeight="1" x14ac:dyDescent="0.2">
      <c r="A19" s="83">
        <v>44213</v>
      </c>
      <c r="B19" s="27" t="s">
        <v>320</v>
      </c>
      <c r="C19" s="27" t="s">
        <v>62</v>
      </c>
      <c r="D19" s="25" t="s">
        <v>267</v>
      </c>
      <c r="E19" s="25" t="s">
        <v>381</v>
      </c>
      <c r="F19" s="25" t="s">
        <v>382</v>
      </c>
      <c r="G19" s="25" t="s">
        <v>321</v>
      </c>
      <c r="H19" s="25" t="s">
        <v>322</v>
      </c>
      <c r="I19" s="28">
        <v>2544</v>
      </c>
      <c r="J19" s="98"/>
      <c r="L19" s="119"/>
      <c r="M19" s="119"/>
    </row>
    <row r="20" spans="1:13" s="17" customFormat="1" ht="15.95" customHeight="1" x14ac:dyDescent="0.2">
      <c r="A20" s="83">
        <v>44215</v>
      </c>
      <c r="B20" s="27" t="s">
        <v>320</v>
      </c>
      <c r="C20" s="27" t="s">
        <v>62</v>
      </c>
      <c r="D20" s="25" t="s">
        <v>267</v>
      </c>
      <c r="E20" s="25" t="s">
        <v>139</v>
      </c>
      <c r="F20" s="25" t="s">
        <v>174</v>
      </c>
      <c r="G20" s="25" t="s">
        <v>321</v>
      </c>
      <c r="H20" s="25" t="s">
        <v>322</v>
      </c>
      <c r="I20" s="28">
        <v>2544</v>
      </c>
      <c r="J20" s="98"/>
      <c r="L20" s="119"/>
      <c r="M20" s="119"/>
    </row>
    <row r="21" spans="1:13" s="17" customFormat="1" ht="15.95" customHeight="1" x14ac:dyDescent="0.2">
      <c r="A21" s="83">
        <v>44216</v>
      </c>
      <c r="B21" s="27" t="s">
        <v>320</v>
      </c>
      <c r="C21" s="27" t="s">
        <v>62</v>
      </c>
      <c r="D21" s="25" t="s">
        <v>267</v>
      </c>
      <c r="E21" s="25" t="s">
        <v>139</v>
      </c>
      <c r="F21" s="25" t="s">
        <v>535</v>
      </c>
      <c r="G21" s="25" t="s">
        <v>321</v>
      </c>
      <c r="H21" s="25" t="s">
        <v>322</v>
      </c>
      <c r="I21" s="28">
        <v>3392</v>
      </c>
      <c r="J21" s="98"/>
      <c r="L21" s="119"/>
      <c r="M21" s="119"/>
    </row>
    <row r="22" spans="1:13" s="17" customFormat="1" ht="15.95" customHeight="1" x14ac:dyDescent="0.2">
      <c r="A22" s="83">
        <v>44217</v>
      </c>
      <c r="B22" s="27" t="s">
        <v>320</v>
      </c>
      <c r="C22" s="27" t="s">
        <v>62</v>
      </c>
      <c r="D22" s="25" t="s">
        <v>267</v>
      </c>
      <c r="E22" s="25" t="s">
        <v>63</v>
      </c>
      <c r="F22" s="25" t="s">
        <v>495</v>
      </c>
      <c r="G22" s="25" t="s">
        <v>321</v>
      </c>
      <c r="H22" s="25" t="s">
        <v>322</v>
      </c>
      <c r="I22" s="28">
        <v>4240</v>
      </c>
      <c r="J22" s="98"/>
      <c r="L22" s="119"/>
      <c r="M22" s="119"/>
    </row>
    <row r="23" spans="1:13" s="17" customFormat="1" ht="15.95" customHeight="1" x14ac:dyDescent="0.2">
      <c r="A23" s="83">
        <v>44220</v>
      </c>
      <c r="B23" s="27" t="s">
        <v>320</v>
      </c>
      <c r="C23" s="27" t="s">
        <v>62</v>
      </c>
      <c r="D23" s="25" t="s">
        <v>267</v>
      </c>
      <c r="E23" s="25" t="s">
        <v>139</v>
      </c>
      <c r="F23" s="25" t="s">
        <v>523</v>
      </c>
      <c r="G23" s="25" t="s">
        <v>321</v>
      </c>
      <c r="H23" s="25" t="s">
        <v>322</v>
      </c>
      <c r="I23" s="28">
        <v>848</v>
      </c>
      <c r="J23" s="98"/>
      <c r="L23" s="119"/>
      <c r="M23" s="119"/>
    </row>
    <row r="24" spans="1:13" s="17" customFormat="1" ht="15.95" customHeight="1" x14ac:dyDescent="0.2">
      <c r="A24" s="83">
        <v>44220</v>
      </c>
      <c r="B24" s="27" t="s">
        <v>320</v>
      </c>
      <c r="C24" s="27" t="s">
        <v>62</v>
      </c>
      <c r="D24" s="25" t="s">
        <v>267</v>
      </c>
      <c r="E24" s="25" t="s">
        <v>381</v>
      </c>
      <c r="F24" s="25" t="s">
        <v>382</v>
      </c>
      <c r="G24" s="25" t="s">
        <v>321</v>
      </c>
      <c r="H24" s="25" t="s">
        <v>322</v>
      </c>
      <c r="I24" s="28">
        <v>1696</v>
      </c>
      <c r="J24" s="98"/>
      <c r="L24" s="119"/>
      <c r="M24" s="119"/>
    </row>
    <row r="25" spans="1:13" s="17" customFormat="1" ht="15.95" customHeight="1" x14ac:dyDescent="0.2">
      <c r="A25" s="83">
        <v>44221</v>
      </c>
      <c r="B25" s="27" t="s">
        <v>320</v>
      </c>
      <c r="C25" s="27" t="s">
        <v>62</v>
      </c>
      <c r="D25" s="25" t="s">
        <v>267</v>
      </c>
      <c r="E25" s="25" t="s">
        <v>139</v>
      </c>
      <c r="F25" s="25" t="s">
        <v>174</v>
      </c>
      <c r="G25" s="25" t="s">
        <v>321</v>
      </c>
      <c r="H25" s="25" t="s">
        <v>322</v>
      </c>
      <c r="I25" s="28">
        <v>3392</v>
      </c>
      <c r="J25" s="98"/>
      <c r="L25" s="119"/>
      <c r="M25" s="119"/>
    </row>
    <row r="26" spans="1:13" s="17" customFormat="1" ht="15.95" customHeight="1" x14ac:dyDescent="0.2">
      <c r="A26" s="83">
        <v>44223</v>
      </c>
      <c r="B26" s="27" t="s">
        <v>320</v>
      </c>
      <c r="C26" s="27" t="s">
        <v>62</v>
      </c>
      <c r="D26" s="25" t="s">
        <v>267</v>
      </c>
      <c r="E26" s="25" t="s">
        <v>139</v>
      </c>
      <c r="F26" s="25" t="s">
        <v>535</v>
      </c>
      <c r="G26" s="25" t="s">
        <v>321</v>
      </c>
      <c r="H26" s="25" t="s">
        <v>322</v>
      </c>
      <c r="I26" s="28">
        <v>4240</v>
      </c>
      <c r="J26" s="98"/>
      <c r="L26" s="119"/>
      <c r="M26" s="119"/>
    </row>
    <row r="27" spans="1:13" s="17" customFormat="1" ht="15.95" customHeight="1" x14ac:dyDescent="0.2">
      <c r="A27" s="83">
        <v>44224</v>
      </c>
      <c r="B27" s="27" t="s">
        <v>320</v>
      </c>
      <c r="C27" s="27" t="s">
        <v>62</v>
      </c>
      <c r="D27" s="25" t="s">
        <v>267</v>
      </c>
      <c r="E27" s="25" t="s">
        <v>63</v>
      </c>
      <c r="F27" s="25" t="s">
        <v>374</v>
      </c>
      <c r="G27" s="25" t="s">
        <v>321</v>
      </c>
      <c r="H27" s="25" t="s">
        <v>322</v>
      </c>
      <c r="I27" s="28">
        <v>5088</v>
      </c>
      <c r="J27" s="98"/>
      <c r="L27" s="119"/>
      <c r="M27" s="119"/>
    </row>
    <row r="28" spans="1:13" s="17" customFormat="1" ht="15.95" customHeight="1" x14ac:dyDescent="0.2">
      <c r="A28" s="83">
        <v>44227</v>
      </c>
      <c r="B28" s="27" t="s">
        <v>320</v>
      </c>
      <c r="C28" s="27" t="s">
        <v>62</v>
      </c>
      <c r="D28" s="25" t="s">
        <v>267</v>
      </c>
      <c r="E28" s="25" t="s">
        <v>381</v>
      </c>
      <c r="F28" s="25" t="s">
        <v>382</v>
      </c>
      <c r="G28" s="25" t="s">
        <v>321</v>
      </c>
      <c r="H28" s="25" t="s">
        <v>322</v>
      </c>
      <c r="I28" s="28">
        <v>1696</v>
      </c>
      <c r="J28" s="98"/>
      <c r="L28" s="119"/>
      <c r="M28" s="119"/>
    </row>
    <row r="29" spans="1:13" s="17" customFormat="1" ht="15.95" customHeight="1" x14ac:dyDescent="0.2">
      <c r="A29" s="83">
        <v>44230</v>
      </c>
      <c r="B29" s="27" t="s">
        <v>320</v>
      </c>
      <c r="C29" s="27" t="s">
        <v>62</v>
      </c>
      <c r="D29" s="25" t="s">
        <v>267</v>
      </c>
      <c r="E29" s="25" t="s">
        <v>139</v>
      </c>
      <c r="F29" s="25" t="s">
        <v>174</v>
      </c>
      <c r="G29" s="25" t="s">
        <v>321</v>
      </c>
      <c r="H29" s="25" t="s">
        <v>322</v>
      </c>
      <c r="I29" s="28">
        <v>2544</v>
      </c>
      <c r="J29" s="98"/>
      <c r="L29" s="119"/>
      <c r="M29" s="119"/>
    </row>
    <row r="30" spans="1:13" s="17" customFormat="1" ht="15.95" customHeight="1" x14ac:dyDescent="0.2">
      <c r="A30" s="83">
        <v>44231</v>
      </c>
      <c r="B30" s="27" t="s">
        <v>320</v>
      </c>
      <c r="C30" s="27" t="s">
        <v>62</v>
      </c>
      <c r="D30" s="25" t="s">
        <v>267</v>
      </c>
      <c r="E30" s="25" t="s">
        <v>139</v>
      </c>
      <c r="F30" s="25" t="s">
        <v>535</v>
      </c>
      <c r="G30" s="25" t="s">
        <v>321</v>
      </c>
      <c r="H30" s="25" t="s">
        <v>322</v>
      </c>
      <c r="I30" s="28">
        <v>1696</v>
      </c>
      <c r="J30" s="98"/>
      <c r="L30" s="119"/>
      <c r="M30" s="119"/>
    </row>
    <row r="31" spans="1:13" s="17" customFormat="1" ht="15.95" customHeight="1" x14ac:dyDescent="0.2">
      <c r="A31" s="83">
        <v>44231</v>
      </c>
      <c r="B31" s="27" t="s">
        <v>320</v>
      </c>
      <c r="C31" s="27" t="s">
        <v>62</v>
      </c>
      <c r="D31" s="25" t="s">
        <v>267</v>
      </c>
      <c r="E31" s="25" t="s">
        <v>63</v>
      </c>
      <c r="F31" s="25" t="s">
        <v>564</v>
      </c>
      <c r="G31" s="25" t="s">
        <v>321</v>
      </c>
      <c r="H31" s="25" t="s">
        <v>322</v>
      </c>
      <c r="I31" s="28">
        <v>5088</v>
      </c>
      <c r="J31" s="98"/>
      <c r="L31" s="119"/>
      <c r="M31" s="119"/>
    </row>
    <row r="32" spans="1:13" s="17" customFormat="1" ht="15.95" customHeight="1" x14ac:dyDescent="0.2">
      <c r="A32" s="83">
        <v>44233</v>
      </c>
      <c r="B32" s="27" t="s">
        <v>320</v>
      </c>
      <c r="C32" s="27" t="s">
        <v>62</v>
      </c>
      <c r="D32" s="25" t="s">
        <v>267</v>
      </c>
      <c r="E32" s="25" t="s">
        <v>139</v>
      </c>
      <c r="F32" s="25" t="s">
        <v>535</v>
      </c>
      <c r="G32" s="25" t="s">
        <v>321</v>
      </c>
      <c r="H32" s="25" t="s">
        <v>322</v>
      </c>
      <c r="I32" s="28">
        <v>1696</v>
      </c>
      <c r="J32" s="98"/>
      <c r="L32" s="119"/>
      <c r="M32" s="119"/>
    </row>
    <row r="33" spans="1:13" s="17" customFormat="1" ht="15.95" customHeight="1" x14ac:dyDescent="0.2">
      <c r="A33" s="83">
        <v>44234</v>
      </c>
      <c r="B33" s="27" t="s">
        <v>320</v>
      </c>
      <c r="C33" s="27" t="s">
        <v>62</v>
      </c>
      <c r="D33" s="25" t="s">
        <v>267</v>
      </c>
      <c r="E33" s="25" t="s">
        <v>381</v>
      </c>
      <c r="F33" s="25" t="s">
        <v>382</v>
      </c>
      <c r="G33" s="25" t="s">
        <v>321</v>
      </c>
      <c r="H33" s="25" t="s">
        <v>322</v>
      </c>
      <c r="I33" s="28">
        <v>2544</v>
      </c>
      <c r="J33" s="98"/>
      <c r="L33" s="119"/>
      <c r="M33" s="119"/>
    </row>
    <row r="34" spans="1:13" s="17" customFormat="1" ht="15.95" customHeight="1" x14ac:dyDescent="0.2">
      <c r="A34" s="83">
        <v>44235</v>
      </c>
      <c r="B34" s="27" t="s">
        <v>320</v>
      </c>
      <c r="C34" s="27" t="s">
        <v>62</v>
      </c>
      <c r="D34" s="25" t="s">
        <v>267</v>
      </c>
      <c r="E34" s="25" t="s">
        <v>139</v>
      </c>
      <c r="F34" s="25" t="s">
        <v>174</v>
      </c>
      <c r="G34" s="25" t="s">
        <v>321</v>
      </c>
      <c r="H34" s="25" t="s">
        <v>322</v>
      </c>
      <c r="I34" s="28">
        <v>3392</v>
      </c>
      <c r="J34" s="98"/>
      <c r="L34" s="119"/>
      <c r="M34" s="119"/>
    </row>
    <row r="35" spans="1:13" s="17" customFormat="1" ht="15.95" customHeight="1" x14ac:dyDescent="0.2">
      <c r="A35" s="83">
        <v>44237</v>
      </c>
      <c r="B35" s="27" t="s">
        <v>320</v>
      </c>
      <c r="C35" s="27" t="s">
        <v>62</v>
      </c>
      <c r="D35" s="25" t="s">
        <v>267</v>
      </c>
      <c r="E35" s="25" t="s">
        <v>139</v>
      </c>
      <c r="F35" s="25" t="s">
        <v>535</v>
      </c>
      <c r="G35" s="25" t="s">
        <v>321</v>
      </c>
      <c r="H35" s="25" t="s">
        <v>322</v>
      </c>
      <c r="I35" s="28">
        <v>4240</v>
      </c>
      <c r="J35" s="98"/>
      <c r="L35" s="119"/>
      <c r="M35" s="119"/>
    </row>
    <row r="36" spans="1:13" s="17" customFormat="1" ht="15.95" customHeight="1" x14ac:dyDescent="0.2">
      <c r="A36" s="83">
        <v>44238</v>
      </c>
      <c r="B36" s="27" t="s">
        <v>320</v>
      </c>
      <c r="C36" s="27" t="s">
        <v>62</v>
      </c>
      <c r="D36" s="25" t="s">
        <v>267</v>
      </c>
      <c r="E36" s="25" t="s">
        <v>63</v>
      </c>
      <c r="F36" s="25" t="s">
        <v>374</v>
      </c>
      <c r="G36" s="25" t="s">
        <v>321</v>
      </c>
      <c r="H36" s="25" t="s">
        <v>322</v>
      </c>
      <c r="I36" s="28">
        <v>5088</v>
      </c>
      <c r="J36" s="98"/>
      <c r="L36" s="119"/>
      <c r="M36" s="119"/>
    </row>
    <row r="37" spans="1:13" s="17" customFormat="1" ht="15.95" customHeight="1" x14ac:dyDescent="0.2">
      <c r="A37" s="83">
        <v>44240</v>
      </c>
      <c r="B37" s="27" t="s">
        <v>320</v>
      </c>
      <c r="C37" s="27" t="s">
        <v>62</v>
      </c>
      <c r="D37" s="25" t="s">
        <v>267</v>
      </c>
      <c r="E37" s="25" t="s">
        <v>139</v>
      </c>
      <c r="F37" s="25" t="s">
        <v>523</v>
      </c>
      <c r="G37" s="25" t="s">
        <v>321</v>
      </c>
      <c r="H37" s="25" t="s">
        <v>322</v>
      </c>
      <c r="I37" s="28">
        <v>1696</v>
      </c>
      <c r="J37" s="98"/>
      <c r="L37" s="119"/>
      <c r="M37" s="119"/>
    </row>
    <row r="38" spans="1:13" s="17" customFormat="1" ht="15.95" customHeight="1" x14ac:dyDescent="0.2">
      <c r="A38" s="83">
        <v>44241</v>
      </c>
      <c r="B38" s="27" t="s">
        <v>320</v>
      </c>
      <c r="C38" s="27" t="s">
        <v>62</v>
      </c>
      <c r="D38" s="25" t="s">
        <v>267</v>
      </c>
      <c r="E38" s="25" t="s">
        <v>381</v>
      </c>
      <c r="F38" s="25" t="s">
        <v>382</v>
      </c>
      <c r="G38" s="25" t="s">
        <v>321</v>
      </c>
      <c r="H38" s="25" t="s">
        <v>322</v>
      </c>
      <c r="I38" s="28">
        <v>1696</v>
      </c>
      <c r="J38" s="98"/>
      <c r="L38" s="119"/>
      <c r="M38" s="119"/>
    </row>
    <row r="39" spans="1:13" s="17" customFormat="1" ht="15.95" customHeight="1" x14ac:dyDescent="0.2">
      <c r="A39" s="83">
        <v>44244</v>
      </c>
      <c r="B39" s="27" t="s">
        <v>320</v>
      </c>
      <c r="C39" s="27" t="s">
        <v>62</v>
      </c>
      <c r="D39" s="25" t="s">
        <v>267</v>
      </c>
      <c r="E39" s="25" t="s">
        <v>139</v>
      </c>
      <c r="F39" s="25" t="s">
        <v>535</v>
      </c>
      <c r="G39" s="25" t="s">
        <v>321</v>
      </c>
      <c r="H39" s="25" t="s">
        <v>322</v>
      </c>
      <c r="I39" s="28">
        <v>2544</v>
      </c>
      <c r="J39" s="98"/>
      <c r="L39" s="119"/>
      <c r="M39" s="119"/>
    </row>
    <row r="40" spans="1:13" s="17" customFormat="1" ht="15.95" customHeight="1" x14ac:dyDescent="0.2">
      <c r="A40" s="83">
        <v>44244</v>
      </c>
      <c r="B40" s="27" t="s">
        <v>320</v>
      </c>
      <c r="C40" s="27" t="s">
        <v>62</v>
      </c>
      <c r="D40" s="25" t="s">
        <v>267</v>
      </c>
      <c r="E40" s="25" t="s">
        <v>139</v>
      </c>
      <c r="F40" s="25" t="s">
        <v>174</v>
      </c>
      <c r="G40" s="25" t="s">
        <v>321</v>
      </c>
      <c r="H40" s="25" t="s">
        <v>322</v>
      </c>
      <c r="I40" s="28">
        <v>1696</v>
      </c>
      <c r="J40" s="98"/>
      <c r="L40" s="119"/>
      <c r="M40" s="119"/>
    </row>
    <row r="41" spans="1:13" s="17" customFormat="1" ht="15.95" customHeight="1" x14ac:dyDescent="0.2">
      <c r="A41" s="83">
        <v>44245</v>
      </c>
      <c r="B41" s="27" t="s">
        <v>320</v>
      </c>
      <c r="C41" s="27" t="s">
        <v>62</v>
      </c>
      <c r="D41" s="25" t="s">
        <v>267</v>
      </c>
      <c r="E41" s="25" t="s">
        <v>63</v>
      </c>
      <c r="F41" s="25" t="s">
        <v>495</v>
      </c>
      <c r="G41" s="25" t="s">
        <v>321</v>
      </c>
      <c r="H41" s="25" t="s">
        <v>322</v>
      </c>
      <c r="I41" s="28">
        <v>5088</v>
      </c>
      <c r="J41" s="98"/>
      <c r="L41" s="119"/>
      <c r="M41" s="119"/>
    </row>
    <row r="42" spans="1:13" s="17" customFormat="1" ht="15.95" customHeight="1" x14ac:dyDescent="0.2">
      <c r="A42" s="83">
        <v>44247</v>
      </c>
      <c r="B42" s="27" t="s">
        <v>320</v>
      </c>
      <c r="C42" s="27" t="s">
        <v>62</v>
      </c>
      <c r="D42" s="25" t="s">
        <v>267</v>
      </c>
      <c r="E42" s="25" t="s">
        <v>139</v>
      </c>
      <c r="F42" s="25" t="s">
        <v>523</v>
      </c>
      <c r="G42" s="25" t="s">
        <v>321</v>
      </c>
      <c r="H42" s="25" t="s">
        <v>322</v>
      </c>
      <c r="I42" s="28">
        <v>2544</v>
      </c>
      <c r="J42" s="98"/>
      <c r="L42" s="119"/>
      <c r="M42" s="119"/>
    </row>
    <row r="43" spans="1:13" s="17" customFormat="1" ht="15.95" customHeight="1" x14ac:dyDescent="0.2">
      <c r="A43" s="83">
        <v>44248</v>
      </c>
      <c r="B43" s="27" t="s">
        <v>320</v>
      </c>
      <c r="C43" s="27" t="s">
        <v>62</v>
      </c>
      <c r="D43" s="25" t="s">
        <v>267</v>
      </c>
      <c r="E43" s="25" t="s">
        <v>381</v>
      </c>
      <c r="F43" s="25" t="s">
        <v>382</v>
      </c>
      <c r="G43" s="25" t="s">
        <v>321</v>
      </c>
      <c r="H43" s="25" t="s">
        <v>322</v>
      </c>
      <c r="I43" s="28">
        <v>3392</v>
      </c>
      <c r="J43" s="98"/>
      <c r="L43" s="119"/>
      <c r="M43" s="119"/>
    </row>
    <row r="44" spans="1:13" s="17" customFormat="1" ht="15.95" customHeight="1" x14ac:dyDescent="0.2">
      <c r="A44" s="83">
        <v>44251</v>
      </c>
      <c r="B44" s="27" t="s">
        <v>320</v>
      </c>
      <c r="C44" s="27" t="s">
        <v>62</v>
      </c>
      <c r="D44" s="25" t="s">
        <v>267</v>
      </c>
      <c r="E44" s="25" t="s">
        <v>139</v>
      </c>
      <c r="F44" s="25" t="s">
        <v>174</v>
      </c>
      <c r="G44" s="25" t="s">
        <v>321</v>
      </c>
      <c r="H44" s="25" t="s">
        <v>322</v>
      </c>
      <c r="I44" s="28">
        <v>3392</v>
      </c>
      <c r="J44" s="98"/>
      <c r="L44" s="119"/>
      <c r="M44" s="119"/>
    </row>
    <row r="45" spans="1:13" s="17" customFormat="1" ht="15.95" customHeight="1" x14ac:dyDescent="0.2">
      <c r="A45" s="83">
        <v>44252</v>
      </c>
      <c r="B45" s="27" t="s">
        <v>320</v>
      </c>
      <c r="C45" s="27" t="s">
        <v>62</v>
      </c>
      <c r="D45" s="25" t="s">
        <v>267</v>
      </c>
      <c r="E45" s="25" t="s">
        <v>139</v>
      </c>
      <c r="F45" s="25" t="s">
        <v>535</v>
      </c>
      <c r="G45" s="25" t="s">
        <v>321</v>
      </c>
      <c r="H45" s="25" t="s">
        <v>322</v>
      </c>
      <c r="I45" s="28">
        <v>1696</v>
      </c>
      <c r="J45" s="98"/>
      <c r="L45" s="119"/>
      <c r="M45" s="119"/>
    </row>
    <row r="46" spans="1:13" s="17" customFormat="1" ht="15.95" customHeight="1" x14ac:dyDescent="0.2">
      <c r="A46" s="83">
        <v>44252</v>
      </c>
      <c r="B46" s="27" t="s">
        <v>320</v>
      </c>
      <c r="C46" s="27" t="s">
        <v>62</v>
      </c>
      <c r="D46" s="25" t="s">
        <v>267</v>
      </c>
      <c r="E46" s="25" t="s">
        <v>63</v>
      </c>
      <c r="F46" s="25" t="s">
        <v>134</v>
      </c>
      <c r="G46" s="25" t="s">
        <v>321</v>
      </c>
      <c r="H46" s="25" t="s">
        <v>322</v>
      </c>
      <c r="I46" s="28">
        <v>3392</v>
      </c>
      <c r="J46" s="98"/>
      <c r="L46" s="119"/>
      <c r="M46" s="119"/>
    </row>
    <row r="47" spans="1:13" s="17" customFormat="1" ht="15.95" customHeight="1" x14ac:dyDescent="0.2">
      <c r="A47" s="83">
        <v>44254</v>
      </c>
      <c r="B47" s="27" t="s">
        <v>320</v>
      </c>
      <c r="C47" s="27" t="s">
        <v>62</v>
      </c>
      <c r="D47" s="25" t="s">
        <v>267</v>
      </c>
      <c r="E47" s="25" t="s">
        <v>139</v>
      </c>
      <c r="F47" s="25" t="s">
        <v>535</v>
      </c>
      <c r="G47" s="25" t="s">
        <v>321</v>
      </c>
      <c r="H47" s="25" t="s">
        <v>322</v>
      </c>
      <c r="I47" s="28">
        <v>1696</v>
      </c>
      <c r="J47" s="98"/>
      <c r="L47" s="119"/>
      <c r="M47" s="119"/>
    </row>
    <row r="48" spans="1:13" s="17" customFormat="1" ht="15.95" customHeight="1" thickBot="1" x14ac:dyDescent="0.25">
      <c r="A48" s="83">
        <v>44255</v>
      </c>
      <c r="B48" s="27" t="s">
        <v>320</v>
      </c>
      <c r="C48" s="27" t="s">
        <v>62</v>
      </c>
      <c r="D48" s="25" t="s">
        <v>267</v>
      </c>
      <c r="E48" s="25" t="s">
        <v>381</v>
      </c>
      <c r="F48" s="25" t="s">
        <v>382</v>
      </c>
      <c r="G48" s="25" t="s">
        <v>321</v>
      </c>
      <c r="H48" s="25" t="s">
        <v>322</v>
      </c>
      <c r="I48" s="28">
        <v>3392</v>
      </c>
      <c r="J48" s="98"/>
      <c r="L48" s="119"/>
      <c r="M48" s="119"/>
    </row>
    <row r="49" spans="1:10" ht="17.25" customHeight="1" thickBot="1" x14ac:dyDescent="0.25">
      <c r="A49" s="112" t="s">
        <v>99</v>
      </c>
      <c r="B49" s="113"/>
      <c r="C49" s="113"/>
      <c r="D49" s="113"/>
      <c r="E49" s="113"/>
      <c r="F49" s="113"/>
      <c r="G49" s="113"/>
      <c r="H49" s="60"/>
      <c r="I49" s="137">
        <f>SUM(I11:I48)</f>
        <v>115328</v>
      </c>
      <c r="J49" s="61"/>
    </row>
    <row r="50" spans="1:10" x14ac:dyDescent="0.2">
      <c r="I50" s="100"/>
    </row>
    <row r="51" spans="1:10" x14ac:dyDescent="0.2">
      <c r="A51" s="115"/>
      <c r="B51" s="110"/>
      <c r="C51" s="110"/>
      <c r="D51" s="110"/>
      <c r="E51" s="110"/>
      <c r="F51" s="116"/>
      <c r="G51" s="110"/>
      <c r="H51" s="31"/>
      <c r="I51" s="101"/>
      <c r="J51" s="17"/>
    </row>
    <row r="52" spans="1:10" ht="14.1" customHeight="1" x14ac:dyDescent="0.2">
      <c r="A52" s="185"/>
      <c r="B52" s="185"/>
      <c r="C52" s="185"/>
      <c r="D52" s="185"/>
      <c r="E52" s="185"/>
      <c r="F52" s="185"/>
      <c r="G52" s="185"/>
      <c r="H52" s="185"/>
      <c r="I52" s="185"/>
      <c r="J52" s="185"/>
    </row>
    <row r="53" spans="1:10" s="90" customFormat="1" ht="14.1" customHeight="1" x14ac:dyDescent="0.2">
      <c r="A53" s="185"/>
      <c r="B53" s="185"/>
      <c r="C53" s="185"/>
      <c r="D53" s="185"/>
      <c r="E53" s="185"/>
      <c r="F53" s="185"/>
      <c r="G53" s="185"/>
      <c r="H53" s="185"/>
      <c r="I53" s="185"/>
      <c r="J53" s="185"/>
    </row>
    <row r="54" spans="1:10" ht="13.5" customHeight="1" x14ac:dyDescent="0.2">
      <c r="A54" s="186"/>
      <c r="B54" s="186"/>
      <c r="C54" s="186"/>
      <c r="D54" s="186"/>
      <c r="E54" s="186"/>
      <c r="F54" s="186"/>
      <c r="G54" s="186"/>
      <c r="H54" s="186"/>
      <c r="I54" s="186"/>
      <c r="J54" s="186"/>
    </row>
    <row r="55" spans="1:10" ht="13.5" customHeight="1" x14ac:dyDescent="0.2">
      <c r="A55" s="186"/>
      <c r="B55" s="186"/>
      <c r="C55" s="186"/>
      <c r="D55" s="186"/>
      <c r="E55" s="186"/>
      <c r="F55" s="186"/>
      <c r="G55" s="186"/>
      <c r="H55" s="186"/>
      <c r="I55" s="186"/>
      <c r="J55" s="186"/>
    </row>
    <row r="56" spans="1:10" ht="13.5" customHeight="1" x14ac:dyDescent="0.2">
      <c r="A56" s="117"/>
      <c r="B56" s="117"/>
      <c r="C56" s="117"/>
      <c r="D56" s="117"/>
      <c r="E56" s="117"/>
      <c r="F56" s="117"/>
      <c r="G56" s="117"/>
      <c r="H56" s="92"/>
      <c r="I56" s="92"/>
      <c r="J56" s="92"/>
    </row>
    <row r="57" spans="1:10" s="17" customFormat="1" ht="12.95" customHeight="1" x14ac:dyDescent="0.2">
      <c r="A57" s="184"/>
      <c r="B57" s="184"/>
      <c r="C57" s="184"/>
      <c r="D57" s="184"/>
      <c r="E57" s="184"/>
      <c r="F57" s="184"/>
      <c r="G57" s="184"/>
      <c r="H57" s="184"/>
      <c r="I57" s="184"/>
      <c r="J57" s="184"/>
    </row>
    <row r="60" spans="1:10" x14ac:dyDescent="0.2">
      <c r="G60" s="118"/>
      <c r="H60" s="99"/>
    </row>
    <row r="61" spans="1:10" x14ac:dyDescent="0.2">
      <c r="G61" s="118"/>
      <c r="H61" s="99"/>
      <c r="I61" s="100"/>
    </row>
    <row r="63" spans="1:10" x14ac:dyDescent="0.2">
      <c r="I63" s="100"/>
    </row>
    <row r="70" spans="1:1" x14ac:dyDescent="0.2">
      <c r="A70" s="114" t="s">
        <v>85</v>
      </c>
    </row>
  </sheetData>
  <sortState xmlns:xlrd2="http://schemas.microsoft.com/office/spreadsheetml/2017/richdata2" ref="A11:J48">
    <sortCondition ref="A11:A48"/>
    <sortCondition ref="D11:D48"/>
    <sortCondition ref="E11:E48"/>
  </sortState>
  <mergeCells count="5">
    <mergeCell ref="A52:J52"/>
    <mergeCell ref="A53:J53"/>
    <mergeCell ref="A54:J54"/>
    <mergeCell ref="A55:J55"/>
    <mergeCell ref="A57:J57"/>
  </mergeCells>
  <printOptions horizontalCentered="1"/>
  <pageMargins left="0" right="0.75" top="0.5" bottom="0" header="0.5" footer="0.5"/>
  <pageSetup scale="54" fitToHeight="10" orientation="landscape" r:id="rId1"/>
  <headerFooter alignWithMargins="0">
    <oddFooter>&amp;L&amp;G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21"/>
  <sheetViews>
    <sheetView workbookViewId="0"/>
  </sheetViews>
  <sheetFormatPr defaultRowHeight="12.75" x14ac:dyDescent="0.2"/>
  <cols>
    <col min="1" max="1" width="17.85546875" customWidth="1"/>
    <col min="2" max="3" width="30.7109375" customWidth="1"/>
    <col min="4" max="4" width="22.140625" bestFit="1" customWidth="1"/>
    <col min="5" max="5" width="32.7109375" bestFit="1" customWidth="1"/>
    <col min="6" max="6" width="12.85546875" customWidth="1"/>
    <col min="7" max="7" width="14.5703125" customWidth="1"/>
    <col min="8" max="8" width="19.42578125" bestFit="1" customWidth="1"/>
    <col min="9" max="9" width="23.85546875" bestFit="1" customWidth="1"/>
    <col min="10" max="10" width="15.85546875" customWidth="1"/>
    <col min="11" max="11" width="11.140625" bestFit="1" customWidth="1"/>
  </cols>
  <sheetData>
    <row r="1" spans="1:21" ht="12.75" customHeight="1" x14ac:dyDescent="0.2">
      <c r="A1" s="35" t="s">
        <v>0</v>
      </c>
    </row>
    <row r="2" spans="1:21" s="30" customFormat="1" ht="12.75" customHeight="1" x14ac:dyDescent="0.2">
      <c r="A2" s="35" t="s">
        <v>60</v>
      </c>
    </row>
    <row r="3" spans="1:21" ht="12.75" customHeight="1" x14ac:dyDescent="0.2">
      <c r="A3" s="35" t="s">
        <v>246</v>
      </c>
    </row>
    <row r="4" spans="1:21" ht="12.75" customHeight="1" x14ac:dyDescent="0.2">
      <c r="A4" s="35" t="s">
        <v>57</v>
      </c>
    </row>
    <row r="5" spans="1:21" ht="12.75" customHeight="1" x14ac:dyDescent="0.2">
      <c r="A5" s="35" t="s">
        <v>67</v>
      </c>
    </row>
    <row r="6" spans="1:21" ht="12.75" customHeight="1" x14ac:dyDescent="0.2">
      <c r="A6" s="35" t="s">
        <v>11</v>
      </c>
    </row>
    <row r="7" spans="1:21" s="30" customFormat="1" ht="12.75" customHeight="1" x14ac:dyDescent="0.2">
      <c r="A7" s="35"/>
    </row>
    <row r="8" spans="1:21" s="2" customFormat="1" ht="24" customHeight="1" x14ac:dyDescent="0.2">
      <c r="A8" s="125" t="s">
        <v>87</v>
      </c>
      <c r="B8" s="125"/>
      <c r="C8" s="125"/>
      <c r="D8" s="125"/>
      <c r="E8" s="125"/>
      <c r="F8" s="125"/>
      <c r="G8" s="125"/>
      <c r="H8" s="125"/>
      <c r="I8" s="125"/>
      <c r="J8" s="125"/>
      <c r="K8" s="125"/>
      <c r="L8" s="14"/>
    </row>
    <row r="9" spans="1:21" s="12" customFormat="1" ht="13.5" thickBot="1" x14ac:dyDescent="0.25">
      <c r="A9" s="1"/>
      <c r="B9" s="1"/>
      <c r="C9" s="1"/>
      <c r="D9" s="1"/>
      <c r="E9" s="1"/>
      <c r="F9" s="1"/>
      <c r="G9" s="1"/>
      <c r="H9" s="1"/>
      <c r="I9" s="1"/>
      <c r="J9" s="1"/>
      <c r="K9" s="95" t="s">
        <v>78</v>
      </c>
    </row>
    <row r="10" spans="1:21" s="12" customFormat="1" ht="49.5" customHeight="1" thickBot="1" x14ac:dyDescent="0.25">
      <c r="A10" s="134" t="s">
        <v>25</v>
      </c>
      <c r="B10" s="135" t="s">
        <v>8</v>
      </c>
      <c r="C10" s="135" t="s">
        <v>9</v>
      </c>
      <c r="D10" s="135" t="s">
        <v>10</v>
      </c>
      <c r="E10" s="135" t="s">
        <v>5</v>
      </c>
      <c r="F10" s="135" t="s">
        <v>21</v>
      </c>
      <c r="G10" s="135" t="s">
        <v>26</v>
      </c>
      <c r="H10" s="135" t="s">
        <v>3</v>
      </c>
      <c r="I10" s="135" t="s">
        <v>27</v>
      </c>
      <c r="J10" s="135" t="s">
        <v>73</v>
      </c>
      <c r="K10" s="136" t="s">
        <v>32</v>
      </c>
    </row>
    <row r="11" spans="1:21" s="8" customFormat="1" ht="15.95" customHeight="1" thickBot="1" x14ac:dyDescent="0.25">
      <c r="A11" s="78" t="s">
        <v>554</v>
      </c>
      <c r="B11" s="24"/>
      <c r="C11" s="24"/>
      <c r="D11" s="24"/>
      <c r="E11" s="25"/>
      <c r="F11" s="25"/>
      <c r="G11" s="25"/>
      <c r="H11" s="22"/>
      <c r="I11" s="23"/>
      <c r="J11" s="28"/>
      <c r="K11" s="103"/>
      <c r="M11" s="162"/>
      <c r="N11" s="162"/>
    </row>
    <row r="12" spans="1:21" s="30" customFormat="1" ht="16.5" customHeight="1" thickBot="1" x14ac:dyDescent="0.25">
      <c r="A12" s="56" t="s">
        <v>7</v>
      </c>
      <c r="B12" s="57"/>
      <c r="C12" s="57"/>
      <c r="D12" s="57"/>
      <c r="E12" s="57"/>
      <c r="F12" s="57"/>
      <c r="G12" s="57"/>
      <c r="H12" s="57"/>
      <c r="I12" s="58"/>
      <c r="J12" s="137">
        <f>SUM(J11:J11)</f>
        <v>0</v>
      </c>
      <c r="K12" s="59"/>
      <c r="M12" s="33"/>
      <c r="N12" s="33"/>
      <c r="O12" s="33"/>
      <c r="P12" s="33"/>
      <c r="Q12" s="33"/>
      <c r="R12" s="33"/>
      <c r="S12" s="33"/>
      <c r="T12" s="33"/>
      <c r="U12" s="33"/>
    </row>
    <row r="13" spans="1:21" s="30" customFormat="1" ht="12.75" customHeight="1" x14ac:dyDescent="0.2">
      <c r="A13" s="3"/>
      <c r="B13" s="3"/>
      <c r="C13" s="3"/>
      <c r="D13" s="3"/>
      <c r="E13" s="3"/>
      <c r="F13" s="3"/>
      <c r="G13" s="3"/>
      <c r="H13" s="3"/>
      <c r="I13" s="36"/>
      <c r="J13" s="37"/>
      <c r="K13" s="3"/>
      <c r="M13" s="33"/>
      <c r="N13" s="33"/>
      <c r="O13" s="33"/>
      <c r="P13" s="33"/>
      <c r="Q13" s="33"/>
      <c r="R13" s="33"/>
      <c r="S13" s="33"/>
      <c r="T13" s="33"/>
      <c r="U13" s="33"/>
    </row>
    <row r="14" spans="1:21" s="30" customFormat="1" ht="12.75" customHeight="1" x14ac:dyDescent="0.2">
      <c r="A14" s="3"/>
      <c r="B14" s="3"/>
      <c r="C14" s="3"/>
      <c r="D14" s="3"/>
      <c r="E14" s="3"/>
      <c r="F14" s="3"/>
      <c r="G14" s="3"/>
      <c r="H14" s="3"/>
      <c r="I14" s="36"/>
      <c r="J14" s="74"/>
      <c r="K14" s="2"/>
      <c r="M14" s="33"/>
      <c r="N14" s="33"/>
      <c r="O14" s="33"/>
      <c r="P14" s="33"/>
      <c r="Q14" s="33"/>
      <c r="R14" s="33"/>
      <c r="S14" s="33"/>
      <c r="T14" s="33"/>
      <c r="U14" s="33"/>
    </row>
    <row r="15" spans="1:21" s="30" customFormat="1" ht="14.1" customHeight="1" x14ac:dyDescent="0.2">
      <c r="A15" s="185" t="s">
        <v>119</v>
      </c>
      <c r="B15" s="185"/>
      <c r="C15" s="185"/>
      <c r="D15" s="185"/>
      <c r="E15" s="185"/>
      <c r="F15" s="185"/>
      <c r="G15" s="185"/>
      <c r="H15" s="185"/>
      <c r="I15" s="185"/>
      <c r="J15" s="185"/>
      <c r="K15" s="185"/>
    </row>
    <row r="16" spans="1:21" s="30" customFormat="1" ht="13.5" customHeight="1" x14ac:dyDescent="0.2">
      <c r="A16" s="185" t="s">
        <v>120</v>
      </c>
      <c r="B16" s="185"/>
      <c r="C16" s="185"/>
      <c r="D16" s="185"/>
      <c r="E16" s="185"/>
      <c r="F16" s="185"/>
      <c r="G16" s="185"/>
      <c r="H16" s="185"/>
      <c r="I16" s="185"/>
      <c r="J16" s="185"/>
      <c r="K16" s="185"/>
    </row>
    <row r="17" spans="1:11" s="30" customFormat="1" ht="13.5" customHeight="1" x14ac:dyDescent="0.2">
      <c r="A17" s="186" t="s">
        <v>122</v>
      </c>
      <c r="B17" s="186"/>
      <c r="C17" s="186"/>
      <c r="D17" s="186"/>
      <c r="E17" s="186"/>
      <c r="F17" s="186"/>
      <c r="G17" s="186"/>
      <c r="H17" s="186"/>
      <c r="I17" s="186"/>
      <c r="J17" s="186"/>
      <c r="K17" s="186"/>
    </row>
    <row r="18" spans="1:11" s="30" customFormat="1" ht="12.95" customHeight="1" x14ac:dyDescent="0.2">
      <c r="A18" s="91"/>
      <c r="B18" s="91"/>
      <c r="C18" s="91"/>
      <c r="D18" s="91"/>
      <c r="E18" s="91"/>
      <c r="F18" s="91"/>
      <c r="G18" s="91"/>
      <c r="H18" s="91"/>
      <c r="I18" s="91"/>
      <c r="J18" s="91"/>
      <c r="K18" s="91"/>
    </row>
    <row r="21" spans="1:11" x14ac:dyDescent="0.2">
      <c r="J21" s="100"/>
    </row>
  </sheetData>
  <mergeCells count="3">
    <mergeCell ref="A15:K15"/>
    <mergeCell ref="A16:K16"/>
    <mergeCell ref="A17:K17"/>
  </mergeCells>
  <dataValidations disablePrompts="1" count="1">
    <dataValidation type="list" allowBlank="1" sqref="V12:V14" xr:uid="{00000000-0002-0000-0800-000000000000}">
      <formula1>TransChoice</formula1>
    </dataValidation>
  </dataValidations>
  <pageMargins left="0.75" right="0.75" top="0.75" bottom="0.75" header="0.3" footer="0.3"/>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Cover</vt:lpstr>
      <vt:lpstr>LNG Exports - Sabine</vt:lpstr>
      <vt:lpstr>LNG Exports - Cove Point</vt:lpstr>
      <vt:lpstr>LNG Exports - Corpus Christi</vt:lpstr>
      <vt:lpstr>LNG Exports - Cameron</vt:lpstr>
      <vt:lpstr>LNG Exports - Freeport</vt:lpstr>
      <vt:lpstr>LNG Exports - Elba Island</vt:lpstr>
      <vt:lpstr>LNG Exports - ISO</vt:lpstr>
      <vt:lpstr>LNG Re-Exports</vt:lpstr>
      <vt:lpstr>Monthly Import Summary</vt:lpstr>
      <vt:lpstr>LNG Imports</vt:lpstr>
      <vt:lpstr>Puerto Rico Imports</vt:lpstr>
      <vt:lpstr>LNG Exports - Repository</vt:lpstr>
      <vt:lpstr>Notes and Definitions</vt:lpstr>
      <vt:lpstr>'LNG Exports - Cameron'!Print_Area</vt:lpstr>
      <vt:lpstr>'LNG Exports - Corpus Christi'!Print_Area</vt:lpstr>
      <vt:lpstr>'LNG Exports - Cove Point'!Print_Area</vt:lpstr>
      <vt:lpstr>'LNG Exports - Elba Island'!Print_Area</vt:lpstr>
      <vt:lpstr>'LNG Exports - Freeport'!Print_Area</vt:lpstr>
      <vt:lpstr>'LNG Exports - ISO'!Print_Area</vt:lpstr>
      <vt:lpstr>'LNG Exports - Repository'!Print_Area</vt:lpstr>
      <vt:lpstr>'LNG Exports - Sabine'!Print_Area</vt:lpstr>
      <vt:lpstr>'LNG Imports'!Print_Area</vt:lpstr>
      <vt:lpstr>'LNG Re-Exports'!Print_Area</vt:lpstr>
      <vt:lpstr>'Monthly Import Summary'!Print_Area</vt:lpstr>
      <vt:lpstr>'Notes and Definitions'!Print_Area</vt:lpstr>
      <vt:lpstr>'Puerto Rico Imports'!Print_Area</vt:lpstr>
      <vt:lpstr>'LNG Exports - Cameron'!Print_Titles</vt:lpstr>
      <vt:lpstr>'LNG Exports - Corpus Christi'!Print_Titles</vt:lpstr>
      <vt:lpstr>'LNG Exports - Cove Point'!Print_Titles</vt:lpstr>
      <vt:lpstr>'LNG Exports - Elba Island'!Print_Titles</vt:lpstr>
      <vt:lpstr>'LNG Exports - Freeport'!Print_Titles</vt:lpstr>
      <vt:lpstr>'LNG Exports - ISO'!Print_Titles</vt:lpstr>
      <vt:lpstr>'LNG Exports - Repository'!Print_Titles</vt:lpstr>
      <vt:lpstr>'LNG Exports - Sabine'!Print_Titles</vt:lpstr>
      <vt:lpstr>'Puerto Rico Imports'!Print_Titles</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eXCITE</dc:creator>
  <cp:lastModifiedBy>Galanis, Vasilios (CONTR)</cp:lastModifiedBy>
  <cp:lastPrinted>2021-04-14T15:20:12Z</cp:lastPrinted>
  <dcterms:created xsi:type="dcterms:W3CDTF">2008-02-21T14:29:36Z</dcterms:created>
  <dcterms:modified xsi:type="dcterms:W3CDTF">2021-04-15T15:28:39Z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