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Past Monthly Summaries\2020 LNG Monthly files\12. Working files - December 2020 data\"/>
    </mc:Choice>
  </mc:AlternateContent>
  <xr:revisionPtr revIDLastSave="0" documentId="13_ncr:1_{4A933EC3-FC66-437F-BF91-0BDE19AA9DA4}" xr6:coauthVersionLast="46" xr6:coauthVersionMax="46" xr10:uidLastSave="{00000000-0000-0000-0000-000000000000}"/>
  <bookViews>
    <workbookView xWindow="-110" yWindow="-90" windowWidth="19420" windowHeight="10400" tabRatio="787"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31" r:id="rId12"/>
    <sheet name="LNG Exports - Repository" sheetId="25" r:id="rId13"/>
    <sheet name="Notes and Definitions" sheetId="9" r:id="rId14"/>
  </sheets>
  <externalReferences>
    <externalReference r:id="rId15"/>
  </externalReferences>
  <definedNames>
    <definedName name="_xlnm._FilterDatabase" localSheetId="4" hidden="1">'LNG Exports - Cameron'!$A$10:$J$136</definedName>
    <definedName name="_xlnm._FilterDatabase" localSheetId="3" hidden="1">'LNG Exports - Corpus Christi'!$A$10:$J$129</definedName>
    <definedName name="_xlnm._FilterDatabase" localSheetId="2" hidden="1">'LNG Exports - Cove Point'!$A$10:$J$10</definedName>
    <definedName name="_xlnm._FilterDatabase" localSheetId="6" hidden="1">'LNG Exports - Elba Island'!$A$10:$J$23</definedName>
    <definedName name="_xlnm._FilterDatabase" localSheetId="5" hidden="1">'LNG Exports - Freeport'!$A$10:$M$129</definedName>
    <definedName name="_xlnm._FilterDatabase" localSheetId="7" hidden="1">'LNG Exports - ISO'!$A$10:$J$215</definedName>
    <definedName name="_xlnm._FilterDatabase" localSheetId="12" hidden="1">'LNG Exports - Repository'!$A$10:$L$10</definedName>
    <definedName name="_xlnm._FilterDatabase" localSheetId="1" hidden="1">'LNG Exports - Sabine'!$A$10:$J$10</definedName>
    <definedName name="_xlnm._FilterDatabase" localSheetId="11" hidden="1">'Puerto Rico Imports'!$A$10:$I$80</definedName>
    <definedName name="_xlnm.Print_Area" localSheetId="4">'LNG Exports - Cameron'!$A$1:$J$144</definedName>
    <definedName name="_xlnm.Print_Area" localSheetId="3">'LNG Exports - Corpus Christi'!$A$1:$J$138</definedName>
    <definedName name="_xlnm.Print_Area" localSheetId="2">'LNG Exports - Cove Point'!$A$1:$J$91</definedName>
    <definedName name="_xlnm.Print_Area" localSheetId="6">'LNG Exports - Elba Island'!$A$1:$J$31</definedName>
    <definedName name="_xlnm.Print_Area" localSheetId="5">'LNG Exports - Freeport'!$A$1:$J$138</definedName>
    <definedName name="_xlnm.Print_Area" localSheetId="7">'LNG Exports - ISO'!$A$1:$J$223</definedName>
    <definedName name="_xlnm.Print_Area" localSheetId="12">'LNG Exports - Repository'!$A$1:$L$1905</definedName>
    <definedName name="_xlnm.Print_Area" localSheetId="1">'LNG Exports - Sabine'!$A$1:$J$306</definedName>
    <definedName name="_xlnm.Print_Area" localSheetId="10">'LNG Imports'!$A$1:$I$45</definedName>
    <definedName name="_xlnm.Print_Area" localSheetId="8">'LNG Re-Exports'!$A$1:$K$22</definedName>
    <definedName name="_xlnm.Print_Area" localSheetId="9">'Monthly Import Summary'!$A$1:$N$62</definedName>
    <definedName name="_xlnm.Print_Area" localSheetId="13">'Notes and Definitions'!$A$1:$L$61</definedName>
    <definedName name="_xlnm.Print_Area" localSheetId="11">'Puerto Rico Imports'!$A$1:$I$80</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_xlnm.Print_Titles" localSheetId="11">'Puerto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16" i="25" l="1"/>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H80" i="31"/>
  <c r="H22" i="1"/>
  <c r="H40" i="1"/>
  <c r="I215" i="26"/>
  <c r="I23" i="30"/>
  <c r="I129" i="29"/>
  <c r="I136" i="27"/>
  <c r="I129" i="24"/>
  <c r="I83" i="28"/>
  <c r="I297" i="20"/>
  <c r="J1905" i="25" l="1"/>
  <c r="G1730" i="25"/>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7"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30" i="14"/>
  <c r="G29" i="14"/>
  <c r="G14" i="14"/>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A45" i="14" l="1"/>
  <c r="A27" i="14"/>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42"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<sst xmlns="http://schemas.openxmlformats.org/spreadsheetml/2006/main" count="21512" uniqueCount="583">
  <si>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</si>
  <si>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</si>
  <si>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</si>
  <si>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</si>
  <si>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</si>
  <si>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</si>
  <si>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</si>
  <si>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</si>
  <si>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</si>
  <si>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</si>
  <si>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</si>
  <si>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</si>
  <si>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</si>
  <si>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</si>
  <si>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</si>
  <si>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</si>
  <si>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</si>
  <si>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</si>
  <si>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</si>
  <si>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</si>
  <si>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</si>
  <si>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</si>
  <si>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</si>
  <si>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</si>
  <si>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</si>
  <si>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</si>
  <si>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</si>
  <si>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</si>
  <si>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</si>
  <si>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</si>
  <si>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</si>
  <si>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</si>
  <si>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</si>
  <si>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</si>
  <si>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</si>
  <si>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</si>
  <si>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</si>
  <si>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</si>
  <si>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</si>
  <si>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</si>
  <si>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</si>
  <si>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</si>
  <si>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</si>
  <si>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</si>
  <si>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</si>
  <si>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</si>
  <si>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</si>
  <si>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</si>
  <si>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</si>
  <si>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</si>
  <si>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</si>
  <si>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</si>
  <si>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</si>
  <si>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</si>
  <si>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</si>
  <si>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</si>
  <si>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</si>
  <si>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</si>
  <si>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</si>
  <si>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</si>
  <si>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</si>
  <si>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</si>
  <si>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</si>
  <si>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</si>
  <si>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</si>
  <si>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</si>
  <si>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</si>
  <si>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</si>
  <si>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</si>
  <si>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</si>
  <si>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</si>
  <si>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</si>
  <si>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</si>
  <si>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</si>
  <si>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</si>
  <si>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</si>
  <si>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</si>
  <si>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</si>
  <si>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</si>
  <si>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</si>
  <si>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</si>
  <si>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</si>
  <si>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</si>
  <si>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</si>
  <si>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</si>
  <si>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</si>
  <si>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</si>
  <si>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</si>
  <si>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</si>
  <si>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</si>
  <si>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</si>
  <si>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</si>
  <si>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</si>
  <si>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</si>
  <si>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</si>
  <si>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</si>
  <si>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</si>
  <si>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</si>
  <si>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</si>
  <si>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</si>
  <si>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</si>
  <si>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</si>
  <si>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</si>
  <si>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</si>
  <si>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</si>
  <si>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</si>
  <si>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</si>
  <si>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</si>
  <si>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</si>
  <si>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</si>
  <si>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</si>
  <si>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</si>
  <si>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</si>
  <si>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</si>
  <si>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</si>
  <si>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</si>
  <si>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</si>
  <si>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</si>
  <si>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</si>
  <si>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</si>
  <si>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</si>
  <si>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</si>
  <si>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</si>
  <si>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</si>
  <si>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</si>
  <si>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</si>
  <si>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</si>
  <si>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</si>
  <si>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</si>
  <si>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</si>
  <si>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</si>
  <si>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</si>
  <si>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</si>
  <si>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</si>
  <si>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</si>
  <si>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</si>
  <si>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</si>
  <si>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</si>
  <si>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</si>
  <si>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</si>
  <si>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</si>
  <si>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</si>
  <si>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</si>
  <si>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</si>
  <si>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</si>
  <si>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</si>
  <si>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</si>
  <si>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</si>
  <si>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</si>
  <si>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</si>
  <si>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</si>
  <si>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</si>
  <si>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</si>
  <si>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</si>
  <si>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</si>
  <si>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</si>
  <si>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</si>
  <si>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</si>
  <si>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</si>
  <si>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</si>
  <si>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</si>
  <si>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</si>
  <si>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</si>
  <si>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</si>
  <si>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</si>
  <si>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</si>
  <si>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</si>
  <si>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</si>
  <si>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</si>
  <si>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</si>
  <si>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</si>
  <si>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</si>
  <si>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</si>
  <si>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</si>
  <si>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</si>
  <si>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</si>
  <si>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</si>
  <si>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</si>
  <si>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</si>
  <si>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</si>
  <si>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</si>
  <si>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</si>
  <si>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</si>
  <si>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</si>
  <si>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</si>
  <si>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</si>
  <si>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</si>
  <si>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</si>
  <si>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</si>
  <si>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</si>
  <si>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</si>
  <si>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</si>
  <si>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</si>
  <si>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</si>
  <si>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</si>
  <si>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</si>
  <si>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</si>
  <si>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</si>
  <si>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</si>
  <si>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</si>
  <si>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</si>
  <si>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</si>
  <si>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</si>
  <si>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</si>
  <si>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</si>
  <si>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</si>
  <si>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</si>
  <si>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</si>
  <si>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</si>
  <si>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</si>
  <si>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</si>
  <si>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</si>
  <si>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</si>
  <si>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</si>
  <si>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</si>
  <si>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</si>
  <si>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</si>
  <si>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</si>
  <si>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</si>
  <si>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</si>
  <si>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</si>
  <si>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</si>
  <si>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</si>
  <si>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</si>
  <si>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</si>
  <si>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</si>
  <si>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</si>
  <si>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Hoherrif</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</si>
  <si>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</si>
  <si>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</si>
  <si>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</si>
  <si>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</si>
  <si>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</si>
  <si>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</si>
  <si>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</si>
  <si>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</si>
  <si>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</si>
  <si>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</si>
  <si>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</si>
  <si>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</si>
  <si>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</si>
  <si>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</si>
  <si>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</si>
  <si>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</si>
  <si>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</si>
  <si>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</si>
  <si>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</si>
  <si>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</si>
  <si>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</si>
  <si>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</si>
  <si>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</si>
  <si>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</si>
  <si>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</si>
  <si>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</si>
  <si>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</si>
  <si>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</si>
  <si>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</si>
  <si>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</si>
  <si>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</si>
  <si>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</si>
  <si>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</si>
  <si>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</si>
  <si>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</si>
  <si>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</si>
  <si>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</si>
  <si>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</si>
  <si>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</si>
  <si>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</si>
  <si>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</si>
  <si>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</si>
  <si>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</si>
  <si>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</si>
  <si>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</si>
  <si>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</si>
  <si>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</si>
  <si>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</si>
  <si>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</si>
  <si>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</si>
  <si>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</si>
  <si>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</si>
  <si>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</si>
  <si>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</si>
  <si>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</si>
  <si>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</si>
  <si>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</si>
  <si>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</si>
  <si>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</si>
  <si>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</si>
  <si>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</si>
  <si>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2018-49-LNG</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</si>
  <si>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</si>
  <si>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</si>
  <si>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</si>
  <si>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</si>
  <si>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</si>
  <si>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</si>
  <si>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</si>
  <si>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</si>
  <si>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</si>
  <si>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</si>
  <si>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</si>
  <si>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</si>
  <si>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</si>
  <si>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</si>
  <si>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</si>
  <si>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</si>
  <si>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</si>
  <si>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</si>
  <si>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</si>
  <si>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</si>
  <si>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</si>
  <si>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2018-189-LNG</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</si>
  <si>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</si>
  <si>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</si>
  <si>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</si>
  <si>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</si>
  <si>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</si>
  <si>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</si>
  <si>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</si>
  <si>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</si>
  <si>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</si>
  <si>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</si>
  <si>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</si>
  <si>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</si>
  <si>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</si>
  <si>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</si>
  <si>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</si>
  <si>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</si>
  <si>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</si>
  <si>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</si>
  <si>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</si>
  <si>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</si>
  <si>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</si>
  <si>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</si>
  <si>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</si>
  <si>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</si>
  <si>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</si>
  <si>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</si>
  <si>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</si>
  <si>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</si>
  <si>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</si>
  <si>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</si>
  <si>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</si>
  <si>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</si>
  <si>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</si>
  <si>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</si>
  <si>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</si>
  <si>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</si>
  <si>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</si>
  <si>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</si>
  <si>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</si>
  <si>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</si>
  <si>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</si>
  <si>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</si>
  <si>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</si>
  <si>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</si>
  <si>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</si>
  <si>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</si>
  <si>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</si>
  <si>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</si>
  <si>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</si>
  <si>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</si>
  <si>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</si>
  <si>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</si>
  <si>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</si>
  <si>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</si>
  <si>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</si>
  <si>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</si>
  <si>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</si>
  <si>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</si>
  <si>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</si>
  <si>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</si>
  <si>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</si>
  <si>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</si>
  <si>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</si>
  <si>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</si>
  <si>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</si>
  <si>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</si>
  <si>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</si>
  <si>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</si>
  <si>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</si>
  <si>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</si>
  <si>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</si>
  <si>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</si>
  <si>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</si>
  <si>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</si>
  <si>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</si>
  <si>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</si>
  <si>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</si>
  <si>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</si>
  <si>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</si>
  <si>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</si>
  <si>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</si>
  <si>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</si>
  <si>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</si>
  <si>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</si>
  <si>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</si>
  <si>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</si>
  <si>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</si>
  <si>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</si>
  <si>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</si>
  <si>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</si>
  <si>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</si>
  <si>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</si>
  <si>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</si>
  <si>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</si>
  <si>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</si>
  <si>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</si>
  <si>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</si>
  <si>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</si>
  <si>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</si>
  <si>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</si>
  <si>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</si>
  <si>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</si>
  <si>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</si>
  <si>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</si>
  <si>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</si>
  <si>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</si>
  <si>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</si>
  <si>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</si>
  <si>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</si>
  <si>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</si>
  <si>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</si>
  <si>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</si>
  <si>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Caribbean Express</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</si>
  <si>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</si>
  <si>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</si>
  <si>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</si>
  <si>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</si>
  <si>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</si>
  <si>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</si>
  <si>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</si>
  <si>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</si>
  <si>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</si>
  <si>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</si>
  <si>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</si>
  <si>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</si>
  <si>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</si>
  <si>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</si>
  <si>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</si>
  <si>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</si>
  <si>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</si>
  <si>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</si>
  <si>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</si>
  <si>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</si>
  <si>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</si>
  <si>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</si>
  <si>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</si>
  <si>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</si>
  <si>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</si>
  <si>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</si>
  <si>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</si>
  <si>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</si>
  <si>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</si>
  <si>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</si>
  <si>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</si>
  <si>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</si>
  <si>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</si>
  <si>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</si>
  <si>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</si>
  <si>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</si>
  <si>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</si>
  <si>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</si>
  <si>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</si>
  <si>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</si>
  <si>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</si>
  <si>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</si>
  <si>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2019-62-LNG</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</si>
  <si>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</si>
  <si>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</si>
  <si>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</si>
  <si>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</si>
  <si>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</si>
  <si>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</si>
  <si>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</si>
  <si>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</si>
  <si>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</si>
  <si>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</si>
  <si>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</si>
  <si>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 xml:space="preserve">Diamond Gas International </t>
  </si>
  <si>
    <t>Mitsui &amp; Co., LTD</t>
  </si>
  <si>
    <t>Maran Gas Andros</t>
  </si>
  <si>
    <t>Nohshu Maru</t>
  </si>
  <si>
    <t>Shinshu Maru</t>
  </si>
  <si>
    <t>FLEX</t>
  </si>
  <si>
    <t>Stena Blue Sky</t>
  </si>
  <si>
    <t>British Merchant</t>
  </si>
  <si>
    <t>2018-14-LNG</t>
  </si>
  <si>
    <t xml:space="preserve">Shell NA LNG LLC </t>
  </si>
  <si>
    <t>Shell International Trading Middle East Limited</t>
  </si>
  <si>
    <t>Pacific Summit Energy LLC</t>
  </si>
  <si>
    <t>Equinor Natural Gas LLC</t>
  </si>
  <si>
    <t>2019-76-NG</t>
  </si>
  <si>
    <t>Exemplar</t>
  </si>
  <si>
    <t>2011-145-LNG</t>
  </si>
  <si>
    <t>Prism Agility</t>
  </si>
  <si>
    <t>British Contributor</t>
  </si>
  <si>
    <t>Diamond Gas Rose</t>
  </si>
  <si>
    <t>LNG Juno</t>
  </si>
  <si>
    <t>Dapeng Sun</t>
  </si>
  <si>
    <t>Vega Luna</t>
  </si>
  <si>
    <t>EcoElectrica, L.P.</t>
  </si>
  <si>
    <t>Suez LNG</t>
  </si>
  <si>
    <t>1994-91-LNG</t>
  </si>
  <si>
    <t>LI</t>
  </si>
  <si>
    <t>BW Pavilion Vanda</t>
  </si>
  <si>
    <t>LNG Alliance</t>
  </si>
  <si>
    <t>Neptune</t>
  </si>
  <si>
    <t>Various Suppliers</t>
  </si>
  <si>
    <t>SCF La Perouse</t>
  </si>
  <si>
    <t>[*] [C]</t>
  </si>
  <si>
    <t>Prism Brilliance</t>
  </si>
  <si>
    <t>Maran Gas Vergina</t>
  </si>
  <si>
    <t>AS Sabrina</t>
  </si>
  <si>
    <t>Contship Air</t>
  </si>
  <si>
    <t>NFE North Trading Ltd</t>
  </si>
  <si>
    <t>2018-29-LNG</t>
  </si>
  <si>
    <t>Coral Anthelia</t>
  </si>
  <si>
    <t>San Juan, Puerto Rico</t>
  </si>
  <si>
    <t>2019-133-LNG</t>
  </si>
  <si>
    <t>La Seine</t>
  </si>
  <si>
    <t>BP Energy Company</t>
  </si>
  <si>
    <t>BP Gas Marketing Ltd.</t>
  </si>
  <si>
    <t>2018-64-LNG</t>
  </si>
  <si>
    <t>2020-7-LNG</t>
  </si>
  <si>
    <t>Coral Energy</t>
  </si>
  <si>
    <t>JS Ineos Indepndence</t>
  </si>
  <si>
    <t>Marvel Pelican</t>
  </si>
  <si>
    <t>British Achiever</t>
  </si>
  <si>
    <t>Amberjack LNG</t>
  </si>
  <si>
    <t>Galicia Spirit</t>
  </si>
  <si>
    <t xml:space="preserve">Freeport LNG Expansion, L.P. </t>
  </si>
  <si>
    <t>Arctic Princess</t>
  </si>
  <si>
    <t>Hyundai Ecopia</t>
  </si>
  <si>
    <t>2020-15-LNG</t>
  </si>
  <si>
    <t>NFEnergía LLC</t>
  </si>
  <si>
    <t>Maran Gas Psara</t>
  </si>
  <si>
    <t>2020-14-LNG</t>
  </si>
  <si>
    <t>Bahamas Express</t>
  </si>
  <si>
    <t>2020-12-LNG</t>
  </si>
  <si>
    <t>NFE North Trading LTD</t>
  </si>
  <si>
    <t>2018-69-LNG</t>
  </si>
  <si>
    <t>Tristar Ruby</t>
  </si>
  <si>
    <t>Gaslog Wales</t>
  </si>
  <si>
    <t>BP Gas Marketing Ltd</t>
  </si>
  <si>
    <t>Hoegh Gannet</t>
  </si>
  <si>
    <t>Bonito LNG</t>
  </si>
  <si>
    <t>GasLog Westminster</t>
  </si>
  <si>
    <t>Flex Artemis</t>
  </si>
  <si>
    <t>Bahrain Spirit</t>
  </si>
  <si>
    <t>Traiano Knutsen</t>
  </si>
  <si>
    <t>Global Energy</t>
  </si>
  <si>
    <t>Gaslog Windsor</t>
  </si>
  <si>
    <t>Emerald Express</t>
  </si>
  <si>
    <t>Coral Encanto</t>
  </si>
  <si>
    <t>Algeria</t>
  </si>
  <si>
    <t xml:space="preserve">Naturgy Aprovisionamientos S.A. </t>
  </si>
  <si>
    <t>Pearl LNG</t>
  </si>
  <si>
    <t>Flex Resolute</t>
  </si>
  <si>
    <t>BW Pavilion Aranthera</t>
  </si>
  <si>
    <t>Kmarin Emerald</t>
  </si>
  <si>
    <t>Cove Point LNG, LP</t>
  </si>
  <si>
    <t>Flex Aurora</t>
  </si>
  <si>
    <t>Total Gas &amp; Power, Ltd.</t>
  </si>
  <si>
    <t>Diamond Gas International</t>
  </si>
  <si>
    <t>Elisa Larus</t>
  </si>
  <si>
    <t>Excelerate Sequoia</t>
  </si>
  <si>
    <t>2012-54-LNG</t>
  </si>
  <si>
    <t>2012-100-LNG</t>
  </si>
  <si>
    <t>AS Laetitia</t>
  </si>
  <si>
    <t>Sea Express</t>
  </si>
  <si>
    <t>Cool Discoverer</t>
  </si>
  <si>
    <t>Gaslog Westminster</t>
  </si>
  <si>
    <t>LNG Fukurokuju</t>
  </si>
  <si>
    <t>2019-156-LNG</t>
  </si>
  <si>
    <t>Qogir</t>
  </si>
  <si>
    <t>Croatia</t>
  </si>
  <si>
    <t>Vivit Americas Lng</t>
  </si>
  <si>
    <t>Diamond Gas Metropolis</t>
  </si>
  <si>
    <t>LNG Unity</t>
  </si>
  <si>
    <t>Arctic Voyager</t>
  </si>
  <si>
    <t>2020-116-LNG</t>
  </si>
  <si>
    <t>2011-161-LNG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</si>
</sst>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2" x14ac:knownFonts="1">
    <font>
      <sz val="10"/>
      <name val="Arial"/>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ont>
    <font>
      <sz val="10"/>
      <color rgb="FF2F2F2F"/>
      <name val="Verdana"/>
      <family val="2"/>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1" fillId="0" borderId="0" applyNumberFormat="0" applyFill="0" applyBorder="0" applyAlignment="0" applyProtection="0"/>
  </cellStyleXfs>
  <cellXfs count="190">
    <xf numFmtId="0" fontId="0" fillId="0" borderId="0" xfId="0"/>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4" fillId="0" borderId="0" xfId="0" applyFont="1"/>
    <xf numFmtId="164" fontId="0" fillId="0" borderId="0" xfId="0" applyNumberFormat="1"/>
    <xf numFmtId="3"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6" fillId="0" borderId="0" xfId="0" applyFont="1" applyAlignment="1">
      <alignment horizontal="left" readingOrder="1"/>
    </xf>
    <xf numFmtId="0" fontId="3" fillId="0" borderId="0" xfId="0" applyFont="1" applyFill="1"/>
    <xf numFmtId="0" fontId="3" fillId="0" borderId="0" xfId="0" applyFont="1" applyAlignment="1">
      <alignment horizontal="center"/>
    </xf>
    <xf numFmtId="0" fontId="4" fillId="0" borderId="0" xfId="0" applyFont="1" applyAlignment="1">
      <alignment horizontal="center"/>
    </xf>
    <xf numFmtId="0" fontId="2" fillId="0" borderId="0" xfId="0" applyFont="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3" fontId="1" fillId="0" borderId="0" xfId="7" applyNumberFormat="1" applyFont="1" applyFill="1" applyBorder="1" applyAlignment="1">
      <alignment horizontal="center" vertical="center"/>
    </xf>
    <xf numFmtId="0" fontId="2" fillId="0" borderId="0" xfId="7" applyFont="1"/>
    <xf numFmtId="0" fontId="0" fillId="0" borderId="0" xfId="0"/>
    <xf numFmtId="0" fontId="2" fillId="0" borderId="0" xfId="0" applyFont="1"/>
    <xf numFmtId="0" fontId="1" fillId="0" borderId="0" xfId="0" applyFont="1" applyFill="1"/>
    <xf numFmtId="0" fontId="1" fillId="0" borderId="0" xfId="7" applyFont="1" applyFill="1"/>
    <xf numFmtId="0" fontId="1" fillId="0" borderId="0" xfId="7" applyFont="1"/>
    <xf numFmtId="0" fontId="8" fillId="0" borderId="0" xfId="0" applyFont="1"/>
    <xf numFmtId="3" fontId="2" fillId="0" borderId="0" xfId="0" applyNumberFormat="1" applyFont="1" applyBorder="1"/>
    <xf numFmtId="3" fontId="2" fillId="0" borderId="0" xfId="0" applyNumberFormat="1" applyFont="1" applyFill="1" applyBorder="1" applyAlignment="1">
      <alignment horizontal="center"/>
    </xf>
    <xf numFmtId="3" fontId="2" fillId="0" borderId="0" xfId="0" applyNumberFormat="1" applyFont="1" applyFill="1" applyBorder="1" applyAlignment="1">
      <alignment horizontal="center" vertical="center"/>
    </xf>
    <xf numFmtId="44" fontId="1" fillId="0" borderId="0" xfId="2"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8" fillId="0" borderId="0" xfId="7" applyFont="1"/>
    <xf numFmtId="44" fontId="1" fillId="0" borderId="11" xfId="2" applyFont="1" applyBorder="1" applyAlignment="1">
      <alignment horizontal="center" vertical="center" wrapText="1"/>
    </xf>
    <xf numFmtId="167" fontId="1" fillId="0" borderId="0" xfId="7" applyNumberFormat="1" applyBorder="1" applyAlignment="1">
      <alignment vertical="center"/>
    </xf>
    <xf numFmtId="168" fontId="1" fillId="0" borderId="0" xfId="7" applyNumberFormat="1" applyFont="1" applyFill="1" applyBorder="1" applyAlignment="1">
      <alignment horizontal="center" vertical="center"/>
    </xf>
    <xf numFmtId="0" fontId="11" fillId="0" borderId="0" xfId="10"/>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2"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166" fontId="2" fillId="0" borderId="0" xfId="7" applyNumberFormat="1" applyFont="1"/>
    <xf numFmtId="165" fontId="1" fillId="0" borderId="0" xfId="1"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3"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3"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8"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3" fillId="0" borderId="0" xfId="0" applyFont="1" applyFill="1" applyBorder="1" applyAlignment="1">
      <alignment vertical="center" wrapText="1"/>
    </xf>
    <xf numFmtId="3" fontId="0" fillId="0" borderId="0" xfId="0" applyNumberFormat="1" applyFill="1"/>
    <xf numFmtId="0" fontId="1" fillId="0" borderId="0" xfId="0" applyFont="1" applyAlignment="1">
      <alignment horizontal="center" wrapText="1"/>
    </xf>
    <xf numFmtId="0" fontId="14" fillId="0" borderId="0" xfId="7" applyFont="1" applyBorder="1" applyAlignment="1">
      <alignment vertical="center"/>
    </xf>
    <xf numFmtId="44" fontId="13" fillId="0" borderId="3" xfId="2" applyFont="1" applyFill="1" applyBorder="1" applyAlignment="1">
      <alignment horizontal="center" vertical="center"/>
    </xf>
    <xf numFmtId="0" fontId="7" fillId="0" borderId="0" xfId="0" applyFont="1" applyAlignment="1">
      <alignment horizontal="centerContinuous" vertical="center"/>
    </xf>
    <xf numFmtId="0" fontId="16" fillId="0" borderId="0" xfId="7" applyFont="1" applyAlignment="1">
      <alignment horizontal="centerContinuous" vertical="center"/>
    </xf>
    <xf numFmtId="0" fontId="1" fillId="0" borderId="0" xfId="0" applyFont="1" applyFill="1" applyAlignment="1">
      <alignment horizontal="center" wrapText="1"/>
    </xf>
    <xf numFmtId="0" fontId="18" fillId="0" borderId="0" xfId="0" applyFont="1" applyAlignment="1">
      <alignment horizontal="centerContinuous" vertical="center"/>
    </xf>
    <xf numFmtId="0" fontId="19" fillId="0" borderId="0" xfId="7" applyFont="1" applyAlignment="1">
      <alignment horizontal="centerContinuous" vertical="center"/>
    </xf>
    <xf numFmtId="0" fontId="20" fillId="0" borderId="0" xfId="7" applyFont="1" applyAlignment="1">
      <alignment horizontal="centerContinuous" vertical="center"/>
    </xf>
    <xf numFmtId="0" fontId="21" fillId="0" borderId="0" xfId="0" applyFont="1" applyFill="1"/>
    <xf numFmtId="0" fontId="21" fillId="0" borderId="0" xfId="0" applyFont="1" applyAlignment="1">
      <alignment horizontal="center"/>
    </xf>
    <xf numFmtId="0" fontId="22" fillId="0" borderId="0" xfId="0" applyFont="1"/>
    <xf numFmtId="0" fontId="23" fillId="0" borderId="0" xfId="0" applyFont="1" applyAlignment="1">
      <alignment horizontal="centerContinuous" vertical="center"/>
    </xf>
    <xf numFmtId="0" fontId="24" fillId="0" borderId="0" xfId="0" applyFont="1" applyAlignment="1">
      <alignment horizontal="centerContinuous" vertical="center"/>
    </xf>
    <xf numFmtId="0" fontId="23" fillId="0" borderId="0" xfId="0" applyFont="1" applyAlignment="1">
      <alignment horizontal="centerContinuous" vertical="center" wrapText="1"/>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3" fontId="25" fillId="3" borderId="1" xfId="0" applyNumberFormat="1" applyFont="1" applyFill="1" applyBorder="1" applyAlignment="1">
      <alignment horizontal="center"/>
    </xf>
    <xf numFmtId="0" fontId="25" fillId="3" borderId="6" xfId="7" applyNumberFormat="1" applyFont="1" applyFill="1" applyBorder="1" applyAlignment="1">
      <alignment horizontal="center" vertical="center"/>
    </xf>
    <xf numFmtId="166" fontId="25" fillId="3" borderId="7" xfId="7" applyNumberFormat="1" applyFont="1" applyFill="1" applyBorder="1" applyAlignment="1">
      <alignment horizontal="center" vertical="center"/>
    </xf>
    <xf numFmtId="166" fontId="25" fillId="3" borderId="8" xfId="7" applyNumberFormat="1" applyFont="1" applyFill="1" applyBorder="1" applyAlignment="1">
      <alignment horizontal="center" vertical="center"/>
    </xf>
    <xf numFmtId="170" fontId="25" fillId="3" borderId="1" xfId="0" applyNumberFormat="1" applyFont="1" applyFill="1" applyBorder="1" applyAlignment="1">
      <alignment horizontal="right"/>
    </xf>
    <xf numFmtId="3" fontId="25" fillId="3" borderId="1" xfId="0" applyNumberFormat="1" applyFont="1" applyFill="1" applyBorder="1" applyAlignment="1">
      <alignment horizontal="center" vertical="center"/>
    </xf>
    <xf numFmtId="0" fontId="0" fillId="0" borderId="10" xfId="0" applyBorder="1" applyAlignment="1">
      <alignment horizont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3" fillId="0" borderId="0" xfId="6" applyFont="1" applyFill="1" applyBorder="1" applyAlignment="1">
      <alignment horizontal="center" vertical="center"/>
    </xf>
    <xf numFmtId="0" fontId="25"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6" fillId="0" borderId="0" xfId="6" applyFont="1" applyFill="1" applyBorder="1" applyAlignment="1">
      <alignment horizontal="center" vertical="center"/>
    </xf>
    <xf numFmtId="0" fontId="2" fillId="0" borderId="9" xfId="7" applyFont="1" applyFill="1" applyBorder="1" applyAlignment="1">
      <alignment horizontal="left" vertical="center"/>
    </xf>
    <xf numFmtId="0" fontId="1" fillId="0" borderId="0" xfId="0" applyFont="1" applyAlignment="1">
      <alignment horizontal="center" vertical="center" wrapText="1"/>
    </xf>
    <xf numFmtId="44" fontId="27" fillId="0" borderId="0" xfId="6" applyFont="1" applyFill="1" applyBorder="1" applyAlignment="1">
      <alignment horizontal="center" vertical="center"/>
    </xf>
    <xf numFmtId="14" fontId="1" fillId="0" borderId="9" xfId="0" applyNumberFormat="1" applyFont="1" applyFill="1" applyBorder="1" applyAlignment="1">
      <alignment horizontal="center" vertical="center"/>
    </xf>
    <xf numFmtId="0" fontId="1" fillId="0" borderId="10" xfId="7" applyFont="1" applyFill="1" applyBorder="1" applyAlignment="1">
      <alignment horizontal="center" vertical="center" wrapText="1"/>
    </xf>
    <xf numFmtId="0" fontId="1" fillId="0" borderId="10" xfId="7" applyFont="1" applyFill="1" applyBorder="1" applyAlignment="1">
      <alignment horizontal="center" vertical="center"/>
    </xf>
    <xf numFmtId="3" fontId="1" fillId="0" borderId="10" xfId="7" applyNumberFormat="1" applyFont="1" applyFill="1" applyBorder="1" applyAlignment="1">
      <alignment horizontal="center" vertical="center"/>
    </xf>
    <xf numFmtId="44" fontId="13" fillId="0" borderId="11" xfId="6" applyFont="1" applyFill="1" applyBorder="1" applyAlignment="1">
      <alignment horizontal="center" vertical="center"/>
    </xf>
    <xf numFmtId="171" fontId="0" fillId="0" borderId="0" xfId="1" applyNumberFormat="1" applyFont="1"/>
    <xf numFmtId="44" fontId="2" fillId="0" borderId="0" xfId="2" applyFont="1" applyFill="1" applyBorder="1" applyAlignment="1">
      <alignment horizontal="center" vertical="center"/>
    </xf>
    <xf numFmtId="44" fontId="28" fillId="0" borderId="0" xfId="6" applyFont="1" applyFill="1" applyBorder="1" applyAlignment="1">
      <alignment horizontal="center" vertical="center"/>
    </xf>
    <xf numFmtId="0" fontId="1"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1" fillId="0" borderId="0" xfId="0" applyFont="1" applyFill="1" applyAlignment="1">
      <alignment horizontal="center" vertical="center" wrapText="1"/>
    </xf>
    <xf numFmtId="43" fontId="2" fillId="0" borderId="0" xfId="1" applyNumberFormat="1" applyFont="1"/>
    <xf numFmtId="44" fontId="29" fillId="0" borderId="0" xfId="6" applyFont="1" applyFill="1" applyBorder="1" applyAlignment="1">
      <alignment horizontal="center" vertical="center"/>
    </xf>
    <xf numFmtId="0" fontId="1" fillId="0" borderId="10" xfId="7" applyFont="1" applyBorder="1" applyAlignment="1">
      <alignment horizontal="center" vertical="center"/>
    </xf>
    <xf numFmtId="44" fontId="30" fillId="0" borderId="0" xfId="6" applyFont="1" applyFill="1" applyBorder="1" applyAlignment="1">
      <alignment horizontal="center" vertical="center"/>
    </xf>
    <xf numFmtId="0" fontId="31" fillId="0" borderId="0" xfId="0" applyFont="1"/>
    <xf numFmtId="0" fontId="9" fillId="2" borderId="0" xfId="0" applyFont="1" applyFill="1" applyAlignment="1">
      <alignment horizontal="center" vertical="center"/>
    </xf>
    <xf numFmtId="0" fontId="10" fillId="2" borderId="0" xfId="0" applyFont="1" applyFill="1" applyAlignment="1">
      <alignment horizontal="center" vertical="center"/>
    </xf>
    <xf numFmtId="0" fontId="0" fillId="2" borderId="0" xfId="0" applyFill="1" applyAlignment="1">
      <alignment horizontal="center" vertical="center"/>
    </xf>
    <xf numFmtId="0" fontId="13" fillId="2" borderId="0" xfId="0" applyFont="1" applyFill="1" applyBorder="1" applyAlignment="1">
      <alignment horizontal="left" vertical="center"/>
    </xf>
    <xf numFmtId="0" fontId="13" fillId="2" borderId="0" xfId="0" applyFont="1" applyFill="1" applyAlignment="1">
      <alignment horizontal="left" vertical="center" wrapText="1"/>
    </xf>
    <xf numFmtId="0" fontId="13" fillId="2" borderId="0" xfId="0" applyFont="1" applyFill="1" applyBorder="1" applyAlignment="1">
      <alignment horizontal="left"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cellXfs>
  <cellStyles count="11">
    <cellStyle name="Comma" xfId="1" builtinId="3"/>
    <cellStyle name="Comma 2" xfId="8" xr:uid="{00000000-0005-0000-0000-000001000000}"/>
    <cellStyle name="Currency" xfId="2" builtinId="4"/>
    <cellStyle name="Currency 2" xfId="3" xr:uid="{00000000-0005-0000-0000-000003000000}"/>
    <cellStyle name="Currency 2 2" xfId="6" xr:uid="{00000000-0005-0000-0000-000004000000}"/>
    <cellStyle name="Currency 3" xfId="9" xr:uid="{00000000-0005-0000-0000-000005000000}"/>
    <cellStyle name="Hyperlink" xfId="10" builtinId="8"/>
    <cellStyle name="Normal" xfId="0" builtinId="0"/>
    <cellStyle name="Normal 2" xfId="4" xr:uid="{00000000-0005-0000-0000-000008000000}"/>
    <cellStyle name="Normal 2 2" xfId="7" xr:uid="{00000000-0005-0000-0000-000009000000}"/>
    <cellStyle name="Normal 3" xfId="5" xr:uid="{00000000-0005-0000-0000-00000A000000}"/>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793750</xdr:colOff>
      <xdr:row>0</xdr:row>
      <xdr:rowOff>19050</xdr:rowOff>
    </xdr:from>
    <xdr:to>
      <xdr:col>13</xdr:col>
      <xdr:colOff>706236</xdr:colOff>
      <xdr:row>4</xdr:row>
      <xdr:rowOff>10237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4400" y="19050"/>
          <a:ext cx="3303386" cy="6388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220436</xdr:colOff>
      <xdr:row>0</xdr:row>
      <xdr:rowOff>43089</xdr:rowOff>
    </xdr:from>
    <xdr:to>
      <xdr:col>8</xdr:col>
      <xdr:colOff>670857</xdr:colOff>
      <xdr:row>4</xdr:row>
      <xdr:rowOff>25658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9686" y="43089"/>
          <a:ext cx="3307921" cy="6175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933161</xdr:colOff>
      <xdr:row>0</xdr:row>
      <xdr:rowOff>32038</xdr:rowOff>
    </xdr:from>
    <xdr:to>
      <xdr:col>8</xdr:col>
      <xdr:colOff>1101090</xdr:colOff>
      <xdr:row>4</xdr:row>
      <xdr:rowOff>7639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18411" y="32038"/>
          <a:ext cx="3549304" cy="6106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1488786</xdr:colOff>
      <xdr:row>0</xdr:row>
      <xdr:rowOff>31750</xdr:rowOff>
    </xdr:from>
    <xdr:to>
      <xdr:col>11</xdr:col>
      <xdr:colOff>704215</xdr:colOff>
      <xdr:row>4</xdr:row>
      <xdr:rowOff>7351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72911" y="31750"/>
          <a:ext cx="3549304" cy="6106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732790</xdr:colOff>
      <xdr:row>4</xdr:row>
      <xdr:rowOff>7639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6129" cy="610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9304" cy="610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5786" y="32038"/>
          <a:ext cx="3549304" cy="6106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4536" y="32038"/>
          <a:ext cx="3549304" cy="6233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187036</xdr:colOff>
      <xdr:row>0</xdr:row>
      <xdr:rowOff>16163</xdr:rowOff>
    </xdr:from>
    <xdr:to>
      <xdr:col>9</xdr:col>
      <xdr:colOff>735965</xdr:colOff>
      <xdr:row>3</xdr:row>
      <xdr:rowOff>150514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2911" y="16163"/>
          <a:ext cx="3549304" cy="6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75622</xdr:colOff>
      <xdr:row>0</xdr:row>
      <xdr:rowOff>47625</xdr:rowOff>
    </xdr:from>
    <xdr:to>
      <xdr:col>10</xdr:col>
      <xdr:colOff>729615</xdr:colOff>
      <xdr:row>4</xdr:row>
      <xdr:rowOff>48337</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65997" y="47625"/>
          <a:ext cx="3305118" cy="6357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1904" totalsRowShown="0" headerRowDxfId="15" dataDxfId="13" headerRowBorderDxfId="14" tableBorderDxfId="12">
  <sortState xmlns:xlrd2="http://schemas.microsoft.com/office/spreadsheetml/2017/richdata2" ref="A11:L1904">
    <sortCondition ref="A11:A1904"/>
    <sortCondition ref="B11:B1904"/>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Destination]],$T$11:$U$46,2,)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51"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80" t="s">
        <v>49</v>
      </c>
      <c r="E14" s="180"/>
      <c r="F14" s="180"/>
      <c r="G14" s="180"/>
      <c r="H14" s="180"/>
      <c r="I14" s="180"/>
      <c r="J14" s="180"/>
      <c r="K14" s="180"/>
      <c r="L14" s="180"/>
      <c r="M14" s="180"/>
    </row>
    <row r="15" spans="4:13" ht="12.75" customHeight="1" x14ac:dyDescent="0.25">
      <c r="D15" s="180"/>
      <c r="E15" s="180"/>
      <c r="F15" s="180"/>
      <c r="G15" s="180"/>
      <c r="H15" s="180"/>
      <c r="I15" s="180"/>
      <c r="J15" s="180"/>
      <c r="K15" s="180"/>
      <c r="L15" s="180"/>
      <c r="M15" s="180"/>
    </row>
    <row r="16" spans="4:13" ht="13.5" customHeight="1" x14ac:dyDescent="0.25">
      <c r="D16" s="180"/>
      <c r="E16" s="180"/>
      <c r="F16" s="180"/>
      <c r="G16" s="180"/>
      <c r="H16" s="180"/>
      <c r="I16" s="180"/>
      <c r="J16" s="180"/>
      <c r="K16" s="180"/>
      <c r="L16" s="180"/>
      <c r="M16" s="180"/>
    </row>
    <row r="17" spans="4:13" x14ac:dyDescent="0.25">
      <c r="D17" s="181" t="s">
        <v>50</v>
      </c>
      <c r="E17" s="182"/>
      <c r="F17" s="182"/>
      <c r="G17" s="182"/>
      <c r="H17" s="182"/>
      <c r="I17" s="182"/>
      <c r="J17" s="182"/>
      <c r="K17" s="182"/>
      <c r="L17" s="182"/>
      <c r="M17" s="182"/>
    </row>
    <row r="18" spans="4:13" x14ac:dyDescent="0.25">
      <c r="D18" s="182"/>
      <c r="E18" s="182"/>
      <c r="F18" s="182"/>
      <c r="G18" s="182"/>
      <c r="H18" s="182"/>
      <c r="I18" s="182"/>
      <c r="J18" s="182"/>
      <c r="K18" s="182"/>
      <c r="L18" s="182"/>
      <c r="M18" s="182"/>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796875" defaultRowHeight="12.5" x14ac:dyDescent="0.25"/>
  <cols>
    <col min="1" max="1" width="33.453125" style="41" customWidth="1"/>
    <col min="2" max="13" width="12.7265625" style="41" customWidth="1"/>
    <col min="14" max="14" width="10.7265625" style="41" customWidth="1"/>
    <col min="15" max="15" width="4.81640625" style="41" customWidth="1"/>
    <col min="16" max="16" width="15.7265625" style="41" bestFit="1" customWidth="1"/>
    <col min="17" max="17" width="14" style="80" bestFit="1" customWidth="1"/>
    <col min="18" max="18" width="11.81640625" style="41" bestFit="1" customWidth="1"/>
    <col min="19" max="19" width="14" style="41" bestFit="1" customWidth="1"/>
    <col min="20" max="20" width="9.1796875" style="41"/>
    <col min="21" max="21" width="10.1796875" style="41" bestFit="1" customWidth="1"/>
    <col min="22" max="16384" width="9.1796875" style="41"/>
  </cols>
  <sheetData>
    <row r="1" spans="1:19" ht="12.75" customHeight="1" x14ac:dyDescent="0.3">
      <c r="A1" s="67" t="s">
        <v>0</v>
      </c>
      <c r="B1" s="29"/>
      <c r="C1" s="29"/>
      <c r="D1" s="29"/>
      <c r="E1" s="29"/>
      <c r="F1" s="29"/>
      <c r="G1" s="29"/>
      <c r="H1" s="29"/>
      <c r="I1" s="40"/>
      <c r="J1" s="40"/>
    </row>
    <row r="2" spans="1:19" ht="12.75" customHeight="1" x14ac:dyDescent="0.3">
      <c r="A2" s="67" t="s">
        <v>60</v>
      </c>
      <c r="B2" s="29"/>
      <c r="C2" s="29"/>
      <c r="D2" s="29"/>
      <c r="E2" s="29"/>
      <c r="F2" s="29"/>
      <c r="G2" s="29"/>
      <c r="H2" s="29"/>
      <c r="I2" s="40"/>
      <c r="J2" s="40"/>
    </row>
    <row r="3" spans="1:19" ht="12.75" customHeight="1" x14ac:dyDescent="0.3">
      <c r="A3" s="35" t="s">
        <v>247</v>
      </c>
      <c r="B3" s="29"/>
      <c r="C3" s="29"/>
      <c r="D3" s="29"/>
      <c r="E3" s="29"/>
      <c r="F3" s="29"/>
      <c r="G3" s="29"/>
      <c r="H3" s="29"/>
      <c r="I3" s="40"/>
      <c r="J3" s="40"/>
    </row>
    <row r="4" spans="1:19" ht="12.75" customHeight="1" x14ac:dyDescent="0.3">
      <c r="A4" s="67" t="s">
        <v>57</v>
      </c>
      <c r="B4" s="29"/>
      <c r="C4" s="29"/>
      <c r="D4" s="29"/>
      <c r="E4" s="29"/>
      <c r="F4" s="29"/>
      <c r="G4" s="29"/>
      <c r="H4" s="29"/>
      <c r="I4" s="40"/>
      <c r="J4" s="40"/>
    </row>
    <row r="5" spans="1:19" ht="12.75" customHeight="1" x14ac:dyDescent="0.3">
      <c r="A5" s="67" t="s">
        <v>67</v>
      </c>
      <c r="B5" s="29"/>
      <c r="C5" s="29"/>
      <c r="D5" s="29"/>
      <c r="E5" s="29"/>
      <c r="F5" s="29"/>
      <c r="G5" s="29"/>
      <c r="H5" s="29"/>
      <c r="I5" s="40"/>
      <c r="J5" s="40"/>
    </row>
    <row r="6" spans="1:19" ht="12.75" customHeight="1" x14ac:dyDescent="0.3">
      <c r="A6" s="67" t="s">
        <v>11</v>
      </c>
      <c r="B6" s="29"/>
      <c r="C6" s="29"/>
      <c r="D6" s="29"/>
      <c r="E6" s="70"/>
      <c r="F6" s="29"/>
      <c r="G6" s="29"/>
      <c r="H6" s="29"/>
      <c r="I6" s="40"/>
      <c r="J6" s="40"/>
    </row>
    <row r="7" spans="1:19" ht="12.75" customHeight="1" x14ac:dyDescent="0.25"/>
    <row r="8" spans="1:19" ht="24" customHeight="1" x14ac:dyDescent="0.25">
      <c r="A8" s="126" t="s">
        <v>34</v>
      </c>
      <c r="B8" s="127"/>
      <c r="C8" s="127"/>
      <c r="D8" s="127"/>
      <c r="E8" s="127"/>
      <c r="F8" s="127"/>
      <c r="G8" s="127"/>
      <c r="H8" s="127"/>
      <c r="I8" s="127"/>
      <c r="J8" s="127"/>
      <c r="K8" s="127"/>
      <c r="L8" s="127"/>
      <c r="M8" s="127"/>
      <c r="N8" s="127"/>
    </row>
    <row r="9" spans="1:19" ht="13.5" customHeight="1" x14ac:dyDescent="0.25">
      <c r="A9" s="123" t="s">
        <v>74</v>
      </c>
      <c r="B9" s="123"/>
      <c r="C9" s="123"/>
      <c r="D9" s="123"/>
      <c r="E9" s="123"/>
      <c r="F9" s="123"/>
      <c r="G9" s="123"/>
      <c r="H9" s="123"/>
      <c r="I9" s="123"/>
      <c r="J9" s="123"/>
      <c r="K9" s="123"/>
      <c r="L9" s="123"/>
      <c r="M9" s="123"/>
      <c r="N9" s="123"/>
    </row>
    <row r="10" spans="1:19" ht="13.5" thickBot="1" x14ac:dyDescent="0.3">
      <c r="A10" s="42"/>
      <c r="B10" s="42"/>
      <c r="C10" s="42"/>
      <c r="D10" s="42"/>
      <c r="E10" s="42"/>
      <c r="F10" s="42"/>
      <c r="G10" s="42"/>
      <c r="H10" s="42"/>
      <c r="I10" s="42"/>
      <c r="J10" s="42"/>
      <c r="K10" s="42"/>
      <c r="L10" s="42"/>
      <c r="M10" s="42"/>
      <c r="N10" s="96" t="s">
        <v>82</v>
      </c>
      <c r="P10" s="80"/>
    </row>
    <row r="11" spans="1:19" ht="16" customHeight="1" thickBot="1" x14ac:dyDescent="0.3">
      <c r="A11" s="138">
        <v>2020</v>
      </c>
      <c r="B11" s="139" t="s">
        <v>146</v>
      </c>
      <c r="C11" s="139" t="s">
        <v>147</v>
      </c>
      <c r="D11" s="139" t="s">
        <v>148</v>
      </c>
      <c r="E11" s="139" t="s">
        <v>149</v>
      </c>
      <c r="F11" s="139" t="s">
        <v>18</v>
      </c>
      <c r="G11" s="139" t="s">
        <v>150</v>
      </c>
      <c r="H11" s="139" t="s">
        <v>151</v>
      </c>
      <c r="I11" s="139" t="s">
        <v>152</v>
      </c>
      <c r="J11" s="139" t="s">
        <v>153</v>
      </c>
      <c r="K11" s="139" t="s">
        <v>154</v>
      </c>
      <c r="L11" s="139" t="s">
        <v>155</v>
      </c>
      <c r="M11" s="139" t="s">
        <v>156</v>
      </c>
      <c r="N11" s="140" t="s">
        <v>24</v>
      </c>
      <c r="P11" s="80"/>
    </row>
    <row r="12" spans="1:19" ht="16" customHeight="1" x14ac:dyDescent="0.25">
      <c r="A12" s="55" t="s">
        <v>35</v>
      </c>
      <c r="B12" s="69">
        <v>0</v>
      </c>
      <c r="C12" s="69">
        <v>0</v>
      </c>
      <c r="D12" s="69">
        <v>0</v>
      </c>
      <c r="E12" s="69">
        <v>0</v>
      </c>
      <c r="F12" s="69">
        <v>0</v>
      </c>
      <c r="G12" s="69">
        <v>0</v>
      </c>
      <c r="H12" s="69">
        <v>0</v>
      </c>
      <c r="I12" s="69">
        <v>0</v>
      </c>
      <c r="J12" s="69">
        <v>0</v>
      </c>
      <c r="K12" s="69">
        <v>0</v>
      </c>
      <c r="L12" s="69">
        <v>0</v>
      </c>
      <c r="M12" s="69">
        <v>0</v>
      </c>
      <c r="N12" s="53">
        <f t="shared" ref="N12:N19" si="0">SUM(B12:M12)</f>
        <v>0</v>
      </c>
      <c r="P12" s="80"/>
      <c r="S12" s="80"/>
    </row>
    <row r="13" spans="1:19" ht="16" customHeight="1" x14ac:dyDescent="0.25">
      <c r="A13" s="55" t="s">
        <v>197</v>
      </c>
      <c r="B13" s="69">
        <v>0</v>
      </c>
      <c r="C13" s="69">
        <v>0</v>
      </c>
      <c r="D13" s="69">
        <v>0</v>
      </c>
      <c r="E13" s="69">
        <v>0</v>
      </c>
      <c r="F13" s="69">
        <v>0</v>
      </c>
      <c r="G13" s="69">
        <v>0</v>
      </c>
      <c r="H13" s="69">
        <v>0</v>
      </c>
      <c r="I13" s="69">
        <v>0</v>
      </c>
      <c r="J13" s="69">
        <v>0</v>
      </c>
      <c r="K13" s="69">
        <v>0</v>
      </c>
      <c r="L13" s="69">
        <v>0</v>
      </c>
      <c r="M13" s="69">
        <v>0</v>
      </c>
      <c r="N13" s="53">
        <f t="shared" si="0"/>
        <v>0</v>
      </c>
      <c r="P13" s="80"/>
      <c r="S13" s="80"/>
    </row>
    <row r="14" spans="1:19" ht="16" customHeight="1" x14ac:dyDescent="0.25">
      <c r="A14" s="55" t="s">
        <v>19</v>
      </c>
      <c r="B14" s="69">
        <v>1.5836889999999999</v>
      </c>
      <c r="C14" s="69">
        <v>0</v>
      </c>
      <c r="D14" s="69">
        <v>0</v>
      </c>
      <c r="E14" s="69">
        <v>0</v>
      </c>
      <c r="F14" s="69">
        <v>0</v>
      </c>
      <c r="G14" s="69">
        <f>'LNG Imports'!H17/1000000</f>
        <v>2.693282</v>
      </c>
      <c r="H14" s="69">
        <v>0</v>
      </c>
      <c r="I14" s="69">
        <v>0</v>
      </c>
      <c r="J14" s="69">
        <v>0</v>
      </c>
      <c r="K14" s="69">
        <v>0</v>
      </c>
      <c r="L14" s="69">
        <v>0</v>
      </c>
      <c r="M14" s="69">
        <v>2.6287039999999999</v>
      </c>
      <c r="N14" s="53">
        <f t="shared" si="0"/>
        <v>6.9056749999999996</v>
      </c>
      <c r="P14" s="89"/>
      <c r="R14" s="84"/>
      <c r="S14" s="82"/>
    </row>
    <row r="15" spans="1:19" ht="16" customHeight="1" x14ac:dyDescent="0.25">
      <c r="A15" s="55" t="s">
        <v>29</v>
      </c>
      <c r="B15" s="69">
        <v>3.0318770000000002</v>
      </c>
      <c r="C15" s="69">
        <v>0</v>
      </c>
      <c r="D15" s="69">
        <v>0</v>
      </c>
      <c r="E15" s="69">
        <v>0</v>
      </c>
      <c r="F15" s="69">
        <v>0</v>
      </c>
      <c r="G15" s="69">
        <v>0</v>
      </c>
      <c r="H15" s="69">
        <v>0</v>
      </c>
      <c r="I15" s="69">
        <v>0</v>
      </c>
      <c r="J15" s="69">
        <v>0</v>
      </c>
      <c r="K15" s="69">
        <v>0</v>
      </c>
      <c r="L15" s="69">
        <v>0</v>
      </c>
      <c r="M15" s="69">
        <v>0</v>
      </c>
      <c r="N15" s="53">
        <f t="shared" si="0"/>
        <v>3.0318770000000002</v>
      </c>
      <c r="P15" s="80"/>
      <c r="R15" s="84"/>
    </row>
    <row r="16" spans="1:19" ht="16" customHeight="1" x14ac:dyDescent="0.25">
      <c r="A16" s="55" t="s">
        <v>36</v>
      </c>
      <c r="B16" s="69">
        <v>0</v>
      </c>
      <c r="C16" s="69">
        <v>0</v>
      </c>
      <c r="D16" s="69">
        <v>0</v>
      </c>
      <c r="E16" s="69">
        <v>0</v>
      </c>
      <c r="F16" s="69">
        <v>0</v>
      </c>
      <c r="G16" s="69">
        <v>0</v>
      </c>
      <c r="H16" s="69">
        <v>0</v>
      </c>
      <c r="I16" s="69">
        <v>0</v>
      </c>
      <c r="J16" s="69">
        <v>0</v>
      </c>
      <c r="K16" s="69">
        <v>0</v>
      </c>
      <c r="L16" s="69">
        <v>0</v>
      </c>
      <c r="M16" s="69">
        <v>0</v>
      </c>
      <c r="N16" s="53">
        <f t="shared" si="0"/>
        <v>0</v>
      </c>
      <c r="P16" s="80"/>
      <c r="R16" s="84"/>
    </row>
    <row r="17" spans="1:19" ht="15.75" customHeight="1" x14ac:dyDescent="0.25">
      <c r="A17" s="55" t="s">
        <v>6</v>
      </c>
      <c r="B17" s="69">
        <v>8.6018450000000009</v>
      </c>
      <c r="C17" s="69">
        <v>5.6887970000000001</v>
      </c>
      <c r="D17" s="69">
        <v>2.856843</v>
      </c>
      <c r="E17" s="69">
        <v>3.2144620000000002</v>
      </c>
      <c r="F17" s="69">
        <v>2.8111190000000001</v>
      </c>
      <c r="G17" s="69">
        <v>2.1778029999999999</v>
      </c>
      <c r="H17" s="69">
        <v>4.0783110000000002</v>
      </c>
      <c r="I17" s="69">
        <v>2.8737560000000002</v>
      </c>
      <c r="J17" s="69">
        <v>1.2350920000000001</v>
      </c>
      <c r="K17" s="69">
        <v>0</v>
      </c>
      <c r="L17" s="69">
        <v>2.8413339999999998</v>
      </c>
      <c r="M17" s="69">
        <v>2.853472</v>
      </c>
      <c r="N17" s="53">
        <f t="shared" si="0"/>
        <v>39.232833999999997</v>
      </c>
      <c r="P17" s="80"/>
      <c r="R17" s="84"/>
      <c r="S17" s="82"/>
    </row>
    <row r="18" spans="1:19" ht="16" customHeight="1" x14ac:dyDescent="0.25">
      <c r="A18" s="55" t="s">
        <v>124</v>
      </c>
      <c r="B18" s="69">
        <v>0</v>
      </c>
      <c r="C18" s="69">
        <v>0</v>
      </c>
      <c r="D18" s="69">
        <v>0</v>
      </c>
      <c r="E18" s="69">
        <v>0</v>
      </c>
      <c r="F18" s="69">
        <v>0</v>
      </c>
      <c r="G18" s="69">
        <v>0</v>
      </c>
      <c r="H18" s="69">
        <v>0</v>
      </c>
      <c r="I18" s="69">
        <v>0</v>
      </c>
      <c r="J18" s="69">
        <v>0</v>
      </c>
      <c r="K18" s="69">
        <v>0</v>
      </c>
      <c r="L18" s="69">
        <v>0</v>
      </c>
      <c r="M18" s="69">
        <v>0</v>
      </c>
      <c r="N18" s="53">
        <f t="shared" si="0"/>
        <v>0</v>
      </c>
      <c r="P18" s="80"/>
      <c r="R18" s="84"/>
      <c r="S18" s="82"/>
    </row>
    <row r="19" spans="1:19" ht="16" customHeight="1" thickBot="1" x14ac:dyDescent="0.3">
      <c r="A19" s="55" t="s">
        <v>15</v>
      </c>
      <c r="B19" s="69">
        <v>0</v>
      </c>
      <c r="C19" s="69">
        <v>0</v>
      </c>
      <c r="D19" s="69">
        <v>0</v>
      </c>
      <c r="E19" s="69">
        <v>0</v>
      </c>
      <c r="F19" s="69">
        <v>0</v>
      </c>
      <c r="G19" s="69">
        <v>0</v>
      </c>
      <c r="H19" s="69">
        <v>0</v>
      </c>
      <c r="I19" s="69">
        <v>0</v>
      </c>
      <c r="J19" s="69">
        <v>0</v>
      </c>
      <c r="K19" s="69">
        <v>0</v>
      </c>
      <c r="L19" s="69">
        <v>0</v>
      </c>
      <c r="M19" s="69">
        <v>0</v>
      </c>
      <c r="N19" s="53">
        <f t="shared" si="0"/>
        <v>0</v>
      </c>
      <c r="P19" s="80"/>
      <c r="R19" s="84"/>
      <c r="S19" s="45"/>
    </row>
    <row r="20" spans="1:19" s="29" customFormat="1" ht="16" customHeight="1" thickBot="1" x14ac:dyDescent="0.35">
      <c r="A20" s="94" t="s">
        <v>100</v>
      </c>
      <c r="B20" s="105">
        <f t="shared" ref="B20:N20" si="1">SUM(B12:B19)</f>
        <v>13.217411000000002</v>
      </c>
      <c r="C20" s="106">
        <f t="shared" si="1"/>
        <v>5.6887970000000001</v>
      </c>
      <c r="D20" s="106">
        <f t="shared" si="1"/>
        <v>2.856843</v>
      </c>
      <c r="E20" s="106">
        <f t="shared" si="1"/>
        <v>3.2144620000000002</v>
      </c>
      <c r="F20" s="106">
        <f t="shared" si="1"/>
        <v>2.8111190000000001</v>
      </c>
      <c r="G20" s="106">
        <f t="shared" si="1"/>
        <v>4.8710849999999999</v>
      </c>
      <c r="H20" s="106">
        <f t="shared" si="1"/>
        <v>4.0783110000000002</v>
      </c>
      <c r="I20" s="106">
        <f t="shared" si="1"/>
        <v>2.8737560000000002</v>
      </c>
      <c r="J20" s="106">
        <f t="shared" si="1"/>
        <v>1.2350920000000001</v>
      </c>
      <c r="K20" s="106">
        <f t="shared" si="1"/>
        <v>0</v>
      </c>
      <c r="L20" s="106">
        <f t="shared" si="1"/>
        <v>2.8413339999999998</v>
      </c>
      <c r="M20" s="106">
        <f t="shared" si="1"/>
        <v>5.4821759999999999</v>
      </c>
      <c r="N20" s="141">
        <f t="shared" si="1"/>
        <v>49.170385999999993</v>
      </c>
      <c r="O20" s="79"/>
      <c r="P20" s="175"/>
      <c r="Q20" s="107"/>
      <c r="R20" s="108"/>
    </row>
    <row r="21" spans="1:19" x14ac:dyDescent="0.25">
      <c r="A21" s="42"/>
      <c r="B21" s="42"/>
      <c r="C21" s="42"/>
      <c r="D21" s="42"/>
      <c r="E21" s="42"/>
      <c r="F21" s="42"/>
      <c r="G21" s="42"/>
      <c r="H21" s="42"/>
      <c r="I21" s="42"/>
      <c r="J21" s="42"/>
      <c r="K21" s="42"/>
      <c r="L21" s="42"/>
      <c r="M21" s="42"/>
      <c r="N21" s="42"/>
      <c r="P21" s="80"/>
      <c r="R21" s="84"/>
    </row>
    <row r="22" spans="1:19" s="34" customFormat="1" ht="13" x14ac:dyDescent="0.3">
      <c r="A22" s="29"/>
      <c r="C22" s="29"/>
      <c r="D22" s="29"/>
      <c r="E22" s="79"/>
      <c r="F22" s="46"/>
      <c r="G22" s="29"/>
      <c r="H22" s="29"/>
      <c r="I22" s="47"/>
      <c r="J22" s="48"/>
      <c r="K22" s="72"/>
      <c r="P22" s="80"/>
      <c r="Q22" s="80"/>
      <c r="R22" s="84"/>
    </row>
    <row r="23" spans="1:19" x14ac:dyDescent="0.25">
      <c r="A23" s="42"/>
      <c r="B23" s="42"/>
      <c r="C23" s="42"/>
      <c r="D23" s="42"/>
      <c r="E23" s="42"/>
      <c r="F23" s="42"/>
      <c r="G23" s="42"/>
      <c r="H23" s="42"/>
      <c r="I23" s="42"/>
      <c r="J23" s="42"/>
      <c r="K23" s="42"/>
      <c r="L23" s="42"/>
      <c r="M23" s="42"/>
      <c r="N23" s="42"/>
      <c r="P23" s="80"/>
    </row>
    <row r="24" spans="1:19" ht="24" customHeight="1" x14ac:dyDescent="0.25">
      <c r="A24" s="126" t="s">
        <v>37</v>
      </c>
      <c r="B24" s="127"/>
      <c r="C24" s="127"/>
      <c r="D24" s="127"/>
      <c r="E24" s="127"/>
      <c r="F24" s="127"/>
      <c r="G24" s="127"/>
      <c r="H24" s="127"/>
      <c r="I24" s="127"/>
      <c r="J24" s="127"/>
      <c r="K24" s="127"/>
      <c r="L24" s="127"/>
      <c r="M24" s="127"/>
      <c r="N24" s="127"/>
      <c r="P24" s="80"/>
      <c r="Q24" s="89"/>
    </row>
    <row r="25" spans="1:19" ht="13.5" customHeight="1" x14ac:dyDescent="0.25">
      <c r="A25" s="123" t="s">
        <v>75</v>
      </c>
      <c r="B25" s="123"/>
      <c r="C25" s="123"/>
      <c r="D25" s="123"/>
      <c r="E25" s="123"/>
      <c r="F25" s="123"/>
      <c r="G25" s="123"/>
      <c r="H25" s="123"/>
      <c r="I25" s="123"/>
      <c r="J25" s="123"/>
      <c r="K25" s="123"/>
      <c r="L25" s="123"/>
      <c r="M25" s="123"/>
      <c r="N25" s="123"/>
      <c r="P25" s="80"/>
      <c r="Q25" s="89"/>
      <c r="R25" s="84"/>
    </row>
    <row r="26" spans="1:19" ht="13.5" thickBot="1" x14ac:dyDescent="0.3">
      <c r="A26" s="42"/>
      <c r="B26" s="42"/>
      <c r="C26" s="42"/>
      <c r="D26" s="42"/>
      <c r="E26" s="42"/>
      <c r="F26" s="42"/>
      <c r="G26" s="42"/>
      <c r="H26" s="42"/>
      <c r="I26" s="42"/>
      <c r="J26" s="42"/>
      <c r="K26" s="42"/>
      <c r="L26" s="42"/>
      <c r="M26" s="42"/>
      <c r="N26" s="96" t="s">
        <v>83</v>
      </c>
    </row>
    <row r="27" spans="1:19" ht="16" customHeight="1" thickBot="1" x14ac:dyDescent="0.3">
      <c r="A27" s="138">
        <f>A11</f>
        <v>2020</v>
      </c>
      <c r="B27" s="139" t="s">
        <v>146</v>
      </c>
      <c r="C27" s="139" t="s">
        <v>147</v>
      </c>
      <c r="D27" s="139" t="s">
        <v>148</v>
      </c>
      <c r="E27" s="139" t="s">
        <v>149</v>
      </c>
      <c r="F27" s="139" t="s">
        <v>18</v>
      </c>
      <c r="G27" s="139" t="s">
        <v>150</v>
      </c>
      <c r="H27" s="139" t="s">
        <v>151</v>
      </c>
      <c r="I27" s="139" t="s">
        <v>152</v>
      </c>
      <c r="J27" s="139" t="s">
        <v>153</v>
      </c>
      <c r="K27" s="139" t="s">
        <v>154</v>
      </c>
      <c r="L27" s="139" t="s">
        <v>155</v>
      </c>
      <c r="M27" s="139" t="s">
        <v>156</v>
      </c>
      <c r="N27" s="140" t="s">
        <v>24</v>
      </c>
      <c r="P27" s="80"/>
      <c r="Q27" s="89"/>
    </row>
    <row r="28" spans="1:19" ht="16" customHeight="1" x14ac:dyDescent="0.25">
      <c r="A28" s="52" t="s">
        <v>38</v>
      </c>
      <c r="B28" s="69">
        <v>0</v>
      </c>
      <c r="C28" s="69">
        <v>0</v>
      </c>
      <c r="D28" s="69">
        <v>0</v>
      </c>
      <c r="E28" s="69">
        <v>0</v>
      </c>
      <c r="F28" s="69">
        <v>0</v>
      </c>
      <c r="G28" s="69">
        <v>0</v>
      </c>
      <c r="H28" s="69">
        <v>0</v>
      </c>
      <c r="I28" s="69">
        <v>0</v>
      </c>
      <c r="J28" s="69">
        <v>0</v>
      </c>
      <c r="K28" s="69">
        <v>0</v>
      </c>
      <c r="L28" s="69">
        <v>0</v>
      </c>
      <c r="M28" s="69">
        <v>0</v>
      </c>
      <c r="N28" s="53">
        <f t="shared" ref="N28:N37" si="2">SUM(B28:M28)</f>
        <v>0</v>
      </c>
      <c r="P28" s="80"/>
      <c r="Q28" s="89"/>
      <c r="R28" s="84"/>
    </row>
    <row r="29" spans="1:19" ht="16" customHeight="1" x14ac:dyDescent="0.25">
      <c r="A29" s="52" t="s">
        <v>28</v>
      </c>
      <c r="B29" s="69">
        <v>6.186312</v>
      </c>
      <c r="C29" s="69">
        <v>0</v>
      </c>
      <c r="D29" s="69">
        <v>0</v>
      </c>
      <c r="E29" s="69">
        <v>3.2144620000000002</v>
      </c>
      <c r="F29" s="69">
        <v>0</v>
      </c>
      <c r="G29" s="69">
        <f>'LNG Imports'!H16/1000000</f>
        <v>2.1778029999999999</v>
      </c>
      <c r="H29" s="69">
        <v>0</v>
      </c>
      <c r="I29" s="69">
        <v>2.8737560000000002</v>
      </c>
      <c r="J29" s="69">
        <v>0</v>
      </c>
      <c r="K29" s="69">
        <v>0</v>
      </c>
      <c r="L29" s="69">
        <v>0</v>
      </c>
      <c r="M29" s="69">
        <v>2.6287039999999999</v>
      </c>
      <c r="N29" s="53">
        <f t="shared" si="2"/>
        <v>17.081036999999998</v>
      </c>
      <c r="P29" s="84"/>
    </row>
    <row r="30" spans="1:19" ht="16" customHeight="1" x14ac:dyDescent="0.25">
      <c r="A30" s="52" t="s">
        <v>14</v>
      </c>
      <c r="B30" s="69">
        <v>0</v>
      </c>
      <c r="C30" s="69">
        <v>0</v>
      </c>
      <c r="D30" s="69">
        <v>0</v>
      </c>
      <c r="E30" s="69">
        <v>0</v>
      </c>
      <c r="F30" s="69">
        <v>0</v>
      </c>
      <c r="G30" s="69">
        <f>'LNG Imports'!H17/1000000</f>
        <v>2.693282</v>
      </c>
      <c r="H30" s="69">
        <v>0</v>
      </c>
      <c r="I30" s="69">
        <v>0</v>
      </c>
      <c r="J30" s="69">
        <v>0</v>
      </c>
      <c r="K30" s="69">
        <v>0</v>
      </c>
      <c r="L30" s="69">
        <v>0</v>
      </c>
      <c r="M30" s="69">
        <v>0</v>
      </c>
      <c r="N30" s="53">
        <f t="shared" si="2"/>
        <v>2.693282</v>
      </c>
    </row>
    <row r="31" spans="1:19" ht="16" customHeight="1" x14ac:dyDescent="0.25">
      <c r="A31" s="52" t="s">
        <v>16</v>
      </c>
      <c r="B31" s="69">
        <v>7.0310990000000002</v>
      </c>
      <c r="C31" s="69">
        <v>5.6887970000000001</v>
      </c>
      <c r="D31" s="69">
        <v>2.856843</v>
      </c>
      <c r="E31" s="69">
        <v>0</v>
      </c>
      <c r="F31" s="69">
        <v>2.8111190000000001</v>
      </c>
      <c r="G31" s="69">
        <v>0</v>
      </c>
      <c r="H31" s="69">
        <v>4.0783110000000002</v>
      </c>
      <c r="I31" s="69">
        <v>0</v>
      </c>
      <c r="J31" s="69">
        <v>1.2350920000000001</v>
      </c>
      <c r="K31" s="69">
        <v>0</v>
      </c>
      <c r="L31" s="69">
        <v>2.8413339999999998</v>
      </c>
      <c r="M31" s="69">
        <v>2.853472</v>
      </c>
      <c r="N31" s="53">
        <f>SUM(B31:M31)</f>
        <v>29.396067000000002</v>
      </c>
    </row>
    <row r="32" spans="1:19" ht="16" customHeight="1" x14ac:dyDescent="0.25">
      <c r="A32" s="52" t="s">
        <v>17</v>
      </c>
      <c r="B32" s="69">
        <v>0</v>
      </c>
      <c r="C32" s="69">
        <v>0</v>
      </c>
      <c r="D32" s="69">
        <v>0</v>
      </c>
      <c r="E32" s="69">
        <v>0</v>
      </c>
      <c r="F32" s="69">
        <v>0</v>
      </c>
      <c r="G32" s="69">
        <v>0</v>
      </c>
      <c r="H32" s="69">
        <v>0</v>
      </c>
      <c r="I32" s="69">
        <v>0</v>
      </c>
      <c r="J32" s="69">
        <v>0</v>
      </c>
      <c r="K32" s="69">
        <v>0</v>
      </c>
      <c r="L32" s="69">
        <v>0</v>
      </c>
      <c r="M32" s="69">
        <v>0</v>
      </c>
      <c r="N32" s="53">
        <f t="shared" si="2"/>
        <v>0</v>
      </c>
    </row>
    <row r="33" spans="1:21" ht="16" customHeight="1" x14ac:dyDescent="0.25">
      <c r="A33" s="54" t="s">
        <v>39</v>
      </c>
      <c r="B33" s="69">
        <v>0</v>
      </c>
      <c r="C33" s="69">
        <v>0</v>
      </c>
      <c r="D33" s="69">
        <v>0</v>
      </c>
      <c r="E33" s="69">
        <v>0</v>
      </c>
      <c r="F33" s="69">
        <v>0</v>
      </c>
      <c r="G33" s="69">
        <v>0</v>
      </c>
      <c r="H33" s="69">
        <v>0</v>
      </c>
      <c r="I33" s="69">
        <v>0</v>
      </c>
      <c r="J33" s="69">
        <v>0</v>
      </c>
      <c r="K33" s="69">
        <v>0</v>
      </c>
      <c r="L33" s="69">
        <v>0</v>
      </c>
      <c r="M33" s="69">
        <v>0</v>
      </c>
      <c r="N33" s="53">
        <f t="shared" si="2"/>
        <v>0</v>
      </c>
    </row>
    <row r="34" spans="1:21" ht="16" customHeight="1" x14ac:dyDescent="0.25">
      <c r="A34" s="54" t="s">
        <v>40</v>
      </c>
      <c r="B34" s="69">
        <v>0</v>
      </c>
      <c r="C34" s="69">
        <v>0</v>
      </c>
      <c r="D34" s="69">
        <v>0</v>
      </c>
      <c r="E34" s="69">
        <v>0</v>
      </c>
      <c r="F34" s="69">
        <v>0</v>
      </c>
      <c r="G34" s="69">
        <v>0</v>
      </c>
      <c r="H34" s="69">
        <v>0</v>
      </c>
      <c r="I34" s="69">
        <v>0</v>
      </c>
      <c r="J34" s="69">
        <v>0</v>
      </c>
      <c r="K34" s="69">
        <v>0</v>
      </c>
      <c r="L34" s="69">
        <v>0</v>
      </c>
      <c r="M34" s="69">
        <v>0</v>
      </c>
      <c r="N34" s="53">
        <f t="shared" si="2"/>
        <v>0</v>
      </c>
      <c r="Q34" s="89"/>
      <c r="U34" s="77"/>
    </row>
    <row r="35" spans="1:21" ht="16" customHeight="1" x14ac:dyDescent="0.25">
      <c r="A35" s="52" t="s">
        <v>41</v>
      </c>
      <c r="B35" s="69">
        <v>0</v>
      </c>
      <c r="C35" s="69">
        <v>0</v>
      </c>
      <c r="D35" s="69">
        <v>0</v>
      </c>
      <c r="E35" s="69">
        <v>0</v>
      </c>
      <c r="F35" s="69">
        <v>0</v>
      </c>
      <c r="G35" s="69">
        <v>0</v>
      </c>
      <c r="H35" s="69">
        <v>0</v>
      </c>
      <c r="I35" s="69">
        <v>0</v>
      </c>
      <c r="J35" s="69">
        <v>0</v>
      </c>
      <c r="K35" s="69">
        <v>0</v>
      </c>
      <c r="L35" s="69">
        <v>0</v>
      </c>
      <c r="M35" s="69">
        <v>0</v>
      </c>
      <c r="N35" s="53">
        <f t="shared" si="2"/>
        <v>0</v>
      </c>
      <c r="T35" s="77"/>
      <c r="U35" s="77"/>
    </row>
    <row r="36" spans="1:21" ht="16" customHeight="1" x14ac:dyDescent="0.25">
      <c r="A36" s="52" t="s">
        <v>42</v>
      </c>
      <c r="B36" s="69">
        <v>0</v>
      </c>
      <c r="C36" s="69">
        <v>0</v>
      </c>
      <c r="D36" s="69">
        <v>0</v>
      </c>
      <c r="E36" s="69">
        <v>0</v>
      </c>
      <c r="F36" s="69">
        <v>0</v>
      </c>
      <c r="G36" s="69">
        <v>0</v>
      </c>
      <c r="H36" s="69">
        <v>0</v>
      </c>
      <c r="I36" s="69">
        <v>0</v>
      </c>
      <c r="J36" s="69">
        <v>0</v>
      </c>
      <c r="K36" s="69">
        <v>0</v>
      </c>
      <c r="L36" s="69">
        <v>0</v>
      </c>
      <c r="M36" s="69">
        <v>0</v>
      </c>
      <c r="N36" s="53">
        <f t="shared" si="2"/>
        <v>0</v>
      </c>
      <c r="S36" s="77"/>
      <c r="T36" s="77"/>
    </row>
    <row r="37" spans="1:21" ht="16" customHeight="1" thickBot="1" x14ac:dyDescent="0.3">
      <c r="A37" s="52" t="s">
        <v>327</v>
      </c>
      <c r="B37" s="69">
        <v>0</v>
      </c>
      <c r="C37" s="69">
        <v>0</v>
      </c>
      <c r="D37" s="69">
        <v>0</v>
      </c>
      <c r="E37" s="69">
        <v>0</v>
      </c>
      <c r="F37" s="69">
        <v>0</v>
      </c>
      <c r="G37" s="69">
        <v>0</v>
      </c>
      <c r="H37" s="69">
        <v>0</v>
      </c>
      <c r="I37" s="69">
        <v>0</v>
      </c>
      <c r="J37" s="69">
        <v>0</v>
      </c>
      <c r="K37" s="69">
        <v>0</v>
      </c>
      <c r="L37" s="69">
        <v>0</v>
      </c>
      <c r="M37" s="69">
        <v>0</v>
      </c>
      <c r="N37" s="53">
        <f t="shared" si="2"/>
        <v>0</v>
      </c>
      <c r="S37" s="77"/>
    </row>
    <row r="38" spans="1:21" s="42" customFormat="1" ht="16" customHeight="1" thickBot="1" x14ac:dyDescent="0.35">
      <c r="A38" s="94" t="s">
        <v>100</v>
      </c>
      <c r="B38" s="105">
        <f t="shared" ref="B38:N38" si="3">SUM(B28:B37)</f>
        <v>13.217411</v>
      </c>
      <c r="C38" s="106">
        <f t="shared" si="3"/>
        <v>5.6887970000000001</v>
      </c>
      <c r="D38" s="106">
        <f t="shared" si="3"/>
        <v>2.856843</v>
      </c>
      <c r="E38" s="106">
        <f t="shared" si="3"/>
        <v>3.2144620000000002</v>
      </c>
      <c r="F38" s="106">
        <f t="shared" si="3"/>
        <v>2.8111190000000001</v>
      </c>
      <c r="G38" s="106">
        <f t="shared" si="3"/>
        <v>4.8710849999999999</v>
      </c>
      <c r="H38" s="106">
        <f t="shared" si="3"/>
        <v>4.0783110000000002</v>
      </c>
      <c r="I38" s="106">
        <f t="shared" si="3"/>
        <v>2.8737560000000002</v>
      </c>
      <c r="J38" s="106">
        <f t="shared" si="3"/>
        <v>1.2350920000000001</v>
      </c>
      <c r="K38" s="106">
        <f t="shared" si="3"/>
        <v>0</v>
      </c>
      <c r="L38" s="106">
        <f t="shared" si="3"/>
        <v>2.8413339999999998</v>
      </c>
      <c r="M38" s="106">
        <f t="shared" si="3"/>
        <v>5.4821759999999999</v>
      </c>
      <c r="N38" s="141">
        <f t="shared" si="3"/>
        <v>49.170386000000001</v>
      </c>
      <c r="O38" s="44"/>
      <c r="P38" s="41"/>
      <c r="Q38" s="80"/>
      <c r="R38" s="41"/>
    </row>
    <row r="39" spans="1:21" s="42" customFormat="1" ht="13" x14ac:dyDescent="0.25">
      <c r="A39" s="75"/>
      <c r="B39" s="43"/>
      <c r="C39" s="43"/>
      <c r="D39" s="43"/>
      <c r="E39" s="43"/>
      <c r="F39" s="43"/>
      <c r="G39" s="43"/>
      <c r="H39" s="43"/>
      <c r="I39" s="43"/>
      <c r="J39" s="43"/>
      <c r="K39" s="43"/>
      <c r="L39" s="43"/>
      <c r="M39" s="43"/>
      <c r="N39" s="49"/>
      <c r="O39" s="44"/>
      <c r="P39" s="41"/>
      <c r="Q39" s="80"/>
      <c r="R39" s="41"/>
    </row>
    <row r="40" spans="1:21" s="42" customFormat="1" ht="13" x14ac:dyDescent="0.25">
      <c r="B40" s="43"/>
      <c r="C40" s="43"/>
      <c r="D40" s="43"/>
      <c r="E40" s="43"/>
      <c r="F40" s="43"/>
      <c r="G40" s="43"/>
      <c r="H40" s="43"/>
      <c r="I40" s="43"/>
      <c r="J40" s="43"/>
      <c r="K40" s="43"/>
      <c r="L40" s="43"/>
      <c r="M40" s="43"/>
      <c r="N40" s="49"/>
      <c r="O40" s="44"/>
      <c r="P40" s="41"/>
      <c r="Q40" s="80"/>
      <c r="R40" s="41"/>
    </row>
    <row r="41" spans="1:21" x14ac:dyDescent="0.25">
      <c r="A41" s="42"/>
      <c r="B41" s="42"/>
      <c r="C41" s="42"/>
      <c r="D41" s="42"/>
      <c r="E41" s="42"/>
      <c r="F41" s="42"/>
      <c r="G41" s="42"/>
      <c r="H41" s="42"/>
      <c r="I41" s="42"/>
      <c r="J41" s="42"/>
      <c r="K41" s="42"/>
      <c r="L41" s="42"/>
      <c r="M41" s="42"/>
      <c r="N41" s="42"/>
    </row>
    <row r="42" spans="1:21" ht="24" customHeight="1" x14ac:dyDescent="0.25">
      <c r="A42" s="126" t="s">
        <v>43</v>
      </c>
      <c r="B42" s="127"/>
      <c r="C42" s="127"/>
      <c r="D42" s="127"/>
      <c r="E42" s="127"/>
      <c r="F42" s="127"/>
      <c r="G42" s="127"/>
      <c r="H42" s="127"/>
      <c r="I42" s="127"/>
      <c r="J42" s="127"/>
      <c r="K42" s="127"/>
      <c r="L42" s="127"/>
      <c r="M42" s="127"/>
      <c r="N42" s="127"/>
    </row>
    <row r="43" spans="1:21" ht="13.5" customHeight="1" x14ac:dyDescent="0.25">
      <c r="A43" s="123" t="s">
        <v>75</v>
      </c>
      <c r="B43" s="123"/>
      <c r="C43" s="123"/>
      <c r="D43" s="123"/>
      <c r="E43" s="123"/>
      <c r="F43" s="123"/>
      <c r="G43" s="123"/>
      <c r="H43" s="123"/>
      <c r="I43" s="123"/>
      <c r="J43" s="123"/>
      <c r="K43" s="123"/>
      <c r="L43" s="123"/>
      <c r="M43" s="123"/>
      <c r="N43" s="123"/>
    </row>
    <row r="44" spans="1:21" ht="13.5" thickBot="1" x14ac:dyDescent="0.3">
      <c r="A44" s="42"/>
      <c r="B44" s="50"/>
      <c r="C44" s="42"/>
      <c r="D44" s="42"/>
      <c r="E44" s="42"/>
      <c r="F44" s="42"/>
      <c r="G44" s="42"/>
      <c r="H44" s="42"/>
      <c r="I44" s="42"/>
      <c r="J44" s="42"/>
      <c r="K44" s="42"/>
      <c r="L44" s="42"/>
      <c r="M44" s="42"/>
      <c r="N44" s="96" t="s">
        <v>200</v>
      </c>
      <c r="P44" s="42"/>
      <c r="Q44" s="88"/>
      <c r="R44" s="42"/>
    </row>
    <row r="45" spans="1:21" ht="16" customHeight="1" thickBot="1" x14ac:dyDescent="0.3">
      <c r="A45" s="138">
        <f>A11</f>
        <v>2020</v>
      </c>
      <c r="B45" s="139" t="s">
        <v>146</v>
      </c>
      <c r="C45" s="139" t="s">
        <v>147</v>
      </c>
      <c r="D45" s="139" t="s">
        <v>148</v>
      </c>
      <c r="E45" s="139" t="s">
        <v>149</v>
      </c>
      <c r="F45" s="139" t="s">
        <v>18</v>
      </c>
      <c r="G45" s="139" t="s">
        <v>150</v>
      </c>
      <c r="H45" s="139" t="s">
        <v>151</v>
      </c>
      <c r="I45" s="139" t="s">
        <v>152</v>
      </c>
      <c r="J45" s="139" t="s">
        <v>153</v>
      </c>
      <c r="K45" s="139" t="s">
        <v>154</v>
      </c>
      <c r="L45" s="139" t="s">
        <v>155</v>
      </c>
      <c r="M45" s="139" t="s">
        <v>156</v>
      </c>
      <c r="N45" s="140" t="s">
        <v>24</v>
      </c>
      <c r="P45" s="42"/>
      <c r="Q45" s="88"/>
      <c r="R45" s="42"/>
    </row>
    <row r="46" spans="1:21" ht="16" customHeight="1" x14ac:dyDescent="0.25">
      <c r="A46" s="52" t="s">
        <v>91</v>
      </c>
      <c r="B46" s="69">
        <v>0</v>
      </c>
      <c r="C46" s="69">
        <v>0</v>
      </c>
      <c r="D46" s="69">
        <v>0</v>
      </c>
      <c r="E46" s="69">
        <v>0</v>
      </c>
      <c r="F46" s="69">
        <v>0</v>
      </c>
      <c r="G46" s="69">
        <v>0</v>
      </c>
      <c r="H46" s="69">
        <v>0</v>
      </c>
      <c r="I46" s="69">
        <v>0</v>
      </c>
      <c r="J46" s="69">
        <v>0</v>
      </c>
      <c r="K46" s="69">
        <v>0</v>
      </c>
      <c r="L46" s="69">
        <v>0</v>
      </c>
      <c r="M46" s="69">
        <v>0</v>
      </c>
      <c r="N46" s="53">
        <f t="shared" ref="N46:N58" si="4">SUM(B46:M46)</f>
        <v>0</v>
      </c>
      <c r="P46" s="42"/>
      <c r="Q46" s="88"/>
      <c r="R46" s="42"/>
    </row>
    <row r="47" spans="1:21" ht="16" customHeight="1" x14ac:dyDescent="0.25">
      <c r="A47" s="52" t="s">
        <v>44</v>
      </c>
      <c r="B47" s="69">
        <v>0</v>
      </c>
      <c r="C47" s="69">
        <v>0</v>
      </c>
      <c r="D47" s="69">
        <v>0</v>
      </c>
      <c r="E47" s="69">
        <v>3.2144620000000002</v>
      </c>
      <c r="F47" s="69">
        <v>0</v>
      </c>
      <c r="G47" s="69">
        <v>2.1778029999999999</v>
      </c>
      <c r="H47" s="69">
        <v>0</v>
      </c>
      <c r="I47" s="69">
        <v>2.8737560000000002</v>
      </c>
      <c r="J47" s="69">
        <v>0</v>
      </c>
      <c r="K47" s="69">
        <v>0</v>
      </c>
      <c r="L47" s="69">
        <v>0</v>
      </c>
      <c r="M47" s="69">
        <v>0</v>
      </c>
      <c r="N47" s="53">
        <f t="shared" si="4"/>
        <v>8.2660210000000003</v>
      </c>
    </row>
    <row r="48" spans="1:21" ht="16" customHeight="1" x14ac:dyDescent="0.25">
      <c r="A48" s="52" t="s">
        <v>53</v>
      </c>
      <c r="B48" s="69">
        <v>0</v>
      </c>
      <c r="C48" s="69">
        <v>0</v>
      </c>
      <c r="D48" s="69">
        <v>0</v>
      </c>
      <c r="E48" s="69">
        <v>0</v>
      </c>
      <c r="F48" s="69">
        <v>0</v>
      </c>
      <c r="G48" s="69">
        <v>0</v>
      </c>
      <c r="H48" s="69">
        <v>0</v>
      </c>
      <c r="I48" s="69">
        <v>0</v>
      </c>
      <c r="J48" s="69">
        <v>0</v>
      </c>
      <c r="K48" s="69">
        <v>0</v>
      </c>
      <c r="L48" s="69">
        <v>0</v>
      </c>
      <c r="M48" s="69">
        <v>0</v>
      </c>
      <c r="N48" s="53">
        <f t="shared" si="4"/>
        <v>0</v>
      </c>
      <c r="Q48" s="89"/>
    </row>
    <row r="49" spans="1:18" ht="16" customHeight="1" x14ac:dyDescent="0.25">
      <c r="A49" s="54" t="s">
        <v>45</v>
      </c>
      <c r="B49" s="69">
        <v>0</v>
      </c>
      <c r="C49" s="69">
        <v>0</v>
      </c>
      <c r="D49" s="69">
        <v>0</v>
      </c>
      <c r="E49" s="69">
        <v>0</v>
      </c>
      <c r="F49" s="69">
        <v>0</v>
      </c>
      <c r="G49" s="69">
        <v>0</v>
      </c>
      <c r="H49" s="69">
        <v>0</v>
      </c>
      <c r="I49" s="69">
        <v>0</v>
      </c>
      <c r="J49" s="69">
        <v>0</v>
      </c>
      <c r="K49" s="69">
        <v>0</v>
      </c>
      <c r="L49" s="69">
        <v>0</v>
      </c>
      <c r="M49" s="69">
        <v>0</v>
      </c>
      <c r="N49" s="53">
        <f t="shared" si="4"/>
        <v>0</v>
      </c>
    </row>
    <row r="50" spans="1:18" ht="16" customHeight="1" x14ac:dyDescent="0.25">
      <c r="A50" s="54" t="s">
        <v>290</v>
      </c>
      <c r="B50" s="69">
        <v>7.0310990000000002</v>
      </c>
      <c r="C50" s="69">
        <v>5.6887970000000001</v>
      </c>
      <c r="D50" s="69">
        <v>2.856843</v>
      </c>
      <c r="E50" s="69">
        <v>0</v>
      </c>
      <c r="F50" s="69">
        <v>2.8111190000000001</v>
      </c>
      <c r="G50" s="69">
        <v>0</v>
      </c>
      <c r="H50" s="69">
        <v>4.0783110000000002</v>
      </c>
      <c r="I50" s="69">
        <v>0</v>
      </c>
      <c r="J50" s="69">
        <v>1.2350920000000001</v>
      </c>
      <c r="K50" s="69">
        <v>0</v>
      </c>
      <c r="L50" s="69">
        <v>2.8413339999999998</v>
      </c>
      <c r="M50" s="69">
        <v>2.853472</v>
      </c>
      <c r="N50" s="53">
        <f t="shared" si="4"/>
        <v>29.396067000000002</v>
      </c>
    </row>
    <row r="51" spans="1:18" ht="16" customHeight="1" x14ac:dyDescent="0.25">
      <c r="A51" s="54" t="s">
        <v>88</v>
      </c>
      <c r="B51" s="69">
        <v>0</v>
      </c>
      <c r="C51" s="69">
        <v>0</v>
      </c>
      <c r="D51" s="69">
        <v>0</v>
      </c>
      <c r="E51" s="69">
        <v>0</v>
      </c>
      <c r="F51" s="69">
        <v>0</v>
      </c>
      <c r="G51" s="69">
        <v>0</v>
      </c>
      <c r="H51" s="69">
        <v>0</v>
      </c>
      <c r="I51" s="69">
        <v>0</v>
      </c>
      <c r="J51" s="69">
        <v>0</v>
      </c>
      <c r="K51" s="69">
        <v>0</v>
      </c>
      <c r="L51" s="69">
        <v>0</v>
      </c>
      <c r="M51" s="69">
        <v>0</v>
      </c>
      <c r="N51" s="53">
        <f>SUM(B51:M51)</f>
        <v>0</v>
      </c>
    </row>
    <row r="52" spans="1:18" ht="16" customHeight="1" x14ac:dyDescent="0.25">
      <c r="A52" s="52" t="s">
        <v>51</v>
      </c>
      <c r="B52" s="69">
        <v>0</v>
      </c>
      <c r="C52" s="69">
        <v>0</v>
      </c>
      <c r="D52" s="69">
        <v>0</v>
      </c>
      <c r="E52" s="69">
        <v>0</v>
      </c>
      <c r="F52" s="69">
        <v>0</v>
      </c>
      <c r="G52" s="69">
        <v>0</v>
      </c>
      <c r="H52" s="69">
        <v>0</v>
      </c>
      <c r="I52" s="69">
        <v>0</v>
      </c>
      <c r="J52" s="69">
        <v>0</v>
      </c>
      <c r="K52" s="69">
        <v>0</v>
      </c>
      <c r="L52" s="69">
        <v>0</v>
      </c>
      <c r="M52" s="69">
        <v>0</v>
      </c>
      <c r="N52" s="53">
        <f t="shared" si="4"/>
        <v>0</v>
      </c>
    </row>
    <row r="53" spans="1:18" ht="16" customHeight="1" x14ac:dyDescent="0.25">
      <c r="A53" s="52" t="s">
        <v>269</v>
      </c>
      <c r="B53" s="69">
        <v>0</v>
      </c>
      <c r="C53" s="69">
        <v>0</v>
      </c>
      <c r="D53" s="69">
        <v>0</v>
      </c>
      <c r="E53" s="69">
        <v>0</v>
      </c>
      <c r="F53" s="69">
        <v>0</v>
      </c>
      <c r="G53" s="69">
        <v>0</v>
      </c>
      <c r="H53" s="69">
        <v>0</v>
      </c>
      <c r="I53" s="69">
        <v>0</v>
      </c>
      <c r="J53" s="69">
        <v>0</v>
      </c>
      <c r="K53" s="69">
        <v>0</v>
      </c>
      <c r="L53" s="69">
        <v>0</v>
      </c>
      <c r="M53" s="69">
        <v>0</v>
      </c>
      <c r="N53" s="53">
        <f t="shared" ref="N53:N54" si="5">SUM(B53:M53)</f>
        <v>0</v>
      </c>
    </row>
    <row r="54" spans="1:18" ht="16" customHeight="1" x14ac:dyDescent="0.25">
      <c r="A54" s="52" t="s">
        <v>490</v>
      </c>
      <c r="B54" s="69">
        <v>3.0318770000000002</v>
      </c>
      <c r="C54" s="69">
        <v>0</v>
      </c>
      <c r="D54" s="69">
        <v>0</v>
      </c>
      <c r="E54" s="69">
        <v>0</v>
      </c>
      <c r="F54" s="69">
        <v>0</v>
      </c>
      <c r="G54" s="69">
        <v>0</v>
      </c>
      <c r="H54" s="69">
        <v>0</v>
      </c>
      <c r="I54" s="69">
        <v>0</v>
      </c>
      <c r="J54" s="69">
        <v>0</v>
      </c>
      <c r="K54" s="69">
        <v>0</v>
      </c>
      <c r="L54" s="69">
        <v>0</v>
      </c>
      <c r="M54" s="69">
        <v>0</v>
      </c>
      <c r="N54" s="53">
        <f t="shared" si="5"/>
        <v>3.0318770000000002</v>
      </c>
    </row>
    <row r="55" spans="1:18" ht="16" customHeight="1" x14ac:dyDescent="0.25">
      <c r="A55" s="54" t="s">
        <v>46</v>
      </c>
      <c r="B55" s="69">
        <v>0</v>
      </c>
      <c r="C55" s="69">
        <v>0</v>
      </c>
      <c r="D55" s="69">
        <v>0</v>
      </c>
      <c r="E55" s="69">
        <v>0</v>
      </c>
      <c r="F55" s="69">
        <v>0</v>
      </c>
      <c r="G55" s="69">
        <v>0</v>
      </c>
      <c r="H55" s="69">
        <v>0</v>
      </c>
      <c r="I55" s="69">
        <v>0</v>
      </c>
      <c r="J55" s="69">
        <v>0</v>
      </c>
      <c r="K55" s="69">
        <v>0</v>
      </c>
      <c r="L55" s="69">
        <v>0</v>
      </c>
      <c r="M55" s="69">
        <v>0</v>
      </c>
      <c r="N55" s="53">
        <f t="shared" si="4"/>
        <v>0</v>
      </c>
    </row>
    <row r="56" spans="1:18" ht="16" customHeight="1" x14ac:dyDescent="0.25">
      <c r="A56" s="55" t="s">
        <v>89</v>
      </c>
      <c r="B56" s="69">
        <v>3.1544349999999999</v>
      </c>
      <c r="C56" s="69">
        <v>0</v>
      </c>
      <c r="D56" s="69">
        <v>0</v>
      </c>
      <c r="E56" s="69">
        <v>0</v>
      </c>
      <c r="F56" s="69">
        <v>0</v>
      </c>
      <c r="G56" s="69">
        <v>2.693282</v>
      </c>
      <c r="H56" s="69">
        <v>0</v>
      </c>
      <c r="I56" s="69">
        <v>0</v>
      </c>
      <c r="J56" s="69">
        <v>0</v>
      </c>
      <c r="K56" s="69">
        <v>0</v>
      </c>
      <c r="L56" s="69">
        <v>0</v>
      </c>
      <c r="M56" s="69">
        <v>2.6287039999999999</v>
      </c>
      <c r="N56" s="53">
        <f t="shared" si="4"/>
        <v>8.4764209999999984</v>
      </c>
    </row>
    <row r="57" spans="1:18" ht="16" customHeight="1" x14ac:dyDescent="0.25">
      <c r="A57" s="55" t="s">
        <v>47</v>
      </c>
      <c r="B57" s="69">
        <v>0</v>
      </c>
      <c r="C57" s="69">
        <v>0</v>
      </c>
      <c r="D57" s="69">
        <v>0</v>
      </c>
      <c r="E57" s="69">
        <v>0</v>
      </c>
      <c r="F57" s="69">
        <v>0</v>
      </c>
      <c r="G57" s="69">
        <v>0</v>
      </c>
      <c r="H57" s="69">
        <v>0</v>
      </c>
      <c r="I57" s="69">
        <v>0</v>
      </c>
      <c r="J57" s="69">
        <v>0</v>
      </c>
      <c r="K57" s="69">
        <v>0</v>
      </c>
      <c r="L57" s="69">
        <v>0</v>
      </c>
      <c r="M57" s="69">
        <v>0</v>
      </c>
      <c r="N57" s="53">
        <f t="shared" si="4"/>
        <v>0</v>
      </c>
    </row>
    <row r="58" spans="1:18" ht="16" customHeight="1" thickBot="1" x14ac:dyDescent="0.3">
      <c r="A58" s="52" t="s">
        <v>48</v>
      </c>
      <c r="B58" s="69">
        <v>0</v>
      </c>
      <c r="C58" s="69">
        <v>0</v>
      </c>
      <c r="D58" s="69">
        <v>0</v>
      </c>
      <c r="E58" s="69">
        <v>0</v>
      </c>
      <c r="F58" s="69">
        <v>0</v>
      </c>
      <c r="G58" s="69">
        <v>0</v>
      </c>
      <c r="H58" s="69">
        <v>0</v>
      </c>
      <c r="I58" s="69">
        <v>0</v>
      </c>
      <c r="J58" s="69">
        <v>0</v>
      </c>
      <c r="K58" s="69">
        <v>0</v>
      </c>
      <c r="L58" s="69">
        <v>0</v>
      </c>
      <c r="M58" s="69">
        <v>0</v>
      </c>
      <c r="N58" s="53">
        <f t="shared" si="4"/>
        <v>0</v>
      </c>
    </row>
    <row r="59" spans="1:18" s="42" customFormat="1" ht="16" customHeight="1" thickBot="1" x14ac:dyDescent="0.35">
      <c r="A59" s="94" t="s">
        <v>101</v>
      </c>
      <c r="B59" s="105">
        <f t="shared" ref="B59:M59" si="6">SUM(B46:B58)</f>
        <v>13.217411</v>
      </c>
      <c r="C59" s="106">
        <f t="shared" si="6"/>
        <v>5.6887970000000001</v>
      </c>
      <c r="D59" s="106">
        <f t="shared" si="6"/>
        <v>2.856843</v>
      </c>
      <c r="E59" s="106">
        <f t="shared" si="6"/>
        <v>3.2144620000000002</v>
      </c>
      <c r="F59" s="106">
        <f t="shared" si="6"/>
        <v>2.8111190000000001</v>
      </c>
      <c r="G59" s="106">
        <f t="shared" si="6"/>
        <v>4.8710849999999999</v>
      </c>
      <c r="H59" s="106">
        <f t="shared" si="6"/>
        <v>4.0783110000000002</v>
      </c>
      <c r="I59" s="106">
        <f t="shared" si="6"/>
        <v>2.8737560000000002</v>
      </c>
      <c r="J59" s="106">
        <f t="shared" si="6"/>
        <v>1.2350920000000001</v>
      </c>
      <c r="K59" s="106">
        <f t="shared" si="6"/>
        <v>0</v>
      </c>
      <c r="L59" s="106">
        <f t="shared" si="6"/>
        <v>2.8413339999999998</v>
      </c>
      <c r="M59" s="106">
        <f t="shared" si="6"/>
        <v>5.4821759999999999</v>
      </c>
      <c r="N59" s="141">
        <f>SUM(N46:N58)</f>
        <v>49.170386000000008</v>
      </c>
      <c r="O59" s="44"/>
      <c r="P59" s="41"/>
      <c r="Q59" s="80"/>
      <c r="R59" s="41"/>
    </row>
    <row r="61" spans="1:18" x14ac:dyDescent="0.25">
      <c r="A61" s="120" t="s">
        <v>313</v>
      </c>
    </row>
    <row r="62" spans="1:18" x14ac:dyDescent="0.25">
      <c r="A62" s="76"/>
    </row>
    <row r="65" spans="16:18" x14ac:dyDescent="0.25">
      <c r="P65" s="42"/>
      <c r="Q65" s="88"/>
      <c r="R65" s="42"/>
    </row>
  </sheetData>
  <sortState xmlns:xlrd2="http://schemas.microsoft.com/office/spreadsheetml/2017/richdata2" ref="A46:A54">
    <sortCondition ref="A45"/>
  </sortState>
  <printOptions horizontalCentered="1"/>
  <pageMargins left="0.5" right="0.5" top="0.5" bottom="0.5" header="0.5" footer="0.5"/>
  <pageSetup scale="58" orientation="landscape" r:id="rId1"/>
  <headerFooter alignWithMargins="0"/>
  <rowBreaks count="1" manualBreakCount="1">
    <brk id="5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87"/>
  <sheetViews>
    <sheetView workbookViewId="0"/>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9" ht="12.75" customHeight="1" x14ac:dyDescent="0.3">
      <c r="A1" s="35" t="s">
        <v>0</v>
      </c>
    </row>
    <row r="2" spans="1:9" ht="12.75" customHeight="1" x14ac:dyDescent="0.3">
      <c r="A2" s="35" t="s">
        <v>59</v>
      </c>
    </row>
    <row r="3" spans="1:9" ht="12.75" customHeight="1" x14ac:dyDescent="0.3">
      <c r="A3" s="35" t="s">
        <v>247</v>
      </c>
    </row>
    <row r="4" spans="1:9" ht="12.75" customHeight="1" x14ac:dyDescent="0.3">
      <c r="A4" s="35" t="s">
        <v>57</v>
      </c>
    </row>
    <row r="5" spans="1:9" ht="12.75" customHeight="1" x14ac:dyDescent="0.3">
      <c r="A5" s="35" t="s">
        <v>67</v>
      </c>
    </row>
    <row r="6" spans="1:9" ht="12.75" customHeight="1" x14ac:dyDescent="0.3">
      <c r="A6" s="35" t="s">
        <v>11</v>
      </c>
    </row>
    <row r="7" spans="1:9" ht="12.75" customHeight="1" x14ac:dyDescent="0.25"/>
    <row r="8" spans="1:9" s="17" customFormat="1" ht="24" customHeight="1" x14ac:dyDescent="0.25">
      <c r="A8" s="125" t="s">
        <v>30</v>
      </c>
      <c r="B8" s="125"/>
      <c r="C8" s="125"/>
      <c r="D8" s="125"/>
      <c r="E8" s="125"/>
      <c r="F8" s="125"/>
      <c r="G8" s="125"/>
      <c r="H8" s="125"/>
      <c r="I8" s="125"/>
    </row>
    <row r="9" spans="1:9" ht="13.5" customHeight="1" thickBot="1" x14ac:dyDescent="0.4">
      <c r="A9" s="13"/>
      <c r="B9" s="13"/>
      <c r="C9" s="13"/>
      <c r="D9" s="13"/>
      <c r="E9" s="13"/>
      <c r="F9" s="13"/>
      <c r="G9" s="13"/>
      <c r="H9" s="13"/>
      <c r="I9" s="95" t="s">
        <v>94</v>
      </c>
    </row>
    <row r="10" spans="1:9" s="18" customFormat="1" ht="26.5" thickBot="1" x14ac:dyDescent="0.3">
      <c r="A10" s="134" t="s">
        <v>20</v>
      </c>
      <c r="B10" s="135" t="s">
        <v>1</v>
      </c>
      <c r="C10" s="135" t="s">
        <v>2</v>
      </c>
      <c r="D10" s="135" t="s">
        <v>21</v>
      </c>
      <c r="E10" s="135" t="s">
        <v>22</v>
      </c>
      <c r="F10" s="135" t="s">
        <v>3</v>
      </c>
      <c r="G10" s="135" t="s">
        <v>23</v>
      </c>
      <c r="H10" s="135" t="s">
        <v>73</v>
      </c>
      <c r="I10" s="136" t="s">
        <v>32</v>
      </c>
    </row>
    <row r="11" spans="1:9" s="32" customFormat="1" ht="16" customHeight="1" x14ac:dyDescent="0.25">
      <c r="A11" s="83">
        <v>43837</v>
      </c>
      <c r="B11" s="22" t="s">
        <v>490</v>
      </c>
      <c r="C11" s="23" t="s">
        <v>491</v>
      </c>
      <c r="D11" s="22" t="s">
        <v>492</v>
      </c>
      <c r="E11" s="22" t="s">
        <v>29</v>
      </c>
      <c r="F11" s="23" t="s">
        <v>356</v>
      </c>
      <c r="G11" s="22" t="s">
        <v>263</v>
      </c>
      <c r="H11" s="16">
        <v>3031877</v>
      </c>
      <c r="I11" s="121" t="s">
        <v>70</v>
      </c>
    </row>
    <row r="12" spans="1:9" s="32" customFormat="1" ht="16" customHeight="1" x14ac:dyDescent="0.25">
      <c r="A12" s="83">
        <v>43842</v>
      </c>
      <c r="B12" s="22" t="s">
        <v>290</v>
      </c>
      <c r="C12" s="23" t="s">
        <v>416</v>
      </c>
      <c r="D12" s="22" t="s">
        <v>289</v>
      </c>
      <c r="E12" s="22" t="s">
        <v>19</v>
      </c>
      <c r="F12" s="23" t="s">
        <v>93</v>
      </c>
      <c r="G12" s="22" t="s">
        <v>308</v>
      </c>
      <c r="H12" s="16">
        <v>1583689</v>
      </c>
      <c r="I12" s="121" t="s">
        <v>70</v>
      </c>
    </row>
    <row r="13" spans="1:9" s="32" customFormat="1" ht="16" customHeight="1" x14ac:dyDescent="0.25">
      <c r="A13" s="83">
        <v>43855</v>
      </c>
      <c r="B13" s="22" t="s">
        <v>488</v>
      </c>
      <c r="C13" s="22" t="s">
        <v>489</v>
      </c>
      <c r="D13" s="22" t="s">
        <v>487</v>
      </c>
      <c r="E13" s="22" t="s">
        <v>6</v>
      </c>
      <c r="F13" s="22" t="s">
        <v>195</v>
      </c>
      <c r="G13" s="22" t="s">
        <v>263</v>
      </c>
      <c r="H13" s="16">
        <v>3154435</v>
      </c>
      <c r="I13" s="121" t="s">
        <v>70</v>
      </c>
    </row>
    <row r="14" spans="1:9" s="32" customFormat="1" ht="16" customHeight="1" x14ac:dyDescent="0.25">
      <c r="A14" s="83">
        <v>43898</v>
      </c>
      <c r="B14" s="22" t="s">
        <v>290</v>
      </c>
      <c r="C14" s="22" t="s">
        <v>416</v>
      </c>
      <c r="D14" s="22" t="s">
        <v>289</v>
      </c>
      <c r="E14" s="22" t="s">
        <v>6</v>
      </c>
      <c r="F14" s="22" t="s">
        <v>93</v>
      </c>
      <c r="G14" s="22" t="s">
        <v>308</v>
      </c>
      <c r="H14" s="16">
        <v>2856843</v>
      </c>
      <c r="I14" s="121"/>
    </row>
    <row r="15" spans="1:9" s="32" customFormat="1" ht="16" customHeight="1" x14ac:dyDescent="0.25">
      <c r="A15" s="83">
        <v>43924</v>
      </c>
      <c r="B15" s="22" t="s">
        <v>521</v>
      </c>
      <c r="C15" s="22" t="s">
        <v>522</v>
      </c>
      <c r="D15" s="22" t="s">
        <v>523</v>
      </c>
      <c r="E15" s="22" t="s">
        <v>6</v>
      </c>
      <c r="F15" s="22" t="s">
        <v>205</v>
      </c>
      <c r="G15" s="22" t="s">
        <v>263</v>
      </c>
      <c r="H15" s="16">
        <v>3214462</v>
      </c>
      <c r="I15" s="121" t="s">
        <v>70</v>
      </c>
    </row>
    <row r="16" spans="1:9" s="32" customFormat="1" ht="16" customHeight="1" x14ac:dyDescent="0.25">
      <c r="A16" s="83">
        <v>43988</v>
      </c>
      <c r="B16" s="22" t="s">
        <v>521</v>
      </c>
      <c r="C16" s="22" t="s">
        <v>522</v>
      </c>
      <c r="D16" s="22" t="s">
        <v>523</v>
      </c>
      <c r="E16" s="22" t="s">
        <v>6</v>
      </c>
      <c r="F16" s="22" t="s">
        <v>382</v>
      </c>
      <c r="G16" s="22" t="s">
        <v>263</v>
      </c>
      <c r="H16" s="16">
        <v>2177803</v>
      </c>
      <c r="I16" s="121"/>
    </row>
    <row r="17" spans="1:16" s="32" customFormat="1" ht="16" customHeight="1" x14ac:dyDescent="0.25">
      <c r="A17" s="83">
        <v>43993</v>
      </c>
      <c r="B17" s="22" t="s">
        <v>89</v>
      </c>
      <c r="C17" s="22" t="s">
        <v>489</v>
      </c>
      <c r="D17" s="22" t="s">
        <v>534</v>
      </c>
      <c r="E17" s="22" t="s">
        <v>19</v>
      </c>
      <c r="F17" s="22" t="s">
        <v>90</v>
      </c>
      <c r="G17" s="22" t="s">
        <v>307</v>
      </c>
      <c r="H17" s="16">
        <v>2693282</v>
      </c>
      <c r="I17" s="121" t="s">
        <v>70</v>
      </c>
    </row>
    <row r="18" spans="1:16" s="32" customFormat="1" ht="16" customHeight="1" x14ac:dyDescent="0.25">
      <c r="A18" s="83">
        <v>44038</v>
      </c>
      <c r="B18" s="22" t="s">
        <v>290</v>
      </c>
      <c r="C18" s="22" t="s">
        <v>416</v>
      </c>
      <c r="D18" s="22" t="s">
        <v>539</v>
      </c>
      <c r="E18" s="22" t="s">
        <v>6</v>
      </c>
      <c r="F18" s="22" t="s">
        <v>93</v>
      </c>
      <c r="G18" s="22" t="s">
        <v>308</v>
      </c>
      <c r="H18" s="16">
        <v>1245339</v>
      </c>
      <c r="I18" s="121" t="s">
        <v>70</v>
      </c>
    </row>
    <row r="19" spans="1:16" s="32" customFormat="1" ht="16" customHeight="1" x14ac:dyDescent="0.25">
      <c r="A19" s="83">
        <v>44049</v>
      </c>
      <c r="B19" s="22" t="s">
        <v>521</v>
      </c>
      <c r="C19" s="22" t="s">
        <v>522</v>
      </c>
      <c r="D19" s="22" t="s">
        <v>523</v>
      </c>
      <c r="E19" s="22" t="s">
        <v>6</v>
      </c>
      <c r="F19" s="22" t="s">
        <v>486</v>
      </c>
      <c r="G19" s="22" t="s">
        <v>263</v>
      </c>
      <c r="H19" s="16">
        <v>2873756</v>
      </c>
      <c r="I19" s="121" t="s">
        <v>70</v>
      </c>
    </row>
    <row r="20" spans="1:16" s="32" customFormat="1" ht="16" customHeight="1" x14ac:dyDescent="0.25">
      <c r="A20" s="83">
        <v>44083</v>
      </c>
      <c r="B20" s="22" t="s">
        <v>290</v>
      </c>
      <c r="C20" s="22" t="s">
        <v>416</v>
      </c>
      <c r="D20" s="22" t="s">
        <v>539</v>
      </c>
      <c r="E20" s="22" t="s">
        <v>6</v>
      </c>
      <c r="F20" s="22" t="s">
        <v>93</v>
      </c>
      <c r="G20" s="22" t="s">
        <v>308</v>
      </c>
      <c r="H20" s="16">
        <v>1235092</v>
      </c>
      <c r="I20" s="121"/>
    </row>
    <row r="21" spans="1:16" s="32" customFormat="1" ht="16" customHeight="1" thickBot="1" x14ac:dyDescent="0.3">
      <c r="A21" s="83">
        <v>44195</v>
      </c>
      <c r="B21" s="22" t="s">
        <v>89</v>
      </c>
      <c r="C21" s="22" t="s">
        <v>489</v>
      </c>
      <c r="D21" s="22" t="s">
        <v>534</v>
      </c>
      <c r="E21" s="22" t="s">
        <v>19</v>
      </c>
      <c r="F21" s="22" t="s">
        <v>141</v>
      </c>
      <c r="G21" s="22" t="s">
        <v>263</v>
      </c>
      <c r="H21" s="16">
        <v>2628704</v>
      </c>
      <c r="I21" s="121" t="s">
        <v>70</v>
      </c>
    </row>
    <row r="22" spans="1:16" s="32" customFormat="1" ht="16" customHeight="1" thickBot="1" x14ac:dyDescent="0.35">
      <c r="A22" s="161" t="s">
        <v>446</v>
      </c>
      <c r="B22" s="57"/>
      <c r="C22" s="57"/>
      <c r="D22" s="57"/>
      <c r="E22" s="57"/>
      <c r="F22" s="57"/>
      <c r="G22" s="63"/>
      <c r="H22" s="142">
        <f>SUM(H11:H21)</f>
        <v>26695282</v>
      </c>
      <c r="I22" s="59"/>
    </row>
    <row r="23" spans="1:16" s="32" customFormat="1" ht="12.75" customHeight="1" x14ac:dyDescent="0.3">
      <c r="A23" s="3"/>
      <c r="B23" s="3"/>
      <c r="C23" s="3"/>
      <c r="D23" s="3"/>
      <c r="E23" s="3"/>
      <c r="F23" s="3"/>
      <c r="G23" s="19"/>
      <c r="H23" s="38"/>
      <c r="I23" s="3"/>
      <c r="J23" s="33"/>
      <c r="K23" s="33"/>
      <c r="L23" s="33"/>
      <c r="M23" s="33"/>
    </row>
    <row r="24" spans="1:16" s="32" customFormat="1" ht="12.75" customHeight="1" x14ac:dyDescent="0.25">
      <c r="A24" s="25"/>
      <c r="B24" s="25"/>
      <c r="C24" s="25"/>
      <c r="D24" s="25"/>
      <c r="E24" s="25"/>
      <c r="F24" s="25"/>
      <c r="G24" s="25"/>
      <c r="H24" s="25"/>
      <c r="I24" s="25"/>
      <c r="J24" s="33"/>
      <c r="K24" s="33"/>
      <c r="L24" s="33"/>
      <c r="M24" s="33"/>
    </row>
    <row r="25" spans="1:16" s="30" customFormat="1" ht="13.5" customHeight="1" x14ac:dyDescent="0.25">
      <c r="A25" s="184" t="s">
        <v>105</v>
      </c>
      <c r="B25" s="184"/>
      <c r="C25" s="184"/>
      <c r="D25" s="184"/>
      <c r="E25" s="184"/>
      <c r="F25" s="184"/>
      <c r="G25" s="184"/>
      <c r="H25" s="184"/>
      <c r="I25" s="184"/>
    </row>
    <row r="26" spans="1:16" s="30" customFormat="1" ht="13.5" customHeight="1" x14ac:dyDescent="0.25">
      <c r="A26" s="184" t="s">
        <v>98</v>
      </c>
      <c r="B26" s="184"/>
      <c r="C26" s="184"/>
      <c r="D26" s="184"/>
      <c r="E26" s="184"/>
      <c r="F26" s="184"/>
      <c r="G26" s="184"/>
      <c r="H26" s="184"/>
      <c r="I26" s="184"/>
    </row>
    <row r="27" spans="1:16" s="30" customFormat="1" ht="15" customHeight="1" x14ac:dyDescent="0.25">
      <c r="A27" s="25"/>
      <c r="B27" s="25"/>
      <c r="C27" s="25"/>
      <c r="D27" s="25"/>
      <c r="E27" s="25"/>
      <c r="F27" s="25"/>
      <c r="G27" s="25"/>
      <c r="H27" s="25"/>
      <c r="I27" s="25"/>
    </row>
    <row r="28" spans="1:16" s="30" customFormat="1" ht="15" customHeight="1" x14ac:dyDescent="0.25">
      <c r="A28" s="25"/>
      <c r="B28" s="25"/>
      <c r="C28" s="25"/>
      <c r="D28" s="25"/>
      <c r="E28" s="25"/>
      <c r="F28" s="25"/>
      <c r="G28" s="25"/>
      <c r="H28" s="25"/>
      <c r="I28" s="25"/>
      <c r="J28" s="33"/>
      <c r="K28" s="33"/>
      <c r="L28" s="33"/>
      <c r="M28" s="33"/>
    </row>
    <row r="29" spans="1:16" s="30" customFormat="1" ht="21.5" x14ac:dyDescent="0.25">
      <c r="A29" s="125" t="s">
        <v>31</v>
      </c>
      <c r="B29" s="125"/>
      <c r="C29" s="125"/>
      <c r="D29" s="125"/>
      <c r="E29" s="125"/>
      <c r="F29" s="125"/>
      <c r="G29" s="125"/>
      <c r="H29" s="125"/>
      <c r="I29" s="125"/>
      <c r="J29" s="33"/>
      <c r="K29" s="33"/>
      <c r="L29" s="33"/>
      <c r="M29" s="33"/>
    </row>
    <row r="30" spans="1:16" s="30" customFormat="1" ht="13.5" thickBot="1" x14ac:dyDescent="0.35">
      <c r="A30" s="1"/>
      <c r="B30" s="1"/>
      <c r="C30" s="1"/>
      <c r="D30" s="1"/>
      <c r="E30" s="1"/>
      <c r="F30" s="1"/>
      <c r="G30" s="1"/>
      <c r="H30" s="1"/>
      <c r="I30" s="97" t="s">
        <v>95</v>
      </c>
      <c r="J30" s="33"/>
      <c r="K30" s="33"/>
      <c r="L30" s="33"/>
      <c r="M30" s="33"/>
    </row>
    <row r="31" spans="1:16" s="30" customFormat="1" ht="26.5" thickBot="1" x14ac:dyDescent="0.3">
      <c r="A31" s="134" t="s">
        <v>20</v>
      </c>
      <c r="B31" s="135" t="s">
        <v>1</v>
      </c>
      <c r="C31" s="135" t="s">
        <v>2</v>
      </c>
      <c r="D31" s="135" t="s">
        <v>21</v>
      </c>
      <c r="E31" s="135" t="s">
        <v>22</v>
      </c>
      <c r="F31" s="135" t="s">
        <v>3</v>
      </c>
      <c r="G31" s="135" t="s">
        <v>23</v>
      </c>
      <c r="H31" s="135" t="s">
        <v>73</v>
      </c>
      <c r="I31" s="136" t="s">
        <v>32</v>
      </c>
      <c r="J31" s="26"/>
      <c r="K31" s="25"/>
      <c r="L31" s="25"/>
      <c r="M31" s="23"/>
      <c r="N31" s="22"/>
      <c r="O31" s="28"/>
      <c r="P31" s="39"/>
    </row>
    <row r="32" spans="1:16" s="32" customFormat="1" ht="16" customHeight="1" x14ac:dyDescent="0.25">
      <c r="A32" s="83">
        <v>43836</v>
      </c>
      <c r="B32" s="22" t="s">
        <v>290</v>
      </c>
      <c r="C32" s="23" t="s">
        <v>310</v>
      </c>
      <c r="D32" s="22" t="s">
        <v>378</v>
      </c>
      <c r="E32" s="22" t="s">
        <v>6</v>
      </c>
      <c r="F32" s="23" t="s">
        <v>176</v>
      </c>
      <c r="G32" s="22" t="s">
        <v>308</v>
      </c>
      <c r="H32" s="16">
        <v>2785832</v>
      </c>
      <c r="I32" s="121"/>
    </row>
    <row r="33" spans="1:16" s="32" customFormat="1" ht="16" customHeight="1" x14ac:dyDescent="0.25">
      <c r="A33" s="83">
        <v>43853</v>
      </c>
      <c r="B33" s="22" t="s">
        <v>290</v>
      </c>
      <c r="C33" s="23" t="s">
        <v>310</v>
      </c>
      <c r="D33" s="22" t="s">
        <v>378</v>
      </c>
      <c r="E33" s="22" t="s">
        <v>6</v>
      </c>
      <c r="F33" s="23" t="s">
        <v>228</v>
      </c>
      <c r="G33" s="22" t="s">
        <v>308</v>
      </c>
      <c r="H33" s="16">
        <v>2661578</v>
      </c>
      <c r="I33" s="121"/>
    </row>
    <row r="34" spans="1:16" s="32" customFormat="1" ht="16" customHeight="1" x14ac:dyDescent="0.25">
      <c r="A34" s="83">
        <v>43863</v>
      </c>
      <c r="B34" s="22" t="s">
        <v>290</v>
      </c>
      <c r="C34" s="23" t="s">
        <v>310</v>
      </c>
      <c r="D34" s="22" t="s">
        <v>378</v>
      </c>
      <c r="E34" s="22" t="s">
        <v>6</v>
      </c>
      <c r="F34" s="23" t="s">
        <v>176</v>
      </c>
      <c r="G34" s="22" t="s">
        <v>308</v>
      </c>
      <c r="H34" s="16">
        <v>2845711</v>
      </c>
      <c r="I34" s="121"/>
    </row>
    <row r="35" spans="1:16" s="32" customFormat="1" ht="16" customHeight="1" x14ac:dyDescent="0.25">
      <c r="A35" s="83">
        <v>43881</v>
      </c>
      <c r="B35" s="22" t="s">
        <v>290</v>
      </c>
      <c r="C35" s="23" t="s">
        <v>310</v>
      </c>
      <c r="D35" s="22" t="s">
        <v>378</v>
      </c>
      <c r="E35" s="22" t="s">
        <v>6</v>
      </c>
      <c r="F35" s="23" t="s">
        <v>176</v>
      </c>
      <c r="G35" s="22" t="s">
        <v>308</v>
      </c>
      <c r="H35" s="16">
        <v>2843086</v>
      </c>
      <c r="I35" s="121"/>
    </row>
    <row r="36" spans="1:16" s="32" customFormat="1" ht="16" customHeight="1" x14ac:dyDescent="0.25">
      <c r="A36" s="83">
        <v>43959</v>
      </c>
      <c r="B36" s="22" t="s">
        <v>290</v>
      </c>
      <c r="C36" s="23" t="s">
        <v>310</v>
      </c>
      <c r="D36" s="22" t="s">
        <v>378</v>
      </c>
      <c r="E36" s="22" t="s">
        <v>6</v>
      </c>
      <c r="F36" s="23" t="s">
        <v>127</v>
      </c>
      <c r="G36" s="22" t="s">
        <v>308</v>
      </c>
      <c r="H36" s="16">
        <v>2811119</v>
      </c>
      <c r="I36" s="121"/>
    </row>
    <row r="37" spans="1:16" s="32" customFormat="1" ht="16" customHeight="1" x14ac:dyDescent="0.25">
      <c r="A37" s="83">
        <v>44022</v>
      </c>
      <c r="B37" s="22" t="s">
        <v>290</v>
      </c>
      <c r="C37" s="23" t="s">
        <v>310</v>
      </c>
      <c r="D37" s="22" t="s">
        <v>378</v>
      </c>
      <c r="E37" s="22" t="s">
        <v>6</v>
      </c>
      <c r="F37" s="23" t="s">
        <v>127</v>
      </c>
      <c r="G37" s="22" t="s">
        <v>308</v>
      </c>
      <c r="H37" s="16">
        <v>2832972</v>
      </c>
      <c r="I37" s="121"/>
    </row>
    <row r="38" spans="1:16" s="32" customFormat="1" ht="16" customHeight="1" x14ac:dyDescent="0.25">
      <c r="A38" s="83">
        <v>44145</v>
      </c>
      <c r="B38" s="22" t="s">
        <v>290</v>
      </c>
      <c r="C38" s="23" t="s">
        <v>310</v>
      </c>
      <c r="D38" s="22" t="s">
        <v>378</v>
      </c>
      <c r="E38" s="22" t="s">
        <v>6</v>
      </c>
      <c r="F38" s="23" t="s">
        <v>127</v>
      </c>
      <c r="G38" s="22" t="s">
        <v>308</v>
      </c>
      <c r="H38" s="16">
        <v>2841334</v>
      </c>
      <c r="I38" s="121"/>
    </row>
    <row r="39" spans="1:16" s="32" customFormat="1" ht="16" customHeight="1" thickBot="1" x14ac:dyDescent="0.3">
      <c r="A39" s="83">
        <v>44186</v>
      </c>
      <c r="B39" s="22" t="s">
        <v>290</v>
      </c>
      <c r="C39" s="23" t="s">
        <v>310</v>
      </c>
      <c r="D39" s="22" t="s">
        <v>378</v>
      </c>
      <c r="E39" s="22" t="s">
        <v>6</v>
      </c>
      <c r="F39" s="23" t="s">
        <v>228</v>
      </c>
      <c r="G39" s="22" t="s">
        <v>308</v>
      </c>
      <c r="H39" s="16">
        <v>2853472</v>
      </c>
      <c r="I39" s="121"/>
    </row>
    <row r="40" spans="1:16" s="30" customFormat="1" ht="16" customHeight="1" thickBot="1" x14ac:dyDescent="0.35">
      <c r="A40" s="161" t="s">
        <v>447</v>
      </c>
      <c r="B40" s="60"/>
      <c r="C40" s="60"/>
      <c r="D40" s="60"/>
      <c r="E40" s="60"/>
      <c r="F40" s="64"/>
      <c r="G40" s="63"/>
      <c r="H40" s="142">
        <f>SUM(H32:H39)</f>
        <v>22475104</v>
      </c>
      <c r="I40" s="65"/>
      <c r="J40" s="26"/>
      <c r="K40" s="25"/>
      <c r="L40" s="25"/>
      <c r="M40" s="23"/>
      <c r="N40" s="22"/>
      <c r="O40" s="28"/>
      <c r="P40" s="39"/>
    </row>
    <row r="41" spans="1:16" s="30" customFormat="1" ht="12.75" customHeight="1" thickBot="1" x14ac:dyDescent="0.35">
      <c r="A41" s="4"/>
      <c r="B41" s="4"/>
      <c r="C41" s="4"/>
      <c r="D41" s="4"/>
      <c r="E41" s="4"/>
      <c r="F41" s="7"/>
      <c r="G41" s="19"/>
      <c r="H41" s="38"/>
      <c r="I41" s="2"/>
      <c r="J41" s="26"/>
      <c r="K41" s="25"/>
      <c r="L41" s="25"/>
      <c r="M41" s="23"/>
      <c r="N41" s="22"/>
      <c r="O41" s="28"/>
      <c r="P41" s="39"/>
    </row>
    <row r="42" spans="1:16" s="30" customFormat="1" ht="16" customHeight="1" thickBot="1" x14ac:dyDescent="0.3">
      <c r="A42" s="20"/>
      <c r="B42" s="20"/>
      <c r="C42" s="20"/>
      <c r="D42" s="20"/>
      <c r="E42" s="20"/>
      <c r="F42" s="2"/>
      <c r="G42" s="21" t="s">
        <v>33</v>
      </c>
      <c r="H42" s="142">
        <f>SUM(H40+H22)</f>
        <v>49170386</v>
      </c>
      <c r="I42" s="20"/>
    </row>
    <row r="43" spans="1:16" s="30" customFormat="1" ht="13.5" customHeight="1" x14ac:dyDescent="0.25">
      <c r="A43" s="184" t="s">
        <v>119</v>
      </c>
      <c r="B43" s="184"/>
      <c r="C43" s="184"/>
      <c r="D43" s="184"/>
      <c r="E43" s="184"/>
      <c r="F43" s="184"/>
      <c r="G43" s="184"/>
      <c r="H43" s="184"/>
      <c r="I43" s="184"/>
    </row>
    <row r="44" spans="1:16" s="30" customFormat="1" ht="13.5" customHeight="1" x14ac:dyDescent="0.25">
      <c r="A44" s="184" t="s">
        <v>120</v>
      </c>
      <c r="B44" s="184"/>
      <c r="C44" s="184"/>
      <c r="D44" s="184"/>
      <c r="E44" s="184"/>
      <c r="F44" s="184"/>
      <c r="G44" s="184"/>
      <c r="H44" s="184"/>
      <c r="I44" s="184"/>
    </row>
    <row r="45" spans="1:16" s="17" customFormat="1" x14ac:dyDescent="0.25">
      <c r="A45" s="184" t="s">
        <v>121</v>
      </c>
      <c r="B45" s="184"/>
      <c r="C45" s="184"/>
      <c r="D45" s="184"/>
      <c r="E45" s="184"/>
      <c r="F45" s="184"/>
      <c r="G45" s="184"/>
      <c r="H45" s="184"/>
      <c r="I45" s="184"/>
      <c r="K45" s="66"/>
    </row>
    <row r="46" spans="1:16" s="17" customFormat="1" ht="12.75" customHeight="1" x14ac:dyDescent="0.25">
      <c r="A46" s="2"/>
      <c r="B46" s="80"/>
      <c r="C46" s="2"/>
      <c r="D46" s="2"/>
      <c r="E46" s="2"/>
      <c r="F46" s="2"/>
      <c r="G46" s="2"/>
      <c r="H46" s="28"/>
      <c r="I46" s="2"/>
    </row>
    <row r="47" spans="1:16" x14ac:dyDescent="0.25">
      <c r="B47" s="81"/>
      <c r="H47" s="28"/>
    </row>
    <row r="49" spans="1:16" s="32" customFormat="1" ht="16" customHeight="1" x14ac:dyDescent="0.3">
      <c r="A49" s="3"/>
      <c r="B49" s="3"/>
      <c r="C49" s="3"/>
      <c r="D49" s="3"/>
      <c r="E49" s="3"/>
      <c r="F49" s="3"/>
      <c r="G49" s="3"/>
      <c r="H49" s="7"/>
      <c r="I49" s="2"/>
    </row>
    <row r="50" spans="1:16" s="32" customFormat="1" ht="16" customHeight="1" x14ac:dyDescent="0.25">
      <c r="A50" s="2"/>
      <c r="B50" s="2"/>
      <c r="C50" s="2"/>
      <c r="D50" s="2"/>
      <c r="E50" s="2"/>
      <c r="F50" s="2"/>
      <c r="G50" s="2"/>
      <c r="H50" s="2"/>
      <c r="I50" s="11"/>
    </row>
    <row r="51" spans="1:16" s="32" customFormat="1" ht="16" customHeight="1" x14ac:dyDescent="0.25">
      <c r="A51" s="11"/>
      <c r="B51" s="11"/>
      <c r="C51" s="11"/>
      <c r="D51" s="11"/>
      <c r="E51" s="11"/>
      <c r="F51" s="11"/>
      <c r="G51" s="11"/>
      <c r="H51" s="15"/>
      <c r="I51" s="2"/>
    </row>
    <row r="52" spans="1:16" s="32" customFormat="1" ht="16" customHeight="1" x14ac:dyDescent="0.25">
      <c r="A52" s="2"/>
      <c r="B52" s="2"/>
      <c r="C52" s="2"/>
      <c r="D52" s="2"/>
      <c r="E52" s="2"/>
      <c r="F52" s="2"/>
      <c r="G52" s="2"/>
      <c r="H52" s="104"/>
      <c r="I52" s="2"/>
    </row>
    <row r="53" spans="1:16" s="32" customFormat="1" ht="16" customHeight="1" x14ac:dyDescent="0.25">
      <c r="A53" s="2"/>
      <c r="B53" s="2"/>
      <c r="C53" s="2"/>
      <c r="D53" s="2"/>
      <c r="E53" s="2"/>
      <c r="F53" s="2"/>
      <c r="G53" s="2"/>
      <c r="H53" s="2"/>
      <c r="I53" s="2"/>
    </row>
    <row r="54" spans="1:16" s="32" customFormat="1" ht="16" customHeight="1" x14ac:dyDescent="0.25">
      <c r="A54" s="9"/>
      <c r="B54" s="9"/>
      <c r="C54" s="9"/>
      <c r="D54" s="9"/>
      <c r="E54" s="9"/>
      <c r="F54" s="9"/>
      <c r="G54" s="9"/>
      <c r="H54" s="9"/>
      <c r="I54" s="2"/>
    </row>
    <row r="55" spans="1:16" s="32" customFormat="1" ht="16" customHeight="1" x14ac:dyDescent="0.25">
      <c r="A55" s="2"/>
      <c r="B55" s="2"/>
      <c r="C55" s="2"/>
      <c r="D55" s="2"/>
      <c r="E55" s="2"/>
      <c r="F55" s="2"/>
      <c r="G55" s="2"/>
      <c r="H55" s="2"/>
      <c r="I55" s="2"/>
      <c r="N55" s="73"/>
    </row>
    <row r="56" spans="1:16" s="32" customFormat="1" ht="16" customHeight="1" x14ac:dyDescent="0.25">
      <c r="A56" s="2"/>
      <c r="B56" s="2"/>
      <c r="C56" s="2"/>
      <c r="D56" s="2"/>
      <c r="E56" s="2"/>
      <c r="F56" s="2"/>
      <c r="G56" s="2"/>
      <c r="H56" s="2"/>
      <c r="I56" s="2"/>
      <c r="N56" s="73"/>
    </row>
    <row r="57" spans="1:16" s="32" customFormat="1" ht="16" customHeight="1" x14ac:dyDescent="0.25">
      <c r="A57" s="2"/>
      <c r="B57" s="2"/>
      <c r="C57" s="2"/>
      <c r="D57" s="2"/>
      <c r="E57" s="2"/>
      <c r="F57" s="2"/>
      <c r="G57" s="2"/>
      <c r="H57" s="2"/>
      <c r="I57" s="2"/>
      <c r="N57" s="73"/>
    </row>
    <row r="58" spans="1:16" s="32" customFormat="1" ht="16" customHeight="1" x14ac:dyDescent="0.25">
      <c r="A58" s="2"/>
      <c r="B58" s="2"/>
      <c r="C58" s="2"/>
      <c r="D58" s="2"/>
      <c r="E58" s="2"/>
      <c r="F58" s="2"/>
      <c r="G58" s="2"/>
      <c r="H58" s="2"/>
      <c r="I58" s="2"/>
    </row>
    <row r="59" spans="1:16" s="32" customFormat="1" ht="16" customHeight="1" x14ac:dyDescent="0.25">
      <c r="A59" s="2"/>
      <c r="B59" s="2"/>
      <c r="C59" s="2"/>
      <c r="D59" s="2"/>
      <c r="E59" s="2"/>
      <c r="F59" s="2"/>
      <c r="G59" s="2"/>
      <c r="H59" s="2"/>
      <c r="I59" s="2"/>
    </row>
    <row r="60" spans="1:16" s="32" customFormat="1" ht="16" customHeight="1" x14ac:dyDescent="0.25">
      <c r="A60" s="2"/>
      <c r="B60" s="2"/>
      <c r="C60" s="2"/>
      <c r="D60" s="2"/>
      <c r="E60" s="2"/>
      <c r="F60" s="2"/>
      <c r="G60" s="2"/>
      <c r="H60" s="2"/>
      <c r="I60" s="2"/>
    </row>
    <row r="61" spans="1:16" s="32" customFormat="1" ht="16" customHeight="1" x14ac:dyDescent="0.25">
      <c r="A61" s="2"/>
      <c r="B61" s="2"/>
      <c r="C61" s="2"/>
      <c r="D61" s="2"/>
      <c r="E61" s="2"/>
      <c r="F61" s="2"/>
      <c r="G61" s="2"/>
      <c r="H61" s="2"/>
      <c r="I61" s="2"/>
    </row>
    <row r="62" spans="1:16" s="32" customFormat="1" ht="16" customHeight="1" x14ac:dyDescent="0.25">
      <c r="A62" s="2"/>
      <c r="B62" s="2"/>
      <c r="C62" s="2"/>
      <c r="D62" s="2"/>
      <c r="E62" s="2"/>
      <c r="F62" s="2"/>
      <c r="G62" s="2"/>
      <c r="H62" s="2"/>
      <c r="I62" s="2"/>
    </row>
    <row r="63" spans="1:16" s="32" customFormat="1" ht="16" customHeight="1" x14ac:dyDescent="0.25">
      <c r="A63" s="2"/>
      <c r="B63" s="2"/>
      <c r="C63" s="2"/>
      <c r="D63" s="2"/>
      <c r="E63" s="2"/>
      <c r="F63" s="2"/>
      <c r="G63" s="2"/>
      <c r="H63" s="2"/>
      <c r="I63" s="2"/>
      <c r="J63" s="2"/>
      <c r="K63" s="2"/>
      <c r="L63" s="2"/>
      <c r="M63" s="2"/>
      <c r="N63" s="2"/>
    </row>
    <row r="64" spans="1:16" s="32" customFormat="1" ht="16" customHeight="1" x14ac:dyDescent="0.25">
      <c r="A64" s="2"/>
      <c r="B64" s="2"/>
      <c r="C64" s="2"/>
      <c r="D64" s="2"/>
      <c r="E64" s="2"/>
      <c r="F64" s="2"/>
      <c r="G64" s="2"/>
      <c r="H64" s="2"/>
      <c r="I64" s="2"/>
      <c r="J64" s="2"/>
      <c r="K64" s="2"/>
      <c r="L64" s="2"/>
      <c r="M64" s="2"/>
      <c r="N64" s="2"/>
      <c r="O64" s="2"/>
      <c r="P64" s="2"/>
    </row>
    <row r="65" spans="1:16375" s="32" customFormat="1" ht="16" customHeight="1" x14ac:dyDescent="0.25">
      <c r="A65" s="2"/>
      <c r="B65" s="2"/>
      <c r="C65" s="2"/>
      <c r="D65" s="2"/>
      <c r="E65" s="2"/>
      <c r="F65" s="2"/>
      <c r="G65" s="2"/>
      <c r="H65" s="2"/>
      <c r="I65" s="2"/>
      <c r="J65" s="2"/>
      <c r="K65" s="2"/>
      <c r="L65" s="2"/>
      <c r="M65" s="2"/>
      <c r="N65" s="2"/>
      <c r="O65" s="2"/>
      <c r="P65" s="2"/>
    </row>
    <row r="66" spans="1:16375" ht="16" customHeight="1" x14ac:dyDescent="0.25">
      <c r="J66" s="20"/>
      <c r="K66" s="20"/>
      <c r="L66" s="20"/>
      <c r="M66" s="20"/>
      <c r="N66" s="20"/>
    </row>
    <row r="67" spans="1:16375" ht="16" customHeight="1" x14ac:dyDescent="0.25">
      <c r="O67" s="20"/>
      <c r="P67" s="20"/>
    </row>
    <row r="68" spans="1:16375" ht="16.5" customHeight="1" x14ac:dyDescent="0.25">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c r="KL68" s="20"/>
      <c r="KM68" s="20"/>
      <c r="KN68" s="20"/>
      <c r="KO68" s="20"/>
      <c r="KP68" s="20"/>
      <c r="KQ68" s="20"/>
      <c r="KR68" s="20"/>
      <c r="KS68" s="20"/>
      <c r="KT68" s="20"/>
      <c r="KU68" s="20"/>
      <c r="KV68" s="20"/>
      <c r="KW68" s="20"/>
      <c r="KX68" s="20"/>
      <c r="KY68" s="20"/>
      <c r="KZ68" s="20"/>
      <c r="LA68" s="20"/>
      <c r="LB68" s="20"/>
      <c r="LC68" s="20"/>
      <c r="LD68" s="20"/>
      <c r="LE68" s="20"/>
      <c r="LF68" s="20"/>
      <c r="LG68" s="20"/>
      <c r="LH68" s="20"/>
      <c r="LI68" s="20"/>
      <c r="LJ68" s="20"/>
      <c r="LK68" s="20"/>
      <c r="LL68" s="20"/>
      <c r="LM68" s="20"/>
      <c r="LN68" s="20"/>
      <c r="LO68" s="20"/>
      <c r="LP68" s="20"/>
      <c r="LQ68" s="20"/>
      <c r="LR68" s="20"/>
      <c r="LS68" s="20"/>
      <c r="LT68" s="20"/>
      <c r="LU68" s="20"/>
      <c r="LV68" s="20"/>
      <c r="LW68" s="20"/>
      <c r="LX68" s="20"/>
      <c r="LY68" s="20"/>
      <c r="LZ68" s="20"/>
      <c r="MA68" s="20"/>
      <c r="MB68" s="20"/>
      <c r="MC68" s="20"/>
      <c r="MD68" s="20"/>
      <c r="ME68" s="20"/>
      <c r="MF68" s="20"/>
      <c r="MG68" s="20"/>
      <c r="MH68" s="20"/>
      <c r="MI68" s="20"/>
      <c r="MJ68" s="20"/>
      <c r="MK68" s="20"/>
      <c r="ML68" s="20"/>
      <c r="MM68" s="20"/>
      <c r="MN68" s="20"/>
      <c r="MO68" s="20"/>
      <c r="MP68" s="20"/>
      <c r="MQ68" s="20"/>
      <c r="MR68" s="20"/>
      <c r="MS68" s="20"/>
      <c r="MT68" s="20"/>
      <c r="MU68" s="20"/>
      <c r="MV68" s="20"/>
      <c r="MW68" s="20"/>
      <c r="MX68" s="20"/>
      <c r="MY68" s="20"/>
      <c r="MZ68" s="20"/>
      <c r="NA68" s="20"/>
      <c r="NB68" s="20"/>
      <c r="NC68" s="20"/>
      <c r="ND68" s="20"/>
      <c r="NE68" s="20"/>
      <c r="NF68" s="20"/>
      <c r="NG68" s="20"/>
      <c r="NH68" s="20"/>
      <c r="NI68" s="20"/>
      <c r="NJ68" s="20"/>
      <c r="NK68" s="20"/>
      <c r="NL68" s="20"/>
      <c r="NM68" s="20"/>
      <c r="NN68" s="20"/>
      <c r="NO68" s="20"/>
      <c r="NP68" s="20"/>
      <c r="NQ68" s="20"/>
      <c r="NR68" s="20"/>
      <c r="NS68" s="20"/>
      <c r="NT68" s="20"/>
      <c r="NU68" s="20"/>
      <c r="NV68" s="20"/>
      <c r="NW68" s="20"/>
      <c r="NX68" s="20"/>
      <c r="NY68" s="20"/>
      <c r="NZ68" s="20"/>
      <c r="OA68" s="20"/>
      <c r="OB68" s="20"/>
      <c r="OC68" s="20"/>
      <c r="OD68" s="20"/>
      <c r="OE68" s="20"/>
      <c r="OF68" s="20"/>
      <c r="OG68" s="20"/>
      <c r="OH68" s="20"/>
      <c r="OI68" s="20"/>
      <c r="OJ68" s="20"/>
      <c r="OK68" s="20"/>
      <c r="OL68" s="20"/>
      <c r="OM68" s="20"/>
      <c r="ON68" s="20"/>
      <c r="OO68" s="20"/>
      <c r="OP68" s="20"/>
      <c r="OQ68" s="20"/>
      <c r="OR68" s="20"/>
      <c r="OS68" s="20"/>
      <c r="OT68" s="20"/>
      <c r="OU68" s="20"/>
      <c r="OV68" s="20"/>
      <c r="OW68" s="20"/>
      <c r="OX68" s="20"/>
      <c r="OY68" s="20"/>
      <c r="OZ68" s="20"/>
      <c r="PA68" s="20"/>
      <c r="PB68" s="20"/>
      <c r="PC68" s="20"/>
      <c r="PD68" s="20"/>
      <c r="PE68" s="20"/>
      <c r="PF68" s="20"/>
      <c r="PG68" s="20"/>
      <c r="PH68" s="20"/>
      <c r="PI68" s="20"/>
      <c r="PJ68" s="20"/>
      <c r="PK68" s="20"/>
      <c r="PL68" s="20"/>
      <c r="PM68" s="20"/>
      <c r="PN68" s="20"/>
      <c r="PO68" s="20"/>
      <c r="PP68" s="20"/>
      <c r="PQ68" s="20"/>
      <c r="PR68" s="20"/>
      <c r="PS68" s="20"/>
      <c r="PT68" s="20"/>
      <c r="PU68" s="20"/>
      <c r="PV68" s="20"/>
      <c r="PW68" s="20"/>
      <c r="PX68" s="20"/>
      <c r="PY68" s="20"/>
      <c r="PZ68" s="20"/>
      <c r="QA68" s="20"/>
      <c r="QB68" s="20"/>
      <c r="QC68" s="20"/>
      <c r="QD68" s="20"/>
      <c r="QE68" s="20"/>
      <c r="QF68" s="20"/>
      <c r="QG68" s="20"/>
      <c r="QH68" s="20"/>
      <c r="QI68" s="20"/>
      <c r="QJ68" s="20"/>
      <c r="QK68" s="20"/>
      <c r="QL68" s="20"/>
      <c r="QM68" s="20"/>
      <c r="QN68" s="20"/>
      <c r="QO68" s="20"/>
      <c r="QP68" s="20"/>
      <c r="QQ68" s="20"/>
      <c r="QR68" s="20"/>
      <c r="QS68" s="20"/>
      <c r="QT68" s="20"/>
      <c r="QU68" s="20"/>
      <c r="QV68" s="20"/>
      <c r="QW68" s="20"/>
      <c r="QX68" s="20"/>
      <c r="QY68" s="20"/>
      <c r="QZ68" s="20"/>
      <c r="RA68" s="20"/>
      <c r="RB68" s="20"/>
      <c r="RC68" s="20"/>
      <c r="RD68" s="20"/>
      <c r="RE68" s="20"/>
      <c r="RF68" s="20"/>
      <c r="RG68" s="20"/>
      <c r="RH68" s="20"/>
      <c r="RI68" s="20"/>
      <c r="RJ68" s="20"/>
      <c r="RK68" s="20"/>
      <c r="RL68" s="20"/>
      <c r="RM68" s="20"/>
      <c r="RN68" s="20"/>
      <c r="RO68" s="20"/>
      <c r="RP68" s="20"/>
      <c r="RQ68" s="20"/>
      <c r="RR68" s="20"/>
      <c r="RS68" s="20"/>
      <c r="RT68" s="20"/>
      <c r="RU68" s="20"/>
      <c r="RV68" s="20"/>
      <c r="RW68" s="20"/>
      <c r="RX68" s="20"/>
      <c r="RY68" s="20"/>
      <c r="RZ68" s="20"/>
      <c r="SA68" s="20"/>
      <c r="SB68" s="20"/>
      <c r="SC68" s="20"/>
      <c r="SD68" s="20"/>
      <c r="SE68" s="20"/>
      <c r="SF68" s="20"/>
      <c r="SG68" s="20"/>
      <c r="SH68" s="20"/>
      <c r="SI68" s="20"/>
      <c r="SJ68" s="20"/>
      <c r="SK68" s="20"/>
      <c r="SL68" s="20"/>
      <c r="SM68" s="20"/>
      <c r="SN68" s="20"/>
      <c r="SO68" s="20"/>
      <c r="SP68" s="20"/>
      <c r="SQ68" s="20"/>
      <c r="SR68" s="20"/>
      <c r="SS68" s="20"/>
      <c r="ST68" s="20"/>
      <c r="SU68" s="20"/>
      <c r="SV68" s="20"/>
      <c r="SW68" s="20"/>
      <c r="SX68" s="20"/>
      <c r="SY68" s="20"/>
      <c r="SZ68" s="20"/>
      <c r="TA68" s="20"/>
      <c r="TB68" s="20"/>
      <c r="TC68" s="20"/>
      <c r="TD68" s="20"/>
      <c r="TE68" s="20"/>
      <c r="TF68" s="20"/>
      <c r="TG68" s="20"/>
      <c r="TH68" s="20"/>
      <c r="TI68" s="20"/>
      <c r="TJ68" s="20"/>
      <c r="TK68" s="20"/>
      <c r="TL68" s="20"/>
      <c r="TM68" s="20"/>
      <c r="TN68" s="20"/>
      <c r="TO68" s="20"/>
      <c r="TP68" s="20"/>
      <c r="TQ68" s="20"/>
      <c r="TR68" s="20"/>
      <c r="TS68" s="20"/>
      <c r="TT68" s="20"/>
      <c r="TU68" s="20"/>
      <c r="TV68" s="20"/>
      <c r="TW68" s="20"/>
      <c r="TX68" s="20"/>
      <c r="TY68" s="20"/>
      <c r="TZ68" s="20"/>
      <c r="UA68" s="20"/>
      <c r="UB68" s="20"/>
      <c r="UC68" s="20"/>
      <c r="UD68" s="20"/>
      <c r="UE68" s="20"/>
      <c r="UF68" s="20"/>
      <c r="UG68" s="20"/>
      <c r="UH68" s="20"/>
      <c r="UI68" s="20"/>
      <c r="UJ68" s="20"/>
      <c r="UK68" s="20"/>
      <c r="UL68" s="20"/>
      <c r="UM68" s="20"/>
      <c r="UN68" s="20"/>
      <c r="UO68" s="20"/>
      <c r="UP68" s="20"/>
      <c r="UQ68" s="20"/>
      <c r="UR68" s="20"/>
      <c r="US68" s="20"/>
      <c r="UT68" s="20"/>
      <c r="UU68" s="20"/>
      <c r="UV68" s="20"/>
      <c r="UW68" s="20"/>
      <c r="UX68" s="20"/>
      <c r="UY68" s="20"/>
      <c r="UZ68" s="20"/>
      <c r="VA68" s="20"/>
      <c r="VB68" s="20"/>
      <c r="VC68" s="20"/>
      <c r="VD68" s="20"/>
      <c r="VE68" s="20"/>
      <c r="VF68" s="20"/>
      <c r="VG68" s="20"/>
      <c r="VH68" s="20"/>
      <c r="VI68" s="20"/>
      <c r="VJ68" s="20"/>
      <c r="VK68" s="20"/>
      <c r="VL68" s="20"/>
      <c r="VM68" s="20"/>
      <c r="VN68" s="20"/>
      <c r="VO68" s="20"/>
      <c r="VP68" s="20"/>
      <c r="VQ68" s="20"/>
      <c r="VR68" s="20"/>
      <c r="VS68" s="20"/>
      <c r="VT68" s="20"/>
      <c r="VU68" s="20"/>
      <c r="VV68" s="20"/>
      <c r="VW68" s="20"/>
      <c r="VX68" s="20"/>
      <c r="VY68" s="20"/>
      <c r="VZ68" s="20"/>
      <c r="WA68" s="20"/>
      <c r="WB68" s="20"/>
      <c r="WC68" s="20"/>
      <c r="WD68" s="20"/>
      <c r="WE68" s="20"/>
      <c r="WF68" s="20"/>
      <c r="WG68" s="20"/>
      <c r="WH68" s="20"/>
      <c r="WI68" s="20"/>
      <c r="WJ68" s="20"/>
      <c r="WK68" s="20"/>
      <c r="WL68" s="20"/>
      <c r="WM68" s="20"/>
      <c r="WN68" s="20"/>
      <c r="WO68" s="20"/>
      <c r="WP68" s="20"/>
      <c r="WQ68" s="20"/>
      <c r="WR68" s="20"/>
      <c r="WS68" s="20"/>
      <c r="WT68" s="20"/>
      <c r="WU68" s="20"/>
      <c r="WV68" s="20"/>
      <c r="WW68" s="20"/>
      <c r="WX68" s="20"/>
      <c r="WY68" s="20"/>
      <c r="WZ68" s="20"/>
      <c r="XA68" s="20"/>
      <c r="XB68" s="20"/>
      <c r="XC68" s="20"/>
      <c r="XD68" s="20"/>
      <c r="XE68" s="20"/>
      <c r="XF68" s="20"/>
      <c r="XG68" s="20"/>
      <c r="XH68" s="20"/>
      <c r="XI68" s="20"/>
      <c r="XJ68" s="20"/>
      <c r="XK68" s="20"/>
      <c r="XL68" s="20"/>
      <c r="XM68" s="20"/>
      <c r="XN68" s="20"/>
      <c r="XO68" s="20"/>
      <c r="XP68" s="20"/>
      <c r="XQ68" s="20"/>
      <c r="XR68" s="20"/>
      <c r="XS68" s="20"/>
      <c r="XT68" s="20"/>
      <c r="XU68" s="20"/>
      <c r="XV68" s="20"/>
      <c r="XW68" s="20"/>
      <c r="XX68" s="20"/>
      <c r="XY68" s="20"/>
      <c r="XZ68" s="20"/>
      <c r="YA68" s="20"/>
      <c r="YB68" s="20"/>
      <c r="YC68" s="20"/>
      <c r="YD68" s="20"/>
      <c r="YE68" s="20"/>
      <c r="YF68" s="20"/>
      <c r="YG68" s="20"/>
      <c r="YH68" s="20"/>
      <c r="YI68" s="20"/>
      <c r="YJ68" s="20"/>
      <c r="YK68" s="20"/>
      <c r="YL68" s="20"/>
      <c r="YM68" s="20"/>
      <c r="YN68" s="20"/>
      <c r="YO68" s="20"/>
      <c r="YP68" s="20"/>
      <c r="YQ68" s="20"/>
      <c r="YR68" s="20"/>
      <c r="YS68" s="20"/>
      <c r="YT68" s="20"/>
      <c r="YU68" s="20"/>
      <c r="YV68" s="20"/>
      <c r="YW68" s="20"/>
      <c r="YX68" s="20"/>
      <c r="YY68" s="20"/>
      <c r="YZ68" s="20"/>
      <c r="ZA68" s="20"/>
      <c r="ZB68" s="20"/>
      <c r="ZC68" s="20"/>
      <c r="ZD68" s="20"/>
      <c r="ZE68" s="20"/>
      <c r="ZF68" s="20"/>
      <c r="ZG68" s="20"/>
      <c r="ZH68" s="20"/>
      <c r="ZI68" s="20"/>
      <c r="ZJ68" s="20"/>
      <c r="ZK68" s="20"/>
      <c r="ZL68" s="20"/>
      <c r="ZM68" s="20"/>
      <c r="ZN68" s="20"/>
      <c r="ZO68" s="20"/>
      <c r="ZP68" s="20"/>
      <c r="ZQ68" s="20"/>
      <c r="ZR68" s="20"/>
      <c r="ZS68" s="20"/>
      <c r="ZT68" s="20"/>
      <c r="ZU68" s="20"/>
      <c r="ZV68" s="20"/>
      <c r="ZW68" s="20"/>
      <c r="ZX68" s="20"/>
      <c r="ZY68" s="20"/>
      <c r="ZZ68" s="20"/>
      <c r="AAA68" s="20"/>
      <c r="AAB68" s="20"/>
      <c r="AAC68" s="20"/>
      <c r="AAD68" s="20"/>
      <c r="AAE68" s="20"/>
      <c r="AAF68" s="20"/>
      <c r="AAG68" s="20"/>
      <c r="AAH68" s="20"/>
      <c r="AAI68" s="20"/>
      <c r="AAJ68" s="20"/>
      <c r="AAK68" s="20"/>
      <c r="AAL68" s="20"/>
      <c r="AAM68" s="20"/>
      <c r="AAN68" s="20"/>
      <c r="AAO68" s="20"/>
      <c r="AAP68" s="20"/>
      <c r="AAQ68" s="20"/>
      <c r="AAR68" s="20"/>
      <c r="AAS68" s="20"/>
      <c r="AAT68" s="20"/>
      <c r="AAU68" s="20"/>
      <c r="AAV68" s="20"/>
      <c r="AAW68" s="20"/>
      <c r="AAX68" s="20"/>
      <c r="AAY68" s="20"/>
      <c r="AAZ68" s="20"/>
      <c r="ABA68" s="20"/>
      <c r="ABB68" s="20"/>
      <c r="ABC68" s="20"/>
      <c r="ABD68" s="20"/>
      <c r="ABE68" s="20"/>
      <c r="ABF68" s="20"/>
      <c r="ABG68" s="20"/>
      <c r="ABH68" s="20"/>
      <c r="ABI68" s="20"/>
      <c r="ABJ68" s="20"/>
      <c r="ABK68" s="20"/>
      <c r="ABL68" s="20"/>
      <c r="ABM68" s="20"/>
      <c r="ABN68" s="20"/>
      <c r="ABO68" s="20"/>
      <c r="ABP68" s="20"/>
      <c r="ABQ68" s="20"/>
      <c r="ABR68" s="20"/>
      <c r="ABS68" s="20"/>
      <c r="ABT68" s="20"/>
      <c r="ABU68" s="20"/>
      <c r="ABV68" s="20"/>
      <c r="ABW68" s="20"/>
      <c r="ABX68" s="20"/>
      <c r="ABY68" s="20"/>
      <c r="ABZ68" s="20"/>
      <c r="ACA68" s="20"/>
      <c r="ACB68" s="20"/>
      <c r="ACC68" s="20"/>
      <c r="ACD68" s="20"/>
      <c r="ACE68" s="20"/>
      <c r="ACF68" s="20"/>
      <c r="ACG68" s="20"/>
      <c r="ACH68" s="20"/>
      <c r="ACI68" s="20"/>
      <c r="ACJ68" s="20"/>
      <c r="ACK68" s="20"/>
      <c r="ACL68" s="20"/>
      <c r="ACM68" s="20"/>
      <c r="ACN68" s="20"/>
      <c r="ACO68" s="20"/>
      <c r="ACP68" s="20"/>
      <c r="ACQ68" s="20"/>
      <c r="ACR68" s="20"/>
      <c r="ACS68" s="20"/>
      <c r="ACT68" s="20"/>
      <c r="ACU68" s="20"/>
      <c r="ACV68" s="20"/>
      <c r="ACW68" s="20"/>
      <c r="ACX68" s="20"/>
      <c r="ACY68" s="20"/>
      <c r="ACZ68" s="20"/>
      <c r="ADA68" s="20"/>
      <c r="ADB68" s="20"/>
      <c r="ADC68" s="20"/>
      <c r="ADD68" s="20"/>
      <c r="ADE68" s="20"/>
      <c r="ADF68" s="20"/>
      <c r="ADG68" s="20"/>
      <c r="ADH68" s="20"/>
      <c r="ADI68" s="20"/>
      <c r="ADJ68" s="20"/>
      <c r="ADK68" s="20"/>
      <c r="ADL68" s="20"/>
      <c r="ADM68" s="20"/>
      <c r="ADN68" s="20"/>
      <c r="ADO68" s="20"/>
      <c r="ADP68" s="20"/>
      <c r="ADQ68" s="20"/>
      <c r="ADR68" s="20"/>
      <c r="ADS68" s="20"/>
      <c r="ADT68" s="20"/>
      <c r="ADU68" s="20"/>
      <c r="ADV68" s="20"/>
      <c r="ADW68" s="20"/>
      <c r="ADX68" s="20"/>
      <c r="ADY68" s="20"/>
      <c r="ADZ68" s="20"/>
      <c r="AEA68" s="20"/>
      <c r="AEB68" s="20"/>
      <c r="AEC68" s="20"/>
      <c r="AED68" s="20"/>
      <c r="AEE68" s="20"/>
      <c r="AEF68" s="20"/>
      <c r="AEG68" s="20"/>
      <c r="AEH68" s="20"/>
      <c r="AEI68" s="20"/>
      <c r="AEJ68" s="20"/>
      <c r="AEK68" s="20"/>
      <c r="AEL68" s="20"/>
      <c r="AEM68" s="20"/>
      <c r="AEN68" s="20"/>
      <c r="AEO68" s="20"/>
      <c r="AEP68" s="20"/>
      <c r="AEQ68" s="20"/>
      <c r="AER68" s="20"/>
      <c r="AES68" s="20"/>
      <c r="AET68" s="20"/>
      <c r="AEU68" s="20"/>
      <c r="AEV68" s="20"/>
      <c r="AEW68" s="20"/>
      <c r="AEX68" s="20"/>
      <c r="AEY68" s="20"/>
      <c r="AEZ68" s="20"/>
      <c r="AFA68" s="20"/>
      <c r="AFB68" s="20"/>
      <c r="AFC68" s="20"/>
      <c r="AFD68" s="20"/>
      <c r="AFE68" s="20"/>
      <c r="AFF68" s="20"/>
      <c r="AFG68" s="20"/>
      <c r="AFH68" s="20"/>
      <c r="AFI68" s="20"/>
      <c r="AFJ68" s="20"/>
      <c r="AFK68" s="20"/>
      <c r="AFL68" s="20"/>
      <c r="AFM68" s="20"/>
      <c r="AFN68" s="20"/>
      <c r="AFO68" s="20"/>
      <c r="AFP68" s="20"/>
      <c r="AFQ68" s="20"/>
      <c r="AFR68" s="20"/>
      <c r="AFS68" s="20"/>
      <c r="AFT68" s="20"/>
      <c r="AFU68" s="20"/>
      <c r="AFV68" s="20"/>
      <c r="AFW68" s="20"/>
      <c r="AFX68" s="20"/>
      <c r="AFY68" s="20"/>
      <c r="AFZ68" s="20"/>
      <c r="AGA68" s="20"/>
      <c r="AGB68" s="20"/>
      <c r="AGC68" s="20"/>
      <c r="AGD68" s="20"/>
      <c r="AGE68" s="20"/>
      <c r="AGF68" s="20"/>
      <c r="AGG68" s="20"/>
      <c r="AGH68" s="20"/>
      <c r="AGI68" s="20"/>
      <c r="AGJ68" s="20"/>
      <c r="AGK68" s="20"/>
      <c r="AGL68" s="20"/>
      <c r="AGM68" s="20"/>
      <c r="AGN68" s="20"/>
      <c r="AGO68" s="20"/>
      <c r="AGP68" s="20"/>
      <c r="AGQ68" s="20"/>
      <c r="AGR68" s="20"/>
      <c r="AGS68" s="20"/>
      <c r="AGT68" s="20"/>
      <c r="AGU68" s="20"/>
      <c r="AGV68" s="20"/>
      <c r="AGW68" s="20"/>
      <c r="AGX68" s="20"/>
      <c r="AGY68" s="20"/>
      <c r="AGZ68" s="20"/>
      <c r="AHA68" s="20"/>
      <c r="AHB68" s="20"/>
      <c r="AHC68" s="20"/>
      <c r="AHD68" s="20"/>
      <c r="AHE68" s="20"/>
      <c r="AHF68" s="20"/>
      <c r="AHG68" s="20"/>
      <c r="AHH68" s="20"/>
      <c r="AHI68" s="20"/>
      <c r="AHJ68" s="20"/>
      <c r="AHK68" s="20"/>
      <c r="AHL68" s="20"/>
      <c r="AHM68" s="20"/>
      <c r="AHN68" s="20"/>
      <c r="AHO68" s="20"/>
      <c r="AHP68" s="20"/>
      <c r="AHQ68" s="20"/>
      <c r="AHR68" s="20"/>
      <c r="AHS68" s="20"/>
      <c r="AHT68" s="20"/>
      <c r="AHU68" s="20"/>
      <c r="AHV68" s="20"/>
      <c r="AHW68" s="20"/>
      <c r="AHX68" s="20"/>
      <c r="AHY68" s="20"/>
      <c r="AHZ68" s="20"/>
      <c r="AIA68" s="20"/>
      <c r="AIB68" s="20"/>
      <c r="AIC68" s="20"/>
      <c r="AID68" s="20"/>
      <c r="AIE68" s="20"/>
      <c r="AIF68" s="20"/>
      <c r="AIG68" s="20"/>
      <c r="AIH68" s="20"/>
      <c r="AII68" s="20"/>
      <c r="AIJ68" s="20"/>
      <c r="AIK68" s="20"/>
      <c r="AIL68" s="20"/>
      <c r="AIM68" s="20"/>
      <c r="AIN68" s="20"/>
      <c r="AIO68" s="20"/>
      <c r="AIP68" s="20"/>
      <c r="AIQ68" s="20"/>
      <c r="AIR68" s="20"/>
      <c r="AIS68" s="20"/>
      <c r="AIT68" s="20"/>
      <c r="AIU68" s="20"/>
      <c r="AIV68" s="20"/>
      <c r="AIW68" s="20"/>
      <c r="AIX68" s="20"/>
      <c r="AIY68" s="20"/>
      <c r="AIZ68" s="20"/>
      <c r="AJA68" s="20"/>
      <c r="AJB68" s="20"/>
      <c r="AJC68" s="20"/>
      <c r="AJD68" s="20"/>
      <c r="AJE68" s="20"/>
      <c r="AJF68" s="20"/>
      <c r="AJG68" s="20"/>
      <c r="AJH68" s="20"/>
      <c r="AJI68" s="20"/>
      <c r="AJJ68" s="20"/>
      <c r="AJK68" s="20"/>
      <c r="AJL68" s="20"/>
      <c r="AJM68" s="20"/>
      <c r="AJN68" s="20"/>
      <c r="AJO68" s="20"/>
      <c r="AJP68" s="20"/>
      <c r="AJQ68" s="20"/>
      <c r="AJR68" s="20"/>
      <c r="AJS68" s="20"/>
      <c r="AJT68" s="20"/>
      <c r="AJU68" s="20"/>
      <c r="AJV68" s="20"/>
      <c r="AJW68" s="20"/>
      <c r="AJX68" s="20"/>
      <c r="AJY68" s="20"/>
      <c r="AJZ68" s="20"/>
      <c r="AKA68" s="20"/>
      <c r="AKB68" s="20"/>
      <c r="AKC68" s="20"/>
      <c r="AKD68" s="20"/>
      <c r="AKE68" s="20"/>
      <c r="AKF68" s="20"/>
      <c r="AKG68" s="20"/>
      <c r="AKH68" s="20"/>
      <c r="AKI68" s="20"/>
      <c r="AKJ68" s="20"/>
      <c r="AKK68" s="20"/>
      <c r="AKL68" s="20"/>
      <c r="AKM68" s="20"/>
      <c r="AKN68" s="20"/>
      <c r="AKO68" s="20"/>
      <c r="AKP68" s="20"/>
      <c r="AKQ68" s="20"/>
      <c r="AKR68" s="20"/>
      <c r="AKS68" s="20"/>
      <c r="AKT68" s="20"/>
      <c r="AKU68" s="20"/>
      <c r="AKV68" s="20"/>
      <c r="AKW68" s="20"/>
      <c r="AKX68" s="20"/>
      <c r="AKY68" s="20"/>
      <c r="AKZ68" s="20"/>
      <c r="ALA68" s="20"/>
      <c r="ALB68" s="20"/>
      <c r="ALC68" s="20"/>
      <c r="ALD68" s="20"/>
      <c r="ALE68" s="20"/>
      <c r="ALF68" s="20"/>
      <c r="ALG68" s="20"/>
      <c r="ALH68" s="20"/>
      <c r="ALI68" s="20"/>
      <c r="ALJ68" s="20"/>
      <c r="ALK68" s="20"/>
      <c r="ALL68" s="20"/>
      <c r="ALM68" s="20"/>
      <c r="ALN68" s="20"/>
      <c r="ALO68" s="20"/>
      <c r="ALP68" s="20"/>
      <c r="ALQ68" s="20"/>
      <c r="ALR68" s="20"/>
      <c r="ALS68" s="20"/>
      <c r="ALT68" s="20"/>
      <c r="ALU68" s="20"/>
      <c r="ALV68" s="20"/>
      <c r="ALW68" s="20"/>
      <c r="ALX68" s="20"/>
      <c r="ALY68" s="20"/>
      <c r="ALZ68" s="20"/>
      <c r="AMA68" s="20"/>
      <c r="AMB68" s="20"/>
      <c r="AMC68" s="20"/>
      <c r="AMD68" s="20"/>
      <c r="AME68" s="20"/>
      <c r="AMF68" s="20"/>
      <c r="AMG68" s="20"/>
      <c r="AMH68" s="20"/>
      <c r="AMI68" s="20"/>
      <c r="AMJ68" s="20"/>
      <c r="AMK68" s="20"/>
      <c r="AML68" s="20"/>
      <c r="AMM68" s="20"/>
      <c r="AMN68" s="20"/>
      <c r="AMO68" s="20"/>
      <c r="AMP68" s="20"/>
      <c r="AMQ68" s="20"/>
      <c r="AMR68" s="20"/>
      <c r="AMS68" s="20"/>
      <c r="AMT68" s="20"/>
      <c r="AMU68" s="20"/>
      <c r="AMV68" s="20"/>
      <c r="AMW68" s="20"/>
      <c r="AMX68" s="20"/>
      <c r="AMY68" s="20"/>
      <c r="AMZ68" s="20"/>
      <c r="ANA68" s="20"/>
      <c r="ANB68" s="20"/>
      <c r="ANC68" s="20"/>
      <c r="AND68" s="20"/>
      <c r="ANE68" s="20"/>
      <c r="ANF68" s="20"/>
      <c r="ANG68" s="20"/>
      <c r="ANH68" s="20"/>
      <c r="ANI68" s="20"/>
      <c r="ANJ68" s="20"/>
      <c r="ANK68" s="20"/>
      <c r="ANL68" s="20"/>
      <c r="ANM68" s="20"/>
      <c r="ANN68" s="20"/>
      <c r="ANO68" s="20"/>
      <c r="ANP68" s="20"/>
      <c r="ANQ68" s="20"/>
      <c r="ANR68" s="20"/>
      <c r="ANS68" s="20"/>
      <c r="ANT68" s="20"/>
      <c r="ANU68" s="20"/>
      <c r="ANV68" s="20"/>
      <c r="ANW68" s="20"/>
      <c r="ANX68" s="20"/>
      <c r="ANY68" s="20"/>
      <c r="ANZ68" s="20"/>
      <c r="AOA68" s="20"/>
      <c r="AOB68" s="20"/>
      <c r="AOC68" s="20"/>
      <c r="AOD68" s="20"/>
      <c r="AOE68" s="20"/>
      <c r="AOF68" s="20"/>
      <c r="AOG68" s="20"/>
      <c r="AOH68" s="20"/>
      <c r="AOI68" s="20"/>
      <c r="AOJ68" s="20"/>
      <c r="AOK68" s="20"/>
      <c r="AOL68" s="20"/>
      <c r="AOM68" s="20"/>
      <c r="AON68" s="20"/>
      <c r="AOO68" s="20"/>
      <c r="AOP68" s="20"/>
      <c r="AOQ68" s="20"/>
      <c r="AOR68" s="20"/>
      <c r="AOS68" s="20"/>
      <c r="AOT68" s="20"/>
      <c r="AOU68" s="20"/>
      <c r="AOV68" s="20"/>
      <c r="AOW68" s="20"/>
      <c r="AOX68" s="20"/>
      <c r="AOY68" s="20"/>
      <c r="AOZ68" s="20"/>
      <c r="APA68" s="20"/>
      <c r="APB68" s="20"/>
      <c r="APC68" s="20"/>
      <c r="APD68" s="20"/>
      <c r="APE68" s="20"/>
      <c r="APF68" s="20"/>
      <c r="APG68" s="20"/>
      <c r="APH68" s="20"/>
      <c r="API68" s="20"/>
      <c r="APJ68" s="20"/>
      <c r="APK68" s="20"/>
      <c r="APL68" s="20"/>
      <c r="APM68" s="20"/>
      <c r="APN68" s="20"/>
      <c r="APO68" s="20"/>
      <c r="APP68" s="20"/>
      <c r="APQ68" s="20"/>
      <c r="APR68" s="20"/>
      <c r="APS68" s="20"/>
      <c r="APT68" s="20"/>
      <c r="APU68" s="20"/>
      <c r="APV68" s="20"/>
      <c r="APW68" s="20"/>
      <c r="APX68" s="20"/>
      <c r="APY68" s="20"/>
      <c r="APZ68" s="20"/>
      <c r="AQA68" s="20"/>
      <c r="AQB68" s="20"/>
      <c r="AQC68" s="20"/>
      <c r="AQD68" s="20"/>
      <c r="AQE68" s="20"/>
      <c r="AQF68" s="20"/>
      <c r="AQG68" s="20"/>
      <c r="AQH68" s="20"/>
      <c r="AQI68" s="20"/>
      <c r="AQJ68" s="20"/>
      <c r="AQK68" s="20"/>
      <c r="AQL68" s="20"/>
      <c r="AQM68" s="20"/>
      <c r="AQN68" s="20"/>
      <c r="AQO68" s="20"/>
      <c r="AQP68" s="20"/>
      <c r="AQQ68" s="20"/>
      <c r="AQR68" s="20"/>
      <c r="AQS68" s="20"/>
      <c r="AQT68" s="20"/>
      <c r="AQU68" s="20"/>
      <c r="AQV68" s="20"/>
      <c r="AQW68" s="20"/>
      <c r="AQX68" s="20"/>
      <c r="AQY68" s="20"/>
      <c r="AQZ68" s="20"/>
      <c r="ARA68" s="20"/>
      <c r="ARB68" s="20"/>
      <c r="ARC68" s="20"/>
      <c r="ARD68" s="20"/>
      <c r="ARE68" s="20"/>
      <c r="ARF68" s="20"/>
      <c r="ARG68" s="20"/>
      <c r="ARH68" s="20"/>
      <c r="ARI68" s="20"/>
      <c r="ARJ68" s="20"/>
      <c r="ARK68" s="20"/>
      <c r="ARL68" s="20"/>
      <c r="ARM68" s="20"/>
      <c r="ARN68" s="20"/>
      <c r="ARO68" s="20"/>
      <c r="ARP68" s="20"/>
      <c r="ARQ68" s="20"/>
      <c r="ARR68" s="20"/>
      <c r="ARS68" s="20"/>
      <c r="ART68" s="20"/>
      <c r="ARU68" s="20"/>
      <c r="ARV68" s="20"/>
      <c r="ARW68" s="20"/>
      <c r="ARX68" s="20"/>
      <c r="ARY68" s="20"/>
      <c r="ARZ68" s="20"/>
      <c r="ASA68" s="20"/>
      <c r="ASB68" s="20"/>
      <c r="ASC68" s="20"/>
      <c r="ASD68" s="20"/>
      <c r="ASE68" s="20"/>
      <c r="ASF68" s="20"/>
      <c r="ASG68" s="20"/>
      <c r="ASH68" s="20"/>
      <c r="ASI68" s="20"/>
      <c r="ASJ68" s="20"/>
      <c r="ASK68" s="20"/>
      <c r="ASL68" s="20"/>
      <c r="ASM68" s="20"/>
      <c r="ASN68" s="20"/>
      <c r="ASO68" s="20"/>
      <c r="ASP68" s="20"/>
      <c r="ASQ68" s="20"/>
      <c r="ASR68" s="20"/>
      <c r="ASS68" s="20"/>
      <c r="AST68" s="20"/>
      <c r="ASU68" s="20"/>
      <c r="ASV68" s="20"/>
      <c r="ASW68" s="20"/>
      <c r="ASX68" s="20"/>
      <c r="ASY68" s="20"/>
      <c r="ASZ68" s="20"/>
      <c r="ATA68" s="20"/>
      <c r="ATB68" s="20"/>
      <c r="ATC68" s="20"/>
      <c r="ATD68" s="20"/>
      <c r="ATE68" s="20"/>
      <c r="ATF68" s="20"/>
      <c r="ATG68" s="20"/>
      <c r="ATH68" s="20"/>
      <c r="ATI68" s="20"/>
      <c r="ATJ68" s="20"/>
      <c r="ATK68" s="20"/>
      <c r="ATL68" s="20"/>
      <c r="ATM68" s="20"/>
      <c r="ATN68" s="20"/>
      <c r="ATO68" s="20"/>
      <c r="ATP68" s="20"/>
      <c r="ATQ68" s="20"/>
      <c r="ATR68" s="20"/>
      <c r="ATS68" s="20"/>
      <c r="ATT68" s="20"/>
      <c r="ATU68" s="20"/>
      <c r="ATV68" s="20"/>
      <c r="ATW68" s="20"/>
      <c r="ATX68" s="20"/>
      <c r="ATY68" s="20"/>
      <c r="ATZ68" s="20"/>
      <c r="AUA68" s="20"/>
      <c r="AUB68" s="20"/>
      <c r="AUC68" s="20"/>
      <c r="AUD68" s="20"/>
      <c r="AUE68" s="20"/>
      <c r="AUF68" s="20"/>
      <c r="AUG68" s="20"/>
      <c r="AUH68" s="20"/>
      <c r="AUI68" s="20"/>
      <c r="AUJ68" s="20"/>
      <c r="AUK68" s="20"/>
      <c r="AUL68" s="20"/>
      <c r="AUM68" s="20"/>
      <c r="AUN68" s="20"/>
      <c r="AUO68" s="20"/>
      <c r="AUP68" s="20"/>
      <c r="AUQ68" s="20"/>
      <c r="AUR68" s="20"/>
      <c r="AUS68" s="20"/>
      <c r="AUT68" s="20"/>
      <c r="AUU68" s="20"/>
      <c r="AUV68" s="20"/>
      <c r="AUW68" s="20"/>
      <c r="AUX68" s="20"/>
      <c r="AUY68" s="20"/>
      <c r="AUZ68" s="20"/>
      <c r="AVA68" s="20"/>
      <c r="AVB68" s="20"/>
      <c r="AVC68" s="20"/>
      <c r="AVD68" s="20"/>
      <c r="AVE68" s="20"/>
      <c r="AVF68" s="20"/>
      <c r="AVG68" s="20"/>
      <c r="AVH68" s="20"/>
      <c r="AVI68" s="20"/>
      <c r="AVJ68" s="20"/>
      <c r="AVK68" s="20"/>
      <c r="AVL68" s="20"/>
      <c r="AVM68" s="20"/>
      <c r="AVN68" s="20"/>
      <c r="AVO68" s="20"/>
      <c r="AVP68" s="20"/>
      <c r="AVQ68" s="20"/>
      <c r="AVR68" s="20"/>
      <c r="AVS68" s="20"/>
      <c r="AVT68" s="20"/>
      <c r="AVU68" s="20"/>
      <c r="AVV68" s="20"/>
      <c r="AVW68" s="20"/>
      <c r="AVX68" s="20"/>
      <c r="AVY68" s="20"/>
      <c r="AVZ68" s="20"/>
      <c r="AWA68" s="20"/>
      <c r="AWB68" s="20"/>
      <c r="AWC68" s="20"/>
      <c r="AWD68" s="20"/>
      <c r="AWE68" s="20"/>
      <c r="AWF68" s="20"/>
      <c r="AWG68" s="20"/>
      <c r="AWH68" s="20"/>
      <c r="AWI68" s="20"/>
      <c r="AWJ68" s="20"/>
      <c r="AWK68" s="20"/>
      <c r="AWL68" s="20"/>
      <c r="AWM68" s="20"/>
      <c r="AWN68" s="20"/>
      <c r="AWO68" s="20"/>
      <c r="AWP68" s="20"/>
      <c r="AWQ68" s="20"/>
      <c r="AWR68" s="20"/>
      <c r="AWS68" s="20"/>
      <c r="AWT68" s="20"/>
      <c r="AWU68" s="20"/>
      <c r="AWV68" s="20"/>
      <c r="AWW68" s="20"/>
      <c r="AWX68" s="20"/>
      <c r="AWY68" s="20"/>
      <c r="AWZ68" s="20"/>
      <c r="AXA68" s="20"/>
      <c r="AXB68" s="20"/>
      <c r="AXC68" s="20"/>
      <c r="AXD68" s="20"/>
      <c r="AXE68" s="20"/>
      <c r="AXF68" s="20"/>
      <c r="AXG68" s="20"/>
      <c r="AXH68" s="20"/>
      <c r="AXI68" s="20"/>
      <c r="AXJ68" s="20"/>
      <c r="AXK68" s="20"/>
      <c r="AXL68" s="20"/>
      <c r="AXM68" s="20"/>
      <c r="AXN68" s="20"/>
      <c r="AXO68" s="20"/>
      <c r="AXP68" s="20"/>
      <c r="AXQ68" s="20"/>
      <c r="AXR68" s="20"/>
      <c r="AXS68" s="20"/>
      <c r="AXT68" s="20"/>
      <c r="AXU68" s="20"/>
      <c r="AXV68" s="20"/>
      <c r="AXW68" s="20"/>
      <c r="AXX68" s="20"/>
      <c r="AXY68" s="20"/>
      <c r="AXZ68" s="20"/>
      <c r="AYA68" s="20"/>
      <c r="AYB68" s="20"/>
      <c r="AYC68" s="20"/>
      <c r="AYD68" s="20"/>
      <c r="AYE68" s="20"/>
      <c r="AYF68" s="20"/>
      <c r="AYG68" s="20"/>
      <c r="AYH68" s="20"/>
      <c r="AYI68" s="20"/>
      <c r="AYJ68" s="20"/>
      <c r="AYK68" s="20"/>
      <c r="AYL68" s="20"/>
      <c r="AYM68" s="20"/>
      <c r="AYN68" s="20"/>
      <c r="AYO68" s="20"/>
      <c r="AYP68" s="20"/>
      <c r="AYQ68" s="20"/>
      <c r="AYR68" s="20"/>
      <c r="AYS68" s="20"/>
      <c r="AYT68" s="20"/>
      <c r="AYU68" s="20"/>
      <c r="AYV68" s="20"/>
      <c r="AYW68" s="20"/>
      <c r="AYX68" s="20"/>
      <c r="AYY68" s="20"/>
      <c r="AYZ68" s="20"/>
      <c r="AZA68" s="20"/>
      <c r="AZB68" s="20"/>
      <c r="AZC68" s="20"/>
      <c r="AZD68" s="20"/>
      <c r="AZE68" s="20"/>
      <c r="AZF68" s="20"/>
      <c r="AZG68" s="20"/>
      <c r="AZH68" s="20"/>
      <c r="AZI68" s="20"/>
      <c r="AZJ68" s="20"/>
      <c r="AZK68" s="20"/>
      <c r="AZL68" s="20"/>
      <c r="AZM68" s="20"/>
      <c r="AZN68" s="20"/>
      <c r="AZO68" s="20"/>
      <c r="AZP68" s="20"/>
      <c r="AZQ68" s="20"/>
      <c r="AZR68" s="20"/>
      <c r="AZS68" s="20"/>
      <c r="AZT68" s="20"/>
      <c r="AZU68" s="20"/>
      <c r="AZV68" s="20"/>
      <c r="AZW68" s="20"/>
      <c r="AZX68" s="20"/>
      <c r="AZY68" s="20"/>
      <c r="AZZ68" s="20"/>
      <c r="BAA68" s="20"/>
      <c r="BAB68" s="20"/>
      <c r="BAC68" s="20"/>
      <c r="BAD68" s="20"/>
      <c r="BAE68" s="20"/>
      <c r="BAF68" s="20"/>
      <c r="BAG68" s="20"/>
      <c r="BAH68" s="20"/>
      <c r="BAI68" s="20"/>
      <c r="BAJ68" s="20"/>
      <c r="BAK68" s="20"/>
      <c r="BAL68" s="20"/>
      <c r="BAM68" s="20"/>
      <c r="BAN68" s="20"/>
      <c r="BAO68" s="20"/>
      <c r="BAP68" s="20"/>
      <c r="BAQ68" s="20"/>
      <c r="BAR68" s="20"/>
      <c r="BAS68" s="20"/>
      <c r="BAT68" s="20"/>
      <c r="BAU68" s="20"/>
      <c r="BAV68" s="20"/>
      <c r="BAW68" s="20"/>
      <c r="BAX68" s="20"/>
      <c r="BAY68" s="20"/>
      <c r="BAZ68" s="20"/>
      <c r="BBA68" s="20"/>
      <c r="BBB68" s="20"/>
      <c r="BBC68" s="20"/>
      <c r="BBD68" s="20"/>
      <c r="BBE68" s="20"/>
      <c r="BBF68" s="20"/>
      <c r="BBG68" s="20"/>
      <c r="BBH68" s="20"/>
      <c r="BBI68" s="20"/>
      <c r="BBJ68" s="20"/>
      <c r="BBK68" s="20"/>
      <c r="BBL68" s="20"/>
      <c r="BBM68" s="20"/>
      <c r="BBN68" s="20"/>
      <c r="BBO68" s="20"/>
      <c r="BBP68" s="20"/>
      <c r="BBQ68" s="20"/>
      <c r="BBR68" s="20"/>
      <c r="BBS68" s="20"/>
      <c r="BBT68" s="20"/>
      <c r="BBU68" s="20"/>
      <c r="BBV68" s="20"/>
      <c r="BBW68" s="20"/>
      <c r="BBX68" s="20"/>
      <c r="BBY68" s="20"/>
      <c r="BBZ68" s="20"/>
      <c r="BCA68" s="20"/>
      <c r="BCB68" s="20"/>
      <c r="BCC68" s="20"/>
      <c r="BCD68" s="20"/>
      <c r="BCE68" s="20"/>
      <c r="BCF68" s="20"/>
      <c r="BCG68" s="20"/>
      <c r="BCH68" s="20"/>
      <c r="BCI68" s="20"/>
      <c r="BCJ68" s="20"/>
      <c r="BCK68" s="20"/>
      <c r="BCL68" s="20"/>
      <c r="BCM68" s="20"/>
      <c r="BCN68" s="20"/>
      <c r="BCO68" s="20"/>
      <c r="BCP68" s="20"/>
      <c r="BCQ68" s="20"/>
      <c r="BCR68" s="20"/>
      <c r="BCS68" s="20"/>
      <c r="BCT68" s="20"/>
      <c r="BCU68" s="20"/>
      <c r="BCV68" s="20"/>
      <c r="BCW68" s="20"/>
      <c r="BCX68" s="20"/>
      <c r="BCY68" s="20"/>
      <c r="BCZ68" s="20"/>
      <c r="BDA68" s="20"/>
      <c r="BDB68" s="20"/>
      <c r="BDC68" s="20"/>
      <c r="BDD68" s="20"/>
      <c r="BDE68" s="20"/>
      <c r="BDF68" s="20"/>
      <c r="BDG68" s="20"/>
      <c r="BDH68" s="20"/>
      <c r="BDI68" s="20"/>
      <c r="BDJ68" s="20"/>
      <c r="BDK68" s="20"/>
      <c r="BDL68" s="20"/>
      <c r="BDM68" s="20"/>
      <c r="BDN68" s="20"/>
      <c r="BDO68" s="20"/>
      <c r="BDP68" s="20"/>
      <c r="BDQ68" s="20"/>
      <c r="BDR68" s="20"/>
      <c r="BDS68" s="20"/>
      <c r="BDT68" s="20"/>
      <c r="BDU68" s="20"/>
      <c r="BDV68" s="20"/>
      <c r="BDW68" s="20"/>
      <c r="BDX68" s="20"/>
      <c r="BDY68" s="20"/>
      <c r="BDZ68" s="20"/>
      <c r="BEA68" s="20"/>
      <c r="BEB68" s="20"/>
      <c r="BEC68" s="20"/>
      <c r="BED68" s="20"/>
      <c r="BEE68" s="20"/>
      <c r="BEF68" s="20"/>
      <c r="BEG68" s="20"/>
      <c r="BEH68" s="20"/>
      <c r="BEI68" s="20"/>
      <c r="BEJ68" s="20"/>
      <c r="BEK68" s="20"/>
      <c r="BEL68" s="20"/>
      <c r="BEM68" s="20"/>
      <c r="BEN68" s="20"/>
      <c r="BEO68" s="20"/>
      <c r="BEP68" s="20"/>
      <c r="BEQ68" s="20"/>
      <c r="BER68" s="20"/>
      <c r="BES68" s="20"/>
      <c r="BET68" s="20"/>
      <c r="BEU68" s="20"/>
      <c r="BEV68" s="20"/>
      <c r="BEW68" s="20"/>
      <c r="BEX68" s="20"/>
      <c r="BEY68" s="20"/>
      <c r="BEZ68" s="20"/>
      <c r="BFA68" s="20"/>
      <c r="BFB68" s="20"/>
      <c r="BFC68" s="20"/>
      <c r="BFD68" s="20"/>
      <c r="BFE68" s="20"/>
      <c r="BFF68" s="20"/>
      <c r="BFG68" s="20"/>
      <c r="BFH68" s="20"/>
      <c r="BFI68" s="20"/>
      <c r="BFJ68" s="20"/>
      <c r="BFK68" s="20"/>
      <c r="BFL68" s="20"/>
      <c r="BFM68" s="20"/>
      <c r="BFN68" s="20"/>
      <c r="BFO68" s="20"/>
      <c r="BFP68" s="20"/>
      <c r="BFQ68" s="20"/>
      <c r="BFR68" s="20"/>
      <c r="BFS68" s="20"/>
      <c r="BFT68" s="20"/>
      <c r="BFU68" s="20"/>
      <c r="BFV68" s="20"/>
      <c r="BFW68" s="20"/>
      <c r="BFX68" s="20"/>
      <c r="BFY68" s="20"/>
      <c r="BFZ68" s="20"/>
      <c r="BGA68" s="20"/>
      <c r="BGB68" s="20"/>
      <c r="BGC68" s="20"/>
      <c r="BGD68" s="20"/>
      <c r="BGE68" s="20"/>
      <c r="BGF68" s="20"/>
      <c r="BGG68" s="20"/>
      <c r="BGH68" s="20"/>
      <c r="BGI68" s="20"/>
      <c r="BGJ68" s="20"/>
      <c r="BGK68" s="20"/>
      <c r="BGL68" s="20"/>
      <c r="BGM68" s="20"/>
      <c r="BGN68" s="20"/>
      <c r="BGO68" s="20"/>
      <c r="BGP68" s="20"/>
      <c r="BGQ68" s="20"/>
      <c r="BGR68" s="20"/>
      <c r="BGS68" s="20"/>
      <c r="BGT68" s="20"/>
      <c r="BGU68" s="20"/>
      <c r="BGV68" s="20"/>
      <c r="BGW68" s="20"/>
      <c r="BGX68" s="20"/>
      <c r="BGY68" s="20"/>
      <c r="BGZ68" s="20"/>
      <c r="BHA68" s="20"/>
      <c r="BHB68" s="20"/>
      <c r="BHC68" s="20"/>
      <c r="BHD68" s="20"/>
      <c r="BHE68" s="20"/>
      <c r="BHF68" s="20"/>
      <c r="BHG68" s="20"/>
      <c r="BHH68" s="20"/>
      <c r="BHI68" s="20"/>
      <c r="BHJ68" s="20"/>
      <c r="BHK68" s="20"/>
      <c r="BHL68" s="20"/>
      <c r="BHM68" s="20"/>
      <c r="BHN68" s="20"/>
      <c r="BHO68" s="20"/>
      <c r="BHP68" s="20"/>
      <c r="BHQ68" s="20"/>
      <c r="BHR68" s="20"/>
      <c r="BHS68" s="20"/>
      <c r="BHT68" s="20"/>
      <c r="BHU68" s="20"/>
      <c r="BHV68" s="20"/>
      <c r="BHW68" s="20"/>
      <c r="BHX68" s="20"/>
      <c r="BHY68" s="20"/>
      <c r="BHZ68" s="20"/>
      <c r="BIA68" s="20"/>
      <c r="BIB68" s="20"/>
      <c r="BIC68" s="20"/>
      <c r="BID68" s="20"/>
      <c r="BIE68" s="20"/>
      <c r="BIF68" s="20"/>
      <c r="BIG68" s="20"/>
      <c r="BIH68" s="20"/>
      <c r="BII68" s="20"/>
      <c r="BIJ68" s="20"/>
      <c r="BIK68" s="20"/>
      <c r="BIL68" s="20"/>
      <c r="BIM68" s="20"/>
      <c r="BIN68" s="20"/>
      <c r="BIO68" s="20"/>
      <c r="BIP68" s="20"/>
      <c r="BIQ68" s="20"/>
      <c r="BIR68" s="20"/>
      <c r="BIS68" s="20"/>
      <c r="BIT68" s="20"/>
      <c r="BIU68" s="20"/>
      <c r="BIV68" s="20"/>
      <c r="BIW68" s="20"/>
      <c r="BIX68" s="20"/>
      <c r="BIY68" s="20"/>
      <c r="BIZ68" s="20"/>
      <c r="BJA68" s="20"/>
      <c r="BJB68" s="20"/>
      <c r="BJC68" s="20"/>
      <c r="BJD68" s="20"/>
      <c r="BJE68" s="20"/>
      <c r="BJF68" s="20"/>
      <c r="BJG68" s="20"/>
      <c r="BJH68" s="20"/>
      <c r="BJI68" s="20"/>
      <c r="BJJ68" s="20"/>
      <c r="BJK68" s="20"/>
      <c r="BJL68" s="20"/>
      <c r="BJM68" s="20"/>
      <c r="BJN68" s="20"/>
      <c r="BJO68" s="20"/>
      <c r="BJP68" s="20"/>
      <c r="BJQ68" s="20"/>
      <c r="BJR68" s="20"/>
      <c r="BJS68" s="20"/>
      <c r="BJT68" s="20"/>
      <c r="BJU68" s="20"/>
      <c r="BJV68" s="20"/>
      <c r="BJW68" s="20"/>
      <c r="BJX68" s="20"/>
      <c r="BJY68" s="20"/>
      <c r="BJZ68" s="20"/>
      <c r="BKA68" s="20"/>
      <c r="BKB68" s="20"/>
      <c r="BKC68" s="20"/>
      <c r="BKD68" s="20"/>
      <c r="BKE68" s="20"/>
      <c r="BKF68" s="20"/>
      <c r="BKG68" s="20"/>
      <c r="BKH68" s="20"/>
      <c r="BKI68" s="20"/>
      <c r="BKJ68" s="20"/>
      <c r="BKK68" s="20"/>
      <c r="BKL68" s="20"/>
      <c r="BKM68" s="20"/>
      <c r="BKN68" s="20"/>
      <c r="BKO68" s="20"/>
      <c r="BKP68" s="20"/>
      <c r="BKQ68" s="20"/>
      <c r="BKR68" s="20"/>
      <c r="BKS68" s="20"/>
      <c r="BKT68" s="20"/>
      <c r="BKU68" s="20"/>
      <c r="BKV68" s="20"/>
      <c r="BKW68" s="20"/>
      <c r="BKX68" s="20"/>
      <c r="BKY68" s="20"/>
      <c r="BKZ68" s="20"/>
      <c r="BLA68" s="20"/>
      <c r="BLB68" s="20"/>
      <c r="BLC68" s="20"/>
      <c r="BLD68" s="20"/>
      <c r="BLE68" s="20"/>
      <c r="BLF68" s="20"/>
      <c r="BLG68" s="20"/>
      <c r="BLH68" s="20"/>
      <c r="BLI68" s="20"/>
      <c r="BLJ68" s="20"/>
      <c r="BLK68" s="20"/>
      <c r="BLL68" s="20"/>
      <c r="BLM68" s="20"/>
      <c r="BLN68" s="20"/>
      <c r="BLO68" s="20"/>
      <c r="BLP68" s="20"/>
      <c r="BLQ68" s="20"/>
      <c r="BLR68" s="20"/>
      <c r="BLS68" s="20"/>
      <c r="BLT68" s="20"/>
      <c r="BLU68" s="20"/>
      <c r="BLV68" s="20"/>
      <c r="BLW68" s="20"/>
      <c r="BLX68" s="20"/>
      <c r="BLY68" s="20"/>
      <c r="BLZ68" s="20"/>
      <c r="BMA68" s="20"/>
      <c r="BMB68" s="20"/>
      <c r="BMC68" s="20"/>
      <c r="BMD68" s="20"/>
      <c r="BME68" s="20"/>
      <c r="BMF68" s="20"/>
      <c r="BMG68" s="20"/>
      <c r="BMH68" s="20"/>
      <c r="BMI68" s="20"/>
      <c r="BMJ68" s="20"/>
      <c r="BMK68" s="20"/>
      <c r="BML68" s="20"/>
      <c r="BMM68" s="20"/>
      <c r="BMN68" s="20"/>
      <c r="BMO68" s="20"/>
      <c r="BMP68" s="20"/>
      <c r="BMQ68" s="20"/>
      <c r="BMR68" s="20"/>
      <c r="BMS68" s="20"/>
      <c r="BMT68" s="20"/>
      <c r="BMU68" s="20"/>
      <c r="BMV68" s="20"/>
      <c r="BMW68" s="20"/>
      <c r="BMX68" s="20"/>
      <c r="BMY68" s="20"/>
      <c r="BMZ68" s="20"/>
      <c r="BNA68" s="20"/>
      <c r="BNB68" s="20"/>
      <c r="BNC68" s="20"/>
      <c r="BND68" s="20"/>
      <c r="BNE68" s="20"/>
      <c r="BNF68" s="20"/>
      <c r="BNG68" s="20"/>
      <c r="BNH68" s="20"/>
      <c r="BNI68" s="20"/>
      <c r="BNJ68" s="20"/>
      <c r="BNK68" s="20"/>
      <c r="BNL68" s="20"/>
      <c r="BNM68" s="20"/>
      <c r="BNN68" s="20"/>
      <c r="BNO68" s="20"/>
      <c r="BNP68" s="20"/>
      <c r="BNQ68" s="20"/>
      <c r="BNR68" s="20"/>
      <c r="BNS68" s="20"/>
      <c r="BNT68" s="20"/>
      <c r="BNU68" s="20"/>
      <c r="BNV68" s="20"/>
      <c r="BNW68" s="20"/>
      <c r="BNX68" s="20"/>
      <c r="BNY68" s="20"/>
      <c r="BNZ68" s="20"/>
      <c r="BOA68" s="20"/>
      <c r="BOB68" s="20"/>
      <c r="BOC68" s="20"/>
      <c r="BOD68" s="20"/>
      <c r="BOE68" s="20"/>
      <c r="BOF68" s="20"/>
      <c r="BOG68" s="20"/>
      <c r="BOH68" s="20"/>
      <c r="BOI68" s="20"/>
      <c r="BOJ68" s="20"/>
      <c r="BOK68" s="20"/>
      <c r="BOL68" s="20"/>
      <c r="BOM68" s="20"/>
      <c r="BON68" s="20"/>
      <c r="BOO68" s="20"/>
      <c r="BOP68" s="20"/>
      <c r="BOQ68" s="20"/>
      <c r="BOR68" s="20"/>
      <c r="BOS68" s="20"/>
      <c r="BOT68" s="20"/>
      <c r="BOU68" s="20"/>
      <c r="BOV68" s="20"/>
      <c r="BOW68" s="20"/>
      <c r="BOX68" s="20"/>
      <c r="BOY68" s="20"/>
      <c r="BOZ68" s="20"/>
      <c r="BPA68" s="20"/>
      <c r="BPB68" s="20"/>
      <c r="BPC68" s="20"/>
      <c r="BPD68" s="20"/>
      <c r="BPE68" s="20"/>
      <c r="BPF68" s="20"/>
      <c r="BPG68" s="20"/>
      <c r="BPH68" s="20"/>
      <c r="BPI68" s="20"/>
      <c r="BPJ68" s="20"/>
      <c r="BPK68" s="20"/>
      <c r="BPL68" s="20"/>
      <c r="BPM68" s="20"/>
      <c r="BPN68" s="20"/>
      <c r="BPO68" s="20"/>
      <c r="BPP68" s="20"/>
      <c r="BPQ68" s="20"/>
      <c r="BPR68" s="20"/>
      <c r="BPS68" s="20"/>
      <c r="BPT68" s="20"/>
      <c r="BPU68" s="20"/>
      <c r="BPV68" s="20"/>
      <c r="BPW68" s="20"/>
      <c r="BPX68" s="20"/>
      <c r="BPY68" s="20"/>
      <c r="BPZ68" s="20"/>
      <c r="BQA68" s="20"/>
      <c r="BQB68" s="20"/>
      <c r="BQC68" s="20"/>
      <c r="BQD68" s="20"/>
      <c r="BQE68" s="20"/>
      <c r="BQF68" s="20"/>
      <c r="BQG68" s="20"/>
      <c r="BQH68" s="20"/>
      <c r="BQI68" s="20"/>
      <c r="BQJ68" s="20"/>
      <c r="BQK68" s="20"/>
      <c r="BQL68" s="20"/>
      <c r="BQM68" s="20"/>
      <c r="BQN68" s="20"/>
      <c r="BQO68" s="20"/>
      <c r="BQP68" s="20"/>
      <c r="BQQ68" s="20"/>
      <c r="BQR68" s="20"/>
      <c r="BQS68" s="20"/>
      <c r="BQT68" s="20"/>
      <c r="BQU68" s="20"/>
      <c r="BQV68" s="20"/>
      <c r="BQW68" s="20"/>
      <c r="BQX68" s="20"/>
      <c r="BQY68" s="20"/>
      <c r="BQZ68" s="20"/>
      <c r="BRA68" s="20"/>
      <c r="BRB68" s="20"/>
      <c r="BRC68" s="20"/>
      <c r="BRD68" s="20"/>
      <c r="BRE68" s="20"/>
      <c r="BRF68" s="20"/>
      <c r="BRG68" s="20"/>
      <c r="BRH68" s="20"/>
      <c r="BRI68" s="20"/>
      <c r="BRJ68" s="20"/>
      <c r="BRK68" s="20"/>
      <c r="BRL68" s="20"/>
      <c r="BRM68" s="20"/>
      <c r="BRN68" s="20"/>
      <c r="BRO68" s="20"/>
      <c r="BRP68" s="20"/>
      <c r="BRQ68" s="20"/>
      <c r="BRR68" s="20"/>
      <c r="BRS68" s="20"/>
      <c r="BRT68" s="20"/>
      <c r="BRU68" s="20"/>
      <c r="BRV68" s="20"/>
      <c r="BRW68" s="20"/>
      <c r="BRX68" s="20"/>
      <c r="BRY68" s="20"/>
      <c r="BRZ68" s="20"/>
      <c r="BSA68" s="20"/>
      <c r="BSB68" s="20"/>
      <c r="BSC68" s="20"/>
      <c r="BSD68" s="20"/>
      <c r="BSE68" s="20"/>
      <c r="BSF68" s="20"/>
      <c r="BSG68" s="20"/>
      <c r="BSH68" s="20"/>
      <c r="BSI68" s="20"/>
      <c r="BSJ68" s="20"/>
      <c r="BSK68" s="20"/>
      <c r="BSL68" s="20"/>
      <c r="BSM68" s="20"/>
      <c r="BSN68" s="20"/>
      <c r="BSO68" s="20"/>
      <c r="BSP68" s="20"/>
      <c r="BSQ68" s="20"/>
      <c r="BSR68" s="20"/>
      <c r="BSS68" s="20"/>
      <c r="BST68" s="20"/>
      <c r="BSU68" s="20"/>
      <c r="BSV68" s="20"/>
      <c r="BSW68" s="20"/>
      <c r="BSX68" s="20"/>
      <c r="BSY68" s="20"/>
      <c r="BSZ68" s="20"/>
      <c r="BTA68" s="20"/>
      <c r="BTB68" s="20"/>
      <c r="BTC68" s="20"/>
      <c r="BTD68" s="20"/>
      <c r="BTE68" s="20"/>
      <c r="BTF68" s="20"/>
      <c r="BTG68" s="20"/>
      <c r="BTH68" s="20"/>
      <c r="BTI68" s="20"/>
      <c r="BTJ68" s="20"/>
      <c r="BTK68" s="20"/>
      <c r="BTL68" s="20"/>
      <c r="BTM68" s="20"/>
      <c r="BTN68" s="20"/>
      <c r="BTO68" s="20"/>
      <c r="BTP68" s="20"/>
      <c r="BTQ68" s="20"/>
      <c r="BTR68" s="20"/>
      <c r="BTS68" s="20"/>
      <c r="BTT68" s="20"/>
      <c r="BTU68" s="20"/>
      <c r="BTV68" s="20"/>
      <c r="BTW68" s="20"/>
      <c r="BTX68" s="20"/>
      <c r="BTY68" s="20"/>
      <c r="BTZ68" s="20"/>
      <c r="BUA68" s="20"/>
      <c r="BUB68" s="20"/>
      <c r="BUC68" s="20"/>
      <c r="BUD68" s="20"/>
      <c r="BUE68" s="20"/>
      <c r="BUF68" s="20"/>
      <c r="BUG68" s="20"/>
      <c r="BUH68" s="20"/>
      <c r="BUI68" s="20"/>
      <c r="BUJ68" s="20"/>
      <c r="BUK68" s="20"/>
      <c r="BUL68" s="20"/>
      <c r="BUM68" s="20"/>
      <c r="BUN68" s="20"/>
      <c r="BUO68" s="20"/>
      <c r="BUP68" s="20"/>
      <c r="BUQ68" s="20"/>
      <c r="BUR68" s="20"/>
      <c r="BUS68" s="20"/>
      <c r="BUT68" s="20"/>
      <c r="BUU68" s="20"/>
      <c r="BUV68" s="20"/>
      <c r="BUW68" s="20"/>
      <c r="BUX68" s="20"/>
      <c r="BUY68" s="20"/>
      <c r="BUZ68" s="20"/>
      <c r="BVA68" s="20"/>
      <c r="BVB68" s="20"/>
      <c r="BVC68" s="20"/>
      <c r="BVD68" s="20"/>
      <c r="BVE68" s="20"/>
      <c r="BVF68" s="20"/>
      <c r="BVG68" s="20"/>
      <c r="BVH68" s="20"/>
      <c r="BVI68" s="20"/>
      <c r="BVJ68" s="20"/>
      <c r="BVK68" s="20"/>
      <c r="BVL68" s="20"/>
      <c r="BVM68" s="20"/>
      <c r="BVN68" s="20"/>
      <c r="BVO68" s="20"/>
      <c r="BVP68" s="20"/>
      <c r="BVQ68" s="20"/>
      <c r="BVR68" s="20"/>
      <c r="BVS68" s="20"/>
      <c r="BVT68" s="20"/>
      <c r="BVU68" s="20"/>
      <c r="BVV68" s="20"/>
      <c r="BVW68" s="20"/>
      <c r="BVX68" s="20"/>
      <c r="BVY68" s="20"/>
      <c r="BVZ68" s="20"/>
      <c r="BWA68" s="20"/>
      <c r="BWB68" s="20"/>
      <c r="BWC68" s="20"/>
      <c r="BWD68" s="20"/>
      <c r="BWE68" s="20"/>
      <c r="BWF68" s="20"/>
      <c r="BWG68" s="20"/>
      <c r="BWH68" s="20"/>
      <c r="BWI68" s="20"/>
      <c r="BWJ68" s="20"/>
      <c r="BWK68" s="20"/>
      <c r="BWL68" s="20"/>
      <c r="BWM68" s="20"/>
      <c r="BWN68" s="20"/>
      <c r="BWO68" s="20"/>
      <c r="BWP68" s="20"/>
      <c r="BWQ68" s="20"/>
      <c r="BWR68" s="20"/>
      <c r="BWS68" s="20"/>
      <c r="BWT68" s="20"/>
      <c r="BWU68" s="20"/>
      <c r="BWV68" s="20"/>
      <c r="BWW68" s="20"/>
      <c r="BWX68" s="20"/>
      <c r="BWY68" s="20"/>
      <c r="BWZ68" s="20"/>
      <c r="BXA68" s="20"/>
      <c r="BXB68" s="20"/>
      <c r="BXC68" s="20"/>
      <c r="BXD68" s="20"/>
      <c r="BXE68" s="20"/>
      <c r="BXF68" s="20"/>
      <c r="BXG68" s="20"/>
      <c r="BXH68" s="20"/>
      <c r="BXI68" s="20"/>
      <c r="BXJ68" s="20"/>
      <c r="BXK68" s="20"/>
      <c r="BXL68" s="20"/>
      <c r="BXM68" s="20"/>
      <c r="BXN68" s="20"/>
      <c r="BXO68" s="20"/>
      <c r="BXP68" s="20"/>
      <c r="BXQ68" s="20"/>
      <c r="BXR68" s="20"/>
      <c r="BXS68" s="20"/>
      <c r="BXT68" s="20"/>
      <c r="BXU68" s="20"/>
      <c r="BXV68" s="20"/>
      <c r="BXW68" s="20"/>
      <c r="BXX68" s="20"/>
      <c r="BXY68" s="20"/>
      <c r="BXZ68" s="20"/>
      <c r="BYA68" s="20"/>
      <c r="BYB68" s="20"/>
      <c r="BYC68" s="20"/>
      <c r="BYD68" s="20"/>
      <c r="BYE68" s="20"/>
      <c r="BYF68" s="20"/>
      <c r="BYG68" s="20"/>
      <c r="BYH68" s="20"/>
      <c r="BYI68" s="20"/>
      <c r="BYJ68" s="20"/>
      <c r="BYK68" s="20"/>
      <c r="BYL68" s="20"/>
      <c r="BYM68" s="20"/>
      <c r="BYN68" s="20"/>
      <c r="BYO68" s="20"/>
      <c r="BYP68" s="20"/>
      <c r="BYQ68" s="20"/>
      <c r="BYR68" s="20"/>
      <c r="BYS68" s="20"/>
      <c r="BYT68" s="20"/>
      <c r="BYU68" s="20"/>
      <c r="BYV68" s="20"/>
      <c r="BYW68" s="20"/>
      <c r="BYX68" s="20"/>
      <c r="BYY68" s="20"/>
      <c r="BYZ68" s="20"/>
      <c r="BZA68" s="20"/>
      <c r="BZB68" s="20"/>
      <c r="BZC68" s="20"/>
      <c r="BZD68" s="20"/>
      <c r="BZE68" s="20"/>
      <c r="BZF68" s="20"/>
      <c r="BZG68" s="20"/>
      <c r="BZH68" s="20"/>
      <c r="BZI68" s="20"/>
      <c r="BZJ68" s="20"/>
      <c r="BZK68" s="20"/>
      <c r="BZL68" s="20"/>
      <c r="BZM68" s="20"/>
      <c r="BZN68" s="20"/>
      <c r="BZO68" s="20"/>
      <c r="BZP68" s="20"/>
      <c r="BZQ68" s="20"/>
      <c r="BZR68" s="20"/>
      <c r="BZS68" s="20"/>
      <c r="BZT68" s="20"/>
      <c r="BZU68" s="20"/>
      <c r="BZV68" s="20"/>
      <c r="BZW68" s="20"/>
      <c r="BZX68" s="20"/>
      <c r="BZY68" s="20"/>
      <c r="BZZ68" s="20"/>
      <c r="CAA68" s="20"/>
      <c r="CAB68" s="20"/>
      <c r="CAC68" s="20"/>
      <c r="CAD68" s="20"/>
      <c r="CAE68" s="20"/>
      <c r="CAF68" s="20"/>
      <c r="CAG68" s="20"/>
      <c r="CAH68" s="20"/>
      <c r="CAI68" s="20"/>
      <c r="CAJ68" s="20"/>
      <c r="CAK68" s="20"/>
      <c r="CAL68" s="20"/>
      <c r="CAM68" s="20"/>
      <c r="CAN68" s="20"/>
      <c r="CAO68" s="20"/>
      <c r="CAP68" s="20"/>
      <c r="CAQ68" s="20"/>
      <c r="CAR68" s="20"/>
      <c r="CAS68" s="20"/>
      <c r="CAT68" s="20"/>
      <c r="CAU68" s="20"/>
      <c r="CAV68" s="20"/>
      <c r="CAW68" s="20"/>
      <c r="CAX68" s="20"/>
      <c r="CAY68" s="20"/>
      <c r="CAZ68" s="20"/>
      <c r="CBA68" s="20"/>
      <c r="CBB68" s="20"/>
      <c r="CBC68" s="20"/>
      <c r="CBD68" s="20"/>
      <c r="CBE68" s="20"/>
      <c r="CBF68" s="20"/>
      <c r="CBG68" s="20"/>
      <c r="CBH68" s="20"/>
      <c r="CBI68" s="20"/>
      <c r="CBJ68" s="20"/>
      <c r="CBK68" s="20"/>
      <c r="CBL68" s="20"/>
      <c r="CBM68" s="20"/>
      <c r="CBN68" s="20"/>
      <c r="CBO68" s="20"/>
      <c r="CBP68" s="20"/>
      <c r="CBQ68" s="20"/>
      <c r="CBR68" s="20"/>
      <c r="CBS68" s="20"/>
      <c r="CBT68" s="20"/>
      <c r="CBU68" s="20"/>
      <c r="CBV68" s="20"/>
      <c r="CBW68" s="20"/>
      <c r="CBX68" s="20"/>
      <c r="CBY68" s="20"/>
      <c r="CBZ68" s="20"/>
      <c r="CCA68" s="20"/>
      <c r="CCB68" s="20"/>
      <c r="CCC68" s="20"/>
      <c r="CCD68" s="20"/>
      <c r="CCE68" s="20"/>
      <c r="CCF68" s="20"/>
      <c r="CCG68" s="20"/>
      <c r="CCH68" s="20"/>
      <c r="CCI68" s="20"/>
      <c r="CCJ68" s="20"/>
      <c r="CCK68" s="20"/>
      <c r="CCL68" s="20"/>
      <c r="CCM68" s="20"/>
      <c r="CCN68" s="20"/>
      <c r="CCO68" s="20"/>
      <c r="CCP68" s="20"/>
      <c r="CCQ68" s="20"/>
      <c r="CCR68" s="20"/>
      <c r="CCS68" s="20"/>
      <c r="CCT68" s="20"/>
      <c r="CCU68" s="20"/>
      <c r="CCV68" s="20"/>
      <c r="CCW68" s="20"/>
      <c r="CCX68" s="20"/>
      <c r="CCY68" s="20"/>
      <c r="CCZ68" s="20"/>
      <c r="CDA68" s="20"/>
      <c r="CDB68" s="20"/>
      <c r="CDC68" s="20"/>
      <c r="CDD68" s="20"/>
      <c r="CDE68" s="20"/>
      <c r="CDF68" s="20"/>
      <c r="CDG68" s="20"/>
      <c r="CDH68" s="20"/>
      <c r="CDI68" s="20"/>
      <c r="CDJ68" s="20"/>
      <c r="CDK68" s="20"/>
      <c r="CDL68" s="20"/>
      <c r="CDM68" s="20"/>
      <c r="CDN68" s="20"/>
      <c r="CDO68" s="20"/>
      <c r="CDP68" s="20"/>
      <c r="CDQ68" s="20"/>
      <c r="CDR68" s="20"/>
      <c r="CDS68" s="20"/>
      <c r="CDT68" s="20"/>
      <c r="CDU68" s="20"/>
      <c r="CDV68" s="20"/>
      <c r="CDW68" s="20"/>
      <c r="CDX68" s="20"/>
      <c r="CDY68" s="20"/>
      <c r="CDZ68" s="20"/>
      <c r="CEA68" s="20"/>
      <c r="CEB68" s="20"/>
      <c r="CEC68" s="20"/>
      <c r="CED68" s="20"/>
      <c r="CEE68" s="20"/>
      <c r="CEF68" s="20"/>
      <c r="CEG68" s="20"/>
      <c r="CEH68" s="20"/>
      <c r="CEI68" s="20"/>
      <c r="CEJ68" s="20"/>
      <c r="CEK68" s="20"/>
      <c r="CEL68" s="20"/>
      <c r="CEM68" s="20"/>
      <c r="CEN68" s="20"/>
      <c r="CEO68" s="20"/>
      <c r="CEP68" s="20"/>
      <c r="CEQ68" s="20"/>
      <c r="CER68" s="20"/>
      <c r="CES68" s="20"/>
      <c r="CET68" s="20"/>
      <c r="CEU68" s="20"/>
      <c r="CEV68" s="20"/>
      <c r="CEW68" s="20"/>
      <c r="CEX68" s="20"/>
      <c r="CEY68" s="20"/>
      <c r="CEZ68" s="20"/>
      <c r="CFA68" s="20"/>
      <c r="CFB68" s="20"/>
      <c r="CFC68" s="20"/>
      <c r="CFD68" s="20"/>
      <c r="CFE68" s="20"/>
      <c r="CFF68" s="20"/>
      <c r="CFG68" s="20"/>
      <c r="CFH68" s="20"/>
      <c r="CFI68" s="20"/>
      <c r="CFJ68" s="20"/>
      <c r="CFK68" s="20"/>
      <c r="CFL68" s="20"/>
      <c r="CFM68" s="20"/>
      <c r="CFN68" s="20"/>
      <c r="CFO68" s="20"/>
      <c r="CFP68" s="20"/>
      <c r="CFQ68" s="20"/>
      <c r="CFR68" s="20"/>
      <c r="CFS68" s="20"/>
      <c r="CFT68" s="20"/>
      <c r="CFU68" s="20"/>
      <c r="CFV68" s="20"/>
      <c r="CFW68" s="20"/>
      <c r="CFX68" s="20"/>
      <c r="CFY68" s="20"/>
      <c r="CFZ68" s="20"/>
      <c r="CGA68" s="20"/>
      <c r="CGB68" s="20"/>
      <c r="CGC68" s="20"/>
      <c r="CGD68" s="20"/>
      <c r="CGE68" s="20"/>
      <c r="CGF68" s="20"/>
      <c r="CGG68" s="20"/>
      <c r="CGH68" s="20"/>
      <c r="CGI68" s="20"/>
      <c r="CGJ68" s="20"/>
      <c r="CGK68" s="20"/>
      <c r="CGL68" s="20"/>
      <c r="CGM68" s="20"/>
      <c r="CGN68" s="20"/>
      <c r="CGO68" s="20"/>
      <c r="CGP68" s="20"/>
      <c r="CGQ68" s="20"/>
      <c r="CGR68" s="20"/>
      <c r="CGS68" s="20"/>
      <c r="CGT68" s="20"/>
      <c r="CGU68" s="20"/>
      <c r="CGV68" s="20"/>
      <c r="CGW68" s="20"/>
      <c r="CGX68" s="20"/>
      <c r="CGY68" s="20"/>
      <c r="CGZ68" s="20"/>
      <c r="CHA68" s="20"/>
      <c r="CHB68" s="20"/>
      <c r="CHC68" s="20"/>
      <c r="CHD68" s="20"/>
      <c r="CHE68" s="20"/>
      <c r="CHF68" s="20"/>
      <c r="CHG68" s="20"/>
      <c r="CHH68" s="20"/>
      <c r="CHI68" s="20"/>
      <c r="CHJ68" s="20"/>
      <c r="CHK68" s="20"/>
      <c r="CHL68" s="20"/>
      <c r="CHM68" s="20"/>
      <c r="CHN68" s="20"/>
      <c r="CHO68" s="20"/>
      <c r="CHP68" s="20"/>
      <c r="CHQ68" s="20"/>
      <c r="CHR68" s="20"/>
      <c r="CHS68" s="20"/>
      <c r="CHT68" s="20"/>
      <c r="CHU68" s="20"/>
      <c r="CHV68" s="20"/>
      <c r="CHW68" s="20"/>
      <c r="CHX68" s="20"/>
      <c r="CHY68" s="20"/>
      <c r="CHZ68" s="20"/>
      <c r="CIA68" s="20"/>
      <c r="CIB68" s="20"/>
      <c r="CIC68" s="20"/>
      <c r="CID68" s="20"/>
      <c r="CIE68" s="20"/>
      <c r="CIF68" s="20"/>
      <c r="CIG68" s="20"/>
      <c r="CIH68" s="20"/>
      <c r="CII68" s="20"/>
      <c r="CIJ68" s="20"/>
      <c r="CIK68" s="20"/>
      <c r="CIL68" s="20"/>
      <c r="CIM68" s="20"/>
      <c r="CIN68" s="20"/>
      <c r="CIO68" s="20"/>
      <c r="CIP68" s="20"/>
      <c r="CIQ68" s="20"/>
      <c r="CIR68" s="20"/>
      <c r="CIS68" s="20"/>
      <c r="CIT68" s="20"/>
      <c r="CIU68" s="20"/>
      <c r="CIV68" s="20"/>
      <c r="CIW68" s="20"/>
      <c r="CIX68" s="20"/>
      <c r="CIY68" s="20"/>
      <c r="CIZ68" s="20"/>
      <c r="CJA68" s="20"/>
      <c r="CJB68" s="20"/>
      <c r="CJC68" s="20"/>
      <c r="CJD68" s="20"/>
      <c r="CJE68" s="20"/>
      <c r="CJF68" s="20"/>
      <c r="CJG68" s="20"/>
      <c r="CJH68" s="20"/>
      <c r="CJI68" s="20"/>
      <c r="CJJ68" s="20"/>
      <c r="CJK68" s="20"/>
      <c r="CJL68" s="20"/>
      <c r="CJM68" s="20"/>
      <c r="CJN68" s="20"/>
      <c r="CJO68" s="20"/>
      <c r="CJP68" s="20"/>
      <c r="CJQ68" s="20"/>
      <c r="CJR68" s="20"/>
      <c r="CJS68" s="20"/>
      <c r="CJT68" s="20"/>
      <c r="CJU68" s="20"/>
      <c r="CJV68" s="20"/>
      <c r="CJW68" s="20"/>
      <c r="CJX68" s="20"/>
      <c r="CJY68" s="20"/>
      <c r="CJZ68" s="20"/>
      <c r="CKA68" s="20"/>
      <c r="CKB68" s="20"/>
      <c r="CKC68" s="20"/>
      <c r="CKD68" s="20"/>
      <c r="CKE68" s="20"/>
      <c r="CKF68" s="20"/>
      <c r="CKG68" s="20"/>
      <c r="CKH68" s="20"/>
      <c r="CKI68" s="20"/>
      <c r="CKJ68" s="20"/>
      <c r="CKK68" s="20"/>
      <c r="CKL68" s="20"/>
      <c r="CKM68" s="20"/>
      <c r="CKN68" s="20"/>
      <c r="CKO68" s="20"/>
      <c r="CKP68" s="20"/>
      <c r="CKQ68" s="20"/>
      <c r="CKR68" s="20"/>
      <c r="CKS68" s="20"/>
      <c r="CKT68" s="20"/>
      <c r="CKU68" s="20"/>
      <c r="CKV68" s="20"/>
      <c r="CKW68" s="20"/>
      <c r="CKX68" s="20"/>
      <c r="CKY68" s="20"/>
      <c r="CKZ68" s="20"/>
      <c r="CLA68" s="20"/>
      <c r="CLB68" s="20"/>
      <c r="CLC68" s="20"/>
      <c r="CLD68" s="20"/>
      <c r="CLE68" s="20"/>
      <c r="CLF68" s="20"/>
      <c r="CLG68" s="20"/>
      <c r="CLH68" s="20"/>
      <c r="CLI68" s="20"/>
      <c r="CLJ68" s="20"/>
      <c r="CLK68" s="20"/>
      <c r="CLL68" s="20"/>
      <c r="CLM68" s="20"/>
      <c r="CLN68" s="20"/>
      <c r="CLO68" s="20"/>
      <c r="CLP68" s="20"/>
      <c r="CLQ68" s="20"/>
      <c r="CLR68" s="20"/>
      <c r="CLS68" s="20"/>
      <c r="CLT68" s="20"/>
      <c r="CLU68" s="20"/>
      <c r="CLV68" s="20"/>
      <c r="CLW68" s="20"/>
      <c r="CLX68" s="20"/>
      <c r="CLY68" s="20"/>
      <c r="CLZ68" s="20"/>
      <c r="CMA68" s="20"/>
      <c r="CMB68" s="20"/>
      <c r="CMC68" s="20"/>
      <c r="CMD68" s="20"/>
      <c r="CME68" s="20"/>
      <c r="CMF68" s="20"/>
      <c r="CMG68" s="20"/>
      <c r="CMH68" s="20"/>
      <c r="CMI68" s="20"/>
      <c r="CMJ68" s="20"/>
      <c r="CMK68" s="20"/>
      <c r="CML68" s="20"/>
      <c r="CMM68" s="20"/>
      <c r="CMN68" s="20"/>
      <c r="CMO68" s="20"/>
      <c r="CMP68" s="20"/>
      <c r="CMQ68" s="20"/>
      <c r="CMR68" s="20"/>
      <c r="CMS68" s="20"/>
      <c r="CMT68" s="20"/>
      <c r="CMU68" s="20"/>
      <c r="CMV68" s="20"/>
      <c r="CMW68" s="20"/>
      <c r="CMX68" s="20"/>
      <c r="CMY68" s="20"/>
      <c r="CMZ68" s="20"/>
      <c r="CNA68" s="20"/>
      <c r="CNB68" s="20"/>
      <c r="CNC68" s="20"/>
      <c r="CND68" s="20"/>
      <c r="CNE68" s="20"/>
      <c r="CNF68" s="20"/>
      <c r="CNG68" s="20"/>
      <c r="CNH68" s="20"/>
      <c r="CNI68" s="20"/>
      <c r="CNJ68" s="20"/>
      <c r="CNK68" s="20"/>
      <c r="CNL68" s="20"/>
      <c r="CNM68" s="20"/>
      <c r="CNN68" s="20"/>
      <c r="CNO68" s="20"/>
      <c r="CNP68" s="20"/>
      <c r="CNQ68" s="20"/>
      <c r="CNR68" s="20"/>
      <c r="CNS68" s="20"/>
      <c r="CNT68" s="20"/>
      <c r="CNU68" s="20"/>
      <c r="CNV68" s="20"/>
      <c r="CNW68" s="20"/>
      <c r="CNX68" s="20"/>
      <c r="CNY68" s="20"/>
      <c r="CNZ68" s="20"/>
      <c r="COA68" s="20"/>
      <c r="COB68" s="20"/>
      <c r="COC68" s="20"/>
      <c r="COD68" s="20"/>
      <c r="COE68" s="20"/>
      <c r="COF68" s="20"/>
      <c r="COG68" s="20"/>
      <c r="COH68" s="20"/>
      <c r="COI68" s="20"/>
      <c r="COJ68" s="20"/>
      <c r="COK68" s="20"/>
      <c r="COL68" s="20"/>
      <c r="COM68" s="20"/>
      <c r="CON68" s="20"/>
      <c r="COO68" s="20"/>
      <c r="COP68" s="20"/>
      <c r="COQ68" s="20"/>
      <c r="COR68" s="20"/>
      <c r="COS68" s="20"/>
      <c r="COT68" s="20"/>
      <c r="COU68" s="20"/>
      <c r="COV68" s="20"/>
      <c r="COW68" s="20"/>
      <c r="COX68" s="20"/>
      <c r="COY68" s="20"/>
      <c r="COZ68" s="20"/>
      <c r="CPA68" s="20"/>
      <c r="CPB68" s="20"/>
      <c r="CPC68" s="20"/>
      <c r="CPD68" s="20"/>
      <c r="CPE68" s="20"/>
      <c r="CPF68" s="20"/>
      <c r="CPG68" s="20"/>
      <c r="CPH68" s="20"/>
      <c r="CPI68" s="20"/>
      <c r="CPJ68" s="20"/>
      <c r="CPK68" s="20"/>
      <c r="CPL68" s="20"/>
      <c r="CPM68" s="20"/>
      <c r="CPN68" s="20"/>
      <c r="CPO68" s="20"/>
      <c r="CPP68" s="20"/>
      <c r="CPQ68" s="20"/>
      <c r="CPR68" s="20"/>
      <c r="CPS68" s="20"/>
      <c r="CPT68" s="20"/>
      <c r="CPU68" s="20"/>
      <c r="CPV68" s="20"/>
      <c r="CPW68" s="20"/>
      <c r="CPX68" s="20"/>
      <c r="CPY68" s="20"/>
      <c r="CPZ68" s="20"/>
      <c r="CQA68" s="20"/>
      <c r="CQB68" s="20"/>
      <c r="CQC68" s="20"/>
      <c r="CQD68" s="20"/>
      <c r="CQE68" s="20"/>
      <c r="CQF68" s="20"/>
      <c r="CQG68" s="20"/>
      <c r="CQH68" s="20"/>
      <c r="CQI68" s="20"/>
      <c r="CQJ68" s="20"/>
      <c r="CQK68" s="20"/>
      <c r="CQL68" s="20"/>
      <c r="CQM68" s="20"/>
      <c r="CQN68" s="20"/>
      <c r="CQO68" s="20"/>
      <c r="CQP68" s="20"/>
      <c r="CQQ68" s="20"/>
      <c r="CQR68" s="20"/>
      <c r="CQS68" s="20"/>
      <c r="CQT68" s="20"/>
      <c r="CQU68" s="20"/>
      <c r="CQV68" s="20"/>
      <c r="CQW68" s="20"/>
      <c r="CQX68" s="20"/>
      <c r="CQY68" s="20"/>
      <c r="CQZ68" s="20"/>
      <c r="CRA68" s="20"/>
      <c r="CRB68" s="20"/>
      <c r="CRC68" s="20"/>
      <c r="CRD68" s="20"/>
      <c r="CRE68" s="20"/>
      <c r="CRF68" s="20"/>
      <c r="CRG68" s="20"/>
      <c r="CRH68" s="20"/>
      <c r="CRI68" s="20"/>
      <c r="CRJ68" s="20"/>
      <c r="CRK68" s="20"/>
      <c r="CRL68" s="20"/>
      <c r="CRM68" s="20"/>
      <c r="CRN68" s="20"/>
      <c r="CRO68" s="20"/>
      <c r="CRP68" s="20"/>
      <c r="CRQ68" s="20"/>
      <c r="CRR68" s="20"/>
      <c r="CRS68" s="20"/>
      <c r="CRT68" s="20"/>
      <c r="CRU68" s="20"/>
      <c r="CRV68" s="20"/>
      <c r="CRW68" s="20"/>
      <c r="CRX68" s="20"/>
      <c r="CRY68" s="20"/>
      <c r="CRZ68" s="20"/>
      <c r="CSA68" s="20"/>
      <c r="CSB68" s="20"/>
      <c r="CSC68" s="20"/>
      <c r="CSD68" s="20"/>
      <c r="CSE68" s="20"/>
      <c r="CSF68" s="20"/>
      <c r="CSG68" s="20"/>
      <c r="CSH68" s="20"/>
      <c r="CSI68" s="20"/>
      <c r="CSJ68" s="20"/>
      <c r="CSK68" s="20"/>
      <c r="CSL68" s="20"/>
      <c r="CSM68" s="20"/>
      <c r="CSN68" s="20"/>
      <c r="CSO68" s="20"/>
      <c r="CSP68" s="20"/>
      <c r="CSQ68" s="20"/>
      <c r="CSR68" s="20"/>
      <c r="CSS68" s="20"/>
      <c r="CST68" s="20"/>
      <c r="CSU68" s="20"/>
      <c r="CSV68" s="20"/>
      <c r="CSW68" s="20"/>
      <c r="CSX68" s="20"/>
      <c r="CSY68" s="20"/>
      <c r="CSZ68" s="20"/>
      <c r="CTA68" s="20"/>
      <c r="CTB68" s="20"/>
      <c r="CTC68" s="20"/>
      <c r="CTD68" s="20"/>
      <c r="CTE68" s="20"/>
      <c r="CTF68" s="20"/>
      <c r="CTG68" s="20"/>
      <c r="CTH68" s="20"/>
      <c r="CTI68" s="20"/>
      <c r="CTJ68" s="20"/>
      <c r="CTK68" s="20"/>
      <c r="CTL68" s="20"/>
      <c r="CTM68" s="20"/>
      <c r="CTN68" s="20"/>
      <c r="CTO68" s="20"/>
      <c r="CTP68" s="20"/>
      <c r="CTQ68" s="20"/>
      <c r="CTR68" s="20"/>
      <c r="CTS68" s="20"/>
      <c r="CTT68" s="20"/>
      <c r="CTU68" s="20"/>
      <c r="CTV68" s="20"/>
      <c r="CTW68" s="20"/>
      <c r="CTX68" s="20"/>
      <c r="CTY68" s="20"/>
      <c r="CTZ68" s="20"/>
      <c r="CUA68" s="20"/>
      <c r="CUB68" s="20"/>
      <c r="CUC68" s="20"/>
      <c r="CUD68" s="20"/>
      <c r="CUE68" s="20"/>
      <c r="CUF68" s="20"/>
      <c r="CUG68" s="20"/>
      <c r="CUH68" s="20"/>
      <c r="CUI68" s="20"/>
      <c r="CUJ68" s="20"/>
      <c r="CUK68" s="20"/>
      <c r="CUL68" s="20"/>
      <c r="CUM68" s="20"/>
      <c r="CUN68" s="20"/>
      <c r="CUO68" s="20"/>
      <c r="CUP68" s="20"/>
      <c r="CUQ68" s="20"/>
      <c r="CUR68" s="20"/>
      <c r="CUS68" s="20"/>
      <c r="CUT68" s="20"/>
      <c r="CUU68" s="20"/>
      <c r="CUV68" s="20"/>
      <c r="CUW68" s="20"/>
      <c r="CUX68" s="20"/>
      <c r="CUY68" s="20"/>
      <c r="CUZ68" s="20"/>
      <c r="CVA68" s="20"/>
      <c r="CVB68" s="20"/>
      <c r="CVC68" s="20"/>
      <c r="CVD68" s="20"/>
      <c r="CVE68" s="20"/>
      <c r="CVF68" s="20"/>
      <c r="CVG68" s="20"/>
      <c r="CVH68" s="20"/>
      <c r="CVI68" s="20"/>
      <c r="CVJ68" s="20"/>
      <c r="CVK68" s="20"/>
      <c r="CVL68" s="20"/>
      <c r="CVM68" s="20"/>
      <c r="CVN68" s="20"/>
      <c r="CVO68" s="20"/>
      <c r="CVP68" s="20"/>
      <c r="CVQ68" s="20"/>
      <c r="CVR68" s="20"/>
      <c r="CVS68" s="20"/>
      <c r="CVT68" s="20"/>
      <c r="CVU68" s="20"/>
      <c r="CVV68" s="20"/>
      <c r="CVW68" s="20"/>
      <c r="CVX68" s="20"/>
      <c r="CVY68" s="20"/>
      <c r="CVZ68" s="20"/>
      <c r="CWA68" s="20"/>
      <c r="CWB68" s="20"/>
      <c r="CWC68" s="20"/>
      <c r="CWD68" s="20"/>
      <c r="CWE68" s="20"/>
      <c r="CWF68" s="20"/>
      <c r="CWG68" s="20"/>
      <c r="CWH68" s="20"/>
      <c r="CWI68" s="20"/>
      <c r="CWJ68" s="20"/>
      <c r="CWK68" s="20"/>
      <c r="CWL68" s="20"/>
      <c r="CWM68" s="20"/>
      <c r="CWN68" s="20"/>
      <c r="CWO68" s="20"/>
      <c r="CWP68" s="20"/>
      <c r="CWQ68" s="20"/>
      <c r="CWR68" s="20"/>
      <c r="CWS68" s="20"/>
      <c r="CWT68" s="20"/>
      <c r="CWU68" s="20"/>
      <c r="CWV68" s="20"/>
      <c r="CWW68" s="20"/>
      <c r="CWX68" s="20"/>
      <c r="CWY68" s="20"/>
      <c r="CWZ68" s="20"/>
      <c r="CXA68" s="20"/>
      <c r="CXB68" s="20"/>
      <c r="CXC68" s="20"/>
      <c r="CXD68" s="20"/>
      <c r="CXE68" s="20"/>
      <c r="CXF68" s="20"/>
      <c r="CXG68" s="20"/>
      <c r="CXH68" s="20"/>
      <c r="CXI68" s="20"/>
      <c r="CXJ68" s="20"/>
      <c r="CXK68" s="20"/>
      <c r="CXL68" s="20"/>
      <c r="CXM68" s="20"/>
      <c r="CXN68" s="20"/>
      <c r="CXO68" s="20"/>
      <c r="CXP68" s="20"/>
      <c r="CXQ68" s="20"/>
      <c r="CXR68" s="20"/>
      <c r="CXS68" s="20"/>
      <c r="CXT68" s="20"/>
      <c r="CXU68" s="20"/>
      <c r="CXV68" s="20"/>
      <c r="CXW68" s="20"/>
      <c r="CXX68" s="20"/>
      <c r="CXY68" s="20"/>
      <c r="CXZ68" s="20"/>
      <c r="CYA68" s="20"/>
      <c r="CYB68" s="20"/>
      <c r="CYC68" s="20"/>
      <c r="CYD68" s="20"/>
      <c r="CYE68" s="20"/>
      <c r="CYF68" s="20"/>
      <c r="CYG68" s="20"/>
      <c r="CYH68" s="20"/>
      <c r="CYI68" s="20"/>
      <c r="CYJ68" s="20"/>
      <c r="CYK68" s="20"/>
      <c r="CYL68" s="20"/>
      <c r="CYM68" s="20"/>
      <c r="CYN68" s="20"/>
      <c r="CYO68" s="20"/>
      <c r="CYP68" s="20"/>
      <c r="CYQ68" s="20"/>
      <c r="CYR68" s="20"/>
      <c r="CYS68" s="20"/>
      <c r="CYT68" s="20"/>
      <c r="CYU68" s="20"/>
      <c r="CYV68" s="20"/>
      <c r="CYW68" s="20"/>
      <c r="CYX68" s="20"/>
      <c r="CYY68" s="20"/>
      <c r="CYZ68" s="20"/>
      <c r="CZA68" s="20"/>
      <c r="CZB68" s="20"/>
      <c r="CZC68" s="20"/>
      <c r="CZD68" s="20"/>
      <c r="CZE68" s="20"/>
      <c r="CZF68" s="20"/>
      <c r="CZG68" s="20"/>
      <c r="CZH68" s="20"/>
      <c r="CZI68" s="20"/>
      <c r="CZJ68" s="20"/>
      <c r="CZK68" s="20"/>
      <c r="CZL68" s="20"/>
      <c r="CZM68" s="20"/>
      <c r="CZN68" s="20"/>
      <c r="CZO68" s="20"/>
      <c r="CZP68" s="20"/>
      <c r="CZQ68" s="20"/>
      <c r="CZR68" s="20"/>
      <c r="CZS68" s="20"/>
      <c r="CZT68" s="20"/>
      <c r="CZU68" s="20"/>
      <c r="CZV68" s="20"/>
      <c r="CZW68" s="20"/>
      <c r="CZX68" s="20"/>
      <c r="CZY68" s="20"/>
      <c r="CZZ68" s="20"/>
      <c r="DAA68" s="20"/>
      <c r="DAB68" s="20"/>
      <c r="DAC68" s="20"/>
      <c r="DAD68" s="20"/>
      <c r="DAE68" s="20"/>
      <c r="DAF68" s="20"/>
      <c r="DAG68" s="20"/>
      <c r="DAH68" s="20"/>
      <c r="DAI68" s="20"/>
      <c r="DAJ68" s="20"/>
      <c r="DAK68" s="20"/>
      <c r="DAL68" s="20"/>
      <c r="DAM68" s="20"/>
      <c r="DAN68" s="20"/>
      <c r="DAO68" s="20"/>
      <c r="DAP68" s="20"/>
      <c r="DAQ68" s="20"/>
      <c r="DAR68" s="20"/>
      <c r="DAS68" s="20"/>
      <c r="DAT68" s="20"/>
      <c r="DAU68" s="20"/>
      <c r="DAV68" s="20"/>
      <c r="DAW68" s="20"/>
      <c r="DAX68" s="20"/>
      <c r="DAY68" s="20"/>
      <c r="DAZ68" s="20"/>
      <c r="DBA68" s="20"/>
      <c r="DBB68" s="20"/>
      <c r="DBC68" s="20"/>
      <c r="DBD68" s="20"/>
      <c r="DBE68" s="20"/>
      <c r="DBF68" s="20"/>
      <c r="DBG68" s="20"/>
      <c r="DBH68" s="20"/>
      <c r="DBI68" s="20"/>
      <c r="DBJ68" s="20"/>
      <c r="DBK68" s="20"/>
      <c r="DBL68" s="20"/>
      <c r="DBM68" s="20"/>
      <c r="DBN68" s="20"/>
      <c r="DBO68" s="20"/>
      <c r="DBP68" s="20"/>
      <c r="DBQ68" s="20"/>
      <c r="DBR68" s="20"/>
      <c r="DBS68" s="20"/>
      <c r="DBT68" s="20"/>
      <c r="DBU68" s="20"/>
      <c r="DBV68" s="20"/>
      <c r="DBW68" s="20"/>
      <c r="DBX68" s="20"/>
      <c r="DBY68" s="20"/>
      <c r="DBZ68" s="20"/>
      <c r="DCA68" s="20"/>
      <c r="DCB68" s="20"/>
      <c r="DCC68" s="20"/>
      <c r="DCD68" s="20"/>
      <c r="DCE68" s="20"/>
      <c r="DCF68" s="20"/>
      <c r="DCG68" s="20"/>
      <c r="DCH68" s="20"/>
      <c r="DCI68" s="20"/>
      <c r="DCJ68" s="20"/>
      <c r="DCK68" s="20"/>
      <c r="DCL68" s="20"/>
      <c r="DCM68" s="20"/>
      <c r="DCN68" s="20"/>
      <c r="DCO68" s="20"/>
      <c r="DCP68" s="20"/>
      <c r="DCQ68" s="20"/>
      <c r="DCR68" s="20"/>
      <c r="DCS68" s="20"/>
      <c r="DCT68" s="20"/>
      <c r="DCU68" s="20"/>
      <c r="DCV68" s="20"/>
      <c r="DCW68" s="20"/>
      <c r="DCX68" s="20"/>
      <c r="DCY68" s="20"/>
      <c r="DCZ68" s="20"/>
      <c r="DDA68" s="20"/>
      <c r="DDB68" s="20"/>
      <c r="DDC68" s="20"/>
      <c r="DDD68" s="20"/>
      <c r="DDE68" s="20"/>
      <c r="DDF68" s="20"/>
      <c r="DDG68" s="20"/>
      <c r="DDH68" s="20"/>
      <c r="DDI68" s="20"/>
      <c r="DDJ68" s="20"/>
      <c r="DDK68" s="20"/>
      <c r="DDL68" s="20"/>
      <c r="DDM68" s="20"/>
      <c r="DDN68" s="20"/>
      <c r="DDO68" s="20"/>
      <c r="DDP68" s="20"/>
      <c r="DDQ68" s="20"/>
      <c r="DDR68" s="20"/>
      <c r="DDS68" s="20"/>
      <c r="DDT68" s="20"/>
      <c r="DDU68" s="20"/>
      <c r="DDV68" s="20"/>
      <c r="DDW68" s="20"/>
      <c r="DDX68" s="20"/>
      <c r="DDY68" s="20"/>
      <c r="DDZ68" s="20"/>
      <c r="DEA68" s="20"/>
      <c r="DEB68" s="20"/>
      <c r="DEC68" s="20"/>
      <c r="DED68" s="20"/>
      <c r="DEE68" s="20"/>
      <c r="DEF68" s="20"/>
      <c r="DEG68" s="20"/>
      <c r="DEH68" s="20"/>
      <c r="DEI68" s="20"/>
      <c r="DEJ68" s="20"/>
      <c r="DEK68" s="20"/>
      <c r="DEL68" s="20"/>
      <c r="DEM68" s="20"/>
      <c r="DEN68" s="20"/>
      <c r="DEO68" s="20"/>
      <c r="DEP68" s="20"/>
      <c r="DEQ68" s="20"/>
      <c r="DER68" s="20"/>
      <c r="DES68" s="20"/>
      <c r="DET68" s="20"/>
      <c r="DEU68" s="20"/>
      <c r="DEV68" s="20"/>
      <c r="DEW68" s="20"/>
      <c r="DEX68" s="20"/>
      <c r="DEY68" s="20"/>
      <c r="DEZ68" s="20"/>
      <c r="DFA68" s="20"/>
      <c r="DFB68" s="20"/>
      <c r="DFC68" s="20"/>
      <c r="DFD68" s="20"/>
      <c r="DFE68" s="20"/>
      <c r="DFF68" s="20"/>
      <c r="DFG68" s="20"/>
      <c r="DFH68" s="20"/>
      <c r="DFI68" s="20"/>
      <c r="DFJ68" s="20"/>
      <c r="DFK68" s="20"/>
      <c r="DFL68" s="20"/>
      <c r="DFM68" s="20"/>
      <c r="DFN68" s="20"/>
      <c r="DFO68" s="20"/>
      <c r="DFP68" s="20"/>
      <c r="DFQ68" s="20"/>
      <c r="DFR68" s="20"/>
      <c r="DFS68" s="20"/>
      <c r="DFT68" s="20"/>
      <c r="DFU68" s="20"/>
      <c r="DFV68" s="20"/>
      <c r="DFW68" s="20"/>
      <c r="DFX68" s="20"/>
      <c r="DFY68" s="20"/>
      <c r="DFZ68" s="20"/>
      <c r="DGA68" s="20"/>
      <c r="DGB68" s="20"/>
      <c r="DGC68" s="20"/>
      <c r="DGD68" s="20"/>
      <c r="DGE68" s="20"/>
      <c r="DGF68" s="20"/>
      <c r="DGG68" s="20"/>
      <c r="DGH68" s="20"/>
      <c r="DGI68" s="20"/>
      <c r="DGJ68" s="20"/>
      <c r="DGK68" s="20"/>
      <c r="DGL68" s="20"/>
      <c r="DGM68" s="20"/>
      <c r="DGN68" s="20"/>
      <c r="DGO68" s="20"/>
      <c r="DGP68" s="20"/>
      <c r="DGQ68" s="20"/>
      <c r="DGR68" s="20"/>
      <c r="DGS68" s="20"/>
      <c r="DGT68" s="20"/>
      <c r="DGU68" s="20"/>
      <c r="DGV68" s="20"/>
      <c r="DGW68" s="20"/>
      <c r="DGX68" s="20"/>
      <c r="DGY68" s="20"/>
      <c r="DGZ68" s="20"/>
      <c r="DHA68" s="20"/>
      <c r="DHB68" s="20"/>
      <c r="DHC68" s="20"/>
      <c r="DHD68" s="20"/>
      <c r="DHE68" s="20"/>
      <c r="DHF68" s="20"/>
      <c r="DHG68" s="20"/>
      <c r="DHH68" s="20"/>
      <c r="DHI68" s="20"/>
      <c r="DHJ68" s="20"/>
      <c r="DHK68" s="20"/>
      <c r="DHL68" s="20"/>
      <c r="DHM68" s="20"/>
      <c r="DHN68" s="20"/>
      <c r="DHO68" s="20"/>
      <c r="DHP68" s="20"/>
      <c r="DHQ68" s="20"/>
      <c r="DHR68" s="20"/>
      <c r="DHS68" s="20"/>
      <c r="DHT68" s="20"/>
      <c r="DHU68" s="20"/>
      <c r="DHV68" s="20"/>
      <c r="DHW68" s="20"/>
      <c r="DHX68" s="20"/>
      <c r="DHY68" s="20"/>
      <c r="DHZ68" s="20"/>
      <c r="DIA68" s="20"/>
      <c r="DIB68" s="20"/>
      <c r="DIC68" s="20"/>
      <c r="DID68" s="20"/>
      <c r="DIE68" s="20"/>
      <c r="DIF68" s="20"/>
      <c r="DIG68" s="20"/>
      <c r="DIH68" s="20"/>
      <c r="DII68" s="20"/>
      <c r="DIJ68" s="20"/>
      <c r="DIK68" s="20"/>
      <c r="DIL68" s="20"/>
      <c r="DIM68" s="20"/>
      <c r="DIN68" s="20"/>
      <c r="DIO68" s="20"/>
      <c r="DIP68" s="20"/>
      <c r="DIQ68" s="20"/>
      <c r="DIR68" s="20"/>
      <c r="DIS68" s="20"/>
      <c r="DIT68" s="20"/>
      <c r="DIU68" s="20"/>
      <c r="DIV68" s="20"/>
      <c r="DIW68" s="20"/>
      <c r="DIX68" s="20"/>
      <c r="DIY68" s="20"/>
      <c r="DIZ68" s="20"/>
      <c r="DJA68" s="20"/>
      <c r="DJB68" s="20"/>
      <c r="DJC68" s="20"/>
      <c r="DJD68" s="20"/>
      <c r="DJE68" s="20"/>
      <c r="DJF68" s="20"/>
      <c r="DJG68" s="20"/>
      <c r="DJH68" s="20"/>
      <c r="DJI68" s="20"/>
      <c r="DJJ68" s="20"/>
      <c r="DJK68" s="20"/>
      <c r="DJL68" s="20"/>
      <c r="DJM68" s="20"/>
      <c r="DJN68" s="20"/>
      <c r="DJO68" s="20"/>
      <c r="DJP68" s="20"/>
      <c r="DJQ68" s="20"/>
      <c r="DJR68" s="20"/>
      <c r="DJS68" s="20"/>
      <c r="DJT68" s="20"/>
      <c r="DJU68" s="20"/>
      <c r="DJV68" s="20"/>
      <c r="DJW68" s="20"/>
      <c r="DJX68" s="20"/>
      <c r="DJY68" s="20"/>
      <c r="DJZ68" s="20"/>
      <c r="DKA68" s="20"/>
      <c r="DKB68" s="20"/>
      <c r="DKC68" s="20"/>
      <c r="DKD68" s="20"/>
      <c r="DKE68" s="20"/>
      <c r="DKF68" s="20"/>
      <c r="DKG68" s="20"/>
      <c r="DKH68" s="20"/>
      <c r="DKI68" s="20"/>
      <c r="DKJ68" s="20"/>
      <c r="DKK68" s="20"/>
      <c r="DKL68" s="20"/>
      <c r="DKM68" s="20"/>
      <c r="DKN68" s="20"/>
      <c r="DKO68" s="20"/>
      <c r="DKP68" s="20"/>
      <c r="DKQ68" s="20"/>
      <c r="DKR68" s="20"/>
      <c r="DKS68" s="20"/>
      <c r="DKT68" s="20"/>
      <c r="DKU68" s="20"/>
      <c r="DKV68" s="20"/>
      <c r="DKW68" s="20"/>
      <c r="DKX68" s="20"/>
      <c r="DKY68" s="20"/>
      <c r="DKZ68" s="20"/>
      <c r="DLA68" s="20"/>
      <c r="DLB68" s="20"/>
      <c r="DLC68" s="20"/>
      <c r="DLD68" s="20"/>
      <c r="DLE68" s="20"/>
      <c r="DLF68" s="20"/>
      <c r="DLG68" s="20"/>
      <c r="DLH68" s="20"/>
      <c r="DLI68" s="20"/>
      <c r="DLJ68" s="20"/>
      <c r="DLK68" s="20"/>
      <c r="DLL68" s="20"/>
      <c r="DLM68" s="20"/>
      <c r="DLN68" s="20"/>
      <c r="DLO68" s="20"/>
      <c r="DLP68" s="20"/>
      <c r="DLQ68" s="20"/>
      <c r="DLR68" s="20"/>
      <c r="DLS68" s="20"/>
      <c r="DLT68" s="20"/>
      <c r="DLU68" s="20"/>
      <c r="DLV68" s="20"/>
      <c r="DLW68" s="20"/>
      <c r="DLX68" s="20"/>
      <c r="DLY68" s="20"/>
      <c r="DLZ68" s="20"/>
      <c r="DMA68" s="20"/>
      <c r="DMB68" s="20"/>
      <c r="DMC68" s="20"/>
      <c r="DMD68" s="20"/>
      <c r="DME68" s="20"/>
      <c r="DMF68" s="20"/>
      <c r="DMG68" s="20"/>
      <c r="DMH68" s="20"/>
      <c r="DMI68" s="20"/>
      <c r="DMJ68" s="20"/>
      <c r="DMK68" s="20"/>
      <c r="DML68" s="20"/>
      <c r="DMM68" s="20"/>
      <c r="DMN68" s="20"/>
      <c r="DMO68" s="20"/>
      <c r="DMP68" s="20"/>
      <c r="DMQ68" s="20"/>
      <c r="DMR68" s="20"/>
      <c r="DMS68" s="20"/>
      <c r="DMT68" s="20"/>
      <c r="DMU68" s="20"/>
      <c r="DMV68" s="20"/>
      <c r="DMW68" s="20"/>
      <c r="DMX68" s="20"/>
      <c r="DMY68" s="20"/>
      <c r="DMZ68" s="20"/>
      <c r="DNA68" s="20"/>
      <c r="DNB68" s="20"/>
      <c r="DNC68" s="20"/>
      <c r="DND68" s="20"/>
      <c r="DNE68" s="20"/>
      <c r="DNF68" s="20"/>
      <c r="DNG68" s="20"/>
      <c r="DNH68" s="20"/>
      <c r="DNI68" s="20"/>
      <c r="DNJ68" s="20"/>
      <c r="DNK68" s="20"/>
      <c r="DNL68" s="20"/>
      <c r="DNM68" s="20"/>
      <c r="DNN68" s="20"/>
      <c r="DNO68" s="20"/>
      <c r="DNP68" s="20"/>
      <c r="DNQ68" s="20"/>
      <c r="DNR68" s="20"/>
      <c r="DNS68" s="20"/>
      <c r="DNT68" s="20"/>
      <c r="DNU68" s="20"/>
      <c r="DNV68" s="20"/>
      <c r="DNW68" s="20"/>
      <c r="DNX68" s="20"/>
      <c r="DNY68" s="20"/>
      <c r="DNZ68" s="20"/>
      <c r="DOA68" s="20"/>
      <c r="DOB68" s="20"/>
      <c r="DOC68" s="20"/>
      <c r="DOD68" s="20"/>
      <c r="DOE68" s="20"/>
      <c r="DOF68" s="20"/>
      <c r="DOG68" s="20"/>
      <c r="DOH68" s="20"/>
      <c r="DOI68" s="20"/>
      <c r="DOJ68" s="20"/>
      <c r="DOK68" s="20"/>
      <c r="DOL68" s="20"/>
      <c r="DOM68" s="20"/>
      <c r="DON68" s="20"/>
      <c r="DOO68" s="20"/>
      <c r="DOP68" s="20"/>
      <c r="DOQ68" s="20"/>
      <c r="DOR68" s="20"/>
      <c r="DOS68" s="20"/>
      <c r="DOT68" s="20"/>
      <c r="DOU68" s="20"/>
      <c r="DOV68" s="20"/>
      <c r="DOW68" s="20"/>
      <c r="DOX68" s="20"/>
      <c r="DOY68" s="20"/>
      <c r="DOZ68" s="20"/>
      <c r="DPA68" s="20"/>
      <c r="DPB68" s="20"/>
      <c r="DPC68" s="20"/>
      <c r="DPD68" s="20"/>
      <c r="DPE68" s="20"/>
      <c r="DPF68" s="20"/>
      <c r="DPG68" s="20"/>
      <c r="DPH68" s="20"/>
      <c r="DPI68" s="20"/>
      <c r="DPJ68" s="20"/>
      <c r="DPK68" s="20"/>
      <c r="DPL68" s="20"/>
      <c r="DPM68" s="20"/>
      <c r="DPN68" s="20"/>
      <c r="DPO68" s="20"/>
      <c r="DPP68" s="20"/>
      <c r="DPQ68" s="20"/>
      <c r="DPR68" s="20"/>
      <c r="DPS68" s="20"/>
      <c r="DPT68" s="20"/>
      <c r="DPU68" s="20"/>
      <c r="DPV68" s="20"/>
      <c r="DPW68" s="20"/>
      <c r="DPX68" s="20"/>
      <c r="DPY68" s="20"/>
      <c r="DPZ68" s="20"/>
      <c r="DQA68" s="20"/>
      <c r="DQB68" s="20"/>
      <c r="DQC68" s="20"/>
      <c r="DQD68" s="20"/>
      <c r="DQE68" s="20"/>
      <c r="DQF68" s="20"/>
      <c r="DQG68" s="20"/>
      <c r="DQH68" s="20"/>
      <c r="DQI68" s="20"/>
      <c r="DQJ68" s="20"/>
      <c r="DQK68" s="20"/>
      <c r="DQL68" s="20"/>
      <c r="DQM68" s="20"/>
      <c r="DQN68" s="20"/>
      <c r="DQO68" s="20"/>
      <c r="DQP68" s="20"/>
      <c r="DQQ68" s="20"/>
      <c r="DQR68" s="20"/>
      <c r="DQS68" s="20"/>
      <c r="DQT68" s="20"/>
      <c r="DQU68" s="20"/>
      <c r="DQV68" s="20"/>
      <c r="DQW68" s="20"/>
      <c r="DQX68" s="20"/>
      <c r="DQY68" s="20"/>
      <c r="DQZ68" s="20"/>
      <c r="DRA68" s="20"/>
      <c r="DRB68" s="20"/>
      <c r="DRC68" s="20"/>
      <c r="DRD68" s="20"/>
      <c r="DRE68" s="20"/>
      <c r="DRF68" s="20"/>
      <c r="DRG68" s="20"/>
      <c r="DRH68" s="20"/>
      <c r="DRI68" s="20"/>
      <c r="DRJ68" s="20"/>
      <c r="DRK68" s="20"/>
      <c r="DRL68" s="20"/>
      <c r="DRM68" s="20"/>
      <c r="DRN68" s="20"/>
      <c r="DRO68" s="20"/>
      <c r="DRP68" s="20"/>
      <c r="DRQ68" s="20"/>
      <c r="DRR68" s="20"/>
      <c r="DRS68" s="20"/>
      <c r="DRT68" s="20"/>
      <c r="DRU68" s="20"/>
      <c r="DRV68" s="20"/>
      <c r="DRW68" s="20"/>
      <c r="DRX68" s="20"/>
      <c r="DRY68" s="20"/>
      <c r="DRZ68" s="20"/>
      <c r="DSA68" s="20"/>
      <c r="DSB68" s="20"/>
      <c r="DSC68" s="20"/>
      <c r="DSD68" s="20"/>
      <c r="DSE68" s="20"/>
      <c r="DSF68" s="20"/>
      <c r="DSG68" s="20"/>
      <c r="DSH68" s="20"/>
      <c r="DSI68" s="20"/>
      <c r="DSJ68" s="20"/>
      <c r="DSK68" s="20"/>
      <c r="DSL68" s="20"/>
      <c r="DSM68" s="20"/>
      <c r="DSN68" s="20"/>
      <c r="DSO68" s="20"/>
      <c r="DSP68" s="20"/>
      <c r="DSQ68" s="20"/>
      <c r="DSR68" s="20"/>
      <c r="DSS68" s="20"/>
      <c r="DST68" s="20"/>
      <c r="DSU68" s="20"/>
      <c r="DSV68" s="20"/>
      <c r="DSW68" s="20"/>
      <c r="DSX68" s="20"/>
      <c r="DSY68" s="20"/>
      <c r="DSZ68" s="20"/>
      <c r="DTA68" s="20"/>
      <c r="DTB68" s="20"/>
      <c r="DTC68" s="20"/>
      <c r="DTD68" s="20"/>
      <c r="DTE68" s="20"/>
      <c r="DTF68" s="20"/>
      <c r="DTG68" s="20"/>
      <c r="DTH68" s="20"/>
      <c r="DTI68" s="20"/>
      <c r="DTJ68" s="20"/>
      <c r="DTK68" s="20"/>
      <c r="DTL68" s="20"/>
      <c r="DTM68" s="20"/>
      <c r="DTN68" s="20"/>
      <c r="DTO68" s="20"/>
      <c r="DTP68" s="20"/>
      <c r="DTQ68" s="20"/>
      <c r="DTR68" s="20"/>
      <c r="DTS68" s="20"/>
      <c r="DTT68" s="20"/>
      <c r="DTU68" s="20"/>
      <c r="DTV68" s="20"/>
      <c r="DTW68" s="20"/>
      <c r="DTX68" s="20"/>
      <c r="DTY68" s="20"/>
      <c r="DTZ68" s="20"/>
      <c r="DUA68" s="20"/>
      <c r="DUB68" s="20"/>
      <c r="DUC68" s="20"/>
      <c r="DUD68" s="20"/>
      <c r="DUE68" s="20"/>
      <c r="DUF68" s="20"/>
      <c r="DUG68" s="20"/>
      <c r="DUH68" s="20"/>
      <c r="DUI68" s="20"/>
      <c r="DUJ68" s="20"/>
      <c r="DUK68" s="20"/>
      <c r="DUL68" s="20"/>
      <c r="DUM68" s="20"/>
      <c r="DUN68" s="20"/>
      <c r="DUO68" s="20"/>
      <c r="DUP68" s="20"/>
      <c r="DUQ68" s="20"/>
      <c r="DUR68" s="20"/>
      <c r="DUS68" s="20"/>
      <c r="DUT68" s="20"/>
      <c r="DUU68" s="20"/>
      <c r="DUV68" s="20"/>
      <c r="DUW68" s="20"/>
      <c r="DUX68" s="20"/>
      <c r="DUY68" s="20"/>
      <c r="DUZ68" s="20"/>
      <c r="DVA68" s="20"/>
      <c r="DVB68" s="20"/>
      <c r="DVC68" s="20"/>
      <c r="DVD68" s="20"/>
      <c r="DVE68" s="20"/>
      <c r="DVF68" s="20"/>
      <c r="DVG68" s="20"/>
      <c r="DVH68" s="20"/>
      <c r="DVI68" s="20"/>
      <c r="DVJ68" s="20"/>
      <c r="DVK68" s="20"/>
      <c r="DVL68" s="20"/>
      <c r="DVM68" s="20"/>
      <c r="DVN68" s="20"/>
      <c r="DVO68" s="20"/>
      <c r="DVP68" s="20"/>
      <c r="DVQ68" s="20"/>
      <c r="DVR68" s="20"/>
      <c r="DVS68" s="20"/>
      <c r="DVT68" s="20"/>
      <c r="DVU68" s="20"/>
      <c r="DVV68" s="20"/>
      <c r="DVW68" s="20"/>
      <c r="DVX68" s="20"/>
      <c r="DVY68" s="20"/>
      <c r="DVZ68" s="20"/>
      <c r="DWA68" s="20"/>
      <c r="DWB68" s="20"/>
      <c r="DWC68" s="20"/>
      <c r="DWD68" s="20"/>
      <c r="DWE68" s="20"/>
      <c r="DWF68" s="20"/>
      <c r="DWG68" s="20"/>
      <c r="DWH68" s="20"/>
      <c r="DWI68" s="20"/>
      <c r="DWJ68" s="20"/>
      <c r="DWK68" s="20"/>
      <c r="DWL68" s="20"/>
      <c r="DWM68" s="20"/>
      <c r="DWN68" s="20"/>
      <c r="DWO68" s="20"/>
      <c r="DWP68" s="20"/>
      <c r="DWQ68" s="20"/>
      <c r="DWR68" s="20"/>
      <c r="DWS68" s="20"/>
      <c r="DWT68" s="20"/>
      <c r="DWU68" s="20"/>
      <c r="DWV68" s="20"/>
      <c r="DWW68" s="20"/>
      <c r="DWX68" s="20"/>
      <c r="DWY68" s="20"/>
      <c r="DWZ68" s="20"/>
      <c r="DXA68" s="20"/>
      <c r="DXB68" s="20"/>
      <c r="DXC68" s="20"/>
      <c r="DXD68" s="20"/>
      <c r="DXE68" s="20"/>
      <c r="DXF68" s="20"/>
      <c r="DXG68" s="20"/>
      <c r="DXH68" s="20"/>
      <c r="DXI68" s="20"/>
      <c r="DXJ68" s="20"/>
      <c r="DXK68" s="20"/>
      <c r="DXL68" s="20"/>
      <c r="DXM68" s="20"/>
      <c r="DXN68" s="20"/>
      <c r="DXO68" s="20"/>
      <c r="DXP68" s="20"/>
      <c r="DXQ68" s="20"/>
      <c r="DXR68" s="20"/>
      <c r="DXS68" s="20"/>
      <c r="DXT68" s="20"/>
      <c r="DXU68" s="20"/>
      <c r="DXV68" s="20"/>
      <c r="DXW68" s="20"/>
      <c r="DXX68" s="20"/>
      <c r="DXY68" s="20"/>
      <c r="DXZ68" s="20"/>
      <c r="DYA68" s="20"/>
      <c r="DYB68" s="20"/>
      <c r="DYC68" s="20"/>
      <c r="DYD68" s="20"/>
      <c r="DYE68" s="20"/>
      <c r="DYF68" s="20"/>
      <c r="DYG68" s="20"/>
      <c r="DYH68" s="20"/>
      <c r="DYI68" s="20"/>
      <c r="DYJ68" s="20"/>
      <c r="DYK68" s="20"/>
      <c r="DYL68" s="20"/>
      <c r="DYM68" s="20"/>
      <c r="DYN68" s="20"/>
      <c r="DYO68" s="20"/>
      <c r="DYP68" s="20"/>
      <c r="DYQ68" s="20"/>
      <c r="DYR68" s="20"/>
      <c r="DYS68" s="20"/>
      <c r="DYT68" s="20"/>
      <c r="DYU68" s="20"/>
      <c r="DYV68" s="20"/>
      <c r="DYW68" s="20"/>
      <c r="DYX68" s="20"/>
      <c r="DYY68" s="20"/>
      <c r="DYZ68" s="20"/>
      <c r="DZA68" s="20"/>
      <c r="DZB68" s="20"/>
      <c r="DZC68" s="20"/>
      <c r="DZD68" s="20"/>
      <c r="DZE68" s="20"/>
      <c r="DZF68" s="20"/>
      <c r="DZG68" s="20"/>
      <c r="DZH68" s="20"/>
      <c r="DZI68" s="20"/>
      <c r="DZJ68" s="20"/>
      <c r="DZK68" s="20"/>
      <c r="DZL68" s="20"/>
      <c r="DZM68" s="20"/>
      <c r="DZN68" s="20"/>
      <c r="DZO68" s="20"/>
      <c r="DZP68" s="20"/>
      <c r="DZQ68" s="20"/>
      <c r="DZR68" s="20"/>
      <c r="DZS68" s="20"/>
      <c r="DZT68" s="20"/>
      <c r="DZU68" s="20"/>
      <c r="DZV68" s="20"/>
      <c r="DZW68" s="20"/>
      <c r="DZX68" s="20"/>
      <c r="DZY68" s="20"/>
      <c r="DZZ68" s="20"/>
      <c r="EAA68" s="20"/>
      <c r="EAB68" s="20"/>
      <c r="EAC68" s="20"/>
      <c r="EAD68" s="20"/>
      <c r="EAE68" s="20"/>
      <c r="EAF68" s="20"/>
      <c r="EAG68" s="20"/>
      <c r="EAH68" s="20"/>
      <c r="EAI68" s="20"/>
      <c r="EAJ68" s="20"/>
      <c r="EAK68" s="20"/>
      <c r="EAL68" s="20"/>
      <c r="EAM68" s="20"/>
      <c r="EAN68" s="20"/>
      <c r="EAO68" s="20"/>
      <c r="EAP68" s="20"/>
      <c r="EAQ68" s="20"/>
      <c r="EAR68" s="20"/>
      <c r="EAS68" s="20"/>
      <c r="EAT68" s="20"/>
      <c r="EAU68" s="20"/>
      <c r="EAV68" s="20"/>
      <c r="EAW68" s="20"/>
      <c r="EAX68" s="20"/>
      <c r="EAY68" s="20"/>
      <c r="EAZ68" s="20"/>
      <c r="EBA68" s="20"/>
      <c r="EBB68" s="20"/>
      <c r="EBC68" s="20"/>
      <c r="EBD68" s="20"/>
      <c r="EBE68" s="20"/>
      <c r="EBF68" s="20"/>
      <c r="EBG68" s="20"/>
      <c r="EBH68" s="20"/>
      <c r="EBI68" s="20"/>
      <c r="EBJ68" s="20"/>
      <c r="EBK68" s="20"/>
      <c r="EBL68" s="20"/>
      <c r="EBM68" s="20"/>
      <c r="EBN68" s="20"/>
      <c r="EBO68" s="20"/>
      <c r="EBP68" s="20"/>
      <c r="EBQ68" s="20"/>
      <c r="EBR68" s="20"/>
      <c r="EBS68" s="20"/>
      <c r="EBT68" s="20"/>
      <c r="EBU68" s="20"/>
      <c r="EBV68" s="20"/>
      <c r="EBW68" s="20"/>
      <c r="EBX68" s="20"/>
      <c r="EBY68" s="20"/>
      <c r="EBZ68" s="20"/>
      <c r="ECA68" s="20"/>
      <c r="ECB68" s="20"/>
      <c r="ECC68" s="20"/>
      <c r="ECD68" s="20"/>
      <c r="ECE68" s="20"/>
      <c r="ECF68" s="20"/>
      <c r="ECG68" s="20"/>
      <c r="ECH68" s="20"/>
      <c r="ECI68" s="20"/>
      <c r="ECJ68" s="20"/>
      <c r="ECK68" s="20"/>
      <c r="ECL68" s="20"/>
      <c r="ECM68" s="20"/>
      <c r="ECN68" s="20"/>
      <c r="ECO68" s="20"/>
      <c r="ECP68" s="20"/>
      <c r="ECQ68" s="20"/>
      <c r="ECR68" s="20"/>
      <c r="ECS68" s="20"/>
      <c r="ECT68" s="20"/>
      <c r="ECU68" s="20"/>
      <c r="ECV68" s="20"/>
      <c r="ECW68" s="20"/>
      <c r="ECX68" s="20"/>
      <c r="ECY68" s="20"/>
      <c r="ECZ68" s="20"/>
      <c r="EDA68" s="20"/>
      <c r="EDB68" s="20"/>
      <c r="EDC68" s="20"/>
      <c r="EDD68" s="20"/>
      <c r="EDE68" s="20"/>
      <c r="EDF68" s="20"/>
      <c r="EDG68" s="20"/>
      <c r="EDH68" s="20"/>
      <c r="EDI68" s="20"/>
      <c r="EDJ68" s="20"/>
      <c r="EDK68" s="20"/>
      <c r="EDL68" s="20"/>
      <c r="EDM68" s="20"/>
      <c r="EDN68" s="20"/>
      <c r="EDO68" s="20"/>
      <c r="EDP68" s="20"/>
      <c r="EDQ68" s="20"/>
      <c r="EDR68" s="20"/>
      <c r="EDS68" s="20"/>
      <c r="EDT68" s="20"/>
      <c r="EDU68" s="20"/>
      <c r="EDV68" s="20"/>
      <c r="EDW68" s="20"/>
      <c r="EDX68" s="20"/>
      <c r="EDY68" s="20"/>
      <c r="EDZ68" s="20"/>
      <c r="EEA68" s="20"/>
      <c r="EEB68" s="20"/>
      <c r="EEC68" s="20"/>
      <c r="EED68" s="20"/>
      <c r="EEE68" s="20"/>
      <c r="EEF68" s="20"/>
      <c r="EEG68" s="20"/>
      <c r="EEH68" s="20"/>
      <c r="EEI68" s="20"/>
      <c r="EEJ68" s="20"/>
      <c r="EEK68" s="20"/>
      <c r="EEL68" s="20"/>
      <c r="EEM68" s="20"/>
      <c r="EEN68" s="20"/>
      <c r="EEO68" s="20"/>
      <c r="EEP68" s="20"/>
      <c r="EEQ68" s="20"/>
      <c r="EER68" s="20"/>
      <c r="EES68" s="20"/>
      <c r="EET68" s="20"/>
      <c r="EEU68" s="20"/>
      <c r="EEV68" s="20"/>
      <c r="EEW68" s="20"/>
      <c r="EEX68" s="20"/>
      <c r="EEY68" s="20"/>
      <c r="EEZ68" s="20"/>
      <c r="EFA68" s="20"/>
      <c r="EFB68" s="20"/>
      <c r="EFC68" s="20"/>
      <c r="EFD68" s="20"/>
      <c r="EFE68" s="20"/>
      <c r="EFF68" s="20"/>
      <c r="EFG68" s="20"/>
      <c r="EFH68" s="20"/>
      <c r="EFI68" s="20"/>
      <c r="EFJ68" s="20"/>
      <c r="EFK68" s="20"/>
      <c r="EFL68" s="20"/>
      <c r="EFM68" s="20"/>
      <c r="EFN68" s="20"/>
      <c r="EFO68" s="20"/>
      <c r="EFP68" s="20"/>
      <c r="EFQ68" s="20"/>
      <c r="EFR68" s="20"/>
      <c r="EFS68" s="20"/>
      <c r="EFT68" s="20"/>
      <c r="EFU68" s="20"/>
      <c r="EFV68" s="20"/>
      <c r="EFW68" s="20"/>
      <c r="EFX68" s="20"/>
      <c r="EFY68" s="20"/>
      <c r="EFZ68" s="20"/>
      <c r="EGA68" s="20"/>
      <c r="EGB68" s="20"/>
      <c r="EGC68" s="20"/>
      <c r="EGD68" s="20"/>
      <c r="EGE68" s="20"/>
      <c r="EGF68" s="20"/>
      <c r="EGG68" s="20"/>
      <c r="EGH68" s="20"/>
      <c r="EGI68" s="20"/>
      <c r="EGJ68" s="20"/>
      <c r="EGK68" s="20"/>
      <c r="EGL68" s="20"/>
      <c r="EGM68" s="20"/>
      <c r="EGN68" s="20"/>
      <c r="EGO68" s="20"/>
      <c r="EGP68" s="20"/>
      <c r="EGQ68" s="20"/>
      <c r="EGR68" s="20"/>
      <c r="EGS68" s="20"/>
      <c r="EGT68" s="20"/>
      <c r="EGU68" s="20"/>
      <c r="EGV68" s="20"/>
      <c r="EGW68" s="20"/>
      <c r="EGX68" s="20"/>
      <c r="EGY68" s="20"/>
      <c r="EGZ68" s="20"/>
      <c r="EHA68" s="20"/>
      <c r="EHB68" s="20"/>
      <c r="EHC68" s="20"/>
      <c r="EHD68" s="20"/>
      <c r="EHE68" s="20"/>
      <c r="EHF68" s="20"/>
      <c r="EHG68" s="20"/>
      <c r="EHH68" s="20"/>
      <c r="EHI68" s="20"/>
      <c r="EHJ68" s="20"/>
      <c r="EHK68" s="20"/>
      <c r="EHL68" s="20"/>
      <c r="EHM68" s="20"/>
      <c r="EHN68" s="20"/>
      <c r="EHO68" s="20"/>
      <c r="EHP68" s="20"/>
      <c r="EHQ68" s="20"/>
      <c r="EHR68" s="20"/>
      <c r="EHS68" s="20"/>
      <c r="EHT68" s="20"/>
      <c r="EHU68" s="20"/>
      <c r="EHV68" s="20"/>
      <c r="EHW68" s="20"/>
      <c r="EHX68" s="20"/>
      <c r="EHY68" s="20"/>
      <c r="EHZ68" s="20"/>
      <c r="EIA68" s="20"/>
      <c r="EIB68" s="20"/>
      <c r="EIC68" s="20"/>
      <c r="EID68" s="20"/>
      <c r="EIE68" s="20"/>
      <c r="EIF68" s="20"/>
      <c r="EIG68" s="20"/>
      <c r="EIH68" s="20"/>
      <c r="EII68" s="20"/>
      <c r="EIJ68" s="20"/>
      <c r="EIK68" s="20"/>
      <c r="EIL68" s="20"/>
      <c r="EIM68" s="20"/>
      <c r="EIN68" s="20"/>
      <c r="EIO68" s="20"/>
      <c r="EIP68" s="20"/>
      <c r="EIQ68" s="20"/>
      <c r="EIR68" s="20"/>
      <c r="EIS68" s="20"/>
      <c r="EIT68" s="20"/>
      <c r="EIU68" s="20"/>
      <c r="EIV68" s="20"/>
      <c r="EIW68" s="20"/>
      <c r="EIX68" s="20"/>
      <c r="EIY68" s="20"/>
      <c r="EIZ68" s="20"/>
      <c r="EJA68" s="20"/>
      <c r="EJB68" s="20"/>
      <c r="EJC68" s="20"/>
      <c r="EJD68" s="20"/>
      <c r="EJE68" s="20"/>
      <c r="EJF68" s="20"/>
      <c r="EJG68" s="20"/>
      <c r="EJH68" s="20"/>
      <c r="EJI68" s="20"/>
      <c r="EJJ68" s="20"/>
      <c r="EJK68" s="20"/>
      <c r="EJL68" s="20"/>
      <c r="EJM68" s="20"/>
      <c r="EJN68" s="20"/>
      <c r="EJO68" s="20"/>
      <c r="EJP68" s="20"/>
      <c r="EJQ68" s="20"/>
      <c r="EJR68" s="20"/>
      <c r="EJS68" s="20"/>
      <c r="EJT68" s="20"/>
      <c r="EJU68" s="20"/>
      <c r="EJV68" s="20"/>
      <c r="EJW68" s="20"/>
      <c r="EJX68" s="20"/>
      <c r="EJY68" s="20"/>
      <c r="EJZ68" s="20"/>
      <c r="EKA68" s="20"/>
      <c r="EKB68" s="20"/>
      <c r="EKC68" s="20"/>
      <c r="EKD68" s="20"/>
      <c r="EKE68" s="20"/>
      <c r="EKF68" s="20"/>
      <c r="EKG68" s="20"/>
      <c r="EKH68" s="20"/>
      <c r="EKI68" s="20"/>
      <c r="EKJ68" s="20"/>
      <c r="EKK68" s="20"/>
      <c r="EKL68" s="20"/>
      <c r="EKM68" s="20"/>
      <c r="EKN68" s="20"/>
      <c r="EKO68" s="20"/>
      <c r="EKP68" s="20"/>
      <c r="EKQ68" s="20"/>
      <c r="EKR68" s="20"/>
      <c r="EKS68" s="20"/>
      <c r="EKT68" s="20"/>
      <c r="EKU68" s="20"/>
      <c r="EKV68" s="20"/>
      <c r="EKW68" s="20"/>
      <c r="EKX68" s="20"/>
      <c r="EKY68" s="20"/>
      <c r="EKZ68" s="20"/>
      <c r="ELA68" s="20"/>
      <c r="ELB68" s="20"/>
      <c r="ELC68" s="20"/>
      <c r="ELD68" s="20"/>
      <c r="ELE68" s="20"/>
      <c r="ELF68" s="20"/>
      <c r="ELG68" s="20"/>
      <c r="ELH68" s="20"/>
      <c r="ELI68" s="20"/>
      <c r="ELJ68" s="20"/>
      <c r="ELK68" s="20"/>
      <c r="ELL68" s="20"/>
      <c r="ELM68" s="20"/>
      <c r="ELN68" s="20"/>
      <c r="ELO68" s="20"/>
      <c r="ELP68" s="20"/>
      <c r="ELQ68" s="20"/>
      <c r="ELR68" s="20"/>
      <c r="ELS68" s="20"/>
      <c r="ELT68" s="20"/>
      <c r="ELU68" s="20"/>
      <c r="ELV68" s="20"/>
      <c r="ELW68" s="20"/>
      <c r="ELX68" s="20"/>
      <c r="ELY68" s="20"/>
      <c r="ELZ68" s="20"/>
      <c r="EMA68" s="20"/>
      <c r="EMB68" s="20"/>
      <c r="EMC68" s="20"/>
      <c r="EMD68" s="20"/>
      <c r="EME68" s="20"/>
      <c r="EMF68" s="20"/>
      <c r="EMG68" s="20"/>
      <c r="EMH68" s="20"/>
      <c r="EMI68" s="20"/>
      <c r="EMJ68" s="20"/>
      <c r="EMK68" s="20"/>
      <c r="EML68" s="20"/>
      <c r="EMM68" s="20"/>
      <c r="EMN68" s="20"/>
      <c r="EMO68" s="20"/>
      <c r="EMP68" s="20"/>
      <c r="EMQ68" s="20"/>
      <c r="EMR68" s="20"/>
      <c r="EMS68" s="20"/>
      <c r="EMT68" s="20"/>
      <c r="EMU68" s="20"/>
      <c r="EMV68" s="20"/>
      <c r="EMW68" s="20"/>
      <c r="EMX68" s="20"/>
      <c r="EMY68" s="20"/>
      <c r="EMZ68" s="20"/>
      <c r="ENA68" s="20"/>
      <c r="ENB68" s="20"/>
      <c r="ENC68" s="20"/>
      <c r="END68" s="20"/>
      <c r="ENE68" s="20"/>
      <c r="ENF68" s="20"/>
      <c r="ENG68" s="20"/>
      <c r="ENH68" s="20"/>
      <c r="ENI68" s="20"/>
      <c r="ENJ68" s="20"/>
      <c r="ENK68" s="20"/>
      <c r="ENL68" s="20"/>
      <c r="ENM68" s="20"/>
      <c r="ENN68" s="20"/>
      <c r="ENO68" s="20"/>
      <c r="ENP68" s="20"/>
      <c r="ENQ68" s="20"/>
      <c r="ENR68" s="20"/>
      <c r="ENS68" s="20"/>
      <c r="ENT68" s="20"/>
      <c r="ENU68" s="20"/>
      <c r="ENV68" s="20"/>
      <c r="ENW68" s="20"/>
      <c r="ENX68" s="20"/>
      <c r="ENY68" s="20"/>
      <c r="ENZ68" s="20"/>
      <c r="EOA68" s="20"/>
      <c r="EOB68" s="20"/>
      <c r="EOC68" s="20"/>
      <c r="EOD68" s="20"/>
      <c r="EOE68" s="20"/>
      <c r="EOF68" s="20"/>
      <c r="EOG68" s="20"/>
      <c r="EOH68" s="20"/>
      <c r="EOI68" s="20"/>
      <c r="EOJ68" s="20"/>
      <c r="EOK68" s="20"/>
      <c r="EOL68" s="20"/>
      <c r="EOM68" s="20"/>
      <c r="EON68" s="20"/>
      <c r="EOO68" s="20"/>
      <c r="EOP68" s="20"/>
      <c r="EOQ68" s="20"/>
      <c r="EOR68" s="20"/>
      <c r="EOS68" s="20"/>
      <c r="EOT68" s="20"/>
      <c r="EOU68" s="20"/>
      <c r="EOV68" s="20"/>
      <c r="EOW68" s="20"/>
      <c r="EOX68" s="20"/>
      <c r="EOY68" s="20"/>
      <c r="EOZ68" s="20"/>
      <c r="EPA68" s="20"/>
      <c r="EPB68" s="20"/>
      <c r="EPC68" s="20"/>
      <c r="EPD68" s="20"/>
      <c r="EPE68" s="20"/>
      <c r="EPF68" s="20"/>
      <c r="EPG68" s="20"/>
      <c r="EPH68" s="20"/>
      <c r="EPI68" s="20"/>
      <c r="EPJ68" s="20"/>
      <c r="EPK68" s="20"/>
      <c r="EPL68" s="20"/>
      <c r="EPM68" s="20"/>
      <c r="EPN68" s="20"/>
      <c r="EPO68" s="20"/>
      <c r="EPP68" s="20"/>
      <c r="EPQ68" s="20"/>
      <c r="EPR68" s="20"/>
      <c r="EPS68" s="20"/>
      <c r="EPT68" s="20"/>
      <c r="EPU68" s="20"/>
      <c r="EPV68" s="20"/>
      <c r="EPW68" s="20"/>
      <c r="EPX68" s="20"/>
      <c r="EPY68" s="20"/>
      <c r="EPZ68" s="20"/>
      <c r="EQA68" s="20"/>
      <c r="EQB68" s="20"/>
      <c r="EQC68" s="20"/>
      <c r="EQD68" s="20"/>
      <c r="EQE68" s="20"/>
      <c r="EQF68" s="20"/>
      <c r="EQG68" s="20"/>
      <c r="EQH68" s="20"/>
      <c r="EQI68" s="20"/>
      <c r="EQJ68" s="20"/>
      <c r="EQK68" s="20"/>
      <c r="EQL68" s="20"/>
      <c r="EQM68" s="20"/>
      <c r="EQN68" s="20"/>
      <c r="EQO68" s="20"/>
      <c r="EQP68" s="20"/>
      <c r="EQQ68" s="20"/>
      <c r="EQR68" s="20"/>
      <c r="EQS68" s="20"/>
      <c r="EQT68" s="20"/>
      <c r="EQU68" s="20"/>
      <c r="EQV68" s="20"/>
      <c r="EQW68" s="20"/>
      <c r="EQX68" s="20"/>
      <c r="EQY68" s="20"/>
      <c r="EQZ68" s="20"/>
      <c r="ERA68" s="20"/>
      <c r="ERB68" s="20"/>
      <c r="ERC68" s="20"/>
      <c r="ERD68" s="20"/>
      <c r="ERE68" s="20"/>
      <c r="ERF68" s="20"/>
      <c r="ERG68" s="20"/>
      <c r="ERH68" s="20"/>
      <c r="ERI68" s="20"/>
      <c r="ERJ68" s="20"/>
      <c r="ERK68" s="20"/>
      <c r="ERL68" s="20"/>
      <c r="ERM68" s="20"/>
      <c r="ERN68" s="20"/>
      <c r="ERO68" s="20"/>
      <c r="ERP68" s="20"/>
      <c r="ERQ68" s="20"/>
      <c r="ERR68" s="20"/>
      <c r="ERS68" s="20"/>
      <c r="ERT68" s="20"/>
      <c r="ERU68" s="20"/>
      <c r="ERV68" s="20"/>
      <c r="ERW68" s="20"/>
      <c r="ERX68" s="20"/>
      <c r="ERY68" s="20"/>
      <c r="ERZ68" s="20"/>
      <c r="ESA68" s="20"/>
      <c r="ESB68" s="20"/>
      <c r="ESC68" s="20"/>
      <c r="ESD68" s="20"/>
      <c r="ESE68" s="20"/>
      <c r="ESF68" s="20"/>
      <c r="ESG68" s="20"/>
      <c r="ESH68" s="20"/>
      <c r="ESI68" s="20"/>
      <c r="ESJ68" s="20"/>
      <c r="ESK68" s="20"/>
      <c r="ESL68" s="20"/>
      <c r="ESM68" s="20"/>
      <c r="ESN68" s="20"/>
      <c r="ESO68" s="20"/>
      <c r="ESP68" s="20"/>
      <c r="ESQ68" s="20"/>
      <c r="ESR68" s="20"/>
      <c r="ESS68" s="20"/>
      <c r="EST68" s="20"/>
      <c r="ESU68" s="20"/>
      <c r="ESV68" s="20"/>
      <c r="ESW68" s="20"/>
      <c r="ESX68" s="20"/>
      <c r="ESY68" s="20"/>
      <c r="ESZ68" s="20"/>
      <c r="ETA68" s="20"/>
      <c r="ETB68" s="20"/>
      <c r="ETC68" s="20"/>
      <c r="ETD68" s="20"/>
      <c r="ETE68" s="20"/>
      <c r="ETF68" s="20"/>
      <c r="ETG68" s="20"/>
      <c r="ETH68" s="20"/>
      <c r="ETI68" s="20"/>
      <c r="ETJ68" s="20"/>
      <c r="ETK68" s="20"/>
      <c r="ETL68" s="20"/>
      <c r="ETM68" s="20"/>
      <c r="ETN68" s="20"/>
      <c r="ETO68" s="20"/>
      <c r="ETP68" s="20"/>
      <c r="ETQ68" s="20"/>
      <c r="ETR68" s="20"/>
      <c r="ETS68" s="20"/>
      <c r="ETT68" s="20"/>
      <c r="ETU68" s="20"/>
      <c r="ETV68" s="20"/>
      <c r="ETW68" s="20"/>
      <c r="ETX68" s="20"/>
      <c r="ETY68" s="20"/>
      <c r="ETZ68" s="20"/>
      <c r="EUA68" s="20"/>
      <c r="EUB68" s="20"/>
      <c r="EUC68" s="20"/>
      <c r="EUD68" s="20"/>
      <c r="EUE68" s="20"/>
      <c r="EUF68" s="20"/>
      <c r="EUG68" s="20"/>
      <c r="EUH68" s="20"/>
      <c r="EUI68" s="20"/>
      <c r="EUJ68" s="20"/>
      <c r="EUK68" s="20"/>
      <c r="EUL68" s="20"/>
      <c r="EUM68" s="20"/>
      <c r="EUN68" s="20"/>
      <c r="EUO68" s="20"/>
      <c r="EUP68" s="20"/>
      <c r="EUQ68" s="20"/>
      <c r="EUR68" s="20"/>
      <c r="EUS68" s="20"/>
      <c r="EUT68" s="20"/>
      <c r="EUU68" s="20"/>
      <c r="EUV68" s="20"/>
      <c r="EUW68" s="20"/>
      <c r="EUX68" s="20"/>
      <c r="EUY68" s="20"/>
      <c r="EUZ68" s="20"/>
      <c r="EVA68" s="20"/>
      <c r="EVB68" s="20"/>
      <c r="EVC68" s="20"/>
      <c r="EVD68" s="20"/>
      <c r="EVE68" s="20"/>
      <c r="EVF68" s="20"/>
      <c r="EVG68" s="20"/>
      <c r="EVH68" s="20"/>
      <c r="EVI68" s="20"/>
      <c r="EVJ68" s="20"/>
      <c r="EVK68" s="20"/>
      <c r="EVL68" s="20"/>
      <c r="EVM68" s="20"/>
      <c r="EVN68" s="20"/>
      <c r="EVO68" s="20"/>
      <c r="EVP68" s="20"/>
      <c r="EVQ68" s="20"/>
      <c r="EVR68" s="20"/>
      <c r="EVS68" s="20"/>
      <c r="EVT68" s="20"/>
      <c r="EVU68" s="20"/>
      <c r="EVV68" s="20"/>
      <c r="EVW68" s="20"/>
      <c r="EVX68" s="20"/>
      <c r="EVY68" s="20"/>
      <c r="EVZ68" s="20"/>
      <c r="EWA68" s="20"/>
      <c r="EWB68" s="20"/>
      <c r="EWC68" s="20"/>
      <c r="EWD68" s="20"/>
      <c r="EWE68" s="20"/>
      <c r="EWF68" s="20"/>
      <c r="EWG68" s="20"/>
      <c r="EWH68" s="20"/>
      <c r="EWI68" s="20"/>
      <c r="EWJ68" s="20"/>
      <c r="EWK68" s="20"/>
      <c r="EWL68" s="20"/>
      <c r="EWM68" s="20"/>
      <c r="EWN68" s="20"/>
      <c r="EWO68" s="20"/>
      <c r="EWP68" s="20"/>
      <c r="EWQ68" s="20"/>
      <c r="EWR68" s="20"/>
      <c r="EWS68" s="20"/>
      <c r="EWT68" s="20"/>
      <c r="EWU68" s="20"/>
      <c r="EWV68" s="20"/>
      <c r="EWW68" s="20"/>
      <c r="EWX68" s="20"/>
      <c r="EWY68" s="20"/>
      <c r="EWZ68" s="20"/>
      <c r="EXA68" s="20"/>
      <c r="EXB68" s="20"/>
      <c r="EXC68" s="20"/>
      <c r="EXD68" s="20"/>
      <c r="EXE68" s="20"/>
      <c r="EXF68" s="20"/>
      <c r="EXG68" s="20"/>
      <c r="EXH68" s="20"/>
      <c r="EXI68" s="20"/>
      <c r="EXJ68" s="20"/>
      <c r="EXK68" s="20"/>
      <c r="EXL68" s="20"/>
      <c r="EXM68" s="20"/>
      <c r="EXN68" s="20"/>
      <c r="EXO68" s="20"/>
      <c r="EXP68" s="20"/>
      <c r="EXQ68" s="20"/>
      <c r="EXR68" s="20"/>
      <c r="EXS68" s="20"/>
      <c r="EXT68" s="20"/>
      <c r="EXU68" s="20"/>
      <c r="EXV68" s="20"/>
      <c r="EXW68" s="20"/>
      <c r="EXX68" s="20"/>
      <c r="EXY68" s="20"/>
      <c r="EXZ68" s="20"/>
      <c r="EYA68" s="20"/>
      <c r="EYB68" s="20"/>
      <c r="EYC68" s="20"/>
      <c r="EYD68" s="20"/>
      <c r="EYE68" s="20"/>
      <c r="EYF68" s="20"/>
      <c r="EYG68" s="20"/>
      <c r="EYH68" s="20"/>
      <c r="EYI68" s="20"/>
      <c r="EYJ68" s="20"/>
      <c r="EYK68" s="20"/>
      <c r="EYL68" s="20"/>
      <c r="EYM68" s="20"/>
      <c r="EYN68" s="20"/>
      <c r="EYO68" s="20"/>
      <c r="EYP68" s="20"/>
      <c r="EYQ68" s="20"/>
      <c r="EYR68" s="20"/>
      <c r="EYS68" s="20"/>
      <c r="EYT68" s="20"/>
      <c r="EYU68" s="20"/>
      <c r="EYV68" s="20"/>
      <c r="EYW68" s="20"/>
      <c r="EYX68" s="20"/>
      <c r="EYY68" s="20"/>
      <c r="EYZ68" s="20"/>
      <c r="EZA68" s="20"/>
      <c r="EZB68" s="20"/>
      <c r="EZC68" s="20"/>
      <c r="EZD68" s="20"/>
      <c r="EZE68" s="20"/>
      <c r="EZF68" s="20"/>
      <c r="EZG68" s="20"/>
      <c r="EZH68" s="20"/>
      <c r="EZI68" s="20"/>
      <c r="EZJ68" s="20"/>
      <c r="EZK68" s="20"/>
      <c r="EZL68" s="20"/>
      <c r="EZM68" s="20"/>
      <c r="EZN68" s="20"/>
      <c r="EZO68" s="20"/>
      <c r="EZP68" s="20"/>
      <c r="EZQ68" s="20"/>
      <c r="EZR68" s="20"/>
      <c r="EZS68" s="20"/>
      <c r="EZT68" s="20"/>
      <c r="EZU68" s="20"/>
      <c r="EZV68" s="20"/>
      <c r="EZW68" s="20"/>
      <c r="EZX68" s="20"/>
      <c r="EZY68" s="20"/>
      <c r="EZZ68" s="20"/>
      <c r="FAA68" s="20"/>
      <c r="FAB68" s="20"/>
      <c r="FAC68" s="20"/>
      <c r="FAD68" s="20"/>
      <c r="FAE68" s="20"/>
      <c r="FAF68" s="20"/>
      <c r="FAG68" s="20"/>
      <c r="FAH68" s="20"/>
      <c r="FAI68" s="20"/>
      <c r="FAJ68" s="20"/>
      <c r="FAK68" s="20"/>
      <c r="FAL68" s="20"/>
      <c r="FAM68" s="20"/>
      <c r="FAN68" s="20"/>
      <c r="FAO68" s="20"/>
      <c r="FAP68" s="20"/>
      <c r="FAQ68" s="20"/>
      <c r="FAR68" s="20"/>
      <c r="FAS68" s="20"/>
      <c r="FAT68" s="20"/>
      <c r="FAU68" s="20"/>
      <c r="FAV68" s="20"/>
      <c r="FAW68" s="20"/>
      <c r="FAX68" s="20"/>
      <c r="FAY68" s="20"/>
      <c r="FAZ68" s="20"/>
      <c r="FBA68" s="20"/>
      <c r="FBB68" s="20"/>
      <c r="FBC68" s="20"/>
      <c r="FBD68" s="20"/>
      <c r="FBE68" s="20"/>
      <c r="FBF68" s="20"/>
      <c r="FBG68" s="20"/>
      <c r="FBH68" s="20"/>
      <c r="FBI68" s="20"/>
      <c r="FBJ68" s="20"/>
      <c r="FBK68" s="20"/>
      <c r="FBL68" s="20"/>
      <c r="FBM68" s="20"/>
      <c r="FBN68" s="20"/>
      <c r="FBO68" s="20"/>
      <c r="FBP68" s="20"/>
      <c r="FBQ68" s="20"/>
      <c r="FBR68" s="20"/>
      <c r="FBS68" s="20"/>
      <c r="FBT68" s="20"/>
      <c r="FBU68" s="20"/>
      <c r="FBV68" s="20"/>
      <c r="FBW68" s="20"/>
      <c r="FBX68" s="20"/>
      <c r="FBY68" s="20"/>
      <c r="FBZ68" s="20"/>
      <c r="FCA68" s="20"/>
      <c r="FCB68" s="20"/>
      <c r="FCC68" s="20"/>
      <c r="FCD68" s="20"/>
      <c r="FCE68" s="20"/>
      <c r="FCF68" s="20"/>
      <c r="FCG68" s="20"/>
      <c r="FCH68" s="20"/>
      <c r="FCI68" s="20"/>
      <c r="FCJ68" s="20"/>
      <c r="FCK68" s="20"/>
      <c r="FCL68" s="20"/>
      <c r="FCM68" s="20"/>
      <c r="FCN68" s="20"/>
      <c r="FCO68" s="20"/>
      <c r="FCP68" s="20"/>
      <c r="FCQ68" s="20"/>
      <c r="FCR68" s="20"/>
      <c r="FCS68" s="20"/>
      <c r="FCT68" s="20"/>
      <c r="FCU68" s="20"/>
      <c r="FCV68" s="20"/>
      <c r="FCW68" s="20"/>
      <c r="FCX68" s="20"/>
      <c r="FCY68" s="20"/>
      <c r="FCZ68" s="20"/>
      <c r="FDA68" s="20"/>
      <c r="FDB68" s="20"/>
      <c r="FDC68" s="20"/>
      <c r="FDD68" s="20"/>
      <c r="FDE68" s="20"/>
      <c r="FDF68" s="20"/>
      <c r="FDG68" s="20"/>
      <c r="FDH68" s="20"/>
      <c r="FDI68" s="20"/>
      <c r="FDJ68" s="20"/>
      <c r="FDK68" s="20"/>
      <c r="FDL68" s="20"/>
      <c r="FDM68" s="20"/>
      <c r="FDN68" s="20"/>
      <c r="FDO68" s="20"/>
      <c r="FDP68" s="20"/>
      <c r="FDQ68" s="20"/>
      <c r="FDR68" s="20"/>
      <c r="FDS68" s="20"/>
      <c r="FDT68" s="20"/>
      <c r="FDU68" s="20"/>
      <c r="FDV68" s="20"/>
      <c r="FDW68" s="20"/>
      <c r="FDX68" s="20"/>
      <c r="FDY68" s="20"/>
      <c r="FDZ68" s="20"/>
      <c r="FEA68" s="20"/>
      <c r="FEB68" s="20"/>
      <c r="FEC68" s="20"/>
      <c r="FED68" s="20"/>
      <c r="FEE68" s="20"/>
      <c r="FEF68" s="20"/>
      <c r="FEG68" s="20"/>
      <c r="FEH68" s="20"/>
      <c r="FEI68" s="20"/>
      <c r="FEJ68" s="20"/>
      <c r="FEK68" s="20"/>
      <c r="FEL68" s="20"/>
      <c r="FEM68" s="20"/>
      <c r="FEN68" s="20"/>
      <c r="FEO68" s="20"/>
      <c r="FEP68" s="20"/>
      <c r="FEQ68" s="20"/>
      <c r="FER68" s="20"/>
      <c r="FES68" s="20"/>
      <c r="FET68" s="20"/>
      <c r="FEU68" s="20"/>
      <c r="FEV68" s="20"/>
      <c r="FEW68" s="20"/>
      <c r="FEX68" s="20"/>
      <c r="FEY68" s="20"/>
      <c r="FEZ68" s="20"/>
      <c r="FFA68" s="20"/>
      <c r="FFB68" s="20"/>
      <c r="FFC68" s="20"/>
      <c r="FFD68" s="20"/>
      <c r="FFE68" s="20"/>
      <c r="FFF68" s="20"/>
      <c r="FFG68" s="20"/>
      <c r="FFH68" s="20"/>
      <c r="FFI68" s="20"/>
      <c r="FFJ68" s="20"/>
      <c r="FFK68" s="20"/>
      <c r="FFL68" s="20"/>
      <c r="FFM68" s="20"/>
      <c r="FFN68" s="20"/>
      <c r="FFO68" s="20"/>
      <c r="FFP68" s="20"/>
      <c r="FFQ68" s="20"/>
      <c r="FFR68" s="20"/>
      <c r="FFS68" s="20"/>
      <c r="FFT68" s="20"/>
      <c r="FFU68" s="20"/>
      <c r="FFV68" s="20"/>
      <c r="FFW68" s="20"/>
      <c r="FFX68" s="20"/>
      <c r="FFY68" s="20"/>
      <c r="FFZ68" s="20"/>
      <c r="FGA68" s="20"/>
      <c r="FGB68" s="20"/>
      <c r="FGC68" s="20"/>
      <c r="FGD68" s="20"/>
      <c r="FGE68" s="20"/>
      <c r="FGF68" s="20"/>
      <c r="FGG68" s="20"/>
      <c r="FGH68" s="20"/>
      <c r="FGI68" s="20"/>
      <c r="FGJ68" s="20"/>
      <c r="FGK68" s="20"/>
      <c r="FGL68" s="20"/>
      <c r="FGM68" s="20"/>
      <c r="FGN68" s="20"/>
      <c r="FGO68" s="20"/>
      <c r="FGP68" s="20"/>
      <c r="FGQ68" s="20"/>
      <c r="FGR68" s="20"/>
      <c r="FGS68" s="20"/>
      <c r="FGT68" s="20"/>
      <c r="FGU68" s="20"/>
      <c r="FGV68" s="20"/>
      <c r="FGW68" s="20"/>
      <c r="FGX68" s="20"/>
      <c r="FGY68" s="20"/>
      <c r="FGZ68" s="20"/>
      <c r="FHA68" s="20"/>
      <c r="FHB68" s="20"/>
      <c r="FHC68" s="20"/>
      <c r="FHD68" s="20"/>
      <c r="FHE68" s="20"/>
      <c r="FHF68" s="20"/>
      <c r="FHG68" s="20"/>
      <c r="FHH68" s="20"/>
      <c r="FHI68" s="20"/>
      <c r="FHJ68" s="20"/>
      <c r="FHK68" s="20"/>
      <c r="FHL68" s="20"/>
      <c r="FHM68" s="20"/>
      <c r="FHN68" s="20"/>
      <c r="FHO68" s="20"/>
      <c r="FHP68" s="20"/>
      <c r="FHQ68" s="20"/>
      <c r="FHR68" s="20"/>
      <c r="FHS68" s="20"/>
      <c r="FHT68" s="20"/>
      <c r="FHU68" s="20"/>
      <c r="FHV68" s="20"/>
      <c r="FHW68" s="20"/>
      <c r="FHX68" s="20"/>
      <c r="FHY68" s="20"/>
      <c r="FHZ68" s="20"/>
      <c r="FIA68" s="20"/>
      <c r="FIB68" s="20"/>
      <c r="FIC68" s="20"/>
      <c r="FID68" s="20"/>
      <c r="FIE68" s="20"/>
      <c r="FIF68" s="20"/>
      <c r="FIG68" s="20"/>
      <c r="FIH68" s="20"/>
      <c r="FII68" s="20"/>
      <c r="FIJ68" s="20"/>
      <c r="FIK68" s="20"/>
      <c r="FIL68" s="20"/>
      <c r="FIM68" s="20"/>
      <c r="FIN68" s="20"/>
      <c r="FIO68" s="20"/>
      <c r="FIP68" s="20"/>
      <c r="FIQ68" s="20"/>
      <c r="FIR68" s="20"/>
      <c r="FIS68" s="20"/>
      <c r="FIT68" s="20"/>
      <c r="FIU68" s="20"/>
      <c r="FIV68" s="20"/>
      <c r="FIW68" s="20"/>
      <c r="FIX68" s="20"/>
      <c r="FIY68" s="20"/>
      <c r="FIZ68" s="20"/>
      <c r="FJA68" s="20"/>
      <c r="FJB68" s="20"/>
      <c r="FJC68" s="20"/>
      <c r="FJD68" s="20"/>
      <c r="FJE68" s="20"/>
      <c r="FJF68" s="20"/>
      <c r="FJG68" s="20"/>
      <c r="FJH68" s="20"/>
      <c r="FJI68" s="20"/>
      <c r="FJJ68" s="20"/>
      <c r="FJK68" s="20"/>
      <c r="FJL68" s="20"/>
      <c r="FJM68" s="20"/>
      <c r="FJN68" s="20"/>
      <c r="FJO68" s="20"/>
      <c r="FJP68" s="20"/>
      <c r="FJQ68" s="20"/>
      <c r="FJR68" s="20"/>
      <c r="FJS68" s="20"/>
      <c r="FJT68" s="20"/>
      <c r="FJU68" s="20"/>
      <c r="FJV68" s="20"/>
      <c r="FJW68" s="20"/>
      <c r="FJX68" s="20"/>
      <c r="FJY68" s="20"/>
      <c r="FJZ68" s="20"/>
      <c r="FKA68" s="20"/>
      <c r="FKB68" s="20"/>
      <c r="FKC68" s="20"/>
      <c r="FKD68" s="20"/>
      <c r="FKE68" s="20"/>
      <c r="FKF68" s="20"/>
      <c r="FKG68" s="20"/>
      <c r="FKH68" s="20"/>
      <c r="FKI68" s="20"/>
      <c r="FKJ68" s="20"/>
      <c r="FKK68" s="20"/>
      <c r="FKL68" s="20"/>
      <c r="FKM68" s="20"/>
      <c r="FKN68" s="20"/>
      <c r="FKO68" s="20"/>
      <c r="FKP68" s="20"/>
      <c r="FKQ68" s="20"/>
      <c r="FKR68" s="20"/>
      <c r="FKS68" s="20"/>
      <c r="FKT68" s="20"/>
      <c r="FKU68" s="20"/>
      <c r="FKV68" s="20"/>
      <c r="FKW68" s="20"/>
      <c r="FKX68" s="20"/>
      <c r="FKY68" s="20"/>
      <c r="FKZ68" s="20"/>
      <c r="FLA68" s="20"/>
      <c r="FLB68" s="20"/>
      <c r="FLC68" s="20"/>
      <c r="FLD68" s="20"/>
      <c r="FLE68" s="20"/>
      <c r="FLF68" s="20"/>
      <c r="FLG68" s="20"/>
      <c r="FLH68" s="20"/>
      <c r="FLI68" s="20"/>
      <c r="FLJ68" s="20"/>
      <c r="FLK68" s="20"/>
      <c r="FLL68" s="20"/>
      <c r="FLM68" s="20"/>
      <c r="FLN68" s="20"/>
      <c r="FLO68" s="20"/>
      <c r="FLP68" s="20"/>
      <c r="FLQ68" s="20"/>
      <c r="FLR68" s="20"/>
      <c r="FLS68" s="20"/>
      <c r="FLT68" s="20"/>
      <c r="FLU68" s="20"/>
      <c r="FLV68" s="20"/>
      <c r="FLW68" s="20"/>
      <c r="FLX68" s="20"/>
      <c r="FLY68" s="20"/>
      <c r="FLZ68" s="20"/>
      <c r="FMA68" s="20"/>
      <c r="FMB68" s="20"/>
      <c r="FMC68" s="20"/>
      <c r="FMD68" s="20"/>
      <c r="FME68" s="20"/>
      <c r="FMF68" s="20"/>
      <c r="FMG68" s="20"/>
      <c r="FMH68" s="20"/>
      <c r="FMI68" s="20"/>
      <c r="FMJ68" s="20"/>
      <c r="FMK68" s="20"/>
      <c r="FML68" s="20"/>
      <c r="FMM68" s="20"/>
      <c r="FMN68" s="20"/>
      <c r="FMO68" s="20"/>
      <c r="FMP68" s="20"/>
      <c r="FMQ68" s="20"/>
      <c r="FMR68" s="20"/>
      <c r="FMS68" s="20"/>
      <c r="FMT68" s="20"/>
      <c r="FMU68" s="20"/>
      <c r="FMV68" s="20"/>
      <c r="FMW68" s="20"/>
      <c r="FMX68" s="20"/>
      <c r="FMY68" s="20"/>
      <c r="FMZ68" s="20"/>
      <c r="FNA68" s="20"/>
      <c r="FNB68" s="20"/>
      <c r="FNC68" s="20"/>
      <c r="FND68" s="20"/>
      <c r="FNE68" s="20"/>
      <c r="FNF68" s="20"/>
      <c r="FNG68" s="20"/>
      <c r="FNH68" s="20"/>
      <c r="FNI68" s="20"/>
      <c r="FNJ68" s="20"/>
      <c r="FNK68" s="20"/>
      <c r="FNL68" s="20"/>
      <c r="FNM68" s="20"/>
      <c r="FNN68" s="20"/>
      <c r="FNO68" s="20"/>
      <c r="FNP68" s="20"/>
      <c r="FNQ68" s="20"/>
      <c r="FNR68" s="20"/>
      <c r="FNS68" s="20"/>
      <c r="FNT68" s="20"/>
      <c r="FNU68" s="20"/>
      <c r="FNV68" s="20"/>
      <c r="FNW68" s="20"/>
      <c r="FNX68" s="20"/>
      <c r="FNY68" s="20"/>
      <c r="FNZ68" s="20"/>
      <c r="FOA68" s="20"/>
      <c r="FOB68" s="20"/>
      <c r="FOC68" s="20"/>
      <c r="FOD68" s="20"/>
      <c r="FOE68" s="20"/>
      <c r="FOF68" s="20"/>
      <c r="FOG68" s="20"/>
      <c r="FOH68" s="20"/>
      <c r="FOI68" s="20"/>
      <c r="FOJ68" s="20"/>
      <c r="FOK68" s="20"/>
      <c r="FOL68" s="20"/>
      <c r="FOM68" s="20"/>
      <c r="FON68" s="20"/>
      <c r="FOO68" s="20"/>
      <c r="FOP68" s="20"/>
      <c r="FOQ68" s="20"/>
      <c r="FOR68" s="20"/>
      <c r="FOS68" s="20"/>
      <c r="FOT68" s="20"/>
      <c r="FOU68" s="20"/>
      <c r="FOV68" s="20"/>
      <c r="FOW68" s="20"/>
      <c r="FOX68" s="20"/>
      <c r="FOY68" s="20"/>
      <c r="FOZ68" s="20"/>
      <c r="FPA68" s="20"/>
      <c r="FPB68" s="20"/>
      <c r="FPC68" s="20"/>
      <c r="FPD68" s="20"/>
      <c r="FPE68" s="20"/>
      <c r="FPF68" s="20"/>
      <c r="FPG68" s="20"/>
      <c r="FPH68" s="20"/>
      <c r="FPI68" s="20"/>
      <c r="FPJ68" s="20"/>
      <c r="FPK68" s="20"/>
      <c r="FPL68" s="20"/>
      <c r="FPM68" s="20"/>
      <c r="FPN68" s="20"/>
      <c r="FPO68" s="20"/>
      <c r="FPP68" s="20"/>
      <c r="FPQ68" s="20"/>
      <c r="FPR68" s="20"/>
      <c r="FPS68" s="20"/>
      <c r="FPT68" s="20"/>
      <c r="FPU68" s="20"/>
      <c r="FPV68" s="20"/>
      <c r="FPW68" s="20"/>
      <c r="FPX68" s="20"/>
      <c r="FPY68" s="20"/>
      <c r="FPZ68" s="20"/>
      <c r="FQA68" s="20"/>
      <c r="FQB68" s="20"/>
      <c r="FQC68" s="20"/>
      <c r="FQD68" s="20"/>
      <c r="FQE68" s="20"/>
      <c r="FQF68" s="20"/>
      <c r="FQG68" s="20"/>
      <c r="FQH68" s="20"/>
      <c r="FQI68" s="20"/>
      <c r="FQJ68" s="20"/>
      <c r="FQK68" s="20"/>
      <c r="FQL68" s="20"/>
      <c r="FQM68" s="20"/>
      <c r="FQN68" s="20"/>
      <c r="FQO68" s="20"/>
      <c r="FQP68" s="20"/>
      <c r="FQQ68" s="20"/>
      <c r="FQR68" s="20"/>
      <c r="FQS68" s="20"/>
      <c r="FQT68" s="20"/>
      <c r="FQU68" s="20"/>
      <c r="FQV68" s="20"/>
      <c r="FQW68" s="20"/>
      <c r="FQX68" s="20"/>
      <c r="FQY68" s="20"/>
      <c r="FQZ68" s="20"/>
      <c r="FRA68" s="20"/>
      <c r="FRB68" s="20"/>
      <c r="FRC68" s="20"/>
      <c r="FRD68" s="20"/>
      <c r="FRE68" s="20"/>
      <c r="FRF68" s="20"/>
      <c r="FRG68" s="20"/>
      <c r="FRH68" s="20"/>
      <c r="FRI68" s="20"/>
      <c r="FRJ68" s="20"/>
      <c r="FRK68" s="20"/>
      <c r="FRL68" s="20"/>
      <c r="FRM68" s="20"/>
      <c r="FRN68" s="20"/>
      <c r="FRO68" s="20"/>
      <c r="FRP68" s="20"/>
      <c r="FRQ68" s="20"/>
      <c r="FRR68" s="20"/>
      <c r="FRS68" s="20"/>
      <c r="FRT68" s="20"/>
      <c r="FRU68" s="20"/>
      <c r="FRV68" s="20"/>
      <c r="FRW68" s="20"/>
      <c r="FRX68" s="20"/>
      <c r="FRY68" s="20"/>
      <c r="FRZ68" s="20"/>
      <c r="FSA68" s="20"/>
      <c r="FSB68" s="20"/>
      <c r="FSC68" s="20"/>
      <c r="FSD68" s="20"/>
      <c r="FSE68" s="20"/>
      <c r="FSF68" s="20"/>
      <c r="FSG68" s="20"/>
      <c r="FSH68" s="20"/>
      <c r="FSI68" s="20"/>
      <c r="FSJ68" s="20"/>
      <c r="FSK68" s="20"/>
      <c r="FSL68" s="20"/>
      <c r="FSM68" s="20"/>
      <c r="FSN68" s="20"/>
      <c r="FSO68" s="20"/>
      <c r="FSP68" s="20"/>
      <c r="FSQ68" s="20"/>
      <c r="FSR68" s="20"/>
      <c r="FSS68" s="20"/>
      <c r="FST68" s="20"/>
      <c r="FSU68" s="20"/>
      <c r="FSV68" s="20"/>
      <c r="FSW68" s="20"/>
      <c r="FSX68" s="20"/>
      <c r="FSY68" s="20"/>
      <c r="FSZ68" s="20"/>
      <c r="FTA68" s="20"/>
      <c r="FTB68" s="20"/>
      <c r="FTC68" s="20"/>
      <c r="FTD68" s="20"/>
      <c r="FTE68" s="20"/>
      <c r="FTF68" s="20"/>
      <c r="FTG68" s="20"/>
      <c r="FTH68" s="20"/>
      <c r="FTI68" s="20"/>
      <c r="FTJ68" s="20"/>
      <c r="FTK68" s="20"/>
      <c r="FTL68" s="20"/>
      <c r="FTM68" s="20"/>
      <c r="FTN68" s="20"/>
      <c r="FTO68" s="20"/>
      <c r="FTP68" s="20"/>
      <c r="FTQ68" s="20"/>
      <c r="FTR68" s="20"/>
      <c r="FTS68" s="20"/>
      <c r="FTT68" s="20"/>
      <c r="FTU68" s="20"/>
      <c r="FTV68" s="20"/>
      <c r="FTW68" s="20"/>
      <c r="FTX68" s="20"/>
      <c r="FTY68" s="20"/>
      <c r="FTZ68" s="20"/>
      <c r="FUA68" s="20"/>
      <c r="FUB68" s="20"/>
      <c r="FUC68" s="20"/>
      <c r="FUD68" s="20"/>
      <c r="FUE68" s="20"/>
      <c r="FUF68" s="20"/>
      <c r="FUG68" s="20"/>
      <c r="FUH68" s="20"/>
      <c r="FUI68" s="20"/>
      <c r="FUJ68" s="20"/>
      <c r="FUK68" s="20"/>
      <c r="FUL68" s="20"/>
      <c r="FUM68" s="20"/>
      <c r="FUN68" s="20"/>
      <c r="FUO68" s="20"/>
      <c r="FUP68" s="20"/>
      <c r="FUQ68" s="20"/>
      <c r="FUR68" s="20"/>
      <c r="FUS68" s="20"/>
      <c r="FUT68" s="20"/>
      <c r="FUU68" s="20"/>
      <c r="FUV68" s="20"/>
      <c r="FUW68" s="20"/>
      <c r="FUX68" s="20"/>
      <c r="FUY68" s="20"/>
      <c r="FUZ68" s="20"/>
      <c r="FVA68" s="20"/>
      <c r="FVB68" s="20"/>
      <c r="FVC68" s="20"/>
      <c r="FVD68" s="20"/>
      <c r="FVE68" s="20"/>
      <c r="FVF68" s="20"/>
      <c r="FVG68" s="20"/>
      <c r="FVH68" s="20"/>
      <c r="FVI68" s="20"/>
      <c r="FVJ68" s="20"/>
      <c r="FVK68" s="20"/>
      <c r="FVL68" s="20"/>
      <c r="FVM68" s="20"/>
      <c r="FVN68" s="20"/>
      <c r="FVO68" s="20"/>
      <c r="FVP68" s="20"/>
      <c r="FVQ68" s="20"/>
      <c r="FVR68" s="20"/>
      <c r="FVS68" s="20"/>
      <c r="FVT68" s="20"/>
      <c r="FVU68" s="20"/>
      <c r="FVV68" s="20"/>
      <c r="FVW68" s="20"/>
      <c r="FVX68" s="20"/>
      <c r="FVY68" s="20"/>
      <c r="FVZ68" s="20"/>
      <c r="FWA68" s="20"/>
      <c r="FWB68" s="20"/>
      <c r="FWC68" s="20"/>
      <c r="FWD68" s="20"/>
      <c r="FWE68" s="20"/>
      <c r="FWF68" s="20"/>
      <c r="FWG68" s="20"/>
      <c r="FWH68" s="20"/>
      <c r="FWI68" s="20"/>
      <c r="FWJ68" s="20"/>
      <c r="FWK68" s="20"/>
      <c r="FWL68" s="20"/>
      <c r="FWM68" s="20"/>
      <c r="FWN68" s="20"/>
      <c r="FWO68" s="20"/>
      <c r="FWP68" s="20"/>
      <c r="FWQ68" s="20"/>
      <c r="FWR68" s="20"/>
      <c r="FWS68" s="20"/>
      <c r="FWT68" s="20"/>
      <c r="FWU68" s="20"/>
      <c r="FWV68" s="20"/>
      <c r="FWW68" s="20"/>
      <c r="FWX68" s="20"/>
      <c r="FWY68" s="20"/>
      <c r="FWZ68" s="20"/>
      <c r="FXA68" s="20"/>
      <c r="FXB68" s="20"/>
      <c r="FXC68" s="20"/>
      <c r="FXD68" s="20"/>
      <c r="FXE68" s="20"/>
      <c r="FXF68" s="20"/>
      <c r="FXG68" s="20"/>
      <c r="FXH68" s="20"/>
      <c r="FXI68" s="20"/>
      <c r="FXJ68" s="20"/>
      <c r="FXK68" s="20"/>
      <c r="FXL68" s="20"/>
      <c r="FXM68" s="20"/>
      <c r="FXN68" s="20"/>
      <c r="FXO68" s="20"/>
      <c r="FXP68" s="20"/>
      <c r="FXQ68" s="20"/>
      <c r="FXR68" s="20"/>
      <c r="FXS68" s="20"/>
      <c r="FXT68" s="20"/>
      <c r="FXU68" s="20"/>
      <c r="FXV68" s="20"/>
      <c r="FXW68" s="20"/>
      <c r="FXX68" s="20"/>
      <c r="FXY68" s="20"/>
      <c r="FXZ68" s="20"/>
      <c r="FYA68" s="20"/>
      <c r="FYB68" s="20"/>
      <c r="FYC68" s="20"/>
      <c r="FYD68" s="20"/>
      <c r="FYE68" s="20"/>
      <c r="FYF68" s="20"/>
      <c r="FYG68" s="20"/>
      <c r="FYH68" s="20"/>
      <c r="FYI68" s="20"/>
      <c r="FYJ68" s="20"/>
      <c r="FYK68" s="20"/>
      <c r="FYL68" s="20"/>
      <c r="FYM68" s="20"/>
      <c r="FYN68" s="20"/>
      <c r="FYO68" s="20"/>
      <c r="FYP68" s="20"/>
      <c r="FYQ68" s="20"/>
      <c r="FYR68" s="20"/>
      <c r="FYS68" s="20"/>
      <c r="FYT68" s="20"/>
      <c r="FYU68" s="20"/>
      <c r="FYV68" s="20"/>
      <c r="FYW68" s="20"/>
      <c r="FYX68" s="20"/>
      <c r="FYY68" s="20"/>
      <c r="FYZ68" s="20"/>
      <c r="FZA68" s="20"/>
      <c r="FZB68" s="20"/>
      <c r="FZC68" s="20"/>
      <c r="FZD68" s="20"/>
      <c r="FZE68" s="20"/>
      <c r="FZF68" s="20"/>
      <c r="FZG68" s="20"/>
      <c r="FZH68" s="20"/>
      <c r="FZI68" s="20"/>
      <c r="FZJ68" s="20"/>
      <c r="FZK68" s="20"/>
      <c r="FZL68" s="20"/>
      <c r="FZM68" s="20"/>
      <c r="FZN68" s="20"/>
      <c r="FZO68" s="20"/>
      <c r="FZP68" s="20"/>
      <c r="FZQ68" s="20"/>
      <c r="FZR68" s="20"/>
      <c r="FZS68" s="20"/>
      <c r="FZT68" s="20"/>
      <c r="FZU68" s="20"/>
      <c r="FZV68" s="20"/>
      <c r="FZW68" s="20"/>
      <c r="FZX68" s="20"/>
      <c r="FZY68" s="20"/>
      <c r="FZZ68" s="20"/>
      <c r="GAA68" s="20"/>
      <c r="GAB68" s="20"/>
      <c r="GAC68" s="20"/>
      <c r="GAD68" s="20"/>
      <c r="GAE68" s="20"/>
      <c r="GAF68" s="20"/>
      <c r="GAG68" s="20"/>
      <c r="GAH68" s="20"/>
      <c r="GAI68" s="20"/>
      <c r="GAJ68" s="20"/>
      <c r="GAK68" s="20"/>
      <c r="GAL68" s="20"/>
      <c r="GAM68" s="20"/>
      <c r="GAN68" s="20"/>
      <c r="GAO68" s="20"/>
      <c r="GAP68" s="20"/>
      <c r="GAQ68" s="20"/>
      <c r="GAR68" s="20"/>
      <c r="GAS68" s="20"/>
      <c r="GAT68" s="20"/>
      <c r="GAU68" s="20"/>
      <c r="GAV68" s="20"/>
      <c r="GAW68" s="20"/>
      <c r="GAX68" s="20"/>
      <c r="GAY68" s="20"/>
      <c r="GAZ68" s="20"/>
      <c r="GBA68" s="20"/>
      <c r="GBB68" s="20"/>
      <c r="GBC68" s="20"/>
      <c r="GBD68" s="20"/>
      <c r="GBE68" s="20"/>
      <c r="GBF68" s="20"/>
      <c r="GBG68" s="20"/>
      <c r="GBH68" s="20"/>
      <c r="GBI68" s="20"/>
      <c r="GBJ68" s="20"/>
      <c r="GBK68" s="20"/>
      <c r="GBL68" s="20"/>
      <c r="GBM68" s="20"/>
      <c r="GBN68" s="20"/>
      <c r="GBO68" s="20"/>
      <c r="GBP68" s="20"/>
      <c r="GBQ68" s="20"/>
      <c r="GBR68" s="20"/>
      <c r="GBS68" s="20"/>
      <c r="GBT68" s="20"/>
      <c r="GBU68" s="20"/>
      <c r="GBV68" s="20"/>
      <c r="GBW68" s="20"/>
      <c r="GBX68" s="20"/>
      <c r="GBY68" s="20"/>
      <c r="GBZ68" s="20"/>
      <c r="GCA68" s="20"/>
      <c r="GCB68" s="20"/>
      <c r="GCC68" s="20"/>
      <c r="GCD68" s="20"/>
      <c r="GCE68" s="20"/>
      <c r="GCF68" s="20"/>
      <c r="GCG68" s="20"/>
      <c r="GCH68" s="20"/>
      <c r="GCI68" s="20"/>
      <c r="GCJ68" s="20"/>
      <c r="GCK68" s="20"/>
      <c r="GCL68" s="20"/>
      <c r="GCM68" s="20"/>
      <c r="GCN68" s="20"/>
      <c r="GCO68" s="20"/>
      <c r="GCP68" s="20"/>
      <c r="GCQ68" s="20"/>
      <c r="GCR68" s="20"/>
      <c r="GCS68" s="20"/>
      <c r="GCT68" s="20"/>
      <c r="GCU68" s="20"/>
      <c r="GCV68" s="20"/>
      <c r="GCW68" s="20"/>
      <c r="GCX68" s="20"/>
      <c r="GCY68" s="20"/>
      <c r="GCZ68" s="20"/>
      <c r="GDA68" s="20"/>
      <c r="GDB68" s="20"/>
      <c r="GDC68" s="20"/>
      <c r="GDD68" s="20"/>
      <c r="GDE68" s="20"/>
      <c r="GDF68" s="20"/>
      <c r="GDG68" s="20"/>
      <c r="GDH68" s="20"/>
      <c r="GDI68" s="20"/>
      <c r="GDJ68" s="20"/>
      <c r="GDK68" s="20"/>
      <c r="GDL68" s="20"/>
      <c r="GDM68" s="20"/>
      <c r="GDN68" s="20"/>
      <c r="GDO68" s="20"/>
      <c r="GDP68" s="20"/>
      <c r="GDQ68" s="20"/>
      <c r="GDR68" s="20"/>
      <c r="GDS68" s="20"/>
      <c r="GDT68" s="20"/>
      <c r="GDU68" s="20"/>
      <c r="GDV68" s="20"/>
      <c r="GDW68" s="20"/>
      <c r="GDX68" s="20"/>
      <c r="GDY68" s="20"/>
      <c r="GDZ68" s="20"/>
      <c r="GEA68" s="20"/>
      <c r="GEB68" s="20"/>
      <c r="GEC68" s="20"/>
      <c r="GED68" s="20"/>
      <c r="GEE68" s="20"/>
      <c r="GEF68" s="20"/>
      <c r="GEG68" s="20"/>
      <c r="GEH68" s="20"/>
      <c r="GEI68" s="20"/>
      <c r="GEJ68" s="20"/>
      <c r="GEK68" s="20"/>
      <c r="GEL68" s="20"/>
      <c r="GEM68" s="20"/>
      <c r="GEN68" s="20"/>
      <c r="GEO68" s="20"/>
      <c r="GEP68" s="20"/>
      <c r="GEQ68" s="20"/>
      <c r="GER68" s="20"/>
      <c r="GES68" s="20"/>
      <c r="GET68" s="20"/>
      <c r="GEU68" s="20"/>
      <c r="GEV68" s="20"/>
      <c r="GEW68" s="20"/>
      <c r="GEX68" s="20"/>
      <c r="GEY68" s="20"/>
      <c r="GEZ68" s="20"/>
      <c r="GFA68" s="20"/>
      <c r="GFB68" s="20"/>
      <c r="GFC68" s="20"/>
      <c r="GFD68" s="20"/>
      <c r="GFE68" s="20"/>
      <c r="GFF68" s="20"/>
      <c r="GFG68" s="20"/>
      <c r="GFH68" s="20"/>
      <c r="GFI68" s="20"/>
      <c r="GFJ68" s="20"/>
      <c r="GFK68" s="20"/>
      <c r="GFL68" s="20"/>
      <c r="GFM68" s="20"/>
      <c r="GFN68" s="20"/>
      <c r="GFO68" s="20"/>
      <c r="GFP68" s="20"/>
      <c r="GFQ68" s="20"/>
      <c r="GFR68" s="20"/>
      <c r="GFS68" s="20"/>
      <c r="GFT68" s="20"/>
      <c r="GFU68" s="20"/>
      <c r="GFV68" s="20"/>
      <c r="GFW68" s="20"/>
      <c r="GFX68" s="20"/>
      <c r="GFY68" s="20"/>
      <c r="GFZ68" s="20"/>
      <c r="GGA68" s="20"/>
      <c r="GGB68" s="20"/>
      <c r="GGC68" s="20"/>
      <c r="GGD68" s="20"/>
      <c r="GGE68" s="20"/>
      <c r="GGF68" s="20"/>
      <c r="GGG68" s="20"/>
      <c r="GGH68" s="20"/>
      <c r="GGI68" s="20"/>
      <c r="GGJ68" s="20"/>
      <c r="GGK68" s="20"/>
      <c r="GGL68" s="20"/>
      <c r="GGM68" s="20"/>
      <c r="GGN68" s="20"/>
      <c r="GGO68" s="20"/>
      <c r="GGP68" s="20"/>
      <c r="GGQ68" s="20"/>
      <c r="GGR68" s="20"/>
      <c r="GGS68" s="20"/>
      <c r="GGT68" s="20"/>
      <c r="GGU68" s="20"/>
      <c r="GGV68" s="20"/>
      <c r="GGW68" s="20"/>
      <c r="GGX68" s="20"/>
      <c r="GGY68" s="20"/>
      <c r="GGZ68" s="20"/>
      <c r="GHA68" s="20"/>
      <c r="GHB68" s="20"/>
      <c r="GHC68" s="20"/>
      <c r="GHD68" s="20"/>
      <c r="GHE68" s="20"/>
      <c r="GHF68" s="20"/>
      <c r="GHG68" s="20"/>
      <c r="GHH68" s="20"/>
      <c r="GHI68" s="20"/>
      <c r="GHJ68" s="20"/>
      <c r="GHK68" s="20"/>
      <c r="GHL68" s="20"/>
      <c r="GHM68" s="20"/>
      <c r="GHN68" s="20"/>
      <c r="GHO68" s="20"/>
      <c r="GHP68" s="20"/>
      <c r="GHQ68" s="20"/>
      <c r="GHR68" s="20"/>
      <c r="GHS68" s="20"/>
      <c r="GHT68" s="20"/>
      <c r="GHU68" s="20"/>
      <c r="GHV68" s="20"/>
      <c r="GHW68" s="20"/>
      <c r="GHX68" s="20"/>
      <c r="GHY68" s="20"/>
      <c r="GHZ68" s="20"/>
      <c r="GIA68" s="20"/>
      <c r="GIB68" s="20"/>
      <c r="GIC68" s="20"/>
      <c r="GID68" s="20"/>
      <c r="GIE68" s="20"/>
      <c r="GIF68" s="20"/>
      <c r="GIG68" s="20"/>
      <c r="GIH68" s="20"/>
      <c r="GII68" s="20"/>
      <c r="GIJ68" s="20"/>
      <c r="GIK68" s="20"/>
      <c r="GIL68" s="20"/>
      <c r="GIM68" s="20"/>
      <c r="GIN68" s="20"/>
      <c r="GIO68" s="20"/>
      <c r="GIP68" s="20"/>
      <c r="GIQ68" s="20"/>
      <c r="GIR68" s="20"/>
      <c r="GIS68" s="20"/>
      <c r="GIT68" s="20"/>
      <c r="GIU68" s="20"/>
      <c r="GIV68" s="20"/>
      <c r="GIW68" s="20"/>
      <c r="GIX68" s="20"/>
      <c r="GIY68" s="20"/>
      <c r="GIZ68" s="20"/>
      <c r="GJA68" s="20"/>
      <c r="GJB68" s="20"/>
      <c r="GJC68" s="20"/>
      <c r="GJD68" s="20"/>
      <c r="GJE68" s="20"/>
      <c r="GJF68" s="20"/>
      <c r="GJG68" s="20"/>
      <c r="GJH68" s="20"/>
      <c r="GJI68" s="20"/>
      <c r="GJJ68" s="20"/>
      <c r="GJK68" s="20"/>
      <c r="GJL68" s="20"/>
      <c r="GJM68" s="20"/>
      <c r="GJN68" s="20"/>
      <c r="GJO68" s="20"/>
      <c r="GJP68" s="20"/>
      <c r="GJQ68" s="20"/>
      <c r="GJR68" s="20"/>
      <c r="GJS68" s="20"/>
      <c r="GJT68" s="20"/>
      <c r="GJU68" s="20"/>
      <c r="GJV68" s="20"/>
      <c r="GJW68" s="20"/>
      <c r="GJX68" s="20"/>
      <c r="GJY68" s="20"/>
      <c r="GJZ68" s="20"/>
      <c r="GKA68" s="20"/>
      <c r="GKB68" s="20"/>
      <c r="GKC68" s="20"/>
      <c r="GKD68" s="20"/>
      <c r="GKE68" s="20"/>
      <c r="GKF68" s="20"/>
      <c r="GKG68" s="20"/>
      <c r="GKH68" s="20"/>
      <c r="GKI68" s="20"/>
      <c r="GKJ68" s="20"/>
      <c r="GKK68" s="20"/>
      <c r="GKL68" s="20"/>
      <c r="GKM68" s="20"/>
      <c r="GKN68" s="20"/>
      <c r="GKO68" s="20"/>
      <c r="GKP68" s="20"/>
      <c r="GKQ68" s="20"/>
      <c r="GKR68" s="20"/>
      <c r="GKS68" s="20"/>
      <c r="GKT68" s="20"/>
      <c r="GKU68" s="20"/>
      <c r="GKV68" s="20"/>
      <c r="GKW68" s="20"/>
      <c r="GKX68" s="20"/>
      <c r="GKY68" s="20"/>
      <c r="GKZ68" s="20"/>
      <c r="GLA68" s="20"/>
      <c r="GLB68" s="20"/>
      <c r="GLC68" s="20"/>
      <c r="GLD68" s="20"/>
      <c r="GLE68" s="20"/>
      <c r="GLF68" s="20"/>
      <c r="GLG68" s="20"/>
      <c r="GLH68" s="20"/>
      <c r="GLI68" s="20"/>
      <c r="GLJ68" s="20"/>
      <c r="GLK68" s="20"/>
      <c r="GLL68" s="20"/>
      <c r="GLM68" s="20"/>
      <c r="GLN68" s="20"/>
      <c r="GLO68" s="20"/>
      <c r="GLP68" s="20"/>
      <c r="GLQ68" s="20"/>
      <c r="GLR68" s="20"/>
      <c r="GLS68" s="20"/>
      <c r="GLT68" s="20"/>
      <c r="GLU68" s="20"/>
      <c r="GLV68" s="20"/>
      <c r="GLW68" s="20"/>
      <c r="GLX68" s="20"/>
      <c r="GLY68" s="20"/>
      <c r="GLZ68" s="20"/>
      <c r="GMA68" s="20"/>
      <c r="GMB68" s="20"/>
      <c r="GMC68" s="20"/>
      <c r="GMD68" s="20"/>
      <c r="GME68" s="20"/>
      <c r="GMF68" s="20"/>
      <c r="GMG68" s="20"/>
      <c r="GMH68" s="20"/>
      <c r="GMI68" s="20"/>
      <c r="GMJ68" s="20"/>
      <c r="GMK68" s="20"/>
      <c r="GML68" s="20"/>
      <c r="GMM68" s="20"/>
      <c r="GMN68" s="20"/>
      <c r="GMO68" s="20"/>
      <c r="GMP68" s="20"/>
      <c r="GMQ68" s="20"/>
      <c r="GMR68" s="20"/>
      <c r="GMS68" s="20"/>
      <c r="GMT68" s="20"/>
      <c r="GMU68" s="20"/>
      <c r="GMV68" s="20"/>
      <c r="GMW68" s="20"/>
      <c r="GMX68" s="20"/>
      <c r="GMY68" s="20"/>
      <c r="GMZ68" s="20"/>
      <c r="GNA68" s="20"/>
      <c r="GNB68" s="20"/>
      <c r="GNC68" s="20"/>
      <c r="GND68" s="20"/>
      <c r="GNE68" s="20"/>
      <c r="GNF68" s="20"/>
      <c r="GNG68" s="20"/>
      <c r="GNH68" s="20"/>
      <c r="GNI68" s="20"/>
      <c r="GNJ68" s="20"/>
      <c r="GNK68" s="20"/>
      <c r="GNL68" s="20"/>
      <c r="GNM68" s="20"/>
      <c r="GNN68" s="20"/>
      <c r="GNO68" s="20"/>
      <c r="GNP68" s="20"/>
      <c r="GNQ68" s="20"/>
      <c r="GNR68" s="20"/>
      <c r="GNS68" s="20"/>
      <c r="GNT68" s="20"/>
      <c r="GNU68" s="20"/>
      <c r="GNV68" s="20"/>
      <c r="GNW68" s="20"/>
      <c r="GNX68" s="20"/>
      <c r="GNY68" s="20"/>
      <c r="GNZ68" s="20"/>
      <c r="GOA68" s="20"/>
      <c r="GOB68" s="20"/>
      <c r="GOC68" s="20"/>
      <c r="GOD68" s="20"/>
      <c r="GOE68" s="20"/>
      <c r="GOF68" s="20"/>
      <c r="GOG68" s="20"/>
      <c r="GOH68" s="20"/>
      <c r="GOI68" s="20"/>
      <c r="GOJ68" s="20"/>
      <c r="GOK68" s="20"/>
      <c r="GOL68" s="20"/>
      <c r="GOM68" s="20"/>
      <c r="GON68" s="20"/>
      <c r="GOO68" s="20"/>
      <c r="GOP68" s="20"/>
      <c r="GOQ68" s="20"/>
      <c r="GOR68" s="20"/>
      <c r="GOS68" s="20"/>
      <c r="GOT68" s="20"/>
      <c r="GOU68" s="20"/>
      <c r="GOV68" s="20"/>
      <c r="GOW68" s="20"/>
      <c r="GOX68" s="20"/>
      <c r="GOY68" s="20"/>
      <c r="GOZ68" s="20"/>
      <c r="GPA68" s="20"/>
      <c r="GPB68" s="20"/>
      <c r="GPC68" s="20"/>
      <c r="GPD68" s="20"/>
      <c r="GPE68" s="20"/>
      <c r="GPF68" s="20"/>
      <c r="GPG68" s="20"/>
      <c r="GPH68" s="20"/>
      <c r="GPI68" s="20"/>
      <c r="GPJ68" s="20"/>
      <c r="GPK68" s="20"/>
      <c r="GPL68" s="20"/>
      <c r="GPM68" s="20"/>
      <c r="GPN68" s="20"/>
      <c r="GPO68" s="20"/>
      <c r="GPP68" s="20"/>
      <c r="GPQ68" s="20"/>
      <c r="GPR68" s="20"/>
      <c r="GPS68" s="20"/>
      <c r="GPT68" s="20"/>
      <c r="GPU68" s="20"/>
      <c r="GPV68" s="20"/>
      <c r="GPW68" s="20"/>
      <c r="GPX68" s="20"/>
      <c r="GPY68" s="20"/>
      <c r="GPZ68" s="20"/>
      <c r="GQA68" s="20"/>
      <c r="GQB68" s="20"/>
      <c r="GQC68" s="20"/>
      <c r="GQD68" s="20"/>
      <c r="GQE68" s="20"/>
      <c r="GQF68" s="20"/>
      <c r="GQG68" s="20"/>
      <c r="GQH68" s="20"/>
      <c r="GQI68" s="20"/>
      <c r="GQJ68" s="20"/>
      <c r="GQK68" s="20"/>
      <c r="GQL68" s="20"/>
      <c r="GQM68" s="20"/>
      <c r="GQN68" s="20"/>
      <c r="GQO68" s="20"/>
      <c r="GQP68" s="20"/>
      <c r="GQQ68" s="20"/>
      <c r="GQR68" s="20"/>
      <c r="GQS68" s="20"/>
      <c r="GQT68" s="20"/>
      <c r="GQU68" s="20"/>
      <c r="GQV68" s="20"/>
      <c r="GQW68" s="20"/>
      <c r="GQX68" s="20"/>
      <c r="GQY68" s="20"/>
      <c r="GQZ68" s="20"/>
      <c r="GRA68" s="20"/>
      <c r="GRB68" s="20"/>
      <c r="GRC68" s="20"/>
      <c r="GRD68" s="20"/>
      <c r="GRE68" s="20"/>
      <c r="GRF68" s="20"/>
      <c r="GRG68" s="20"/>
      <c r="GRH68" s="20"/>
      <c r="GRI68" s="20"/>
      <c r="GRJ68" s="20"/>
      <c r="GRK68" s="20"/>
      <c r="GRL68" s="20"/>
      <c r="GRM68" s="20"/>
      <c r="GRN68" s="20"/>
      <c r="GRO68" s="20"/>
      <c r="GRP68" s="20"/>
      <c r="GRQ68" s="20"/>
      <c r="GRR68" s="20"/>
      <c r="GRS68" s="20"/>
      <c r="GRT68" s="20"/>
      <c r="GRU68" s="20"/>
      <c r="GRV68" s="20"/>
      <c r="GRW68" s="20"/>
      <c r="GRX68" s="20"/>
      <c r="GRY68" s="20"/>
      <c r="GRZ68" s="20"/>
      <c r="GSA68" s="20"/>
      <c r="GSB68" s="20"/>
      <c r="GSC68" s="20"/>
      <c r="GSD68" s="20"/>
      <c r="GSE68" s="20"/>
      <c r="GSF68" s="20"/>
      <c r="GSG68" s="20"/>
      <c r="GSH68" s="20"/>
      <c r="GSI68" s="20"/>
      <c r="GSJ68" s="20"/>
      <c r="GSK68" s="20"/>
      <c r="GSL68" s="20"/>
      <c r="GSM68" s="20"/>
      <c r="GSN68" s="20"/>
      <c r="GSO68" s="20"/>
      <c r="GSP68" s="20"/>
      <c r="GSQ68" s="20"/>
      <c r="GSR68" s="20"/>
      <c r="GSS68" s="20"/>
      <c r="GST68" s="20"/>
      <c r="GSU68" s="20"/>
      <c r="GSV68" s="20"/>
      <c r="GSW68" s="20"/>
      <c r="GSX68" s="20"/>
      <c r="GSY68" s="20"/>
      <c r="GSZ68" s="20"/>
      <c r="GTA68" s="20"/>
      <c r="GTB68" s="20"/>
      <c r="GTC68" s="20"/>
      <c r="GTD68" s="20"/>
      <c r="GTE68" s="20"/>
      <c r="GTF68" s="20"/>
      <c r="GTG68" s="20"/>
      <c r="GTH68" s="20"/>
      <c r="GTI68" s="20"/>
      <c r="GTJ68" s="20"/>
      <c r="GTK68" s="20"/>
      <c r="GTL68" s="20"/>
      <c r="GTM68" s="20"/>
      <c r="GTN68" s="20"/>
      <c r="GTO68" s="20"/>
      <c r="GTP68" s="20"/>
      <c r="GTQ68" s="20"/>
      <c r="GTR68" s="20"/>
      <c r="GTS68" s="20"/>
      <c r="GTT68" s="20"/>
      <c r="GTU68" s="20"/>
      <c r="GTV68" s="20"/>
      <c r="GTW68" s="20"/>
      <c r="GTX68" s="20"/>
      <c r="GTY68" s="20"/>
      <c r="GTZ68" s="20"/>
      <c r="GUA68" s="20"/>
      <c r="GUB68" s="20"/>
      <c r="GUC68" s="20"/>
      <c r="GUD68" s="20"/>
      <c r="GUE68" s="20"/>
      <c r="GUF68" s="20"/>
      <c r="GUG68" s="20"/>
      <c r="GUH68" s="20"/>
      <c r="GUI68" s="20"/>
      <c r="GUJ68" s="20"/>
      <c r="GUK68" s="20"/>
      <c r="GUL68" s="20"/>
      <c r="GUM68" s="20"/>
      <c r="GUN68" s="20"/>
      <c r="GUO68" s="20"/>
      <c r="GUP68" s="20"/>
      <c r="GUQ68" s="20"/>
      <c r="GUR68" s="20"/>
      <c r="GUS68" s="20"/>
      <c r="GUT68" s="20"/>
      <c r="GUU68" s="20"/>
      <c r="GUV68" s="20"/>
      <c r="GUW68" s="20"/>
      <c r="GUX68" s="20"/>
      <c r="GUY68" s="20"/>
      <c r="GUZ68" s="20"/>
      <c r="GVA68" s="20"/>
      <c r="GVB68" s="20"/>
      <c r="GVC68" s="20"/>
      <c r="GVD68" s="20"/>
      <c r="GVE68" s="20"/>
      <c r="GVF68" s="20"/>
      <c r="GVG68" s="20"/>
      <c r="GVH68" s="20"/>
      <c r="GVI68" s="20"/>
      <c r="GVJ68" s="20"/>
      <c r="GVK68" s="20"/>
      <c r="GVL68" s="20"/>
      <c r="GVM68" s="20"/>
      <c r="GVN68" s="20"/>
      <c r="GVO68" s="20"/>
      <c r="GVP68" s="20"/>
      <c r="GVQ68" s="20"/>
      <c r="GVR68" s="20"/>
      <c r="GVS68" s="20"/>
      <c r="GVT68" s="20"/>
      <c r="GVU68" s="20"/>
      <c r="GVV68" s="20"/>
      <c r="GVW68" s="20"/>
      <c r="GVX68" s="20"/>
      <c r="GVY68" s="20"/>
      <c r="GVZ68" s="20"/>
      <c r="GWA68" s="20"/>
      <c r="GWB68" s="20"/>
      <c r="GWC68" s="20"/>
      <c r="GWD68" s="20"/>
      <c r="GWE68" s="20"/>
      <c r="GWF68" s="20"/>
      <c r="GWG68" s="20"/>
      <c r="GWH68" s="20"/>
      <c r="GWI68" s="20"/>
      <c r="GWJ68" s="20"/>
      <c r="GWK68" s="20"/>
      <c r="GWL68" s="20"/>
      <c r="GWM68" s="20"/>
      <c r="GWN68" s="20"/>
      <c r="GWO68" s="20"/>
      <c r="GWP68" s="20"/>
      <c r="GWQ68" s="20"/>
      <c r="GWR68" s="20"/>
      <c r="GWS68" s="20"/>
      <c r="GWT68" s="20"/>
      <c r="GWU68" s="20"/>
      <c r="GWV68" s="20"/>
      <c r="GWW68" s="20"/>
      <c r="GWX68" s="20"/>
      <c r="GWY68" s="20"/>
      <c r="GWZ68" s="20"/>
      <c r="GXA68" s="20"/>
      <c r="GXB68" s="20"/>
      <c r="GXC68" s="20"/>
      <c r="GXD68" s="20"/>
      <c r="GXE68" s="20"/>
      <c r="GXF68" s="20"/>
      <c r="GXG68" s="20"/>
      <c r="GXH68" s="20"/>
      <c r="GXI68" s="20"/>
      <c r="GXJ68" s="20"/>
      <c r="GXK68" s="20"/>
      <c r="GXL68" s="20"/>
      <c r="GXM68" s="20"/>
      <c r="GXN68" s="20"/>
      <c r="GXO68" s="20"/>
      <c r="GXP68" s="20"/>
      <c r="GXQ68" s="20"/>
      <c r="GXR68" s="20"/>
      <c r="GXS68" s="20"/>
      <c r="GXT68" s="20"/>
      <c r="GXU68" s="20"/>
      <c r="GXV68" s="20"/>
      <c r="GXW68" s="20"/>
      <c r="GXX68" s="20"/>
      <c r="GXY68" s="20"/>
      <c r="GXZ68" s="20"/>
      <c r="GYA68" s="20"/>
      <c r="GYB68" s="20"/>
      <c r="GYC68" s="20"/>
      <c r="GYD68" s="20"/>
      <c r="GYE68" s="20"/>
      <c r="GYF68" s="20"/>
      <c r="GYG68" s="20"/>
      <c r="GYH68" s="20"/>
      <c r="GYI68" s="20"/>
      <c r="GYJ68" s="20"/>
      <c r="GYK68" s="20"/>
      <c r="GYL68" s="20"/>
      <c r="GYM68" s="20"/>
      <c r="GYN68" s="20"/>
      <c r="GYO68" s="20"/>
      <c r="GYP68" s="20"/>
      <c r="GYQ68" s="20"/>
      <c r="GYR68" s="20"/>
      <c r="GYS68" s="20"/>
      <c r="GYT68" s="20"/>
      <c r="GYU68" s="20"/>
      <c r="GYV68" s="20"/>
      <c r="GYW68" s="20"/>
      <c r="GYX68" s="20"/>
      <c r="GYY68" s="20"/>
      <c r="GYZ68" s="20"/>
      <c r="GZA68" s="20"/>
      <c r="GZB68" s="20"/>
      <c r="GZC68" s="20"/>
      <c r="GZD68" s="20"/>
      <c r="GZE68" s="20"/>
      <c r="GZF68" s="20"/>
      <c r="GZG68" s="20"/>
      <c r="GZH68" s="20"/>
      <c r="GZI68" s="20"/>
      <c r="GZJ68" s="20"/>
      <c r="GZK68" s="20"/>
      <c r="GZL68" s="20"/>
      <c r="GZM68" s="20"/>
      <c r="GZN68" s="20"/>
      <c r="GZO68" s="20"/>
      <c r="GZP68" s="20"/>
      <c r="GZQ68" s="20"/>
      <c r="GZR68" s="20"/>
      <c r="GZS68" s="20"/>
      <c r="GZT68" s="20"/>
      <c r="GZU68" s="20"/>
      <c r="GZV68" s="20"/>
      <c r="GZW68" s="20"/>
      <c r="GZX68" s="20"/>
      <c r="GZY68" s="20"/>
      <c r="GZZ68" s="20"/>
      <c r="HAA68" s="20"/>
      <c r="HAB68" s="20"/>
      <c r="HAC68" s="20"/>
      <c r="HAD68" s="20"/>
      <c r="HAE68" s="20"/>
      <c r="HAF68" s="20"/>
      <c r="HAG68" s="20"/>
      <c r="HAH68" s="20"/>
      <c r="HAI68" s="20"/>
      <c r="HAJ68" s="20"/>
      <c r="HAK68" s="20"/>
      <c r="HAL68" s="20"/>
      <c r="HAM68" s="20"/>
      <c r="HAN68" s="20"/>
      <c r="HAO68" s="20"/>
      <c r="HAP68" s="20"/>
      <c r="HAQ68" s="20"/>
      <c r="HAR68" s="20"/>
      <c r="HAS68" s="20"/>
      <c r="HAT68" s="20"/>
      <c r="HAU68" s="20"/>
      <c r="HAV68" s="20"/>
      <c r="HAW68" s="20"/>
      <c r="HAX68" s="20"/>
      <c r="HAY68" s="20"/>
      <c r="HAZ68" s="20"/>
      <c r="HBA68" s="20"/>
      <c r="HBB68" s="20"/>
      <c r="HBC68" s="20"/>
      <c r="HBD68" s="20"/>
      <c r="HBE68" s="20"/>
      <c r="HBF68" s="20"/>
      <c r="HBG68" s="20"/>
      <c r="HBH68" s="20"/>
      <c r="HBI68" s="20"/>
      <c r="HBJ68" s="20"/>
      <c r="HBK68" s="20"/>
      <c r="HBL68" s="20"/>
      <c r="HBM68" s="20"/>
      <c r="HBN68" s="20"/>
      <c r="HBO68" s="20"/>
      <c r="HBP68" s="20"/>
      <c r="HBQ68" s="20"/>
      <c r="HBR68" s="20"/>
      <c r="HBS68" s="20"/>
      <c r="HBT68" s="20"/>
      <c r="HBU68" s="20"/>
      <c r="HBV68" s="20"/>
      <c r="HBW68" s="20"/>
      <c r="HBX68" s="20"/>
      <c r="HBY68" s="20"/>
      <c r="HBZ68" s="20"/>
      <c r="HCA68" s="20"/>
      <c r="HCB68" s="20"/>
      <c r="HCC68" s="20"/>
      <c r="HCD68" s="20"/>
      <c r="HCE68" s="20"/>
      <c r="HCF68" s="20"/>
      <c r="HCG68" s="20"/>
      <c r="HCH68" s="20"/>
      <c r="HCI68" s="20"/>
      <c r="HCJ68" s="20"/>
      <c r="HCK68" s="20"/>
      <c r="HCL68" s="20"/>
      <c r="HCM68" s="20"/>
      <c r="HCN68" s="20"/>
      <c r="HCO68" s="20"/>
      <c r="HCP68" s="20"/>
      <c r="HCQ68" s="20"/>
      <c r="HCR68" s="20"/>
      <c r="HCS68" s="20"/>
      <c r="HCT68" s="20"/>
      <c r="HCU68" s="20"/>
      <c r="HCV68" s="20"/>
      <c r="HCW68" s="20"/>
      <c r="HCX68" s="20"/>
      <c r="HCY68" s="20"/>
      <c r="HCZ68" s="20"/>
      <c r="HDA68" s="20"/>
      <c r="HDB68" s="20"/>
      <c r="HDC68" s="20"/>
      <c r="HDD68" s="20"/>
      <c r="HDE68" s="20"/>
      <c r="HDF68" s="20"/>
      <c r="HDG68" s="20"/>
      <c r="HDH68" s="20"/>
      <c r="HDI68" s="20"/>
      <c r="HDJ68" s="20"/>
      <c r="HDK68" s="20"/>
      <c r="HDL68" s="20"/>
      <c r="HDM68" s="20"/>
      <c r="HDN68" s="20"/>
      <c r="HDO68" s="20"/>
      <c r="HDP68" s="20"/>
      <c r="HDQ68" s="20"/>
      <c r="HDR68" s="20"/>
      <c r="HDS68" s="20"/>
      <c r="HDT68" s="20"/>
      <c r="HDU68" s="20"/>
      <c r="HDV68" s="20"/>
      <c r="HDW68" s="20"/>
      <c r="HDX68" s="20"/>
      <c r="HDY68" s="20"/>
      <c r="HDZ68" s="20"/>
      <c r="HEA68" s="20"/>
      <c r="HEB68" s="20"/>
      <c r="HEC68" s="20"/>
      <c r="HED68" s="20"/>
      <c r="HEE68" s="20"/>
      <c r="HEF68" s="20"/>
      <c r="HEG68" s="20"/>
      <c r="HEH68" s="20"/>
      <c r="HEI68" s="20"/>
      <c r="HEJ68" s="20"/>
      <c r="HEK68" s="20"/>
      <c r="HEL68" s="20"/>
      <c r="HEM68" s="20"/>
      <c r="HEN68" s="20"/>
      <c r="HEO68" s="20"/>
      <c r="HEP68" s="20"/>
      <c r="HEQ68" s="20"/>
      <c r="HER68" s="20"/>
      <c r="HES68" s="20"/>
      <c r="HET68" s="20"/>
      <c r="HEU68" s="20"/>
      <c r="HEV68" s="20"/>
      <c r="HEW68" s="20"/>
      <c r="HEX68" s="20"/>
      <c r="HEY68" s="20"/>
      <c r="HEZ68" s="20"/>
      <c r="HFA68" s="20"/>
      <c r="HFB68" s="20"/>
      <c r="HFC68" s="20"/>
      <c r="HFD68" s="20"/>
      <c r="HFE68" s="20"/>
      <c r="HFF68" s="20"/>
      <c r="HFG68" s="20"/>
      <c r="HFH68" s="20"/>
      <c r="HFI68" s="20"/>
      <c r="HFJ68" s="20"/>
      <c r="HFK68" s="20"/>
      <c r="HFL68" s="20"/>
      <c r="HFM68" s="20"/>
      <c r="HFN68" s="20"/>
      <c r="HFO68" s="20"/>
      <c r="HFP68" s="20"/>
      <c r="HFQ68" s="20"/>
      <c r="HFR68" s="20"/>
      <c r="HFS68" s="20"/>
      <c r="HFT68" s="20"/>
      <c r="HFU68" s="20"/>
      <c r="HFV68" s="20"/>
      <c r="HFW68" s="20"/>
      <c r="HFX68" s="20"/>
      <c r="HFY68" s="20"/>
      <c r="HFZ68" s="20"/>
      <c r="HGA68" s="20"/>
      <c r="HGB68" s="20"/>
      <c r="HGC68" s="20"/>
      <c r="HGD68" s="20"/>
      <c r="HGE68" s="20"/>
      <c r="HGF68" s="20"/>
      <c r="HGG68" s="20"/>
      <c r="HGH68" s="20"/>
      <c r="HGI68" s="20"/>
      <c r="HGJ68" s="20"/>
      <c r="HGK68" s="20"/>
      <c r="HGL68" s="20"/>
      <c r="HGM68" s="20"/>
      <c r="HGN68" s="20"/>
      <c r="HGO68" s="20"/>
      <c r="HGP68" s="20"/>
      <c r="HGQ68" s="20"/>
      <c r="HGR68" s="20"/>
      <c r="HGS68" s="20"/>
      <c r="HGT68" s="20"/>
      <c r="HGU68" s="20"/>
      <c r="HGV68" s="20"/>
      <c r="HGW68" s="20"/>
      <c r="HGX68" s="20"/>
      <c r="HGY68" s="20"/>
      <c r="HGZ68" s="20"/>
      <c r="HHA68" s="20"/>
      <c r="HHB68" s="20"/>
      <c r="HHC68" s="20"/>
      <c r="HHD68" s="20"/>
      <c r="HHE68" s="20"/>
      <c r="HHF68" s="20"/>
      <c r="HHG68" s="20"/>
      <c r="HHH68" s="20"/>
      <c r="HHI68" s="20"/>
      <c r="HHJ68" s="20"/>
      <c r="HHK68" s="20"/>
      <c r="HHL68" s="20"/>
      <c r="HHM68" s="20"/>
      <c r="HHN68" s="20"/>
      <c r="HHO68" s="20"/>
      <c r="HHP68" s="20"/>
      <c r="HHQ68" s="20"/>
      <c r="HHR68" s="20"/>
      <c r="HHS68" s="20"/>
      <c r="HHT68" s="20"/>
      <c r="HHU68" s="20"/>
      <c r="HHV68" s="20"/>
      <c r="HHW68" s="20"/>
      <c r="HHX68" s="20"/>
      <c r="HHY68" s="20"/>
      <c r="HHZ68" s="20"/>
      <c r="HIA68" s="20"/>
      <c r="HIB68" s="20"/>
      <c r="HIC68" s="20"/>
      <c r="HID68" s="20"/>
      <c r="HIE68" s="20"/>
      <c r="HIF68" s="20"/>
      <c r="HIG68" s="20"/>
      <c r="HIH68" s="20"/>
      <c r="HII68" s="20"/>
      <c r="HIJ68" s="20"/>
      <c r="HIK68" s="20"/>
      <c r="HIL68" s="20"/>
      <c r="HIM68" s="20"/>
      <c r="HIN68" s="20"/>
      <c r="HIO68" s="20"/>
      <c r="HIP68" s="20"/>
      <c r="HIQ68" s="20"/>
      <c r="HIR68" s="20"/>
      <c r="HIS68" s="20"/>
      <c r="HIT68" s="20"/>
      <c r="HIU68" s="20"/>
      <c r="HIV68" s="20"/>
      <c r="HIW68" s="20"/>
      <c r="HIX68" s="20"/>
      <c r="HIY68" s="20"/>
      <c r="HIZ68" s="20"/>
      <c r="HJA68" s="20"/>
      <c r="HJB68" s="20"/>
      <c r="HJC68" s="20"/>
      <c r="HJD68" s="20"/>
      <c r="HJE68" s="20"/>
      <c r="HJF68" s="20"/>
      <c r="HJG68" s="20"/>
      <c r="HJH68" s="20"/>
      <c r="HJI68" s="20"/>
      <c r="HJJ68" s="20"/>
      <c r="HJK68" s="20"/>
      <c r="HJL68" s="20"/>
      <c r="HJM68" s="20"/>
      <c r="HJN68" s="20"/>
      <c r="HJO68" s="20"/>
      <c r="HJP68" s="20"/>
      <c r="HJQ68" s="20"/>
      <c r="HJR68" s="20"/>
      <c r="HJS68" s="20"/>
      <c r="HJT68" s="20"/>
      <c r="HJU68" s="20"/>
      <c r="HJV68" s="20"/>
      <c r="HJW68" s="20"/>
      <c r="HJX68" s="20"/>
      <c r="HJY68" s="20"/>
      <c r="HJZ68" s="20"/>
      <c r="HKA68" s="20"/>
      <c r="HKB68" s="20"/>
      <c r="HKC68" s="20"/>
      <c r="HKD68" s="20"/>
      <c r="HKE68" s="20"/>
      <c r="HKF68" s="20"/>
      <c r="HKG68" s="20"/>
      <c r="HKH68" s="20"/>
      <c r="HKI68" s="20"/>
      <c r="HKJ68" s="20"/>
      <c r="HKK68" s="20"/>
      <c r="HKL68" s="20"/>
      <c r="HKM68" s="20"/>
      <c r="HKN68" s="20"/>
      <c r="HKO68" s="20"/>
      <c r="HKP68" s="20"/>
      <c r="HKQ68" s="20"/>
      <c r="HKR68" s="20"/>
      <c r="HKS68" s="20"/>
      <c r="HKT68" s="20"/>
      <c r="HKU68" s="20"/>
      <c r="HKV68" s="20"/>
      <c r="HKW68" s="20"/>
      <c r="HKX68" s="20"/>
      <c r="HKY68" s="20"/>
      <c r="HKZ68" s="20"/>
      <c r="HLA68" s="20"/>
      <c r="HLB68" s="20"/>
      <c r="HLC68" s="20"/>
      <c r="HLD68" s="20"/>
      <c r="HLE68" s="20"/>
      <c r="HLF68" s="20"/>
      <c r="HLG68" s="20"/>
      <c r="HLH68" s="20"/>
      <c r="HLI68" s="20"/>
      <c r="HLJ68" s="20"/>
      <c r="HLK68" s="20"/>
      <c r="HLL68" s="20"/>
      <c r="HLM68" s="20"/>
      <c r="HLN68" s="20"/>
      <c r="HLO68" s="20"/>
      <c r="HLP68" s="20"/>
      <c r="HLQ68" s="20"/>
      <c r="HLR68" s="20"/>
      <c r="HLS68" s="20"/>
      <c r="HLT68" s="20"/>
      <c r="HLU68" s="20"/>
      <c r="HLV68" s="20"/>
      <c r="HLW68" s="20"/>
      <c r="HLX68" s="20"/>
      <c r="HLY68" s="20"/>
      <c r="HLZ68" s="20"/>
      <c r="HMA68" s="20"/>
      <c r="HMB68" s="20"/>
      <c r="HMC68" s="20"/>
      <c r="HMD68" s="20"/>
      <c r="HME68" s="20"/>
      <c r="HMF68" s="20"/>
      <c r="HMG68" s="20"/>
      <c r="HMH68" s="20"/>
      <c r="HMI68" s="20"/>
      <c r="HMJ68" s="20"/>
      <c r="HMK68" s="20"/>
      <c r="HML68" s="20"/>
      <c r="HMM68" s="20"/>
      <c r="HMN68" s="20"/>
      <c r="HMO68" s="20"/>
      <c r="HMP68" s="20"/>
      <c r="HMQ68" s="20"/>
      <c r="HMR68" s="20"/>
      <c r="HMS68" s="20"/>
      <c r="HMT68" s="20"/>
      <c r="HMU68" s="20"/>
      <c r="HMV68" s="20"/>
      <c r="HMW68" s="20"/>
      <c r="HMX68" s="20"/>
      <c r="HMY68" s="20"/>
      <c r="HMZ68" s="20"/>
      <c r="HNA68" s="20"/>
      <c r="HNB68" s="20"/>
      <c r="HNC68" s="20"/>
      <c r="HND68" s="20"/>
      <c r="HNE68" s="20"/>
      <c r="HNF68" s="20"/>
      <c r="HNG68" s="20"/>
      <c r="HNH68" s="20"/>
      <c r="HNI68" s="20"/>
      <c r="HNJ68" s="20"/>
      <c r="HNK68" s="20"/>
      <c r="HNL68" s="20"/>
      <c r="HNM68" s="20"/>
      <c r="HNN68" s="20"/>
      <c r="HNO68" s="20"/>
      <c r="HNP68" s="20"/>
      <c r="HNQ68" s="20"/>
      <c r="HNR68" s="20"/>
      <c r="HNS68" s="20"/>
      <c r="HNT68" s="20"/>
      <c r="HNU68" s="20"/>
      <c r="HNV68" s="20"/>
      <c r="HNW68" s="20"/>
      <c r="HNX68" s="20"/>
      <c r="HNY68" s="20"/>
      <c r="HNZ68" s="20"/>
      <c r="HOA68" s="20"/>
      <c r="HOB68" s="20"/>
      <c r="HOC68" s="20"/>
      <c r="HOD68" s="20"/>
      <c r="HOE68" s="20"/>
      <c r="HOF68" s="20"/>
      <c r="HOG68" s="20"/>
      <c r="HOH68" s="20"/>
      <c r="HOI68" s="20"/>
      <c r="HOJ68" s="20"/>
      <c r="HOK68" s="20"/>
      <c r="HOL68" s="20"/>
      <c r="HOM68" s="20"/>
      <c r="HON68" s="20"/>
      <c r="HOO68" s="20"/>
      <c r="HOP68" s="20"/>
      <c r="HOQ68" s="20"/>
      <c r="HOR68" s="20"/>
      <c r="HOS68" s="20"/>
      <c r="HOT68" s="20"/>
      <c r="HOU68" s="20"/>
      <c r="HOV68" s="20"/>
      <c r="HOW68" s="20"/>
      <c r="HOX68" s="20"/>
      <c r="HOY68" s="20"/>
      <c r="HOZ68" s="20"/>
      <c r="HPA68" s="20"/>
      <c r="HPB68" s="20"/>
      <c r="HPC68" s="20"/>
      <c r="HPD68" s="20"/>
      <c r="HPE68" s="20"/>
      <c r="HPF68" s="20"/>
      <c r="HPG68" s="20"/>
      <c r="HPH68" s="20"/>
      <c r="HPI68" s="20"/>
      <c r="HPJ68" s="20"/>
      <c r="HPK68" s="20"/>
      <c r="HPL68" s="20"/>
      <c r="HPM68" s="20"/>
      <c r="HPN68" s="20"/>
      <c r="HPO68" s="20"/>
      <c r="HPP68" s="20"/>
      <c r="HPQ68" s="20"/>
      <c r="HPR68" s="20"/>
      <c r="HPS68" s="20"/>
      <c r="HPT68" s="20"/>
      <c r="HPU68" s="20"/>
      <c r="HPV68" s="20"/>
      <c r="HPW68" s="20"/>
      <c r="HPX68" s="20"/>
      <c r="HPY68" s="20"/>
      <c r="HPZ68" s="20"/>
      <c r="HQA68" s="20"/>
      <c r="HQB68" s="20"/>
      <c r="HQC68" s="20"/>
      <c r="HQD68" s="20"/>
      <c r="HQE68" s="20"/>
      <c r="HQF68" s="20"/>
      <c r="HQG68" s="20"/>
      <c r="HQH68" s="20"/>
      <c r="HQI68" s="20"/>
      <c r="HQJ68" s="20"/>
      <c r="HQK68" s="20"/>
      <c r="HQL68" s="20"/>
      <c r="HQM68" s="20"/>
      <c r="HQN68" s="20"/>
      <c r="HQO68" s="20"/>
      <c r="HQP68" s="20"/>
      <c r="HQQ68" s="20"/>
      <c r="HQR68" s="20"/>
      <c r="HQS68" s="20"/>
      <c r="HQT68" s="20"/>
      <c r="HQU68" s="20"/>
      <c r="HQV68" s="20"/>
      <c r="HQW68" s="20"/>
      <c r="HQX68" s="20"/>
      <c r="HQY68" s="20"/>
      <c r="HQZ68" s="20"/>
      <c r="HRA68" s="20"/>
      <c r="HRB68" s="20"/>
      <c r="HRC68" s="20"/>
      <c r="HRD68" s="20"/>
      <c r="HRE68" s="20"/>
      <c r="HRF68" s="20"/>
      <c r="HRG68" s="20"/>
      <c r="HRH68" s="20"/>
      <c r="HRI68" s="20"/>
      <c r="HRJ68" s="20"/>
      <c r="HRK68" s="20"/>
      <c r="HRL68" s="20"/>
      <c r="HRM68" s="20"/>
      <c r="HRN68" s="20"/>
      <c r="HRO68" s="20"/>
      <c r="HRP68" s="20"/>
      <c r="HRQ68" s="20"/>
      <c r="HRR68" s="20"/>
      <c r="HRS68" s="20"/>
      <c r="HRT68" s="20"/>
      <c r="HRU68" s="20"/>
      <c r="HRV68" s="20"/>
      <c r="HRW68" s="20"/>
      <c r="HRX68" s="20"/>
      <c r="HRY68" s="20"/>
      <c r="HRZ68" s="20"/>
      <c r="HSA68" s="20"/>
      <c r="HSB68" s="20"/>
      <c r="HSC68" s="20"/>
      <c r="HSD68" s="20"/>
      <c r="HSE68" s="20"/>
      <c r="HSF68" s="20"/>
      <c r="HSG68" s="20"/>
      <c r="HSH68" s="20"/>
      <c r="HSI68" s="20"/>
      <c r="HSJ68" s="20"/>
      <c r="HSK68" s="20"/>
      <c r="HSL68" s="20"/>
      <c r="HSM68" s="20"/>
      <c r="HSN68" s="20"/>
      <c r="HSO68" s="20"/>
      <c r="HSP68" s="20"/>
      <c r="HSQ68" s="20"/>
      <c r="HSR68" s="20"/>
      <c r="HSS68" s="20"/>
      <c r="HST68" s="20"/>
      <c r="HSU68" s="20"/>
      <c r="HSV68" s="20"/>
      <c r="HSW68" s="20"/>
      <c r="HSX68" s="20"/>
      <c r="HSY68" s="20"/>
      <c r="HSZ68" s="20"/>
      <c r="HTA68" s="20"/>
      <c r="HTB68" s="20"/>
      <c r="HTC68" s="20"/>
      <c r="HTD68" s="20"/>
      <c r="HTE68" s="20"/>
      <c r="HTF68" s="20"/>
      <c r="HTG68" s="20"/>
      <c r="HTH68" s="20"/>
      <c r="HTI68" s="20"/>
      <c r="HTJ68" s="20"/>
      <c r="HTK68" s="20"/>
      <c r="HTL68" s="20"/>
      <c r="HTM68" s="20"/>
      <c r="HTN68" s="20"/>
      <c r="HTO68" s="20"/>
      <c r="HTP68" s="20"/>
      <c r="HTQ68" s="20"/>
      <c r="HTR68" s="20"/>
      <c r="HTS68" s="20"/>
      <c r="HTT68" s="20"/>
      <c r="HTU68" s="20"/>
      <c r="HTV68" s="20"/>
      <c r="HTW68" s="20"/>
      <c r="HTX68" s="20"/>
      <c r="HTY68" s="20"/>
      <c r="HTZ68" s="20"/>
      <c r="HUA68" s="20"/>
      <c r="HUB68" s="20"/>
      <c r="HUC68" s="20"/>
      <c r="HUD68" s="20"/>
      <c r="HUE68" s="20"/>
      <c r="HUF68" s="20"/>
      <c r="HUG68" s="20"/>
      <c r="HUH68" s="20"/>
      <c r="HUI68" s="20"/>
      <c r="HUJ68" s="20"/>
      <c r="HUK68" s="20"/>
      <c r="HUL68" s="20"/>
      <c r="HUM68" s="20"/>
      <c r="HUN68" s="20"/>
      <c r="HUO68" s="20"/>
      <c r="HUP68" s="20"/>
      <c r="HUQ68" s="20"/>
      <c r="HUR68" s="20"/>
      <c r="HUS68" s="20"/>
      <c r="HUT68" s="20"/>
      <c r="HUU68" s="20"/>
      <c r="HUV68" s="20"/>
      <c r="HUW68" s="20"/>
      <c r="HUX68" s="20"/>
      <c r="HUY68" s="20"/>
      <c r="HUZ68" s="20"/>
      <c r="HVA68" s="20"/>
      <c r="HVB68" s="20"/>
      <c r="HVC68" s="20"/>
      <c r="HVD68" s="20"/>
      <c r="HVE68" s="20"/>
      <c r="HVF68" s="20"/>
      <c r="HVG68" s="20"/>
      <c r="HVH68" s="20"/>
      <c r="HVI68" s="20"/>
      <c r="HVJ68" s="20"/>
      <c r="HVK68" s="20"/>
      <c r="HVL68" s="20"/>
      <c r="HVM68" s="20"/>
      <c r="HVN68" s="20"/>
      <c r="HVO68" s="20"/>
      <c r="HVP68" s="20"/>
      <c r="HVQ68" s="20"/>
      <c r="HVR68" s="20"/>
      <c r="HVS68" s="20"/>
      <c r="HVT68" s="20"/>
      <c r="HVU68" s="20"/>
      <c r="HVV68" s="20"/>
      <c r="HVW68" s="20"/>
      <c r="HVX68" s="20"/>
      <c r="HVY68" s="20"/>
      <c r="HVZ68" s="20"/>
      <c r="HWA68" s="20"/>
      <c r="HWB68" s="20"/>
      <c r="HWC68" s="20"/>
      <c r="HWD68" s="20"/>
      <c r="HWE68" s="20"/>
      <c r="HWF68" s="20"/>
      <c r="HWG68" s="20"/>
      <c r="HWH68" s="20"/>
      <c r="HWI68" s="20"/>
      <c r="HWJ68" s="20"/>
      <c r="HWK68" s="20"/>
      <c r="HWL68" s="20"/>
      <c r="HWM68" s="20"/>
      <c r="HWN68" s="20"/>
      <c r="HWO68" s="20"/>
      <c r="HWP68" s="20"/>
      <c r="HWQ68" s="20"/>
      <c r="HWR68" s="20"/>
      <c r="HWS68" s="20"/>
      <c r="HWT68" s="20"/>
      <c r="HWU68" s="20"/>
      <c r="HWV68" s="20"/>
      <c r="HWW68" s="20"/>
      <c r="HWX68" s="20"/>
      <c r="HWY68" s="20"/>
      <c r="HWZ68" s="20"/>
      <c r="HXA68" s="20"/>
      <c r="HXB68" s="20"/>
      <c r="HXC68" s="20"/>
      <c r="HXD68" s="20"/>
      <c r="HXE68" s="20"/>
      <c r="HXF68" s="20"/>
      <c r="HXG68" s="20"/>
      <c r="HXH68" s="20"/>
      <c r="HXI68" s="20"/>
      <c r="HXJ68" s="20"/>
      <c r="HXK68" s="20"/>
      <c r="HXL68" s="20"/>
      <c r="HXM68" s="20"/>
      <c r="HXN68" s="20"/>
      <c r="HXO68" s="20"/>
      <c r="HXP68" s="20"/>
      <c r="HXQ68" s="20"/>
      <c r="HXR68" s="20"/>
      <c r="HXS68" s="20"/>
      <c r="HXT68" s="20"/>
      <c r="HXU68" s="20"/>
      <c r="HXV68" s="20"/>
      <c r="HXW68" s="20"/>
      <c r="HXX68" s="20"/>
      <c r="HXY68" s="20"/>
      <c r="HXZ68" s="20"/>
      <c r="HYA68" s="20"/>
      <c r="HYB68" s="20"/>
      <c r="HYC68" s="20"/>
      <c r="HYD68" s="20"/>
      <c r="HYE68" s="20"/>
      <c r="HYF68" s="20"/>
      <c r="HYG68" s="20"/>
      <c r="HYH68" s="20"/>
      <c r="HYI68" s="20"/>
      <c r="HYJ68" s="20"/>
      <c r="HYK68" s="20"/>
      <c r="HYL68" s="20"/>
      <c r="HYM68" s="20"/>
      <c r="HYN68" s="20"/>
      <c r="HYO68" s="20"/>
      <c r="HYP68" s="20"/>
      <c r="HYQ68" s="20"/>
      <c r="HYR68" s="20"/>
      <c r="HYS68" s="20"/>
      <c r="HYT68" s="20"/>
      <c r="HYU68" s="20"/>
      <c r="HYV68" s="20"/>
      <c r="HYW68" s="20"/>
      <c r="HYX68" s="20"/>
      <c r="HYY68" s="20"/>
      <c r="HYZ68" s="20"/>
      <c r="HZA68" s="20"/>
      <c r="HZB68" s="20"/>
      <c r="HZC68" s="20"/>
      <c r="HZD68" s="20"/>
      <c r="HZE68" s="20"/>
      <c r="HZF68" s="20"/>
      <c r="HZG68" s="20"/>
      <c r="HZH68" s="20"/>
      <c r="HZI68" s="20"/>
      <c r="HZJ68" s="20"/>
      <c r="HZK68" s="20"/>
      <c r="HZL68" s="20"/>
      <c r="HZM68" s="20"/>
      <c r="HZN68" s="20"/>
      <c r="HZO68" s="20"/>
      <c r="HZP68" s="20"/>
      <c r="HZQ68" s="20"/>
      <c r="HZR68" s="20"/>
      <c r="HZS68" s="20"/>
      <c r="HZT68" s="20"/>
      <c r="HZU68" s="20"/>
      <c r="HZV68" s="20"/>
      <c r="HZW68" s="20"/>
      <c r="HZX68" s="20"/>
      <c r="HZY68" s="20"/>
      <c r="HZZ68" s="20"/>
      <c r="IAA68" s="20"/>
      <c r="IAB68" s="20"/>
      <c r="IAC68" s="20"/>
      <c r="IAD68" s="20"/>
      <c r="IAE68" s="20"/>
      <c r="IAF68" s="20"/>
      <c r="IAG68" s="20"/>
      <c r="IAH68" s="20"/>
      <c r="IAI68" s="20"/>
      <c r="IAJ68" s="20"/>
      <c r="IAK68" s="20"/>
      <c r="IAL68" s="20"/>
      <c r="IAM68" s="20"/>
      <c r="IAN68" s="20"/>
      <c r="IAO68" s="20"/>
      <c r="IAP68" s="20"/>
      <c r="IAQ68" s="20"/>
      <c r="IAR68" s="20"/>
      <c r="IAS68" s="20"/>
      <c r="IAT68" s="20"/>
      <c r="IAU68" s="20"/>
      <c r="IAV68" s="20"/>
      <c r="IAW68" s="20"/>
      <c r="IAX68" s="20"/>
      <c r="IAY68" s="20"/>
      <c r="IAZ68" s="20"/>
      <c r="IBA68" s="20"/>
      <c r="IBB68" s="20"/>
      <c r="IBC68" s="20"/>
      <c r="IBD68" s="20"/>
      <c r="IBE68" s="20"/>
      <c r="IBF68" s="20"/>
      <c r="IBG68" s="20"/>
      <c r="IBH68" s="20"/>
      <c r="IBI68" s="20"/>
      <c r="IBJ68" s="20"/>
      <c r="IBK68" s="20"/>
      <c r="IBL68" s="20"/>
      <c r="IBM68" s="20"/>
      <c r="IBN68" s="20"/>
      <c r="IBO68" s="20"/>
      <c r="IBP68" s="20"/>
      <c r="IBQ68" s="20"/>
      <c r="IBR68" s="20"/>
      <c r="IBS68" s="20"/>
      <c r="IBT68" s="20"/>
      <c r="IBU68" s="20"/>
      <c r="IBV68" s="20"/>
      <c r="IBW68" s="20"/>
      <c r="IBX68" s="20"/>
      <c r="IBY68" s="20"/>
      <c r="IBZ68" s="20"/>
      <c r="ICA68" s="20"/>
      <c r="ICB68" s="20"/>
      <c r="ICC68" s="20"/>
      <c r="ICD68" s="20"/>
      <c r="ICE68" s="20"/>
      <c r="ICF68" s="20"/>
      <c r="ICG68" s="20"/>
      <c r="ICH68" s="20"/>
      <c r="ICI68" s="20"/>
      <c r="ICJ68" s="20"/>
      <c r="ICK68" s="20"/>
      <c r="ICL68" s="20"/>
      <c r="ICM68" s="20"/>
      <c r="ICN68" s="20"/>
      <c r="ICO68" s="20"/>
      <c r="ICP68" s="20"/>
      <c r="ICQ68" s="20"/>
      <c r="ICR68" s="20"/>
      <c r="ICS68" s="20"/>
      <c r="ICT68" s="20"/>
      <c r="ICU68" s="20"/>
      <c r="ICV68" s="20"/>
      <c r="ICW68" s="20"/>
      <c r="ICX68" s="20"/>
      <c r="ICY68" s="20"/>
      <c r="ICZ68" s="20"/>
      <c r="IDA68" s="20"/>
      <c r="IDB68" s="20"/>
      <c r="IDC68" s="20"/>
      <c r="IDD68" s="20"/>
      <c r="IDE68" s="20"/>
      <c r="IDF68" s="20"/>
      <c r="IDG68" s="20"/>
      <c r="IDH68" s="20"/>
      <c r="IDI68" s="20"/>
      <c r="IDJ68" s="20"/>
      <c r="IDK68" s="20"/>
      <c r="IDL68" s="20"/>
      <c r="IDM68" s="20"/>
      <c r="IDN68" s="20"/>
      <c r="IDO68" s="20"/>
      <c r="IDP68" s="20"/>
      <c r="IDQ68" s="20"/>
      <c r="IDR68" s="20"/>
      <c r="IDS68" s="20"/>
      <c r="IDT68" s="20"/>
      <c r="IDU68" s="20"/>
      <c r="IDV68" s="20"/>
      <c r="IDW68" s="20"/>
      <c r="IDX68" s="20"/>
      <c r="IDY68" s="20"/>
      <c r="IDZ68" s="20"/>
      <c r="IEA68" s="20"/>
      <c r="IEB68" s="20"/>
      <c r="IEC68" s="20"/>
      <c r="IED68" s="20"/>
      <c r="IEE68" s="20"/>
      <c r="IEF68" s="20"/>
      <c r="IEG68" s="20"/>
      <c r="IEH68" s="20"/>
      <c r="IEI68" s="20"/>
      <c r="IEJ68" s="20"/>
      <c r="IEK68" s="20"/>
      <c r="IEL68" s="20"/>
      <c r="IEM68" s="20"/>
      <c r="IEN68" s="20"/>
      <c r="IEO68" s="20"/>
      <c r="IEP68" s="20"/>
      <c r="IEQ68" s="20"/>
      <c r="IER68" s="20"/>
      <c r="IES68" s="20"/>
      <c r="IET68" s="20"/>
      <c r="IEU68" s="20"/>
      <c r="IEV68" s="20"/>
      <c r="IEW68" s="20"/>
      <c r="IEX68" s="20"/>
      <c r="IEY68" s="20"/>
      <c r="IEZ68" s="20"/>
      <c r="IFA68" s="20"/>
      <c r="IFB68" s="20"/>
      <c r="IFC68" s="20"/>
      <c r="IFD68" s="20"/>
      <c r="IFE68" s="20"/>
      <c r="IFF68" s="20"/>
      <c r="IFG68" s="20"/>
      <c r="IFH68" s="20"/>
      <c r="IFI68" s="20"/>
      <c r="IFJ68" s="20"/>
      <c r="IFK68" s="20"/>
      <c r="IFL68" s="20"/>
      <c r="IFM68" s="20"/>
      <c r="IFN68" s="20"/>
      <c r="IFO68" s="20"/>
      <c r="IFP68" s="20"/>
      <c r="IFQ68" s="20"/>
      <c r="IFR68" s="20"/>
      <c r="IFS68" s="20"/>
      <c r="IFT68" s="20"/>
      <c r="IFU68" s="20"/>
      <c r="IFV68" s="20"/>
      <c r="IFW68" s="20"/>
      <c r="IFX68" s="20"/>
      <c r="IFY68" s="20"/>
      <c r="IFZ68" s="20"/>
      <c r="IGA68" s="20"/>
      <c r="IGB68" s="20"/>
      <c r="IGC68" s="20"/>
      <c r="IGD68" s="20"/>
      <c r="IGE68" s="20"/>
      <c r="IGF68" s="20"/>
      <c r="IGG68" s="20"/>
      <c r="IGH68" s="20"/>
      <c r="IGI68" s="20"/>
      <c r="IGJ68" s="20"/>
      <c r="IGK68" s="20"/>
      <c r="IGL68" s="20"/>
      <c r="IGM68" s="20"/>
      <c r="IGN68" s="20"/>
      <c r="IGO68" s="20"/>
      <c r="IGP68" s="20"/>
      <c r="IGQ68" s="20"/>
      <c r="IGR68" s="20"/>
      <c r="IGS68" s="20"/>
      <c r="IGT68" s="20"/>
      <c r="IGU68" s="20"/>
      <c r="IGV68" s="20"/>
      <c r="IGW68" s="20"/>
      <c r="IGX68" s="20"/>
      <c r="IGY68" s="20"/>
      <c r="IGZ68" s="20"/>
      <c r="IHA68" s="20"/>
      <c r="IHB68" s="20"/>
      <c r="IHC68" s="20"/>
      <c r="IHD68" s="20"/>
      <c r="IHE68" s="20"/>
      <c r="IHF68" s="20"/>
      <c r="IHG68" s="20"/>
      <c r="IHH68" s="20"/>
      <c r="IHI68" s="20"/>
      <c r="IHJ68" s="20"/>
      <c r="IHK68" s="20"/>
      <c r="IHL68" s="20"/>
      <c r="IHM68" s="20"/>
      <c r="IHN68" s="20"/>
      <c r="IHO68" s="20"/>
      <c r="IHP68" s="20"/>
      <c r="IHQ68" s="20"/>
      <c r="IHR68" s="20"/>
      <c r="IHS68" s="20"/>
      <c r="IHT68" s="20"/>
      <c r="IHU68" s="20"/>
      <c r="IHV68" s="20"/>
      <c r="IHW68" s="20"/>
      <c r="IHX68" s="20"/>
      <c r="IHY68" s="20"/>
      <c r="IHZ68" s="20"/>
      <c r="IIA68" s="20"/>
      <c r="IIB68" s="20"/>
      <c r="IIC68" s="20"/>
      <c r="IID68" s="20"/>
      <c r="IIE68" s="20"/>
      <c r="IIF68" s="20"/>
      <c r="IIG68" s="20"/>
      <c r="IIH68" s="20"/>
      <c r="III68" s="20"/>
      <c r="IIJ68" s="20"/>
      <c r="IIK68" s="20"/>
      <c r="IIL68" s="20"/>
      <c r="IIM68" s="20"/>
      <c r="IIN68" s="20"/>
      <c r="IIO68" s="20"/>
      <c r="IIP68" s="20"/>
      <c r="IIQ68" s="20"/>
      <c r="IIR68" s="20"/>
      <c r="IIS68" s="20"/>
      <c r="IIT68" s="20"/>
      <c r="IIU68" s="20"/>
      <c r="IIV68" s="20"/>
      <c r="IIW68" s="20"/>
      <c r="IIX68" s="20"/>
      <c r="IIY68" s="20"/>
      <c r="IIZ68" s="20"/>
      <c r="IJA68" s="20"/>
      <c r="IJB68" s="20"/>
      <c r="IJC68" s="20"/>
      <c r="IJD68" s="20"/>
      <c r="IJE68" s="20"/>
      <c r="IJF68" s="20"/>
      <c r="IJG68" s="20"/>
      <c r="IJH68" s="20"/>
      <c r="IJI68" s="20"/>
      <c r="IJJ68" s="20"/>
      <c r="IJK68" s="20"/>
      <c r="IJL68" s="20"/>
      <c r="IJM68" s="20"/>
      <c r="IJN68" s="20"/>
      <c r="IJO68" s="20"/>
      <c r="IJP68" s="20"/>
      <c r="IJQ68" s="20"/>
      <c r="IJR68" s="20"/>
      <c r="IJS68" s="20"/>
      <c r="IJT68" s="20"/>
      <c r="IJU68" s="20"/>
      <c r="IJV68" s="20"/>
      <c r="IJW68" s="20"/>
      <c r="IJX68" s="20"/>
      <c r="IJY68" s="20"/>
      <c r="IJZ68" s="20"/>
      <c r="IKA68" s="20"/>
      <c r="IKB68" s="20"/>
      <c r="IKC68" s="20"/>
      <c r="IKD68" s="20"/>
      <c r="IKE68" s="20"/>
      <c r="IKF68" s="20"/>
      <c r="IKG68" s="20"/>
      <c r="IKH68" s="20"/>
      <c r="IKI68" s="20"/>
      <c r="IKJ68" s="20"/>
      <c r="IKK68" s="20"/>
      <c r="IKL68" s="20"/>
      <c r="IKM68" s="20"/>
      <c r="IKN68" s="20"/>
      <c r="IKO68" s="20"/>
      <c r="IKP68" s="20"/>
      <c r="IKQ68" s="20"/>
      <c r="IKR68" s="20"/>
      <c r="IKS68" s="20"/>
      <c r="IKT68" s="20"/>
      <c r="IKU68" s="20"/>
      <c r="IKV68" s="20"/>
      <c r="IKW68" s="20"/>
      <c r="IKX68" s="20"/>
      <c r="IKY68" s="20"/>
      <c r="IKZ68" s="20"/>
      <c r="ILA68" s="20"/>
      <c r="ILB68" s="20"/>
      <c r="ILC68" s="20"/>
      <c r="ILD68" s="20"/>
      <c r="ILE68" s="20"/>
      <c r="ILF68" s="20"/>
      <c r="ILG68" s="20"/>
      <c r="ILH68" s="20"/>
      <c r="ILI68" s="20"/>
      <c r="ILJ68" s="20"/>
      <c r="ILK68" s="20"/>
      <c r="ILL68" s="20"/>
      <c r="ILM68" s="20"/>
      <c r="ILN68" s="20"/>
      <c r="ILO68" s="20"/>
      <c r="ILP68" s="20"/>
      <c r="ILQ68" s="20"/>
      <c r="ILR68" s="20"/>
      <c r="ILS68" s="20"/>
      <c r="ILT68" s="20"/>
      <c r="ILU68" s="20"/>
      <c r="ILV68" s="20"/>
      <c r="ILW68" s="20"/>
      <c r="ILX68" s="20"/>
      <c r="ILY68" s="20"/>
      <c r="ILZ68" s="20"/>
      <c r="IMA68" s="20"/>
      <c r="IMB68" s="20"/>
      <c r="IMC68" s="20"/>
      <c r="IMD68" s="20"/>
      <c r="IME68" s="20"/>
      <c r="IMF68" s="20"/>
      <c r="IMG68" s="20"/>
      <c r="IMH68" s="20"/>
      <c r="IMI68" s="20"/>
      <c r="IMJ68" s="20"/>
      <c r="IMK68" s="20"/>
      <c r="IML68" s="20"/>
      <c r="IMM68" s="20"/>
      <c r="IMN68" s="20"/>
      <c r="IMO68" s="20"/>
      <c r="IMP68" s="20"/>
      <c r="IMQ68" s="20"/>
      <c r="IMR68" s="20"/>
      <c r="IMS68" s="20"/>
      <c r="IMT68" s="20"/>
      <c r="IMU68" s="20"/>
      <c r="IMV68" s="20"/>
      <c r="IMW68" s="20"/>
      <c r="IMX68" s="20"/>
      <c r="IMY68" s="20"/>
      <c r="IMZ68" s="20"/>
      <c r="INA68" s="20"/>
      <c r="INB68" s="20"/>
      <c r="INC68" s="20"/>
      <c r="IND68" s="20"/>
      <c r="INE68" s="20"/>
      <c r="INF68" s="20"/>
      <c r="ING68" s="20"/>
      <c r="INH68" s="20"/>
      <c r="INI68" s="20"/>
      <c r="INJ68" s="20"/>
      <c r="INK68" s="20"/>
      <c r="INL68" s="20"/>
      <c r="INM68" s="20"/>
      <c r="INN68" s="20"/>
      <c r="INO68" s="20"/>
      <c r="INP68" s="20"/>
      <c r="INQ68" s="20"/>
      <c r="INR68" s="20"/>
      <c r="INS68" s="20"/>
      <c r="INT68" s="20"/>
      <c r="INU68" s="20"/>
      <c r="INV68" s="20"/>
      <c r="INW68" s="20"/>
      <c r="INX68" s="20"/>
      <c r="INY68" s="20"/>
      <c r="INZ68" s="20"/>
      <c r="IOA68" s="20"/>
      <c r="IOB68" s="20"/>
      <c r="IOC68" s="20"/>
      <c r="IOD68" s="20"/>
      <c r="IOE68" s="20"/>
      <c r="IOF68" s="20"/>
      <c r="IOG68" s="20"/>
      <c r="IOH68" s="20"/>
      <c r="IOI68" s="20"/>
      <c r="IOJ68" s="20"/>
      <c r="IOK68" s="20"/>
      <c r="IOL68" s="20"/>
      <c r="IOM68" s="20"/>
      <c r="ION68" s="20"/>
      <c r="IOO68" s="20"/>
      <c r="IOP68" s="20"/>
      <c r="IOQ68" s="20"/>
      <c r="IOR68" s="20"/>
      <c r="IOS68" s="20"/>
      <c r="IOT68" s="20"/>
      <c r="IOU68" s="20"/>
      <c r="IOV68" s="20"/>
      <c r="IOW68" s="20"/>
      <c r="IOX68" s="20"/>
      <c r="IOY68" s="20"/>
      <c r="IOZ68" s="20"/>
      <c r="IPA68" s="20"/>
      <c r="IPB68" s="20"/>
      <c r="IPC68" s="20"/>
      <c r="IPD68" s="20"/>
      <c r="IPE68" s="20"/>
      <c r="IPF68" s="20"/>
      <c r="IPG68" s="20"/>
      <c r="IPH68" s="20"/>
      <c r="IPI68" s="20"/>
      <c r="IPJ68" s="20"/>
      <c r="IPK68" s="20"/>
      <c r="IPL68" s="20"/>
      <c r="IPM68" s="20"/>
      <c r="IPN68" s="20"/>
      <c r="IPO68" s="20"/>
      <c r="IPP68" s="20"/>
      <c r="IPQ68" s="20"/>
      <c r="IPR68" s="20"/>
      <c r="IPS68" s="20"/>
      <c r="IPT68" s="20"/>
      <c r="IPU68" s="20"/>
      <c r="IPV68" s="20"/>
      <c r="IPW68" s="20"/>
      <c r="IPX68" s="20"/>
      <c r="IPY68" s="20"/>
      <c r="IPZ68" s="20"/>
      <c r="IQA68" s="20"/>
      <c r="IQB68" s="20"/>
      <c r="IQC68" s="20"/>
      <c r="IQD68" s="20"/>
      <c r="IQE68" s="20"/>
      <c r="IQF68" s="20"/>
      <c r="IQG68" s="20"/>
      <c r="IQH68" s="20"/>
      <c r="IQI68" s="20"/>
      <c r="IQJ68" s="20"/>
      <c r="IQK68" s="20"/>
      <c r="IQL68" s="20"/>
      <c r="IQM68" s="20"/>
      <c r="IQN68" s="20"/>
      <c r="IQO68" s="20"/>
      <c r="IQP68" s="20"/>
      <c r="IQQ68" s="20"/>
      <c r="IQR68" s="20"/>
      <c r="IQS68" s="20"/>
      <c r="IQT68" s="20"/>
      <c r="IQU68" s="20"/>
      <c r="IQV68" s="20"/>
      <c r="IQW68" s="20"/>
      <c r="IQX68" s="20"/>
      <c r="IQY68" s="20"/>
      <c r="IQZ68" s="20"/>
      <c r="IRA68" s="20"/>
      <c r="IRB68" s="20"/>
      <c r="IRC68" s="20"/>
      <c r="IRD68" s="20"/>
      <c r="IRE68" s="20"/>
      <c r="IRF68" s="20"/>
      <c r="IRG68" s="20"/>
      <c r="IRH68" s="20"/>
      <c r="IRI68" s="20"/>
      <c r="IRJ68" s="20"/>
      <c r="IRK68" s="20"/>
      <c r="IRL68" s="20"/>
      <c r="IRM68" s="20"/>
      <c r="IRN68" s="20"/>
      <c r="IRO68" s="20"/>
      <c r="IRP68" s="20"/>
      <c r="IRQ68" s="20"/>
      <c r="IRR68" s="20"/>
      <c r="IRS68" s="20"/>
      <c r="IRT68" s="20"/>
      <c r="IRU68" s="20"/>
      <c r="IRV68" s="20"/>
      <c r="IRW68" s="20"/>
      <c r="IRX68" s="20"/>
      <c r="IRY68" s="20"/>
      <c r="IRZ68" s="20"/>
      <c r="ISA68" s="20"/>
      <c r="ISB68" s="20"/>
      <c r="ISC68" s="20"/>
      <c r="ISD68" s="20"/>
      <c r="ISE68" s="20"/>
      <c r="ISF68" s="20"/>
      <c r="ISG68" s="20"/>
      <c r="ISH68" s="20"/>
      <c r="ISI68" s="20"/>
      <c r="ISJ68" s="20"/>
      <c r="ISK68" s="20"/>
      <c r="ISL68" s="20"/>
      <c r="ISM68" s="20"/>
      <c r="ISN68" s="20"/>
      <c r="ISO68" s="20"/>
      <c r="ISP68" s="20"/>
      <c r="ISQ68" s="20"/>
      <c r="ISR68" s="20"/>
      <c r="ISS68" s="20"/>
      <c r="IST68" s="20"/>
      <c r="ISU68" s="20"/>
      <c r="ISV68" s="20"/>
      <c r="ISW68" s="20"/>
      <c r="ISX68" s="20"/>
      <c r="ISY68" s="20"/>
      <c r="ISZ68" s="20"/>
      <c r="ITA68" s="20"/>
      <c r="ITB68" s="20"/>
      <c r="ITC68" s="20"/>
      <c r="ITD68" s="20"/>
      <c r="ITE68" s="20"/>
      <c r="ITF68" s="20"/>
      <c r="ITG68" s="20"/>
      <c r="ITH68" s="20"/>
      <c r="ITI68" s="20"/>
      <c r="ITJ68" s="20"/>
      <c r="ITK68" s="20"/>
      <c r="ITL68" s="20"/>
      <c r="ITM68" s="20"/>
      <c r="ITN68" s="20"/>
      <c r="ITO68" s="20"/>
      <c r="ITP68" s="20"/>
      <c r="ITQ68" s="20"/>
      <c r="ITR68" s="20"/>
      <c r="ITS68" s="20"/>
      <c r="ITT68" s="20"/>
      <c r="ITU68" s="20"/>
      <c r="ITV68" s="20"/>
      <c r="ITW68" s="20"/>
      <c r="ITX68" s="20"/>
      <c r="ITY68" s="20"/>
      <c r="ITZ68" s="20"/>
      <c r="IUA68" s="20"/>
      <c r="IUB68" s="20"/>
      <c r="IUC68" s="20"/>
      <c r="IUD68" s="20"/>
      <c r="IUE68" s="20"/>
      <c r="IUF68" s="20"/>
      <c r="IUG68" s="20"/>
      <c r="IUH68" s="20"/>
      <c r="IUI68" s="20"/>
      <c r="IUJ68" s="20"/>
      <c r="IUK68" s="20"/>
      <c r="IUL68" s="20"/>
      <c r="IUM68" s="20"/>
      <c r="IUN68" s="20"/>
      <c r="IUO68" s="20"/>
      <c r="IUP68" s="20"/>
      <c r="IUQ68" s="20"/>
      <c r="IUR68" s="20"/>
      <c r="IUS68" s="20"/>
      <c r="IUT68" s="20"/>
      <c r="IUU68" s="20"/>
      <c r="IUV68" s="20"/>
      <c r="IUW68" s="20"/>
      <c r="IUX68" s="20"/>
      <c r="IUY68" s="20"/>
      <c r="IUZ68" s="20"/>
      <c r="IVA68" s="20"/>
      <c r="IVB68" s="20"/>
      <c r="IVC68" s="20"/>
      <c r="IVD68" s="20"/>
      <c r="IVE68" s="20"/>
      <c r="IVF68" s="20"/>
      <c r="IVG68" s="20"/>
      <c r="IVH68" s="20"/>
      <c r="IVI68" s="20"/>
      <c r="IVJ68" s="20"/>
      <c r="IVK68" s="20"/>
      <c r="IVL68" s="20"/>
      <c r="IVM68" s="20"/>
      <c r="IVN68" s="20"/>
      <c r="IVO68" s="20"/>
      <c r="IVP68" s="20"/>
      <c r="IVQ68" s="20"/>
      <c r="IVR68" s="20"/>
      <c r="IVS68" s="20"/>
      <c r="IVT68" s="20"/>
      <c r="IVU68" s="20"/>
      <c r="IVV68" s="20"/>
      <c r="IVW68" s="20"/>
      <c r="IVX68" s="20"/>
      <c r="IVY68" s="20"/>
      <c r="IVZ68" s="20"/>
      <c r="IWA68" s="20"/>
      <c r="IWB68" s="20"/>
      <c r="IWC68" s="20"/>
      <c r="IWD68" s="20"/>
      <c r="IWE68" s="20"/>
      <c r="IWF68" s="20"/>
      <c r="IWG68" s="20"/>
      <c r="IWH68" s="20"/>
      <c r="IWI68" s="20"/>
      <c r="IWJ68" s="20"/>
      <c r="IWK68" s="20"/>
      <c r="IWL68" s="20"/>
      <c r="IWM68" s="20"/>
      <c r="IWN68" s="20"/>
      <c r="IWO68" s="20"/>
      <c r="IWP68" s="20"/>
      <c r="IWQ68" s="20"/>
      <c r="IWR68" s="20"/>
      <c r="IWS68" s="20"/>
      <c r="IWT68" s="20"/>
      <c r="IWU68" s="20"/>
      <c r="IWV68" s="20"/>
      <c r="IWW68" s="20"/>
      <c r="IWX68" s="20"/>
      <c r="IWY68" s="20"/>
      <c r="IWZ68" s="20"/>
      <c r="IXA68" s="20"/>
      <c r="IXB68" s="20"/>
      <c r="IXC68" s="20"/>
      <c r="IXD68" s="20"/>
      <c r="IXE68" s="20"/>
      <c r="IXF68" s="20"/>
      <c r="IXG68" s="20"/>
      <c r="IXH68" s="20"/>
      <c r="IXI68" s="20"/>
      <c r="IXJ68" s="20"/>
      <c r="IXK68" s="20"/>
      <c r="IXL68" s="20"/>
      <c r="IXM68" s="20"/>
      <c r="IXN68" s="20"/>
      <c r="IXO68" s="20"/>
      <c r="IXP68" s="20"/>
      <c r="IXQ68" s="20"/>
      <c r="IXR68" s="20"/>
      <c r="IXS68" s="20"/>
      <c r="IXT68" s="20"/>
      <c r="IXU68" s="20"/>
      <c r="IXV68" s="20"/>
      <c r="IXW68" s="20"/>
      <c r="IXX68" s="20"/>
      <c r="IXY68" s="20"/>
      <c r="IXZ68" s="20"/>
      <c r="IYA68" s="20"/>
      <c r="IYB68" s="20"/>
      <c r="IYC68" s="20"/>
      <c r="IYD68" s="20"/>
      <c r="IYE68" s="20"/>
      <c r="IYF68" s="20"/>
      <c r="IYG68" s="20"/>
      <c r="IYH68" s="20"/>
      <c r="IYI68" s="20"/>
      <c r="IYJ68" s="20"/>
      <c r="IYK68" s="20"/>
      <c r="IYL68" s="20"/>
      <c r="IYM68" s="20"/>
      <c r="IYN68" s="20"/>
      <c r="IYO68" s="20"/>
      <c r="IYP68" s="20"/>
      <c r="IYQ68" s="20"/>
      <c r="IYR68" s="20"/>
      <c r="IYS68" s="20"/>
      <c r="IYT68" s="20"/>
      <c r="IYU68" s="20"/>
      <c r="IYV68" s="20"/>
      <c r="IYW68" s="20"/>
      <c r="IYX68" s="20"/>
      <c r="IYY68" s="20"/>
      <c r="IYZ68" s="20"/>
      <c r="IZA68" s="20"/>
      <c r="IZB68" s="20"/>
      <c r="IZC68" s="20"/>
      <c r="IZD68" s="20"/>
      <c r="IZE68" s="20"/>
      <c r="IZF68" s="20"/>
      <c r="IZG68" s="20"/>
      <c r="IZH68" s="20"/>
      <c r="IZI68" s="20"/>
      <c r="IZJ68" s="20"/>
      <c r="IZK68" s="20"/>
      <c r="IZL68" s="20"/>
      <c r="IZM68" s="20"/>
      <c r="IZN68" s="20"/>
      <c r="IZO68" s="20"/>
      <c r="IZP68" s="20"/>
      <c r="IZQ68" s="20"/>
      <c r="IZR68" s="20"/>
      <c r="IZS68" s="20"/>
      <c r="IZT68" s="20"/>
      <c r="IZU68" s="20"/>
      <c r="IZV68" s="20"/>
      <c r="IZW68" s="20"/>
      <c r="IZX68" s="20"/>
      <c r="IZY68" s="20"/>
      <c r="IZZ68" s="20"/>
      <c r="JAA68" s="20"/>
      <c r="JAB68" s="20"/>
      <c r="JAC68" s="20"/>
      <c r="JAD68" s="20"/>
      <c r="JAE68" s="20"/>
      <c r="JAF68" s="20"/>
      <c r="JAG68" s="20"/>
      <c r="JAH68" s="20"/>
      <c r="JAI68" s="20"/>
      <c r="JAJ68" s="20"/>
      <c r="JAK68" s="20"/>
      <c r="JAL68" s="20"/>
      <c r="JAM68" s="20"/>
      <c r="JAN68" s="20"/>
      <c r="JAO68" s="20"/>
      <c r="JAP68" s="20"/>
      <c r="JAQ68" s="20"/>
      <c r="JAR68" s="20"/>
      <c r="JAS68" s="20"/>
      <c r="JAT68" s="20"/>
      <c r="JAU68" s="20"/>
      <c r="JAV68" s="20"/>
      <c r="JAW68" s="20"/>
      <c r="JAX68" s="20"/>
      <c r="JAY68" s="20"/>
      <c r="JAZ68" s="20"/>
      <c r="JBA68" s="20"/>
      <c r="JBB68" s="20"/>
      <c r="JBC68" s="20"/>
      <c r="JBD68" s="20"/>
      <c r="JBE68" s="20"/>
      <c r="JBF68" s="20"/>
      <c r="JBG68" s="20"/>
      <c r="JBH68" s="20"/>
      <c r="JBI68" s="20"/>
      <c r="JBJ68" s="20"/>
      <c r="JBK68" s="20"/>
      <c r="JBL68" s="20"/>
      <c r="JBM68" s="20"/>
      <c r="JBN68" s="20"/>
      <c r="JBO68" s="20"/>
      <c r="JBP68" s="20"/>
      <c r="JBQ68" s="20"/>
      <c r="JBR68" s="20"/>
      <c r="JBS68" s="20"/>
      <c r="JBT68" s="20"/>
      <c r="JBU68" s="20"/>
      <c r="JBV68" s="20"/>
      <c r="JBW68" s="20"/>
      <c r="JBX68" s="20"/>
      <c r="JBY68" s="20"/>
      <c r="JBZ68" s="20"/>
      <c r="JCA68" s="20"/>
      <c r="JCB68" s="20"/>
      <c r="JCC68" s="20"/>
      <c r="JCD68" s="20"/>
      <c r="JCE68" s="20"/>
      <c r="JCF68" s="20"/>
      <c r="JCG68" s="20"/>
      <c r="JCH68" s="20"/>
      <c r="JCI68" s="20"/>
      <c r="JCJ68" s="20"/>
      <c r="JCK68" s="20"/>
      <c r="JCL68" s="20"/>
      <c r="JCM68" s="20"/>
      <c r="JCN68" s="20"/>
      <c r="JCO68" s="20"/>
      <c r="JCP68" s="20"/>
      <c r="JCQ68" s="20"/>
      <c r="JCR68" s="20"/>
      <c r="JCS68" s="20"/>
      <c r="JCT68" s="20"/>
      <c r="JCU68" s="20"/>
      <c r="JCV68" s="20"/>
      <c r="JCW68" s="20"/>
      <c r="JCX68" s="20"/>
      <c r="JCY68" s="20"/>
      <c r="JCZ68" s="20"/>
      <c r="JDA68" s="20"/>
      <c r="JDB68" s="20"/>
      <c r="JDC68" s="20"/>
      <c r="JDD68" s="20"/>
      <c r="JDE68" s="20"/>
      <c r="JDF68" s="20"/>
      <c r="JDG68" s="20"/>
      <c r="JDH68" s="20"/>
      <c r="JDI68" s="20"/>
      <c r="JDJ68" s="20"/>
      <c r="JDK68" s="20"/>
      <c r="JDL68" s="20"/>
      <c r="JDM68" s="20"/>
      <c r="JDN68" s="20"/>
      <c r="JDO68" s="20"/>
      <c r="JDP68" s="20"/>
      <c r="JDQ68" s="20"/>
      <c r="JDR68" s="20"/>
      <c r="JDS68" s="20"/>
      <c r="JDT68" s="20"/>
      <c r="JDU68" s="20"/>
      <c r="JDV68" s="20"/>
      <c r="JDW68" s="20"/>
      <c r="JDX68" s="20"/>
      <c r="JDY68" s="20"/>
      <c r="JDZ68" s="20"/>
      <c r="JEA68" s="20"/>
      <c r="JEB68" s="20"/>
      <c r="JEC68" s="20"/>
      <c r="JED68" s="20"/>
      <c r="JEE68" s="20"/>
      <c r="JEF68" s="20"/>
      <c r="JEG68" s="20"/>
      <c r="JEH68" s="20"/>
      <c r="JEI68" s="20"/>
      <c r="JEJ68" s="20"/>
      <c r="JEK68" s="20"/>
      <c r="JEL68" s="20"/>
      <c r="JEM68" s="20"/>
      <c r="JEN68" s="20"/>
      <c r="JEO68" s="20"/>
      <c r="JEP68" s="20"/>
      <c r="JEQ68" s="20"/>
      <c r="JER68" s="20"/>
      <c r="JES68" s="20"/>
      <c r="JET68" s="20"/>
      <c r="JEU68" s="20"/>
      <c r="JEV68" s="20"/>
      <c r="JEW68" s="20"/>
      <c r="JEX68" s="20"/>
      <c r="JEY68" s="20"/>
      <c r="JEZ68" s="20"/>
      <c r="JFA68" s="20"/>
      <c r="JFB68" s="20"/>
      <c r="JFC68" s="20"/>
      <c r="JFD68" s="20"/>
      <c r="JFE68" s="20"/>
      <c r="JFF68" s="20"/>
      <c r="JFG68" s="20"/>
      <c r="JFH68" s="20"/>
      <c r="JFI68" s="20"/>
      <c r="JFJ68" s="20"/>
      <c r="JFK68" s="20"/>
      <c r="JFL68" s="20"/>
      <c r="JFM68" s="20"/>
      <c r="JFN68" s="20"/>
      <c r="JFO68" s="20"/>
      <c r="JFP68" s="20"/>
      <c r="JFQ68" s="20"/>
      <c r="JFR68" s="20"/>
      <c r="JFS68" s="20"/>
      <c r="JFT68" s="20"/>
      <c r="JFU68" s="20"/>
      <c r="JFV68" s="20"/>
      <c r="JFW68" s="20"/>
      <c r="JFX68" s="20"/>
      <c r="JFY68" s="20"/>
      <c r="JFZ68" s="20"/>
      <c r="JGA68" s="20"/>
      <c r="JGB68" s="20"/>
      <c r="JGC68" s="20"/>
      <c r="JGD68" s="20"/>
      <c r="JGE68" s="20"/>
      <c r="JGF68" s="20"/>
      <c r="JGG68" s="20"/>
      <c r="JGH68" s="20"/>
      <c r="JGI68" s="20"/>
      <c r="JGJ68" s="20"/>
      <c r="JGK68" s="20"/>
      <c r="JGL68" s="20"/>
      <c r="JGM68" s="20"/>
      <c r="JGN68" s="20"/>
      <c r="JGO68" s="20"/>
      <c r="JGP68" s="20"/>
      <c r="JGQ68" s="20"/>
      <c r="JGR68" s="20"/>
      <c r="JGS68" s="20"/>
      <c r="JGT68" s="20"/>
      <c r="JGU68" s="20"/>
      <c r="JGV68" s="20"/>
      <c r="JGW68" s="20"/>
      <c r="JGX68" s="20"/>
      <c r="JGY68" s="20"/>
      <c r="JGZ68" s="20"/>
      <c r="JHA68" s="20"/>
      <c r="JHB68" s="20"/>
      <c r="JHC68" s="20"/>
      <c r="JHD68" s="20"/>
      <c r="JHE68" s="20"/>
      <c r="JHF68" s="20"/>
      <c r="JHG68" s="20"/>
      <c r="JHH68" s="20"/>
      <c r="JHI68" s="20"/>
      <c r="JHJ68" s="20"/>
      <c r="JHK68" s="20"/>
      <c r="JHL68" s="20"/>
      <c r="JHM68" s="20"/>
      <c r="JHN68" s="20"/>
      <c r="JHO68" s="20"/>
      <c r="JHP68" s="20"/>
      <c r="JHQ68" s="20"/>
      <c r="JHR68" s="20"/>
      <c r="JHS68" s="20"/>
      <c r="JHT68" s="20"/>
      <c r="JHU68" s="20"/>
      <c r="JHV68" s="20"/>
      <c r="JHW68" s="20"/>
      <c r="JHX68" s="20"/>
      <c r="JHY68" s="20"/>
      <c r="JHZ68" s="20"/>
      <c r="JIA68" s="20"/>
      <c r="JIB68" s="20"/>
      <c r="JIC68" s="20"/>
      <c r="JID68" s="20"/>
      <c r="JIE68" s="20"/>
      <c r="JIF68" s="20"/>
      <c r="JIG68" s="20"/>
      <c r="JIH68" s="20"/>
      <c r="JII68" s="20"/>
      <c r="JIJ68" s="20"/>
      <c r="JIK68" s="20"/>
      <c r="JIL68" s="20"/>
      <c r="JIM68" s="20"/>
      <c r="JIN68" s="20"/>
      <c r="JIO68" s="20"/>
      <c r="JIP68" s="20"/>
      <c r="JIQ68" s="20"/>
      <c r="JIR68" s="20"/>
      <c r="JIS68" s="20"/>
      <c r="JIT68" s="20"/>
      <c r="JIU68" s="20"/>
      <c r="JIV68" s="20"/>
      <c r="JIW68" s="20"/>
      <c r="JIX68" s="20"/>
      <c r="JIY68" s="20"/>
      <c r="JIZ68" s="20"/>
      <c r="JJA68" s="20"/>
      <c r="JJB68" s="20"/>
      <c r="JJC68" s="20"/>
      <c r="JJD68" s="20"/>
      <c r="JJE68" s="20"/>
      <c r="JJF68" s="20"/>
      <c r="JJG68" s="20"/>
      <c r="JJH68" s="20"/>
      <c r="JJI68" s="20"/>
      <c r="JJJ68" s="20"/>
      <c r="JJK68" s="20"/>
      <c r="JJL68" s="20"/>
      <c r="JJM68" s="20"/>
      <c r="JJN68" s="20"/>
      <c r="JJO68" s="20"/>
      <c r="JJP68" s="20"/>
      <c r="JJQ68" s="20"/>
      <c r="JJR68" s="20"/>
      <c r="JJS68" s="20"/>
      <c r="JJT68" s="20"/>
      <c r="JJU68" s="20"/>
      <c r="JJV68" s="20"/>
      <c r="JJW68" s="20"/>
      <c r="JJX68" s="20"/>
      <c r="JJY68" s="20"/>
      <c r="JJZ68" s="20"/>
      <c r="JKA68" s="20"/>
      <c r="JKB68" s="20"/>
      <c r="JKC68" s="20"/>
      <c r="JKD68" s="20"/>
      <c r="JKE68" s="20"/>
      <c r="JKF68" s="20"/>
      <c r="JKG68" s="20"/>
      <c r="JKH68" s="20"/>
      <c r="JKI68" s="20"/>
      <c r="JKJ68" s="20"/>
      <c r="JKK68" s="20"/>
      <c r="JKL68" s="20"/>
      <c r="JKM68" s="20"/>
      <c r="JKN68" s="20"/>
      <c r="JKO68" s="20"/>
      <c r="JKP68" s="20"/>
      <c r="JKQ68" s="20"/>
      <c r="JKR68" s="20"/>
      <c r="JKS68" s="20"/>
      <c r="JKT68" s="20"/>
      <c r="JKU68" s="20"/>
      <c r="JKV68" s="20"/>
      <c r="JKW68" s="20"/>
      <c r="JKX68" s="20"/>
      <c r="JKY68" s="20"/>
      <c r="JKZ68" s="20"/>
      <c r="JLA68" s="20"/>
      <c r="JLB68" s="20"/>
      <c r="JLC68" s="20"/>
      <c r="JLD68" s="20"/>
      <c r="JLE68" s="20"/>
      <c r="JLF68" s="20"/>
      <c r="JLG68" s="20"/>
      <c r="JLH68" s="20"/>
      <c r="JLI68" s="20"/>
      <c r="JLJ68" s="20"/>
      <c r="JLK68" s="20"/>
      <c r="JLL68" s="20"/>
      <c r="JLM68" s="20"/>
      <c r="JLN68" s="20"/>
      <c r="JLO68" s="20"/>
      <c r="JLP68" s="20"/>
      <c r="JLQ68" s="20"/>
      <c r="JLR68" s="20"/>
      <c r="JLS68" s="20"/>
      <c r="JLT68" s="20"/>
      <c r="JLU68" s="20"/>
      <c r="JLV68" s="20"/>
      <c r="JLW68" s="20"/>
      <c r="JLX68" s="20"/>
      <c r="JLY68" s="20"/>
      <c r="JLZ68" s="20"/>
      <c r="JMA68" s="20"/>
      <c r="JMB68" s="20"/>
      <c r="JMC68" s="20"/>
      <c r="JMD68" s="20"/>
      <c r="JME68" s="20"/>
      <c r="JMF68" s="20"/>
      <c r="JMG68" s="20"/>
      <c r="JMH68" s="20"/>
      <c r="JMI68" s="20"/>
      <c r="JMJ68" s="20"/>
      <c r="JMK68" s="20"/>
      <c r="JML68" s="20"/>
      <c r="JMM68" s="20"/>
      <c r="JMN68" s="20"/>
      <c r="JMO68" s="20"/>
      <c r="JMP68" s="20"/>
      <c r="JMQ68" s="20"/>
      <c r="JMR68" s="20"/>
      <c r="JMS68" s="20"/>
      <c r="JMT68" s="20"/>
      <c r="JMU68" s="20"/>
      <c r="JMV68" s="20"/>
      <c r="JMW68" s="20"/>
      <c r="JMX68" s="20"/>
      <c r="JMY68" s="20"/>
      <c r="JMZ68" s="20"/>
      <c r="JNA68" s="20"/>
      <c r="JNB68" s="20"/>
      <c r="JNC68" s="20"/>
      <c r="JND68" s="20"/>
      <c r="JNE68" s="20"/>
      <c r="JNF68" s="20"/>
      <c r="JNG68" s="20"/>
      <c r="JNH68" s="20"/>
      <c r="JNI68" s="20"/>
      <c r="JNJ68" s="20"/>
      <c r="JNK68" s="20"/>
      <c r="JNL68" s="20"/>
      <c r="JNM68" s="20"/>
      <c r="JNN68" s="20"/>
      <c r="JNO68" s="20"/>
      <c r="JNP68" s="20"/>
      <c r="JNQ68" s="20"/>
      <c r="JNR68" s="20"/>
      <c r="JNS68" s="20"/>
      <c r="JNT68" s="20"/>
      <c r="JNU68" s="20"/>
      <c r="JNV68" s="20"/>
      <c r="JNW68" s="20"/>
      <c r="JNX68" s="20"/>
      <c r="JNY68" s="20"/>
      <c r="JNZ68" s="20"/>
      <c r="JOA68" s="20"/>
      <c r="JOB68" s="20"/>
      <c r="JOC68" s="20"/>
      <c r="JOD68" s="20"/>
      <c r="JOE68" s="20"/>
      <c r="JOF68" s="20"/>
      <c r="JOG68" s="20"/>
      <c r="JOH68" s="20"/>
      <c r="JOI68" s="20"/>
      <c r="JOJ68" s="20"/>
      <c r="JOK68" s="20"/>
      <c r="JOL68" s="20"/>
      <c r="JOM68" s="20"/>
      <c r="JON68" s="20"/>
      <c r="JOO68" s="20"/>
      <c r="JOP68" s="20"/>
      <c r="JOQ68" s="20"/>
      <c r="JOR68" s="20"/>
      <c r="JOS68" s="20"/>
      <c r="JOT68" s="20"/>
      <c r="JOU68" s="20"/>
      <c r="JOV68" s="20"/>
      <c r="JOW68" s="20"/>
      <c r="JOX68" s="20"/>
      <c r="JOY68" s="20"/>
      <c r="JOZ68" s="20"/>
      <c r="JPA68" s="20"/>
      <c r="JPB68" s="20"/>
      <c r="JPC68" s="20"/>
      <c r="JPD68" s="20"/>
      <c r="JPE68" s="20"/>
      <c r="JPF68" s="20"/>
      <c r="JPG68" s="20"/>
      <c r="JPH68" s="20"/>
      <c r="JPI68" s="20"/>
      <c r="JPJ68" s="20"/>
      <c r="JPK68" s="20"/>
      <c r="JPL68" s="20"/>
      <c r="JPM68" s="20"/>
      <c r="JPN68" s="20"/>
      <c r="JPO68" s="20"/>
      <c r="JPP68" s="20"/>
      <c r="JPQ68" s="20"/>
      <c r="JPR68" s="20"/>
      <c r="JPS68" s="20"/>
      <c r="JPT68" s="20"/>
      <c r="JPU68" s="20"/>
      <c r="JPV68" s="20"/>
      <c r="JPW68" s="20"/>
      <c r="JPX68" s="20"/>
      <c r="JPY68" s="20"/>
      <c r="JPZ68" s="20"/>
      <c r="JQA68" s="20"/>
      <c r="JQB68" s="20"/>
      <c r="JQC68" s="20"/>
      <c r="JQD68" s="20"/>
      <c r="JQE68" s="20"/>
      <c r="JQF68" s="20"/>
      <c r="JQG68" s="20"/>
      <c r="JQH68" s="20"/>
      <c r="JQI68" s="20"/>
      <c r="JQJ68" s="20"/>
      <c r="JQK68" s="20"/>
      <c r="JQL68" s="20"/>
      <c r="JQM68" s="20"/>
      <c r="JQN68" s="20"/>
      <c r="JQO68" s="20"/>
      <c r="JQP68" s="20"/>
      <c r="JQQ68" s="20"/>
      <c r="JQR68" s="20"/>
      <c r="JQS68" s="20"/>
      <c r="JQT68" s="20"/>
      <c r="JQU68" s="20"/>
      <c r="JQV68" s="20"/>
      <c r="JQW68" s="20"/>
      <c r="JQX68" s="20"/>
      <c r="JQY68" s="20"/>
      <c r="JQZ68" s="20"/>
      <c r="JRA68" s="20"/>
      <c r="JRB68" s="20"/>
      <c r="JRC68" s="20"/>
      <c r="JRD68" s="20"/>
      <c r="JRE68" s="20"/>
      <c r="JRF68" s="20"/>
      <c r="JRG68" s="20"/>
      <c r="JRH68" s="20"/>
      <c r="JRI68" s="20"/>
      <c r="JRJ68" s="20"/>
      <c r="JRK68" s="20"/>
      <c r="JRL68" s="20"/>
      <c r="JRM68" s="20"/>
      <c r="JRN68" s="20"/>
      <c r="JRO68" s="20"/>
      <c r="JRP68" s="20"/>
      <c r="JRQ68" s="20"/>
      <c r="JRR68" s="20"/>
      <c r="JRS68" s="20"/>
      <c r="JRT68" s="20"/>
      <c r="JRU68" s="20"/>
      <c r="JRV68" s="20"/>
      <c r="JRW68" s="20"/>
      <c r="JRX68" s="20"/>
      <c r="JRY68" s="20"/>
      <c r="JRZ68" s="20"/>
      <c r="JSA68" s="20"/>
      <c r="JSB68" s="20"/>
      <c r="JSC68" s="20"/>
      <c r="JSD68" s="20"/>
      <c r="JSE68" s="20"/>
      <c r="JSF68" s="20"/>
      <c r="JSG68" s="20"/>
      <c r="JSH68" s="20"/>
      <c r="JSI68" s="20"/>
      <c r="JSJ68" s="20"/>
      <c r="JSK68" s="20"/>
      <c r="JSL68" s="20"/>
      <c r="JSM68" s="20"/>
      <c r="JSN68" s="20"/>
      <c r="JSO68" s="20"/>
      <c r="JSP68" s="20"/>
      <c r="JSQ68" s="20"/>
      <c r="JSR68" s="20"/>
      <c r="JSS68" s="20"/>
      <c r="JST68" s="20"/>
      <c r="JSU68" s="20"/>
      <c r="JSV68" s="20"/>
      <c r="JSW68" s="20"/>
      <c r="JSX68" s="20"/>
      <c r="JSY68" s="20"/>
      <c r="JSZ68" s="20"/>
      <c r="JTA68" s="20"/>
      <c r="JTB68" s="20"/>
      <c r="JTC68" s="20"/>
      <c r="JTD68" s="20"/>
      <c r="JTE68" s="20"/>
      <c r="JTF68" s="20"/>
      <c r="JTG68" s="20"/>
      <c r="JTH68" s="20"/>
      <c r="JTI68" s="20"/>
      <c r="JTJ68" s="20"/>
      <c r="JTK68" s="20"/>
      <c r="JTL68" s="20"/>
      <c r="JTM68" s="20"/>
      <c r="JTN68" s="20"/>
      <c r="JTO68" s="20"/>
      <c r="JTP68" s="20"/>
      <c r="JTQ68" s="20"/>
      <c r="JTR68" s="20"/>
      <c r="JTS68" s="20"/>
      <c r="JTT68" s="20"/>
      <c r="JTU68" s="20"/>
      <c r="JTV68" s="20"/>
      <c r="JTW68" s="20"/>
      <c r="JTX68" s="20"/>
      <c r="JTY68" s="20"/>
      <c r="JTZ68" s="20"/>
      <c r="JUA68" s="20"/>
      <c r="JUB68" s="20"/>
      <c r="JUC68" s="20"/>
      <c r="JUD68" s="20"/>
      <c r="JUE68" s="20"/>
      <c r="JUF68" s="20"/>
      <c r="JUG68" s="20"/>
      <c r="JUH68" s="20"/>
      <c r="JUI68" s="20"/>
      <c r="JUJ68" s="20"/>
      <c r="JUK68" s="20"/>
      <c r="JUL68" s="20"/>
      <c r="JUM68" s="20"/>
      <c r="JUN68" s="20"/>
      <c r="JUO68" s="20"/>
      <c r="JUP68" s="20"/>
      <c r="JUQ68" s="20"/>
      <c r="JUR68" s="20"/>
      <c r="JUS68" s="20"/>
      <c r="JUT68" s="20"/>
      <c r="JUU68" s="20"/>
      <c r="JUV68" s="20"/>
      <c r="JUW68" s="20"/>
      <c r="JUX68" s="20"/>
      <c r="JUY68" s="20"/>
      <c r="JUZ68" s="20"/>
      <c r="JVA68" s="20"/>
      <c r="JVB68" s="20"/>
      <c r="JVC68" s="20"/>
      <c r="JVD68" s="20"/>
      <c r="JVE68" s="20"/>
      <c r="JVF68" s="20"/>
      <c r="JVG68" s="20"/>
      <c r="JVH68" s="20"/>
      <c r="JVI68" s="20"/>
      <c r="JVJ68" s="20"/>
      <c r="JVK68" s="20"/>
      <c r="JVL68" s="20"/>
      <c r="JVM68" s="20"/>
      <c r="JVN68" s="20"/>
      <c r="JVO68" s="20"/>
      <c r="JVP68" s="20"/>
      <c r="JVQ68" s="20"/>
      <c r="JVR68" s="20"/>
      <c r="JVS68" s="20"/>
      <c r="JVT68" s="20"/>
      <c r="JVU68" s="20"/>
      <c r="JVV68" s="20"/>
      <c r="JVW68" s="20"/>
      <c r="JVX68" s="20"/>
      <c r="JVY68" s="20"/>
      <c r="JVZ68" s="20"/>
      <c r="JWA68" s="20"/>
      <c r="JWB68" s="20"/>
      <c r="JWC68" s="20"/>
      <c r="JWD68" s="20"/>
      <c r="JWE68" s="20"/>
      <c r="JWF68" s="20"/>
      <c r="JWG68" s="20"/>
      <c r="JWH68" s="20"/>
      <c r="JWI68" s="20"/>
      <c r="JWJ68" s="20"/>
      <c r="JWK68" s="20"/>
      <c r="JWL68" s="20"/>
      <c r="JWM68" s="20"/>
      <c r="JWN68" s="20"/>
      <c r="JWO68" s="20"/>
      <c r="JWP68" s="20"/>
      <c r="JWQ68" s="20"/>
      <c r="JWR68" s="20"/>
      <c r="JWS68" s="20"/>
      <c r="JWT68" s="20"/>
      <c r="JWU68" s="20"/>
      <c r="JWV68" s="20"/>
      <c r="JWW68" s="20"/>
      <c r="JWX68" s="20"/>
      <c r="JWY68" s="20"/>
      <c r="JWZ68" s="20"/>
      <c r="JXA68" s="20"/>
      <c r="JXB68" s="20"/>
      <c r="JXC68" s="20"/>
      <c r="JXD68" s="20"/>
      <c r="JXE68" s="20"/>
      <c r="JXF68" s="20"/>
      <c r="JXG68" s="20"/>
      <c r="JXH68" s="20"/>
      <c r="JXI68" s="20"/>
      <c r="JXJ68" s="20"/>
      <c r="JXK68" s="20"/>
      <c r="JXL68" s="20"/>
      <c r="JXM68" s="20"/>
      <c r="JXN68" s="20"/>
      <c r="JXO68" s="20"/>
      <c r="JXP68" s="20"/>
      <c r="JXQ68" s="20"/>
      <c r="JXR68" s="20"/>
      <c r="JXS68" s="20"/>
      <c r="JXT68" s="20"/>
      <c r="JXU68" s="20"/>
      <c r="JXV68" s="20"/>
      <c r="JXW68" s="20"/>
      <c r="JXX68" s="20"/>
      <c r="JXY68" s="20"/>
      <c r="JXZ68" s="20"/>
      <c r="JYA68" s="20"/>
      <c r="JYB68" s="20"/>
      <c r="JYC68" s="20"/>
      <c r="JYD68" s="20"/>
      <c r="JYE68" s="20"/>
      <c r="JYF68" s="20"/>
      <c r="JYG68" s="20"/>
      <c r="JYH68" s="20"/>
      <c r="JYI68" s="20"/>
      <c r="JYJ68" s="20"/>
      <c r="JYK68" s="20"/>
      <c r="JYL68" s="20"/>
      <c r="JYM68" s="20"/>
      <c r="JYN68" s="20"/>
      <c r="JYO68" s="20"/>
      <c r="JYP68" s="20"/>
      <c r="JYQ68" s="20"/>
      <c r="JYR68" s="20"/>
      <c r="JYS68" s="20"/>
      <c r="JYT68" s="20"/>
      <c r="JYU68" s="20"/>
      <c r="JYV68" s="20"/>
      <c r="JYW68" s="20"/>
      <c r="JYX68" s="20"/>
      <c r="JYY68" s="20"/>
      <c r="JYZ68" s="20"/>
      <c r="JZA68" s="20"/>
      <c r="JZB68" s="20"/>
      <c r="JZC68" s="20"/>
      <c r="JZD68" s="20"/>
      <c r="JZE68" s="20"/>
      <c r="JZF68" s="20"/>
      <c r="JZG68" s="20"/>
      <c r="JZH68" s="20"/>
      <c r="JZI68" s="20"/>
      <c r="JZJ68" s="20"/>
      <c r="JZK68" s="20"/>
      <c r="JZL68" s="20"/>
      <c r="JZM68" s="20"/>
      <c r="JZN68" s="20"/>
      <c r="JZO68" s="20"/>
      <c r="JZP68" s="20"/>
      <c r="JZQ68" s="20"/>
      <c r="JZR68" s="20"/>
      <c r="JZS68" s="20"/>
      <c r="JZT68" s="20"/>
      <c r="JZU68" s="20"/>
      <c r="JZV68" s="20"/>
      <c r="JZW68" s="20"/>
      <c r="JZX68" s="20"/>
      <c r="JZY68" s="20"/>
      <c r="JZZ68" s="20"/>
      <c r="KAA68" s="20"/>
      <c r="KAB68" s="20"/>
      <c r="KAC68" s="20"/>
      <c r="KAD68" s="20"/>
      <c r="KAE68" s="20"/>
      <c r="KAF68" s="20"/>
      <c r="KAG68" s="20"/>
      <c r="KAH68" s="20"/>
      <c r="KAI68" s="20"/>
      <c r="KAJ68" s="20"/>
      <c r="KAK68" s="20"/>
      <c r="KAL68" s="20"/>
      <c r="KAM68" s="20"/>
      <c r="KAN68" s="20"/>
      <c r="KAO68" s="20"/>
      <c r="KAP68" s="20"/>
      <c r="KAQ68" s="20"/>
      <c r="KAR68" s="20"/>
      <c r="KAS68" s="20"/>
      <c r="KAT68" s="20"/>
      <c r="KAU68" s="20"/>
      <c r="KAV68" s="20"/>
      <c r="KAW68" s="20"/>
      <c r="KAX68" s="20"/>
      <c r="KAY68" s="20"/>
      <c r="KAZ68" s="20"/>
      <c r="KBA68" s="20"/>
      <c r="KBB68" s="20"/>
      <c r="KBC68" s="20"/>
      <c r="KBD68" s="20"/>
      <c r="KBE68" s="20"/>
      <c r="KBF68" s="20"/>
      <c r="KBG68" s="20"/>
      <c r="KBH68" s="20"/>
      <c r="KBI68" s="20"/>
      <c r="KBJ68" s="20"/>
      <c r="KBK68" s="20"/>
      <c r="KBL68" s="20"/>
      <c r="KBM68" s="20"/>
      <c r="KBN68" s="20"/>
      <c r="KBO68" s="20"/>
      <c r="KBP68" s="20"/>
      <c r="KBQ68" s="20"/>
      <c r="KBR68" s="20"/>
      <c r="KBS68" s="20"/>
      <c r="KBT68" s="20"/>
      <c r="KBU68" s="20"/>
      <c r="KBV68" s="20"/>
      <c r="KBW68" s="20"/>
      <c r="KBX68" s="20"/>
      <c r="KBY68" s="20"/>
      <c r="KBZ68" s="20"/>
      <c r="KCA68" s="20"/>
      <c r="KCB68" s="20"/>
      <c r="KCC68" s="20"/>
      <c r="KCD68" s="20"/>
      <c r="KCE68" s="20"/>
      <c r="KCF68" s="20"/>
      <c r="KCG68" s="20"/>
      <c r="KCH68" s="20"/>
      <c r="KCI68" s="20"/>
      <c r="KCJ68" s="20"/>
      <c r="KCK68" s="20"/>
      <c r="KCL68" s="20"/>
      <c r="KCM68" s="20"/>
      <c r="KCN68" s="20"/>
      <c r="KCO68" s="20"/>
      <c r="KCP68" s="20"/>
      <c r="KCQ68" s="20"/>
      <c r="KCR68" s="20"/>
      <c r="KCS68" s="20"/>
      <c r="KCT68" s="20"/>
      <c r="KCU68" s="20"/>
      <c r="KCV68" s="20"/>
      <c r="KCW68" s="20"/>
      <c r="KCX68" s="20"/>
      <c r="KCY68" s="20"/>
      <c r="KCZ68" s="20"/>
      <c r="KDA68" s="20"/>
      <c r="KDB68" s="20"/>
      <c r="KDC68" s="20"/>
      <c r="KDD68" s="20"/>
      <c r="KDE68" s="20"/>
      <c r="KDF68" s="20"/>
      <c r="KDG68" s="20"/>
      <c r="KDH68" s="20"/>
      <c r="KDI68" s="20"/>
      <c r="KDJ68" s="20"/>
      <c r="KDK68" s="20"/>
      <c r="KDL68" s="20"/>
      <c r="KDM68" s="20"/>
      <c r="KDN68" s="20"/>
      <c r="KDO68" s="20"/>
      <c r="KDP68" s="20"/>
      <c r="KDQ68" s="20"/>
      <c r="KDR68" s="20"/>
      <c r="KDS68" s="20"/>
      <c r="KDT68" s="20"/>
      <c r="KDU68" s="20"/>
      <c r="KDV68" s="20"/>
      <c r="KDW68" s="20"/>
      <c r="KDX68" s="20"/>
      <c r="KDY68" s="20"/>
      <c r="KDZ68" s="20"/>
      <c r="KEA68" s="20"/>
      <c r="KEB68" s="20"/>
      <c r="KEC68" s="20"/>
      <c r="KED68" s="20"/>
      <c r="KEE68" s="20"/>
      <c r="KEF68" s="20"/>
      <c r="KEG68" s="20"/>
      <c r="KEH68" s="20"/>
      <c r="KEI68" s="20"/>
      <c r="KEJ68" s="20"/>
      <c r="KEK68" s="20"/>
      <c r="KEL68" s="20"/>
      <c r="KEM68" s="20"/>
      <c r="KEN68" s="20"/>
      <c r="KEO68" s="20"/>
      <c r="KEP68" s="20"/>
      <c r="KEQ68" s="20"/>
      <c r="KER68" s="20"/>
      <c r="KES68" s="20"/>
      <c r="KET68" s="20"/>
      <c r="KEU68" s="20"/>
      <c r="KEV68" s="20"/>
      <c r="KEW68" s="20"/>
      <c r="KEX68" s="20"/>
      <c r="KEY68" s="20"/>
      <c r="KEZ68" s="20"/>
      <c r="KFA68" s="20"/>
      <c r="KFB68" s="20"/>
      <c r="KFC68" s="20"/>
      <c r="KFD68" s="20"/>
      <c r="KFE68" s="20"/>
      <c r="KFF68" s="20"/>
      <c r="KFG68" s="20"/>
      <c r="KFH68" s="20"/>
      <c r="KFI68" s="20"/>
      <c r="KFJ68" s="20"/>
      <c r="KFK68" s="20"/>
      <c r="KFL68" s="20"/>
      <c r="KFM68" s="20"/>
      <c r="KFN68" s="20"/>
      <c r="KFO68" s="20"/>
      <c r="KFP68" s="20"/>
      <c r="KFQ68" s="20"/>
      <c r="KFR68" s="20"/>
      <c r="KFS68" s="20"/>
      <c r="KFT68" s="20"/>
      <c r="KFU68" s="20"/>
      <c r="KFV68" s="20"/>
      <c r="KFW68" s="20"/>
      <c r="KFX68" s="20"/>
      <c r="KFY68" s="20"/>
      <c r="KFZ68" s="20"/>
      <c r="KGA68" s="20"/>
      <c r="KGB68" s="20"/>
      <c r="KGC68" s="20"/>
      <c r="KGD68" s="20"/>
      <c r="KGE68" s="20"/>
      <c r="KGF68" s="20"/>
      <c r="KGG68" s="20"/>
      <c r="KGH68" s="20"/>
      <c r="KGI68" s="20"/>
      <c r="KGJ68" s="20"/>
      <c r="KGK68" s="20"/>
      <c r="KGL68" s="20"/>
      <c r="KGM68" s="20"/>
      <c r="KGN68" s="20"/>
      <c r="KGO68" s="20"/>
      <c r="KGP68" s="20"/>
      <c r="KGQ68" s="20"/>
      <c r="KGR68" s="20"/>
      <c r="KGS68" s="20"/>
      <c r="KGT68" s="20"/>
      <c r="KGU68" s="20"/>
      <c r="KGV68" s="20"/>
      <c r="KGW68" s="20"/>
      <c r="KGX68" s="20"/>
      <c r="KGY68" s="20"/>
      <c r="KGZ68" s="20"/>
      <c r="KHA68" s="20"/>
      <c r="KHB68" s="20"/>
      <c r="KHC68" s="20"/>
      <c r="KHD68" s="20"/>
      <c r="KHE68" s="20"/>
      <c r="KHF68" s="20"/>
      <c r="KHG68" s="20"/>
      <c r="KHH68" s="20"/>
      <c r="KHI68" s="20"/>
      <c r="KHJ68" s="20"/>
      <c r="KHK68" s="20"/>
      <c r="KHL68" s="20"/>
      <c r="KHM68" s="20"/>
      <c r="KHN68" s="20"/>
      <c r="KHO68" s="20"/>
      <c r="KHP68" s="20"/>
      <c r="KHQ68" s="20"/>
      <c r="KHR68" s="20"/>
      <c r="KHS68" s="20"/>
      <c r="KHT68" s="20"/>
      <c r="KHU68" s="20"/>
      <c r="KHV68" s="20"/>
      <c r="KHW68" s="20"/>
      <c r="KHX68" s="20"/>
      <c r="KHY68" s="20"/>
      <c r="KHZ68" s="20"/>
      <c r="KIA68" s="20"/>
      <c r="KIB68" s="20"/>
      <c r="KIC68" s="20"/>
      <c r="KID68" s="20"/>
      <c r="KIE68" s="20"/>
      <c r="KIF68" s="20"/>
      <c r="KIG68" s="20"/>
      <c r="KIH68" s="20"/>
      <c r="KII68" s="20"/>
      <c r="KIJ68" s="20"/>
      <c r="KIK68" s="20"/>
      <c r="KIL68" s="20"/>
      <c r="KIM68" s="20"/>
      <c r="KIN68" s="20"/>
      <c r="KIO68" s="20"/>
      <c r="KIP68" s="20"/>
      <c r="KIQ68" s="20"/>
      <c r="KIR68" s="20"/>
      <c r="KIS68" s="20"/>
      <c r="KIT68" s="20"/>
      <c r="KIU68" s="20"/>
      <c r="KIV68" s="20"/>
      <c r="KIW68" s="20"/>
      <c r="KIX68" s="20"/>
      <c r="KIY68" s="20"/>
      <c r="KIZ68" s="20"/>
      <c r="KJA68" s="20"/>
      <c r="KJB68" s="20"/>
      <c r="KJC68" s="20"/>
      <c r="KJD68" s="20"/>
      <c r="KJE68" s="20"/>
      <c r="KJF68" s="20"/>
      <c r="KJG68" s="20"/>
      <c r="KJH68" s="20"/>
      <c r="KJI68" s="20"/>
      <c r="KJJ68" s="20"/>
      <c r="KJK68" s="20"/>
      <c r="KJL68" s="20"/>
      <c r="KJM68" s="20"/>
      <c r="KJN68" s="20"/>
      <c r="KJO68" s="20"/>
      <c r="KJP68" s="20"/>
      <c r="KJQ68" s="20"/>
      <c r="KJR68" s="20"/>
      <c r="KJS68" s="20"/>
      <c r="KJT68" s="20"/>
      <c r="KJU68" s="20"/>
      <c r="KJV68" s="20"/>
      <c r="KJW68" s="20"/>
      <c r="KJX68" s="20"/>
      <c r="KJY68" s="20"/>
      <c r="KJZ68" s="20"/>
      <c r="KKA68" s="20"/>
      <c r="KKB68" s="20"/>
      <c r="KKC68" s="20"/>
      <c r="KKD68" s="20"/>
      <c r="KKE68" s="20"/>
      <c r="KKF68" s="20"/>
      <c r="KKG68" s="20"/>
      <c r="KKH68" s="20"/>
      <c r="KKI68" s="20"/>
      <c r="KKJ68" s="20"/>
      <c r="KKK68" s="20"/>
      <c r="KKL68" s="20"/>
      <c r="KKM68" s="20"/>
      <c r="KKN68" s="20"/>
      <c r="KKO68" s="20"/>
      <c r="KKP68" s="20"/>
      <c r="KKQ68" s="20"/>
      <c r="KKR68" s="20"/>
      <c r="KKS68" s="20"/>
      <c r="KKT68" s="20"/>
      <c r="KKU68" s="20"/>
      <c r="KKV68" s="20"/>
      <c r="KKW68" s="20"/>
      <c r="KKX68" s="20"/>
      <c r="KKY68" s="20"/>
      <c r="KKZ68" s="20"/>
      <c r="KLA68" s="20"/>
      <c r="KLB68" s="20"/>
      <c r="KLC68" s="20"/>
      <c r="KLD68" s="20"/>
      <c r="KLE68" s="20"/>
      <c r="KLF68" s="20"/>
      <c r="KLG68" s="20"/>
      <c r="KLH68" s="20"/>
      <c r="KLI68" s="20"/>
      <c r="KLJ68" s="20"/>
      <c r="KLK68" s="20"/>
      <c r="KLL68" s="20"/>
      <c r="KLM68" s="20"/>
      <c r="KLN68" s="20"/>
      <c r="KLO68" s="20"/>
      <c r="KLP68" s="20"/>
      <c r="KLQ68" s="20"/>
      <c r="KLR68" s="20"/>
      <c r="KLS68" s="20"/>
      <c r="KLT68" s="20"/>
      <c r="KLU68" s="20"/>
      <c r="KLV68" s="20"/>
      <c r="KLW68" s="20"/>
      <c r="KLX68" s="20"/>
      <c r="KLY68" s="20"/>
      <c r="KLZ68" s="20"/>
      <c r="KMA68" s="20"/>
      <c r="KMB68" s="20"/>
      <c r="KMC68" s="20"/>
      <c r="KMD68" s="20"/>
      <c r="KME68" s="20"/>
      <c r="KMF68" s="20"/>
      <c r="KMG68" s="20"/>
      <c r="KMH68" s="20"/>
      <c r="KMI68" s="20"/>
      <c r="KMJ68" s="20"/>
      <c r="KMK68" s="20"/>
      <c r="KML68" s="20"/>
      <c r="KMM68" s="20"/>
      <c r="KMN68" s="20"/>
      <c r="KMO68" s="20"/>
      <c r="KMP68" s="20"/>
      <c r="KMQ68" s="20"/>
      <c r="KMR68" s="20"/>
      <c r="KMS68" s="20"/>
      <c r="KMT68" s="20"/>
      <c r="KMU68" s="20"/>
      <c r="KMV68" s="20"/>
      <c r="KMW68" s="20"/>
      <c r="KMX68" s="20"/>
      <c r="KMY68" s="20"/>
      <c r="KMZ68" s="20"/>
      <c r="KNA68" s="20"/>
      <c r="KNB68" s="20"/>
      <c r="KNC68" s="20"/>
      <c r="KND68" s="20"/>
      <c r="KNE68" s="20"/>
      <c r="KNF68" s="20"/>
      <c r="KNG68" s="20"/>
      <c r="KNH68" s="20"/>
      <c r="KNI68" s="20"/>
      <c r="KNJ68" s="20"/>
      <c r="KNK68" s="20"/>
      <c r="KNL68" s="20"/>
      <c r="KNM68" s="20"/>
      <c r="KNN68" s="20"/>
      <c r="KNO68" s="20"/>
      <c r="KNP68" s="20"/>
      <c r="KNQ68" s="20"/>
      <c r="KNR68" s="20"/>
      <c r="KNS68" s="20"/>
      <c r="KNT68" s="20"/>
      <c r="KNU68" s="20"/>
      <c r="KNV68" s="20"/>
      <c r="KNW68" s="20"/>
      <c r="KNX68" s="20"/>
      <c r="KNY68" s="20"/>
      <c r="KNZ68" s="20"/>
      <c r="KOA68" s="20"/>
      <c r="KOB68" s="20"/>
      <c r="KOC68" s="20"/>
      <c r="KOD68" s="20"/>
      <c r="KOE68" s="20"/>
      <c r="KOF68" s="20"/>
      <c r="KOG68" s="20"/>
      <c r="KOH68" s="20"/>
      <c r="KOI68" s="20"/>
      <c r="KOJ68" s="20"/>
      <c r="KOK68" s="20"/>
      <c r="KOL68" s="20"/>
      <c r="KOM68" s="20"/>
      <c r="KON68" s="20"/>
      <c r="KOO68" s="20"/>
      <c r="KOP68" s="20"/>
      <c r="KOQ68" s="20"/>
      <c r="KOR68" s="20"/>
      <c r="KOS68" s="20"/>
      <c r="KOT68" s="20"/>
      <c r="KOU68" s="20"/>
      <c r="KOV68" s="20"/>
      <c r="KOW68" s="20"/>
      <c r="KOX68" s="20"/>
      <c r="KOY68" s="20"/>
      <c r="KOZ68" s="20"/>
      <c r="KPA68" s="20"/>
      <c r="KPB68" s="20"/>
      <c r="KPC68" s="20"/>
      <c r="KPD68" s="20"/>
      <c r="KPE68" s="20"/>
      <c r="KPF68" s="20"/>
      <c r="KPG68" s="20"/>
      <c r="KPH68" s="20"/>
      <c r="KPI68" s="20"/>
      <c r="KPJ68" s="20"/>
      <c r="KPK68" s="20"/>
      <c r="KPL68" s="20"/>
      <c r="KPM68" s="20"/>
      <c r="KPN68" s="20"/>
      <c r="KPO68" s="20"/>
      <c r="KPP68" s="20"/>
      <c r="KPQ68" s="20"/>
      <c r="KPR68" s="20"/>
      <c r="KPS68" s="20"/>
      <c r="KPT68" s="20"/>
      <c r="KPU68" s="20"/>
      <c r="KPV68" s="20"/>
      <c r="KPW68" s="20"/>
      <c r="KPX68" s="20"/>
      <c r="KPY68" s="20"/>
      <c r="KPZ68" s="20"/>
      <c r="KQA68" s="20"/>
      <c r="KQB68" s="20"/>
      <c r="KQC68" s="20"/>
      <c r="KQD68" s="20"/>
      <c r="KQE68" s="20"/>
      <c r="KQF68" s="20"/>
      <c r="KQG68" s="20"/>
      <c r="KQH68" s="20"/>
      <c r="KQI68" s="20"/>
      <c r="KQJ68" s="20"/>
      <c r="KQK68" s="20"/>
      <c r="KQL68" s="20"/>
      <c r="KQM68" s="20"/>
      <c r="KQN68" s="20"/>
      <c r="KQO68" s="20"/>
      <c r="KQP68" s="20"/>
      <c r="KQQ68" s="20"/>
      <c r="KQR68" s="20"/>
      <c r="KQS68" s="20"/>
      <c r="KQT68" s="20"/>
      <c r="KQU68" s="20"/>
      <c r="KQV68" s="20"/>
      <c r="KQW68" s="20"/>
      <c r="KQX68" s="20"/>
      <c r="KQY68" s="20"/>
      <c r="KQZ68" s="20"/>
      <c r="KRA68" s="20"/>
      <c r="KRB68" s="20"/>
      <c r="KRC68" s="20"/>
      <c r="KRD68" s="20"/>
      <c r="KRE68" s="20"/>
      <c r="KRF68" s="20"/>
      <c r="KRG68" s="20"/>
      <c r="KRH68" s="20"/>
      <c r="KRI68" s="20"/>
      <c r="KRJ68" s="20"/>
      <c r="KRK68" s="20"/>
      <c r="KRL68" s="20"/>
      <c r="KRM68" s="20"/>
      <c r="KRN68" s="20"/>
      <c r="KRO68" s="20"/>
      <c r="KRP68" s="20"/>
      <c r="KRQ68" s="20"/>
      <c r="KRR68" s="20"/>
      <c r="KRS68" s="20"/>
      <c r="KRT68" s="20"/>
      <c r="KRU68" s="20"/>
      <c r="KRV68" s="20"/>
      <c r="KRW68" s="20"/>
      <c r="KRX68" s="20"/>
      <c r="KRY68" s="20"/>
      <c r="KRZ68" s="20"/>
      <c r="KSA68" s="20"/>
      <c r="KSB68" s="20"/>
      <c r="KSC68" s="20"/>
      <c r="KSD68" s="20"/>
      <c r="KSE68" s="20"/>
      <c r="KSF68" s="20"/>
      <c r="KSG68" s="20"/>
      <c r="KSH68" s="20"/>
      <c r="KSI68" s="20"/>
      <c r="KSJ68" s="20"/>
      <c r="KSK68" s="20"/>
      <c r="KSL68" s="20"/>
      <c r="KSM68" s="20"/>
      <c r="KSN68" s="20"/>
      <c r="KSO68" s="20"/>
      <c r="KSP68" s="20"/>
      <c r="KSQ68" s="20"/>
      <c r="KSR68" s="20"/>
      <c r="KSS68" s="20"/>
      <c r="KST68" s="20"/>
      <c r="KSU68" s="20"/>
      <c r="KSV68" s="20"/>
      <c r="KSW68" s="20"/>
      <c r="KSX68" s="20"/>
      <c r="KSY68" s="20"/>
      <c r="KSZ68" s="20"/>
      <c r="KTA68" s="20"/>
      <c r="KTB68" s="20"/>
      <c r="KTC68" s="20"/>
      <c r="KTD68" s="20"/>
      <c r="KTE68" s="20"/>
      <c r="KTF68" s="20"/>
      <c r="KTG68" s="20"/>
      <c r="KTH68" s="20"/>
      <c r="KTI68" s="20"/>
      <c r="KTJ68" s="20"/>
      <c r="KTK68" s="20"/>
      <c r="KTL68" s="20"/>
      <c r="KTM68" s="20"/>
      <c r="KTN68" s="20"/>
      <c r="KTO68" s="20"/>
      <c r="KTP68" s="20"/>
      <c r="KTQ68" s="20"/>
      <c r="KTR68" s="20"/>
      <c r="KTS68" s="20"/>
      <c r="KTT68" s="20"/>
      <c r="KTU68" s="20"/>
      <c r="KTV68" s="20"/>
      <c r="KTW68" s="20"/>
      <c r="KTX68" s="20"/>
      <c r="KTY68" s="20"/>
      <c r="KTZ68" s="20"/>
      <c r="KUA68" s="20"/>
      <c r="KUB68" s="20"/>
      <c r="KUC68" s="20"/>
      <c r="KUD68" s="20"/>
      <c r="KUE68" s="20"/>
      <c r="KUF68" s="20"/>
      <c r="KUG68" s="20"/>
      <c r="KUH68" s="20"/>
      <c r="KUI68" s="20"/>
      <c r="KUJ68" s="20"/>
      <c r="KUK68" s="20"/>
      <c r="KUL68" s="20"/>
      <c r="KUM68" s="20"/>
      <c r="KUN68" s="20"/>
      <c r="KUO68" s="20"/>
      <c r="KUP68" s="20"/>
      <c r="KUQ68" s="20"/>
      <c r="KUR68" s="20"/>
      <c r="KUS68" s="20"/>
      <c r="KUT68" s="20"/>
      <c r="KUU68" s="20"/>
      <c r="KUV68" s="20"/>
      <c r="KUW68" s="20"/>
      <c r="KUX68" s="20"/>
      <c r="KUY68" s="20"/>
      <c r="KUZ68" s="20"/>
      <c r="KVA68" s="20"/>
      <c r="KVB68" s="20"/>
      <c r="KVC68" s="20"/>
      <c r="KVD68" s="20"/>
      <c r="KVE68" s="20"/>
      <c r="KVF68" s="20"/>
      <c r="KVG68" s="20"/>
      <c r="KVH68" s="20"/>
      <c r="KVI68" s="20"/>
      <c r="KVJ68" s="20"/>
      <c r="KVK68" s="20"/>
      <c r="KVL68" s="20"/>
      <c r="KVM68" s="20"/>
      <c r="KVN68" s="20"/>
      <c r="KVO68" s="20"/>
      <c r="KVP68" s="20"/>
      <c r="KVQ68" s="20"/>
      <c r="KVR68" s="20"/>
      <c r="KVS68" s="20"/>
      <c r="KVT68" s="20"/>
      <c r="KVU68" s="20"/>
      <c r="KVV68" s="20"/>
      <c r="KVW68" s="20"/>
      <c r="KVX68" s="20"/>
      <c r="KVY68" s="20"/>
      <c r="KVZ68" s="20"/>
      <c r="KWA68" s="20"/>
      <c r="KWB68" s="20"/>
      <c r="KWC68" s="20"/>
      <c r="KWD68" s="20"/>
      <c r="KWE68" s="20"/>
      <c r="KWF68" s="20"/>
      <c r="KWG68" s="20"/>
      <c r="KWH68" s="20"/>
      <c r="KWI68" s="20"/>
      <c r="KWJ68" s="20"/>
      <c r="KWK68" s="20"/>
      <c r="KWL68" s="20"/>
      <c r="KWM68" s="20"/>
      <c r="KWN68" s="20"/>
      <c r="KWO68" s="20"/>
      <c r="KWP68" s="20"/>
      <c r="KWQ68" s="20"/>
      <c r="KWR68" s="20"/>
      <c r="KWS68" s="20"/>
      <c r="KWT68" s="20"/>
      <c r="KWU68" s="20"/>
      <c r="KWV68" s="20"/>
      <c r="KWW68" s="20"/>
      <c r="KWX68" s="20"/>
      <c r="KWY68" s="20"/>
      <c r="KWZ68" s="20"/>
      <c r="KXA68" s="20"/>
      <c r="KXB68" s="20"/>
      <c r="KXC68" s="20"/>
      <c r="KXD68" s="20"/>
      <c r="KXE68" s="20"/>
      <c r="KXF68" s="20"/>
      <c r="KXG68" s="20"/>
      <c r="KXH68" s="20"/>
      <c r="KXI68" s="20"/>
      <c r="KXJ68" s="20"/>
      <c r="KXK68" s="20"/>
      <c r="KXL68" s="20"/>
      <c r="KXM68" s="20"/>
      <c r="KXN68" s="20"/>
      <c r="KXO68" s="20"/>
      <c r="KXP68" s="20"/>
      <c r="KXQ68" s="20"/>
      <c r="KXR68" s="20"/>
      <c r="KXS68" s="20"/>
      <c r="KXT68" s="20"/>
      <c r="KXU68" s="20"/>
      <c r="KXV68" s="20"/>
      <c r="KXW68" s="20"/>
      <c r="KXX68" s="20"/>
      <c r="KXY68" s="20"/>
      <c r="KXZ68" s="20"/>
      <c r="KYA68" s="20"/>
      <c r="KYB68" s="20"/>
      <c r="KYC68" s="20"/>
      <c r="KYD68" s="20"/>
      <c r="KYE68" s="20"/>
      <c r="KYF68" s="20"/>
      <c r="KYG68" s="20"/>
      <c r="KYH68" s="20"/>
      <c r="KYI68" s="20"/>
      <c r="KYJ68" s="20"/>
      <c r="KYK68" s="20"/>
      <c r="KYL68" s="20"/>
      <c r="KYM68" s="20"/>
      <c r="KYN68" s="20"/>
      <c r="KYO68" s="20"/>
      <c r="KYP68" s="20"/>
      <c r="KYQ68" s="20"/>
      <c r="KYR68" s="20"/>
      <c r="KYS68" s="20"/>
      <c r="KYT68" s="20"/>
      <c r="KYU68" s="20"/>
      <c r="KYV68" s="20"/>
      <c r="KYW68" s="20"/>
      <c r="KYX68" s="20"/>
      <c r="KYY68" s="20"/>
      <c r="KYZ68" s="20"/>
      <c r="KZA68" s="20"/>
      <c r="KZB68" s="20"/>
      <c r="KZC68" s="20"/>
      <c r="KZD68" s="20"/>
      <c r="KZE68" s="20"/>
      <c r="KZF68" s="20"/>
      <c r="KZG68" s="20"/>
      <c r="KZH68" s="20"/>
      <c r="KZI68" s="20"/>
      <c r="KZJ68" s="20"/>
      <c r="KZK68" s="20"/>
      <c r="KZL68" s="20"/>
      <c r="KZM68" s="20"/>
      <c r="KZN68" s="20"/>
      <c r="KZO68" s="20"/>
      <c r="KZP68" s="20"/>
      <c r="KZQ68" s="20"/>
      <c r="KZR68" s="20"/>
      <c r="KZS68" s="20"/>
      <c r="KZT68" s="20"/>
      <c r="KZU68" s="20"/>
      <c r="KZV68" s="20"/>
      <c r="KZW68" s="20"/>
      <c r="KZX68" s="20"/>
      <c r="KZY68" s="20"/>
      <c r="KZZ68" s="20"/>
      <c r="LAA68" s="20"/>
      <c r="LAB68" s="20"/>
      <c r="LAC68" s="20"/>
      <c r="LAD68" s="20"/>
      <c r="LAE68" s="20"/>
      <c r="LAF68" s="20"/>
      <c r="LAG68" s="20"/>
      <c r="LAH68" s="20"/>
      <c r="LAI68" s="20"/>
      <c r="LAJ68" s="20"/>
      <c r="LAK68" s="20"/>
      <c r="LAL68" s="20"/>
      <c r="LAM68" s="20"/>
      <c r="LAN68" s="20"/>
      <c r="LAO68" s="20"/>
      <c r="LAP68" s="20"/>
      <c r="LAQ68" s="20"/>
      <c r="LAR68" s="20"/>
      <c r="LAS68" s="20"/>
      <c r="LAT68" s="20"/>
      <c r="LAU68" s="20"/>
      <c r="LAV68" s="20"/>
      <c r="LAW68" s="20"/>
      <c r="LAX68" s="20"/>
      <c r="LAY68" s="20"/>
      <c r="LAZ68" s="20"/>
      <c r="LBA68" s="20"/>
      <c r="LBB68" s="20"/>
      <c r="LBC68" s="20"/>
      <c r="LBD68" s="20"/>
      <c r="LBE68" s="20"/>
      <c r="LBF68" s="20"/>
      <c r="LBG68" s="20"/>
      <c r="LBH68" s="20"/>
      <c r="LBI68" s="20"/>
      <c r="LBJ68" s="20"/>
      <c r="LBK68" s="20"/>
      <c r="LBL68" s="20"/>
      <c r="LBM68" s="20"/>
      <c r="LBN68" s="20"/>
      <c r="LBO68" s="20"/>
      <c r="LBP68" s="20"/>
      <c r="LBQ68" s="20"/>
      <c r="LBR68" s="20"/>
      <c r="LBS68" s="20"/>
      <c r="LBT68" s="20"/>
      <c r="LBU68" s="20"/>
      <c r="LBV68" s="20"/>
      <c r="LBW68" s="20"/>
      <c r="LBX68" s="20"/>
      <c r="LBY68" s="20"/>
      <c r="LBZ68" s="20"/>
      <c r="LCA68" s="20"/>
      <c r="LCB68" s="20"/>
      <c r="LCC68" s="20"/>
      <c r="LCD68" s="20"/>
      <c r="LCE68" s="20"/>
      <c r="LCF68" s="20"/>
      <c r="LCG68" s="20"/>
      <c r="LCH68" s="20"/>
      <c r="LCI68" s="20"/>
      <c r="LCJ68" s="20"/>
      <c r="LCK68" s="20"/>
      <c r="LCL68" s="20"/>
      <c r="LCM68" s="20"/>
      <c r="LCN68" s="20"/>
      <c r="LCO68" s="20"/>
      <c r="LCP68" s="20"/>
      <c r="LCQ68" s="20"/>
      <c r="LCR68" s="20"/>
      <c r="LCS68" s="20"/>
      <c r="LCT68" s="20"/>
      <c r="LCU68" s="20"/>
      <c r="LCV68" s="20"/>
      <c r="LCW68" s="20"/>
      <c r="LCX68" s="20"/>
      <c r="LCY68" s="20"/>
      <c r="LCZ68" s="20"/>
      <c r="LDA68" s="20"/>
      <c r="LDB68" s="20"/>
      <c r="LDC68" s="20"/>
      <c r="LDD68" s="20"/>
      <c r="LDE68" s="20"/>
      <c r="LDF68" s="20"/>
      <c r="LDG68" s="20"/>
      <c r="LDH68" s="20"/>
      <c r="LDI68" s="20"/>
      <c r="LDJ68" s="20"/>
      <c r="LDK68" s="20"/>
      <c r="LDL68" s="20"/>
      <c r="LDM68" s="20"/>
      <c r="LDN68" s="20"/>
      <c r="LDO68" s="20"/>
      <c r="LDP68" s="20"/>
      <c r="LDQ68" s="20"/>
      <c r="LDR68" s="20"/>
      <c r="LDS68" s="20"/>
      <c r="LDT68" s="20"/>
      <c r="LDU68" s="20"/>
      <c r="LDV68" s="20"/>
      <c r="LDW68" s="20"/>
      <c r="LDX68" s="20"/>
      <c r="LDY68" s="20"/>
      <c r="LDZ68" s="20"/>
      <c r="LEA68" s="20"/>
      <c r="LEB68" s="20"/>
      <c r="LEC68" s="20"/>
      <c r="LED68" s="20"/>
      <c r="LEE68" s="20"/>
      <c r="LEF68" s="20"/>
      <c r="LEG68" s="20"/>
      <c r="LEH68" s="20"/>
      <c r="LEI68" s="20"/>
      <c r="LEJ68" s="20"/>
      <c r="LEK68" s="20"/>
      <c r="LEL68" s="20"/>
      <c r="LEM68" s="20"/>
      <c r="LEN68" s="20"/>
      <c r="LEO68" s="20"/>
      <c r="LEP68" s="20"/>
      <c r="LEQ68" s="20"/>
      <c r="LER68" s="20"/>
      <c r="LES68" s="20"/>
      <c r="LET68" s="20"/>
      <c r="LEU68" s="20"/>
      <c r="LEV68" s="20"/>
      <c r="LEW68" s="20"/>
      <c r="LEX68" s="20"/>
      <c r="LEY68" s="20"/>
      <c r="LEZ68" s="20"/>
      <c r="LFA68" s="20"/>
      <c r="LFB68" s="20"/>
      <c r="LFC68" s="20"/>
      <c r="LFD68" s="20"/>
      <c r="LFE68" s="20"/>
      <c r="LFF68" s="20"/>
      <c r="LFG68" s="20"/>
      <c r="LFH68" s="20"/>
      <c r="LFI68" s="20"/>
      <c r="LFJ68" s="20"/>
      <c r="LFK68" s="20"/>
      <c r="LFL68" s="20"/>
      <c r="LFM68" s="20"/>
      <c r="LFN68" s="20"/>
      <c r="LFO68" s="20"/>
      <c r="LFP68" s="20"/>
      <c r="LFQ68" s="20"/>
      <c r="LFR68" s="20"/>
      <c r="LFS68" s="20"/>
      <c r="LFT68" s="20"/>
      <c r="LFU68" s="20"/>
      <c r="LFV68" s="20"/>
      <c r="LFW68" s="20"/>
      <c r="LFX68" s="20"/>
      <c r="LFY68" s="20"/>
      <c r="LFZ68" s="20"/>
      <c r="LGA68" s="20"/>
      <c r="LGB68" s="20"/>
      <c r="LGC68" s="20"/>
      <c r="LGD68" s="20"/>
      <c r="LGE68" s="20"/>
      <c r="LGF68" s="20"/>
      <c r="LGG68" s="20"/>
      <c r="LGH68" s="20"/>
      <c r="LGI68" s="20"/>
      <c r="LGJ68" s="20"/>
      <c r="LGK68" s="20"/>
      <c r="LGL68" s="20"/>
      <c r="LGM68" s="20"/>
      <c r="LGN68" s="20"/>
      <c r="LGO68" s="20"/>
      <c r="LGP68" s="20"/>
      <c r="LGQ68" s="20"/>
      <c r="LGR68" s="20"/>
      <c r="LGS68" s="20"/>
      <c r="LGT68" s="20"/>
      <c r="LGU68" s="20"/>
      <c r="LGV68" s="20"/>
      <c r="LGW68" s="20"/>
      <c r="LGX68" s="20"/>
      <c r="LGY68" s="20"/>
      <c r="LGZ68" s="20"/>
      <c r="LHA68" s="20"/>
      <c r="LHB68" s="20"/>
      <c r="LHC68" s="20"/>
      <c r="LHD68" s="20"/>
      <c r="LHE68" s="20"/>
      <c r="LHF68" s="20"/>
      <c r="LHG68" s="20"/>
      <c r="LHH68" s="20"/>
      <c r="LHI68" s="20"/>
      <c r="LHJ68" s="20"/>
      <c r="LHK68" s="20"/>
      <c r="LHL68" s="20"/>
      <c r="LHM68" s="20"/>
      <c r="LHN68" s="20"/>
      <c r="LHO68" s="20"/>
      <c r="LHP68" s="20"/>
      <c r="LHQ68" s="20"/>
      <c r="LHR68" s="20"/>
      <c r="LHS68" s="20"/>
      <c r="LHT68" s="20"/>
      <c r="LHU68" s="20"/>
      <c r="LHV68" s="20"/>
      <c r="LHW68" s="20"/>
      <c r="LHX68" s="20"/>
      <c r="LHY68" s="20"/>
      <c r="LHZ68" s="20"/>
      <c r="LIA68" s="20"/>
      <c r="LIB68" s="20"/>
      <c r="LIC68" s="20"/>
      <c r="LID68" s="20"/>
      <c r="LIE68" s="20"/>
      <c r="LIF68" s="20"/>
      <c r="LIG68" s="20"/>
      <c r="LIH68" s="20"/>
      <c r="LII68" s="20"/>
      <c r="LIJ68" s="20"/>
      <c r="LIK68" s="20"/>
      <c r="LIL68" s="20"/>
      <c r="LIM68" s="20"/>
      <c r="LIN68" s="20"/>
      <c r="LIO68" s="20"/>
      <c r="LIP68" s="20"/>
      <c r="LIQ68" s="20"/>
      <c r="LIR68" s="20"/>
      <c r="LIS68" s="20"/>
      <c r="LIT68" s="20"/>
      <c r="LIU68" s="20"/>
      <c r="LIV68" s="20"/>
      <c r="LIW68" s="20"/>
      <c r="LIX68" s="20"/>
      <c r="LIY68" s="20"/>
      <c r="LIZ68" s="20"/>
      <c r="LJA68" s="20"/>
      <c r="LJB68" s="20"/>
      <c r="LJC68" s="20"/>
      <c r="LJD68" s="20"/>
      <c r="LJE68" s="20"/>
      <c r="LJF68" s="20"/>
      <c r="LJG68" s="20"/>
      <c r="LJH68" s="20"/>
      <c r="LJI68" s="20"/>
      <c r="LJJ68" s="20"/>
      <c r="LJK68" s="20"/>
      <c r="LJL68" s="20"/>
      <c r="LJM68" s="20"/>
      <c r="LJN68" s="20"/>
      <c r="LJO68" s="20"/>
      <c r="LJP68" s="20"/>
      <c r="LJQ68" s="20"/>
      <c r="LJR68" s="20"/>
      <c r="LJS68" s="20"/>
      <c r="LJT68" s="20"/>
      <c r="LJU68" s="20"/>
      <c r="LJV68" s="20"/>
      <c r="LJW68" s="20"/>
      <c r="LJX68" s="20"/>
      <c r="LJY68" s="20"/>
      <c r="LJZ68" s="20"/>
      <c r="LKA68" s="20"/>
      <c r="LKB68" s="20"/>
      <c r="LKC68" s="20"/>
      <c r="LKD68" s="20"/>
      <c r="LKE68" s="20"/>
      <c r="LKF68" s="20"/>
      <c r="LKG68" s="20"/>
      <c r="LKH68" s="20"/>
      <c r="LKI68" s="20"/>
      <c r="LKJ68" s="20"/>
      <c r="LKK68" s="20"/>
      <c r="LKL68" s="20"/>
      <c r="LKM68" s="20"/>
      <c r="LKN68" s="20"/>
      <c r="LKO68" s="20"/>
      <c r="LKP68" s="20"/>
      <c r="LKQ68" s="20"/>
      <c r="LKR68" s="20"/>
      <c r="LKS68" s="20"/>
      <c r="LKT68" s="20"/>
      <c r="LKU68" s="20"/>
      <c r="LKV68" s="20"/>
      <c r="LKW68" s="20"/>
      <c r="LKX68" s="20"/>
      <c r="LKY68" s="20"/>
      <c r="LKZ68" s="20"/>
      <c r="LLA68" s="20"/>
      <c r="LLB68" s="20"/>
      <c r="LLC68" s="20"/>
      <c r="LLD68" s="20"/>
      <c r="LLE68" s="20"/>
      <c r="LLF68" s="20"/>
      <c r="LLG68" s="20"/>
      <c r="LLH68" s="20"/>
      <c r="LLI68" s="20"/>
      <c r="LLJ68" s="20"/>
      <c r="LLK68" s="20"/>
      <c r="LLL68" s="20"/>
      <c r="LLM68" s="20"/>
      <c r="LLN68" s="20"/>
      <c r="LLO68" s="20"/>
      <c r="LLP68" s="20"/>
      <c r="LLQ68" s="20"/>
      <c r="LLR68" s="20"/>
      <c r="LLS68" s="20"/>
      <c r="LLT68" s="20"/>
      <c r="LLU68" s="20"/>
      <c r="LLV68" s="20"/>
      <c r="LLW68" s="20"/>
      <c r="LLX68" s="20"/>
      <c r="LLY68" s="20"/>
      <c r="LLZ68" s="20"/>
      <c r="LMA68" s="20"/>
      <c r="LMB68" s="20"/>
      <c r="LMC68" s="20"/>
      <c r="LMD68" s="20"/>
      <c r="LME68" s="20"/>
      <c r="LMF68" s="20"/>
      <c r="LMG68" s="20"/>
      <c r="LMH68" s="20"/>
      <c r="LMI68" s="20"/>
      <c r="LMJ68" s="20"/>
      <c r="LMK68" s="20"/>
      <c r="LML68" s="20"/>
      <c r="LMM68" s="20"/>
      <c r="LMN68" s="20"/>
      <c r="LMO68" s="20"/>
      <c r="LMP68" s="20"/>
      <c r="LMQ68" s="20"/>
      <c r="LMR68" s="20"/>
      <c r="LMS68" s="20"/>
      <c r="LMT68" s="20"/>
      <c r="LMU68" s="20"/>
      <c r="LMV68" s="20"/>
      <c r="LMW68" s="20"/>
      <c r="LMX68" s="20"/>
      <c r="LMY68" s="20"/>
      <c r="LMZ68" s="20"/>
      <c r="LNA68" s="20"/>
      <c r="LNB68" s="20"/>
      <c r="LNC68" s="20"/>
      <c r="LND68" s="20"/>
      <c r="LNE68" s="20"/>
      <c r="LNF68" s="20"/>
      <c r="LNG68" s="20"/>
      <c r="LNH68" s="20"/>
      <c r="LNI68" s="20"/>
      <c r="LNJ68" s="20"/>
      <c r="LNK68" s="20"/>
      <c r="LNL68" s="20"/>
      <c r="LNM68" s="20"/>
      <c r="LNN68" s="20"/>
      <c r="LNO68" s="20"/>
      <c r="LNP68" s="20"/>
      <c r="LNQ68" s="20"/>
      <c r="LNR68" s="20"/>
      <c r="LNS68" s="20"/>
      <c r="LNT68" s="20"/>
      <c r="LNU68" s="20"/>
      <c r="LNV68" s="20"/>
      <c r="LNW68" s="20"/>
      <c r="LNX68" s="20"/>
      <c r="LNY68" s="20"/>
      <c r="LNZ68" s="20"/>
      <c r="LOA68" s="20"/>
      <c r="LOB68" s="20"/>
      <c r="LOC68" s="20"/>
      <c r="LOD68" s="20"/>
      <c r="LOE68" s="20"/>
      <c r="LOF68" s="20"/>
      <c r="LOG68" s="20"/>
      <c r="LOH68" s="20"/>
      <c r="LOI68" s="20"/>
      <c r="LOJ68" s="20"/>
      <c r="LOK68" s="20"/>
      <c r="LOL68" s="20"/>
      <c r="LOM68" s="20"/>
      <c r="LON68" s="20"/>
      <c r="LOO68" s="20"/>
      <c r="LOP68" s="20"/>
      <c r="LOQ68" s="20"/>
      <c r="LOR68" s="20"/>
      <c r="LOS68" s="20"/>
      <c r="LOT68" s="20"/>
      <c r="LOU68" s="20"/>
      <c r="LOV68" s="20"/>
      <c r="LOW68" s="20"/>
      <c r="LOX68" s="20"/>
      <c r="LOY68" s="20"/>
      <c r="LOZ68" s="20"/>
      <c r="LPA68" s="20"/>
      <c r="LPB68" s="20"/>
      <c r="LPC68" s="20"/>
      <c r="LPD68" s="20"/>
      <c r="LPE68" s="20"/>
      <c r="LPF68" s="20"/>
      <c r="LPG68" s="20"/>
      <c r="LPH68" s="20"/>
      <c r="LPI68" s="20"/>
      <c r="LPJ68" s="20"/>
      <c r="LPK68" s="20"/>
      <c r="LPL68" s="20"/>
      <c r="LPM68" s="20"/>
      <c r="LPN68" s="20"/>
      <c r="LPO68" s="20"/>
      <c r="LPP68" s="20"/>
      <c r="LPQ68" s="20"/>
      <c r="LPR68" s="20"/>
      <c r="LPS68" s="20"/>
      <c r="LPT68" s="20"/>
      <c r="LPU68" s="20"/>
      <c r="LPV68" s="20"/>
      <c r="LPW68" s="20"/>
      <c r="LPX68" s="20"/>
      <c r="LPY68" s="20"/>
      <c r="LPZ68" s="20"/>
      <c r="LQA68" s="20"/>
      <c r="LQB68" s="20"/>
      <c r="LQC68" s="20"/>
      <c r="LQD68" s="20"/>
      <c r="LQE68" s="20"/>
      <c r="LQF68" s="20"/>
      <c r="LQG68" s="20"/>
      <c r="LQH68" s="20"/>
      <c r="LQI68" s="20"/>
      <c r="LQJ68" s="20"/>
      <c r="LQK68" s="20"/>
      <c r="LQL68" s="20"/>
      <c r="LQM68" s="20"/>
      <c r="LQN68" s="20"/>
      <c r="LQO68" s="20"/>
      <c r="LQP68" s="20"/>
      <c r="LQQ68" s="20"/>
      <c r="LQR68" s="20"/>
      <c r="LQS68" s="20"/>
      <c r="LQT68" s="20"/>
      <c r="LQU68" s="20"/>
      <c r="LQV68" s="20"/>
      <c r="LQW68" s="20"/>
      <c r="LQX68" s="20"/>
      <c r="LQY68" s="20"/>
      <c r="LQZ68" s="20"/>
      <c r="LRA68" s="20"/>
      <c r="LRB68" s="20"/>
      <c r="LRC68" s="20"/>
      <c r="LRD68" s="20"/>
      <c r="LRE68" s="20"/>
      <c r="LRF68" s="20"/>
      <c r="LRG68" s="20"/>
      <c r="LRH68" s="20"/>
      <c r="LRI68" s="20"/>
      <c r="LRJ68" s="20"/>
      <c r="LRK68" s="20"/>
      <c r="LRL68" s="20"/>
      <c r="LRM68" s="20"/>
      <c r="LRN68" s="20"/>
      <c r="LRO68" s="20"/>
      <c r="LRP68" s="20"/>
      <c r="LRQ68" s="20"/>
      <c r="LRR68" s="20"/>
      <c r="LRS68" s="20"/>
      <c r="LRT68" s="20"/>
      <c r="LRU68" s="20"/>
      <c r="LRV68" s="20"/>
      <c r="LRW68" s="20"/>
      <c r="LRX68" s="20"/>
      <c r="LRY68" s="20"/>
      <c r="LRZ68" s="20"/>
      <c r="LSA68" s="20"/>
      <c r="LSB68" s="20"/>
      <c r="LSC68" s="20"/>
      <c r="LSD68" s="20"/>
      <c r="LSE68" s="20"/>
      <c r="LSF68" s="20"/>
      <c r="LSG68" s="20"/>
      <c r="LSH68" s="20"/>
      <c r="LSI68" s="20"/>
      <c r="LSJ68" s="20"/>
      <c r="LSK68" s="20"/>
      <c r="LSL68" s="20"/>
      <c r="LSM68" s="20"/>
      <c r="LSN68" s="20"/>
      <c r="LSO68" s="20"/>
      <c r="LSP68" s="20"/>
      <c r="LSQ68" s="20"/>
      <c r="LSR68" s="20"/>
      <c r="LSS68" s="20"/>
      <c r="LST68" s="20"/>
      <c r="LSU68" s="20"/>
      <c r="LSV68" s="20"/>
      <c r="LSW68" s="20"/>
      <c r="LSX68" s="20"/>
      <c r="LSY68" s="20"/>
      <c r="LSZ68" s="20"/>
      <c r="LTA68" s="20"/>
      <c r="LTB68" s="20"/>
      <c r="LTC68" s="20"/>
      <c r="LTD68" s="20"/>
      <c r="LTE68" s="20"/>
      <c r="LTF68" s="20"/>
      <c r="LTG68" s="20"/>
      <c r="LTH68" s="20"/>
      <c r="LTI68" s="20"/>
      <c r="LTJ68" s="20"/>
      <c r="LTK68" s="20"/>
      <c r="LTL68" s="20"/>
      <c r="LTM68" s="20"/>
      <c r="LTN68" s="20"/>
      <c r="LTO68" s="20"/>
      <c r="LTP68" s="20"/>
      <c r="LTQ68" s="20"/>
      <c r="LTR68" s="20"/>
      <c r="LTS68" s="20"/>
      <c r="LTT68" s="20"/>
      <c r="LTU68" s="20"/>
      <c r="LTV68" s="20"/>
      <c r="LTW68" s="20"/>
      <c r="LTX68" s="20"/>
      <c r="LTY68" s="20"/>
      <c r="LTZ68" s="20"/>
      <c r="LUA68" s="20"/>
      <c r="LUB68" s="20"/>
      <c r="LUC68" s="20"/>
      <c r="LUD68" s="20"/>
      <c r="LUE68" s="20"/>
      <c r="LUF68" s="20"/>
      <c r="LUG68" s="20"/>
      <c r="LUH68" s="20"/>
      <c r="LUI68" s="20"/>
      <c r="LUJ68" s="20"/>
      <c r="LUK68" s="20"/>
      <c r="LUL68" s="20"/>
      <c r="LUM68" s="20"/>
      <c r="LUN68" s="20"/>
      <c r="LUO68" s="20"/>
      <c r="LUP68" s="20"/>
      <c r="LUQ68" s="20"/>
      <c r="LUR68" s="20"/>
      <c r="LUS68" s="20"/>
      <c r="LUT68" s="20"/>
      <c r="LUU68" s="20"/>
      <c r="LUV68" s="20"/>
      <c r="LUW68" s="20"/>
      <c r="LUX68" s="20"/>
      <c r="LUY68" s="20"/>
      <c r="LUZ68" s="20"/>
      <c r="LVA68" s="20"/>
      <c r="LVB68" s="20"/>
      <c r="LVC68" s="20"/>
      <c r="LVD68" s="20"/>
      <c r="LVE68" s="20"/>
      <c r="LVF68" s="20"/>
      <c r="LVG68" s="20"/>
      <c r="LVH68" s="20"/>
      <c r="LVI68" s="20"/>
      <c r="LVJ68" s="20"/>
      <c r="LVK68" s="20"/>
      <c r="LVL68" s="20"/>
      <c r="LVM68" s="20"/>
      <c r="LVN68" s="20"/>
      <c r="LVO68" s="20"/>
      <c r="LVP68" s="20"/>
      <c r="LVQ68" s="20"/>
      <c r="LVR68" s="20"/>
      <c r="LVS68" s="20"/>
      <c r="LVT68" s="20"/>
      <c r="LVU68" s="20"/>
      <c r="LVV68" s="20"/>
      <c r="LVW68" s="20"/>
      <c r="LVX68" s="20"/>
      <c r="LVY68" s="20"/>
      <c r="LVZ68" s="20"/>
      <c r="LWA68" s="20"/>
      <c r="LWB68" s="20"/>
      <c r="LWC68" s="20"/>
      <c r="LWD68" s="20"/>
      <c r="LWE68" s="20"/>
      <c r="LWF68" s="20"/>
      <c r="LWG68" s="20"/>
      <c r="LWH68" s="20"/>
      <c r="LWI68" s="20"/>
      <c r="LWJ68" s="20"/>
      <c r="LWK68" s="20"/>
      <c r="LWL68" s="20"/>
      <c r="LWM68" s="20"/>
      <c r="LWN68" s="20"/>
      <c r="LWO68" s="20"/>
      <c r="LWP68" s="20"/>
      <c r="LWQ68" s="20"/>
      <c r="LWR68" s="20"/>
      <c r="LWS68" s="20"/>
      <c r="LWT68" s="20"/>
      <c r="LWU68" s="20"/>
      <c r="LWV68" s="20"/>
      <c r="LWW68" s="20"/>
      <c r="LWX68" s="20"/>
      <c r="LWY68" s="20"/>
      <c r="LWZ68" s="20"/>
      <c r="LXA68" s="20"/>
      <c r="LXB68" s="20"/>
      <c r="LXC68" s="20"/>
      <c r="LXD68" s="20"/>
      <c r="LXE68" s="20"/>
      <c r="LXF68" s="20"/>
      <c r="LXG68" s="20"/>
      <c r="LXH68" s="20"/>
      <c r="LXI68" s="20"/>
      <c r="LXJ68" s="20"/>
      <c r="LXK68" s="20"/>
      <c r="LXL68" s="20"/>
      <c r="LXM68" s="20"/>
      <c r="LXN68" s="20"/>
      <c r="LXO68" s="20"/>
      <c r="LXP68" s="20"/>
      <c r="LXQ68" s="20"/>
      <c r="LXR68" s="20"/>
      <c r="LXS68" s="20"/>
      <c r="LXT68" s="20"/>
      <c r="LXU68" s="20"/>
      <c r="LXV68" s="20"/>
      <c r="LXW68" s="20"/>
      <c r="LXX68" s="20"/>
      <c r="LXY68" s="20"/>
      <c r="LXZ68" s="20"/>
      <c r="LYA68" s="20"/>
      <c r="LYB68" s="20"/>
      <c r="LYC68" s="20"/>
      <c r="LYD68" s="20"/>
      <c r="LYE68" s="20"/>
      <c r="LYF68" s="20"/>
      <c r="LYG68" s="20"/>
      <c r="LYH68" s="20"/>
      <c r="LYI68" s="20"/>
      <c r="LYJ68" s="20"/>
      <c r="LYK68" s="20"/>
      <c r="LYL68" s="20"/>
      <c r="LYM68" s="20"/>
      <c r="LYN68" s="20"/>
      <c r="LYO68" s="20"/>
      <c r="LYP68" s="20"/>
      <c r="LYQ68" s="20"/>
      <c r="LYR68" s="20"/>
      <c r="LYS68" s="20"/>
      <c r="LYT68" s="20"/>
      <c r="LYU68" s="20"/>
      <c r="LYV68" s="20"/>
      <c r="LYW68" s="20"/>
      <c r="LYX68" s="20"/>
      <c r="LYY68" s="20"/>
      <c r="LYZ68" s="20"/>
      <c r="LZA68" s="20"/>
      <c r="LZB68" s="20"/>
      <c r="LZC68" s="20"/>
      <c r="LZD68" s="20"/>
      <c r="LZE68" s="20"/>
      <c r="LZF68" s="20"/>
      <c r="LZG68" s="20"/>
      <c r="LZH68" s="20"/>
      <c r="LZI68" s="20"/>
      <c r="LZJ68" s="20"/>
      <c r="LZK68" s="20"/>
      <c r="LZL68" s="20"/>
      <c r="LZM68" s="20"/>
      <c r="LZN68" s="20"/>
      <c r="LZO68" s="20"/>
      <c r="LZP68" s="20"/>
      <c r="LZQ68" s="20"/>
      <c r="LZR68" s="20"/>
      <c r="LZS68" s="20"/>
      <c r="LZT68" s="20"/>
      <c r="LZU68" s="20"/>
      <c r="LZV68" s="20"/>
      <c r="LZW68" s="20"/>
      <c r="LZX68" s="20"/>
      <c r="LZY68" s="20"/>
      <c r="LZZ68" s="20"/>
      <c r="MAA68" s="20"/>
      <c r="MAB68" s="20"/>
      <c r="MAC68" s="20"/>
      <c r="MAD68" s="20"/>
      <c r="MAE68" s="20"/>
      <c r="MAF68" s="20"/>
      <c r="MAG68" s="20"/>
      <c r="MAH68" s="20"/>
      <c r="MAI68" s="20"/>
      <c r="MAJ68" s="20"/>
      <c r="MAK68" s="20"/>
      <c r="MAL68" s="20"/>
      <c r="MAM68" s="20"/>
      <c r="MAN68" s="20"/>
      <c r="MAO68" s="20"/>
      <c r="MAP68" s="20"/>
      <c r="MAQ68" s="20"/>
      <c r="MAR68" s="20"/>
      <c r="MAS68" s="20"/>
      <c r="MAT68" s="20"/>
      <c r="MAU68" s="20"/>
      <c r="MAV68" s="20"/>
      <c r="MAW68" s="20"/>
      <c r="MAX68" s="20"/>
      <c r="MAY68" s="20"/>
      <c r="MAZ68" s="20"/>
      <c r="MBA68" s="20"/>
      <c r="MBB68" s="20"/>
      <c r="MBC68" s="20"/>
      <c r="MBD68" s="20"/>
      <c r="MBE68" s="20"/>
      <c r="MBF68" s="20"/>
      <c r="MBG68" s="20"/>
      <c r="MBH68" s="20"/>
      <c r="MBI68" s="20"/>
      <c r="MBJ68" s="20"/>
      <c r="MBK68" s="20"/>
      <c r="MBL68" s="20"/>
      <c r="MBM68" s="20"/>
      <c r="MBN68" s="20"/>
      <c r="MBO68" s="20"/>
      <c r="MBP68" s="20"/>
      <c r="MBQ68" s="20"/>
      <c r="MBR68" s="20"/>
      <c r="MBS68" s="20"/>
      <c r="MBT68" s="20"/>
      <c r="MBU68" s="20"/>
      <c r="MBV68" s="20"/>
      <c r="MBW68" s="20"/>
      <c r="MBX68" s="20"/>
      <c r="MBY68" s="20"/>
      <c r="MBZ68" s="20"/>
      <c r="MCA68" s="20"/>
      <c r="MCB68" s="20"/>
      <c r="MCC68" s="20"/>
      <c r="MCD68" s="20"/>
      <c r="MCE68" s="20"/>
      <c r="MCF68" s="20"/>
      <c r="MCG68" s="20"/>
      <c r="MCH68" s="20"/>
      <c r="MCI68" s="20"/>
      <c r="MCJ68" s="20"/>
      <c r="MCK68" s="20"/>
      <c r="MCL68" s="20"/>
      <c r="MCM68" s="20"/>
      <c r="MCN68" s="20"/>
      <c r="MCO68" s="20"/>
      <c r="MCP68" s="20"/>
      <c r="MCQ68" s="20"/>
      <c r="MCR68" s="20"/>
      <c r="MCS68" s="20"/>
      <c r="MCT68" s="20"/>
      <c r="MCU68" s="20"/>
      <c r="MCV68" s="20"/>
      <c r="MCW68" s="20"/>
      <c r="MCX68" s="20"/>
      <c r="MCY68" s="20"/>
      <c r="MCZ68" s="20"/>
      <c r="MDA68" s="20"/>
      <c r="MDB68" s="20"/>
      <c r="MDC68" s="20"/>
      <c r="MDD68" s="20"/>
      <c r="MDE68" s="20"/>
      <c r="MDF68" s="20"/>
      <c r="MDG68" s="20"/>
      <c r="MDH68" s="20"/>
      <c r="MDI68" s="20"/>
      <c r="MDJ68" s="20"/>
      <c r="MDK68" s="20"/>
      <c r="MDL68" s="20"/>
      <c r="MDM68" s="20"/>
      <c r="MDN68" s="20"/>
      <c r="MDO68" s="20"/>
      <c r="MDP68" s="20"/>
      <c r="MDQ68" s="20"/>
      <c r="MDR68" s="20"/>
      <c r="MDS68" s="20"/>
      <c r="MDT68" s="20"/>
      <c r="MDU68" s="20"/>
      <c r="MDV68" s="20"/>
      <c r="MDW68" s="20"/>
      <c r="MDX68" s="20"/>
      <c r="MDY68" s="20"/>
      <c r="MDZ68" s="20"/>
      <c r="MEA68" s="20"/>
      <c r="MEB68" s="20"/>
      <c r="MEC68" s="20"/>
      <c r="MED68" s="20"/>
      <c r="MEE68" s="20"/>
      <c r="MEF68" s="20"/>
      <c r="MEG68" s="20"/>
      <c r="MEH68" s="20"/>
      <c r="MEI68" s="20"/>
      <c r="MEJ68" s="20"/>
      <c r="MEK68" s="20"/>
      <c r="MEL68" s="20"/>
      <c r="MEM68" s="20"/>
      <c r="MEN68" s="20"/>
      <c r="MEO68" s="20"/>
      <c r="MEP68" s="20"/>
      <c r="MEQ68" s="20"/>
      <c r="MER68" s="20"/>
      <c r="MES68" s="20"/>
      <c r="MET68" s="20"/>
      <c r="MEU68" s="20"/>
      <c r="MEV68" s="20"/>
      <c r="MEW68" s="20"/>
      <c r="MEX68" s="20"/>
      <c r="MEY68" s="20"/>
      <c r="MEZ68" s="20"/>
      <c r="MFA68" s="20"/>
      <c r="MFB68" s="20"/>
      <c r="MFC68" s="20"/>
      <c r="MFD68" s="20"/>
      <c r="MFE68" s="20"/>
      <c r="MFF68" s="20"/>
      <c r="MFG68" s="20"/>
      <c r="MFH68" s="20"/>
      <c r="MFI68" s="20"/>
      <c r="MFJ68" s="20"/>
      <c r="MFK68" s="20"/>
      <c r="MFL68" s="20"/>
      <c r="MFM68" s="20"/>
      <c r="MFN68" s="20"/>
      <c r="MFO68" s="20"/>
      <c r="MFP68" s="20"/>
      <c r="MFQ68" s="20"/>
      <c r="MFR68" s="20"/>
      <c r="MFS68" s="20"/>
      <c r="MFT68" s="20"/>
      <c r="MFU68" s="20"/>
      <c r="MFV68" s="20"/>
      <c r="MFW68" s="20"/>
      <c r="MFX68" s="20"/>
      <c r="MFY68" s="20"/>
      <c r="MFZ68" s="20"/>
      <c r="MGA68" s="20"/>
      <c r="MGB68" s="20"/>
      <c r="MGC68" s="20"/>
      <c r="MGD68" s="20"/>
      <c r="MGE68" s="20"/>
      <c r="MGF68" s="20"/>
      <c r="MGG68" s="20"/>
      <c r="MGH68" s="20"/>
      <c r="MGI68" s="20"/>
      <c r="MGJ68" s="20"/>
      <c r="MGK68" s="20"/>
      <c r="MGL68" s="20"/>
      <c r="MGM68" s="20"/>
      <c r="MGN68" s="20"/>
      <c r="MGO68" s="20"/>
      <c r="MGP68" s="20"/>
      <c r="MGQ68" s="20"/>
      <c r="MGR68" s="20"/>
      <c r="MGS68" s="20"/>
      <c r="MGT68" s="20"/>
      <c r="MGU68" s="20"/>
      <c r="MGV68" s="20"/>
      <c r="MGW68" s="20"/>
      <c r="MGX68" s="20"/>
      <c r="MGY68" s="20"/>
      <c r="MGZ68" s="20"/>
      <c r="MHA68" s="20"/>
      <c r="MHB68" s="20"/>
      <c r="MHC68" s="20"/>
      <c r="MHD68" s="20"/>
      <c r="MHE68" s="20"/>
      <c r="MHF68" s="20"/>
      <c r="MHG68" s="20"/>
      <c r="MHH68" s="20"/>
      <c r="MHI68" s="20"/>
      <c r="MHJ68" s="20"/>
      <c r="MHK68" s="20"/>
      <c r="MHL68" s="20"/>
      <c r="MHM68" s="20"/>
      <c r="MHN68" s="20"/>
      <c r="MHO68" s="20"/>
      <c r="MHP68" s="20"/>
      <c r="MHQ68" s="20"/>
      <c r="MHR68" s="20"/>
      <c r="MHS68" s="20"/>
      <c r="MHT68" s="20"/>
      <c r="MHU68" s="20"/>
      <c r="MHV68" s="20"/>
      <c r="MHW68" s="20"/>
      <c r="MHX68" s="20"/>
      <c r="MHY68" s="20"/>
      <c r="MHZ68" s="20"/>
      <c r="MIA68" s="20"/>
      <c r="MIB68" s="20"/>
      <c r="MIC68" s="20"/>
      <c r="MID68" s="20"/>
      <c r="MIE68" s="20"/>
      <c r="MIF68" s="20"/>
      <c r="MIG68" s="20"/>
      <c r="MIH68" s="20"/>
      <c r="MII68" s="20"/>
      <c r="MIJ68" s="20"/>
      <c r="MIK68" s="20"/>
      <c r="MIL68" s="20"/>
      <c r="MIM68" s="20"/>
      <c r="MIN68" s="20"/>
      <c r="MIO68" s="20"/>
      <c r="MIP68" s="20"/>
      <c r="MIQ68" s="20"/>
      <c r="MIR68" s="20"/>
      <c r="MIS68" s="20"/>
      <c r="MIT68" s="20"/>
      <c r="MIU68" s="20"/>
      <c r="MIV68" s="20"/>
      <c r="MIW68" s="20"/>
      <c r="MIX68" s="20"/>
      <c r="MIY68" s="20"/>
      <c r="MIZ68" s="20"/>
      <c r="MJA68" s="20"/>
      <c r="MJB68" s="20"/>
      <c r="MJC68" s="20"/>
      <c r="MJD68" s="20"/>
      <c r="MJE68" s="20"/>
      <c r="MJF68" s="20"/>
      <c r="MJG68" s="20"/>
      <c r="MJH68" s="20"/>
      <c r="MJI68" s="20"/>
      <c r="MJJ68" s="20"/>
      <c r="MJK68" s="20"/>
      <c r="MJL68" s="20"/>
      <c r="MJM68" s="20"/>
      <c r="MJN68" s="20"/>
      <c r="MJO68" s="20"/>
      <c r="MJP68" s="20"/>
      <c r="MJQ68" s="20"/>
      <c r="MJR68" s="20"/>
      <c r="MJS68" s="20"/>
      <c r="MJT68" s="20"/>
      <c r="MJU68" s="20"/>
      <c r="MJV68" s="20"/>
      <c r="MJW68" s="20"/>
      <c r="MJX68" s="20"/>
      <c r="MJY68" s="20"/>
      <c r="MJZ68" s="20"/>
      <c r="MKA68" s="20"/>
      <c r="MKB68" s="20"/>
      <c r="MKC68" s="20"/>
      <c r="MKD68" s="20"/>
      <c r="MKE68" s="20"/>
      <c r="MKF68" s="20"/>
      <c r="MKG68" s="20"/>
      <c r="MKH68" s="20"/>
      <c r="MKI68" s="20"/>
      <c r="MKJ68" s="20"/>
      <c r="MKK68" s="20"/>
      <c r="MKL68" s="20"/>
      <c r="MKM68" s="20"/>
      <c r="MKN68" s="20"/>
      <c r="MKO68" s="20"/>
      <c r="MKP68" s="20"/>
      <c r="MKQ68" s="20"/>
      <c r="MKR68" s="20"/>
      <c r="MKS68" s="20"/>
      <c r="MKT68" s="20"/>
      <c r="MKU68" s="20"/>
      <c r="MKV68" s="20"/>
      <c r="MKW68" s="20"/>
      <c r="MKX68" s="20"/>
      <c r="MKY68" s="20"/>
      <c r="MKZ68" s="20"/>
      <c r="MLA68" s="20"/>
      <c r="MLB68" s="20"/>
      <c r="MLC68" s="20"/>
      <c r="MLD68" s="20"/>
      <c r="MLE68" s="20"/>
      <c r="MLF68" s="20"/>
      <c r="MLG68" s="20"/>
      <c r="MLH68" s="20"/>
      <c r="MLI68" s="20"/>
      <c r="MLJ68" s="20"/>
      <c r="MLK68" s="20"/>
      <c r="MLL68" s="20"/>
      <c r="MLM68" s="20"/>
      <c r="MLN68" s="20"/>
      <c r="MLO68" s="20"/>
      <c r="MLP68" s="20"/>
      <c r="MLQ68" s="20"/>
      <c r="MLR68" s="20"/>
      <c r="MLS68" s="20"/>
      <c r="MLT68" s="20"/>
      <c r="MLU68" s="20"/>
      <c r="MLV68" s="20"/>
      <c r="MLW68" s="20"/>
      <c r="MLX68" s="20"/>
      <c r="MLY68" s="20"/>
      <c r="MLZ68" s="20"/>
      <c r="MMA68" s="20"/>
      <c r="MMB68" s="20"/>
      <c r="MMC68" s="20"/>
      <c r="MMD68" s="20"/>
      <c r="MME68" s="20"/>
      <c r="MMF68" s="20"/>
      <c r="MMG68" s="20"/>
      <c r="MMH68" s="20"/>
      <c r="MMI68" s="20"/>
      <c r="MMJ68" s="20"/>
      <c r="MMK68" s="20"/>
      <c r="MML68" s="20"/>
      <c r="MMM68" s="20"/>
      <c r="MMN68" s="20"/>
      <c r="MMO68" s="20"/>
      <c r="MMP68" s="20"/>
      <c r="MMQ68" s="20"/>
      <c r="MMR68" s="20"/>
      <c r="MMS68" s="20"/>
      <c r="MMT68" s="20"/>
      <c r="MMU68" s="20"/>
      <c r="MMV68" s="20"/>
      <c r="MMW68" s="20"/>
      <c r="MMX68" s="20"/>
      <c r="MMY68" s="20"/>
      <c r="MMZ68" s="20"/>
      <c r="MNA68" s="20"/>
      <c r="MNB68" s="20"/>
      <c r="MNC68" s="20"/>
      <c r="MND68" s="20"/>
      <c r="MNE68" s="20"/>
      <c r="MNF68" s="20"/>
      <c r="MNG68" s="20"/>
      <c r="MNH68" s="20"/>
      <c r="MNI68" s="20"/>
      <c r="MNJ68" s="20"/>
      <c r="MNK68" s="20"/>
      <c r="MNL68" s="20"/>
      <c r="MNM68" s="20"/>
      <c r="MNN68" s="20"/>
      <c r="MNO68" s="20"/>
      <c r="MNP68" s="20"/>
      <c r="MNQ68" s="20"/>
      <c r="MNR68" s="20"/>
      <c r="MNS68" s="20"/>
      <c r="MNT68" s="20"/>
      <c r="MNU68" s="20"/>
      <c r="MNV68" s="20"/>
      <c r="MNW68" s="20"/>
      <c r="MNX68" s="20"/>
      <c r="MNY68" s="20"/>
      <c r="MNZ68" s="20"/>
      <c r="MOA68" s="20"/>
      <c r="MOB68" s="20"/>
      <c r="MOC68" s="20"/>
      <c r="MOD68" s="20"/>
      <c r="MOE68" s="20"/>
      <c r="MOF68" s="20"/>
      <c r="MOG68" s="20"/>
      <c r="MOH68" s="20"/>
      <c r="MOI68" s="20"/>
      <c r="MOJ68" s="20"/>
      <c r="MOK68" s="20"/>
      <c r="MOL68" s="20"/>
      <c r="MOM68" s="20"/>
      <c r="MON68" s="20"/>
      <c r="MOO68" s="20"/>
      <c r="MOP68" s="20"/>
      <c r="MOQ68" s="20"/>
      <c r="MOR68" s="20"/>
      <c r="MOS68" s="20"/>
      <c r="MOT68" s="20"/>
      <c r="MOU68" s="20"/>
      <c r="MOV68" s="20"/>
      <c r="MOW68" s="20"/>
      <c r="MOX68" s="20"/>
      <c r="MOY68" s="20"/>
      <c r="MOZ68" s="20"/>
      <c r="MPA68" s="20"/>
      <c r="MPB68" s="20"/>
      <c r="MPC68" s="20"/>
      <c r="MPD68" s="20"/>
      <c r="MPE68" s="20"/>
      <c r="MPF68" s="20"/>
      <c r="MPG68" s="20"/>
      <c r="MPH68" s="20"/>
      <c r="MPI68" s="20"/>
      <c r="MPJ68" s="20"/>
      <c r="MPK68" s="20"/>
      <c r="MPL68" s="20"/>
      <c r="MPM68" s="20"/>
      <c r="MPN68" s="20"/>
      <c r="MPO68" s="20"/>
      <c r="MPP68" s="20"/>
      <c r="MPQ68" s="20"/>
      <c r="MPR68" s="20"/>
      <c r="MPS68" s="20"/>
      <c r="MPT68" s="20"/>
      <c r="MPU68" s="20"/>
      <c r="MPV68" s="20"/>
      <c r="MPW68" s="20"/>
      <c r="MPX68" s="20"/>
      <c r="MPY68" s="20"/>
      <c r="MPZ68" s="20"/>
      <c r="MQA68" s="20"/>
      <c r="MQB68" s="20"/>
      <c r="MQC68" s="20"/>
      <c r="MQD68" s="20"/>
      <c r="MQE68" s="20"/>
      <c r="MQF68" s="20"/>
      <c r="MQG68" s="20"/>
      <c r="MQH68" s="20"/>
      <c r="MQI68" s="20"/>
      <c r="MQJ68" s="20"/>
      <c r="MQK68" s="20"/>
      <c r="MQL68" s="20"/>
      <c r="MQM68" s="20"/>
      <c r="MQN68" s="20"/>
      <c r="MQO68" s="20"/>
      <c r="MQP68" s="20"/>
      <c r="MQQ68" s="20"/>
      <c r="MQR68" s="20"/>
      <c r="MQS68" s="20"/>
      <c r="MQT68" s="20"/>
      <c r="MQU68" s="20"/>
      <c r="MQV68" s="20"/>
      <c r="MQW68" s="20"/>
      <c r="MQX68" s="20"/>
      <c r="MQY68" s="20"/>
      <c r="MQZ68" s="20"/>
      <c r="MRA68" s="20"/>
      <c r="MRB68" s="20"/>
      <c r="MRC68" s="20"/>
      <c r="MRD68" s="20"/>
      <c r="MRE68" s="20"/>
      <c r="MRF68" s="20"/>
      <c r="MRG68" s="20"/>
      <c r="MRH68" s="20"/>
      <c r="MRI68" s="20"/>
      <c r="MRJ68" s="20"/>
      <c r="MRK68" s="20"/>
      <c r="MRL68" s="20"/>
      <c r="MRM68" s="20"/>
      <c r="MRN68" s="20"/>
      <c r="MRO68" s="20"/>
      <c r="MRP68" s="20"/>
      <c r="MRQ68" s="20"/>
      <c r="MRR68" s="20"/>
      <c r="MRS68" s="20"/>
      <c r="MRT68" s="20"/>
      <c r="MRU68" s="20"/>
      <c r="MRV68" s="20"/>
      <c r="MRW68" s="20"/>
      <c r="MRX68" s="20"/>
      <c r="MRY68" s="20"/>
      <c r="MRZ68" s="20"/>
      <c r="MSA68" s="20"/>
      <c r="MSB68" s="20"/>
      <c r="MSC68" s="20"/>
      <c r="MSD68" s="20"/>
      <c r="MSE68" s="20"/>
      <c r="MSF68" s="20"/>
      <c r="MSG68" s="20"/>
      <c r="MSH68" s="20"/>
      <c r="MSI68" s="20"/>
      <c r="MSJ68" s="20"/>
      <c r="MSK68" s="20"/>
      <c r="MSL68" s="20"/>
      <c r="MSM68" s="20"/>
      <c r="MSN68" s="20"/>
      <c r="MSO68" s="20"/>
      <c r="MSP68" s="20"/>
      <c r="MSQ68" s="20"/>
      <c r="MSR68" s="20"/>
      <c r="MSS68" s="20"/>
      <c r="MST68" s="20"/>
      <c r="MSU68" s="20"/>
      <c r="MSV68" s="20"/>
      <c r="MSW68" s="20"/>
      <c r="MSX68" s="20"/>
      <c r="MSY68" s="20"/>
      <c r="MSZ68" s="20"/>
      <c r="MTA68" s="20"/>
      <c r="MTB68" s="20"/>
      <c r="MTC68" s="20"/>
      <c r="MTD68" s="20"/>
      <c r="MTE68" s="20"/>
      <c r="MTF68" s="20"/>
      <c r="MTG68" s="20"/>
      <c r="MTH68" s="20"/>
      <c r="MTI68" s="20"/>
      <c r="MTJ68" s="20"/>
      <c r="MTK68" s="20"/>
      <c r="MTL68" s="20"/>
      <c r="MTM68" s="20"/>
      <c r="MTN68" s="20"/>
      <c r="MTO68" s="20"/>
      <c r="MTP68" s="20"/>
      <c r="MTQ68" s="20"/>
      <c r="MTR68" s="20"/>
      <c r="MTS68" s="20"/>
      <c r="MTT68" s="20"/>
      <c r="MTU68" s="20"/>
      <c r="MTV68" s="20"/>
      <c r="MTW68" s="20"/>
      <c r="MTX68" s="20"/>
      <c r="MTY68" s="20"/>
      <c r="MTZ68" s="20"/>
      <c r="MUA68" s="20"/>
      <c r="MUB68" s="20"/>
      <c r="MUC68" s="20"/>
      <c r="MUD68" s="20"/>
      <c r="MUE68" s="20"/>
      <c r="MUF68" s="20"/>
      <c r="MUG68" s="20"/>
      <c r="MUH68" s="20"/>
      <c r="MUI68" s="20"/>
      <c r="MUJ68" s="20"/>
      <c r="MUK68" s="20"/>
      <c r="MUL68" s="20"/>
      <c r="MUM68" s="20"/>
      <c r="MUN68" s="20"/>
      <c r="MUO68" s="20"/>
      <c r="MUP68" s="20"/>
      <c r="MUQ68" s="20"/>
      <c r="MUR68" s="20"/>
      <c r="MUS68" s="20"/>
      <c r="MUT68" s="20"/>
      <c r="MUU68" s="20"/>
      <c r="MUV68" s="20"/>
      <c r="MUW68" s="20"/>
      <c r="MUX68" s="20"/>
      <c r="MUY68" s="20"/>
      <c r="MUZ68" s="20"/>
      <c r="MVA68" s="20"/>
      <c r="MVB68" s="20"/>
      <c r="MVC68" s="20"/>
      <c r="MVD68" s="20"/>
      <c r="MVE68" s="20"/>
      <c r="MVF68" s="20"/>
      <c r="MVG68" s="20"/>
      <c r="MVH68" s="20"/>
      <c r="MVI68" s="20"/>
      <c r="MVJ68" s="20"/>
      <c r="MVK68" s="20"/>
      <c r="MVL68" s="20"/>
      <c r="MVM68" s="20"/>
      <c r="MVN68" s="20"/>
      <c r="MVO68" s="20"/>
      <c r="MVP68" s="20"/>
      <c r="MVQ68" s="20"/>
      <c r="MVR68" s="20"/>
      <c r="MVS68" s="20"/>
      <c r="MVT68" s="20"/>
      <c r="MVU68" s="20"/>
      <c r="MVV68" s="20"/>
      <c r="MVW68" s="20"/>
      <c r="MVX68" s="20"/>
      <c r="MVY68" s="20"/>
      <c r="MVZ68" s="20"/>
      <c r="MWA68" s="20"/>
      <c r="MWB68" s="20"/>
      <c r="MWC68" s="20"/>
      <c r="MWD68" s="20"/>
      <c r="MWE68" s="20"/>
      <c r="MWF68" s="20"/>
      <c r="MWG68" s="20"/>
      <c r="MWH68" s="20"/>
      <c r="MWI68" s="20"/>
      <c r="MWJ68" s="20"/>
      <c r="MWK68" s="20"/>
      <c r="MWL68" s="20"/>
      <c r="MWM68" s="20"/>
      <c r="MWN68" s="20"/>
      <c r="MWO68" s="20"/>
      <c r="MWP68" s="20"/>
      <c r="MWQ68" s="20"/>
      <c r="MWR68" s="20"/>
      <c r="MWS68" s="20"/>
      <c r="MWT68" s="20"/>
      <c r="MWU68" s="20"/>
      <c r="MWV68" s="20"/>
      <c r="MWW68" s="20"/>
      <c r="MWX68" s="20"/>
      <c r="MWY68" s="20"/>
      <c r="MWZ68" s="20"/>
      <c r="MXA68" s="20"/>
      <c r="MXB68" s="20"/>
      <c r="MXC68" s="20"/>
      <c r="MXD68" s="20"/>
      <c r="MXE68" s="20"/>
      <c r="MXF68" s="20"/>
      <c r="MXG68" s="20"/>
      <c r="MXH68" s="20"/>
      <c r="MXI68" s="20"/>
      <c r="MXJ68" s="20"/>
      <c r="MXK68" s="20"/>
      <c r="MXL68" s="20"/>
      <c r="MXM68" s="20"/>
      <c r="MXN68" s="20"/>
      <c r="MXO68" s="20"/>
      <c r="MXP68" s="20"/>
      <c r="MXQ68" s="20"/>
      <c r="MXR68" s="20"/>
      <c r="MXS68" s="20"/>
      <c r="MXT68" s="20"/>
      <c r="MXU68" s="20"/>
      <c r="MXV68" s="20"/>
      <c r="MXW68" s="20"/>
      <c r="MXX68" s="20"/>
      <c r="MXY68" s="20"/>
      <c r="MXZ68" s="20"/>
      <c r="MYA68" s="20"/>
      <c r="MYB68" s="20"/>
      <c r="MYC68" s="20"/>
      <c r="MYD68" s="20"/>
      <c r="MYE68" s="20"/>
      <c r="MYF68" s="20"/>
      <c r="MYG68" s="20"/>
      <c r="MYH68" s="20"/>
      <c r="MYI68" s="20"/>
      <c r="MYJ68" s="20"/>
      <c r="MYK68" s="20"/>
      <c r="MYL68" s="20"/>
      <c r="MYM68" s="20"/>
      <c r="MYN68" s="20"/>
      <c r="MYO68" s="20"/>
      <c r="MYP68" s="20"/>
      <c r="MYQ68" s="20"/>
      <c r="MYR68" s="20"/>
      <c r="MYS68" s="20"/>
      <c r="MYT68" s="20"/>
      <c r="MYU68" s="20"/>
      <c r="MYV68" s="20"/>
      <c r="MYW68" s="20"/>
      <c r="MYX68" s="20"/>
      <c r="MYY68" s="20"/>
      <c r="MYZ68" s="20"/>
      <c r="MZA68" s="20"/>
      <c r="MZB68" s="20"/>
      <c r="MZC68" s="20"/>
      <c r="MZD68" s="20"/>
      <c r="MZE68" s="20"/>
      <c r="MZF68" s="20"/>
      <c r="MZG68" s="20"/>
      <c r="MZH68" s="20"/>
      <c r="MZI68" s="20"/>
      <c r="MZJ68" s="20"/>
      <c r="MZK68" s="20"/>
      <c r="MZL68" s="20"/>
      <c r="MZM68" s="20"/>
      <c r="MZN68" s="20"/>
      <c r="MZO68" s="20"/>
      <c r="MZP68" s="20"/>
      <c r="MZQ68" s="20"/>
      <c r="MZR68" s="20"/>
      <c r="MZS68" s="20"/>
      <c r="MZT68" s="20"/>
      <c r="MZU68" s="20"/>
      <c r="MZV68" s="20"/>
      <c r="MZW68" s="20"/>
      <c r="MZX68" s="20"/>
      <c r="MZY68" s="20"/>
      <c r="MZZ68" s="20"/>
      <c r="NAA68" s="20"/>
      <c r="NAB68" s="20"/>
      <c r="NAC68" s="20"/>
      <c r="NAD68" s="20"/>
      <c r="NAE68" s="20"/>
      <c r="NAF68" s="20"/>
      <c r="NAG68" s="20"/>
      <c r="NAH68" s="20"/>
      <c r="NAI68" s="20"/>
      <c r="NAJ68" s="20"/>
      <c r="NAK68" s="20"/>
      <c r="NAL68" s="20"/>
      <c r="NAM68" s="20"/>
      <c r="NAN68" s="20"/>
      <c r="NAO68" s="20"/>
      <c r="NAP68" s="20"/>
      <c r="NAQ68" s="20"/>
      <c r="NAR68" s="20"/>
      <c r="NAS68" s="20"/>
      <c r="NAT68" s="20"/>
      <c r="NAU68" s="20"/>
      <c r="NAV68" s="20"/>
      <c r="NAW68" s="20"/>
      <c r="NAX68" s="20"/>
      <c r="NAY68" s="20"/>
      <c r="NAZ68" s="20"/>
      <c r="NBA68" s="20"/>
      <c r="NBB68" s="20"/>
      <c r="NBC68" s="20"/>
      <c r="NBD68" s="20"/>
      <c r="NBE68" s="20"/>
      <c r="NBF68" s="20"/>
      <c r="NBG68" s="20"/>
      <c r="NBH68" s="20"/>
      <c r="NBI68" s="20"/>
      <c r="NBJ68" s="20"/>
      <c r="NBK68" s="20"/>
      <c r="NBL68" s="20"/>
      <c r="NBM68" s="20"/>
      <c r="NBN68" s="20"/>
      <c r="NBO68" s="20"/>
      <c r="NBP68" s="20"/>
      <c r="NBQ68" s="20"/>
      <c r="NBR68" s="20"/>
      <c r="NBS68" s="20"/>
      <c r="NBT68" s="20"/>
      <c r="NBU68" s="20"/>
      <c r="NBV68" s="20"/>
      <c r="NBW68" s="20"/>
      <c r="NBX68" s="20"/>
      <c r="NBY68" s="20"/>
      <c r="NBZ68" s="20"/>
      <c r="NCA68" s="20"/>
      <c r="NCB68" s="20"/>
      <c r="NCC68" s="20"/>
      <c r="NCD68" s="20"/>
      <c r="NCE68" s="20"/>
      <c r="NCF68" s="20"/>
      <c r="NCG68" s="20"/>
      <c r="NCH68" s="20"/>
      <c r="NCI68" s="20"/>
      <c r="NCJ68" s="20"/>
      <c r="NCK68" s="20"/>
      <c r="NCL68" s="20"/>
      <c r="NCM68" s="20"/>
      <c r="NCN68" s="20"/>
      <c r="NCO68" s="20"/>
      <c r="NCP68" s="20"/>
      <c r="NCQ68" s="20"/>
      <c r="NCR68" s="20"/>
      <c r="NCS68" s="20"/>
      <c r="NCT68" s="20"/>
      <c r="NCU68" s="20"/>
      <c r="NCV68" s="20"/>
      <c r="NCW68" s="20"/>
      <c r="NCX68" s="20"/>
      <c r="NCY68" s="20"/>
      <c r="NCZ68" s="20"/>
      <c r="NDA68" s="20"/>
      <c r="NDB68" s="20"/>
      <c r="NDC68" s="20"/>
      <c r="NDD68" s="20"/>
      <c r="NDE68" s="20"/>
      <c r="NDF68" s="20"/>
      <c r="NDG68" s="20"/>
      <c r="NDH68" s="20"/>
      <c r="NDI68" s="20"/>
      <c r="NDJ68" s="20"/>
      <c r="NDK68" s="20"/>
      <c r="NDL68" s="20"/>
      <c r="NDM68" s="20"/>
      <c r="NDN68" s="20"/>
      <c r="NDO68" s="20"/>
      <c r="NDP68" s="20"/>
      <c r="NDQ68" s="20"/>
      <c r="NDR68" s="20"/>
      <c r="NDS68" s="20"/>
      <c r="NDT68" s="20"/>
      <c r="NDU68" s="20"/>
      <c r="NDV68" s="20"/>
      <c r="NDW68" s="20"/>
      <c r="NDX68" s="20"/>
      <c r="NDY68" s="20"/>
      <c r="NDZ68" s="20"/>
      <c r="NEA68" s="20"/>
      <c r="NEB68" s="20"/>
      <c r="NEC68" s="20"/>
      <c r="NED68" s="20"/>
      <c r="NEE68" s="20"/>
      <c r="NEF68" s="20"/>
      <c r="NEG68" s="20"/>
      <c r="NEH68" s="20"/>
      <c r="NEI68" s="20"/>
      <c r="NEJ68" s="20"/>
      <c r="NEK68" s="20"/>
      <c r="NEL68" s="20"/>
      <c r="NEM68" s="20"/>
      <c r="NEN68" s="20"/>
      <c r="NEO68" s="20"/>
      <c r="NEP68" s="20"/>
      <c r="NEQ68" s="20"/>
      <c r="NER68" s="20"/>
      <c r="NES68" s="20"/>
      <c r="NET68" s="20"/>
      <c r="NEU68" s="20"/>
      <c r="NEV68" s="20"/>
      <c r="NEW68" s="20"/>
      <c r="NEX68" s="20"/>
      <c r="NEY68" s="20"/>
      <c r="NEZ68" s="20"/>
      <c r="NFA68" s="20"/>
      <c r="NFB68" s="20"/>
      <c r="NFC68" s="20"/>
      <c r="NFD68" s="20"/>
      <c r="NFE68" s="20"/>
      <c r="NFF68" s="20"/>
      <c r="NFG68" s="20"/>
      <c r="NFH68" s="20"/>
      <c r="NFI68" s="20"/>
      <c r="NFJ68" s="20"/>
      <c r="NFK68" s="20"/>
      <c r="NFL68" s="20"/>
      <c r="NFM68" s="20"/>
      <c r="NFN68" s="20"/>
      <c r="NFO68" s="20"/>
      <c r="NFP68" s="20"/>
      <c r="NFQ68" s="20"/>
      <c r="NFR68" s="20"/>
      <c r="NFS68" s="20"/>
      <c r="NFT68" s="20"/>
      <c r="NFU68" s="20"/>
      <c r="NFV68" s="20"/>
      <c r="NFW68" s="20"/>
      <c r="NFX68" s="20"/>
      <c r="NFY68" s="20"/>
      <c r="NFZ68" s="20"/>
      <c r="NGA68" s="20"/>
      <c r="NGB68" s="20"/>
      <c r="NGC68" s="20"/>
      <c r="NGD68" s="20"/>
      <c r="NGE68" s="20"/>
      <c r="NGF68" s="20"/>
      <c r="NGG68" s="20"/>
      <c r="NGH68" s="20"/>
      <c r="NGI68" s="20"/>
      <c r="NGJ68" s="20"/>
      <c r="NGK68" s="20"/>
      <c r="NGL68" s="20"/>
      <c r="NGM68" s="20"/>
      <c r="NGN68" s="20"/>
      <c r="NGO68" s="20"/>
      <c r="NGP68" s="20"/>
      <c r="NGQ68" s="20"/>
      <c r="NGR68" s="20"/>
      <c r="NGS68" s="20"/>
      <c r="NGT68" s="20"/>
      <c r="NGU68" s="20"/>
      <c r="NGV68" s="20"/>
      <c r="NGW68" s="20"/>
      <c r="NGX68" s="20"/>
      <c r="NGY68" s="20"/>
      <c r="NGZ68" s="20"/>
      <c r="NHA68" s="20"/>
      <c r="NHB68" s="20"/>
      <c r="NHC68" s="20"/>
      <c r="NHD68" s="20"/>
      <c r="NHE68" s="20"/>
      <c r="NHF68" s="20"/>
      <c r="NHG68" s="20"/>
      <c r="NHH68" s="20"/>
      <c r="NHI68" s="20"/>
      <c r="NHJ68" s="20"/>
      <c r="NHK68" s="20"/>
      <c r="NHL68" s="20"/>
      <c r="NHM68" s="20"/>
      <c r="NHN68" s="20"/>
      <c r="NHO68" s="20"/>
      <c r="NHP68" s="20"/>
      <c r="NHQ68" s="20"/>
      <c r="NHR68" s="20"/>
      <c r="NHS68" s="20"/>
      <c r="NHT68" s="20"/>
      <c r="NHU68" s="20"/>
      <c r="NHV68" s="20"/>
      <c r="NHW68" s="20"/>
      <c r="NHX68" s="20"/>
      <c r="NHY68" s="20"/>
      <c r="NHZ68" s="20"/>
      <c r="NIA68" s="20"/>
      <c r="NIB68" s="20"/>
      <c r="NIC68" s="20"/>
      <c r="NID68" s="20"/>
      <c r="NIE68" s="20"/>
      <c r="NIF68" s="20"/>
      <c r="NIG68" s="20"/>
      <c r="NIH68" s="20"/>
      <c r="NII68" s="20"/>
      <c r="NIJ68" s="20"/>
      <c r="NIK68" s="20"/>
      <c r="NIL68" s="20"/>
      <c r="NIM68" s="20"/>
      <c r="NIN68" s="20"/>
      <c r="NIO68" s="20"/>
      <c r="NIP68" s="20"/>
      <c r="NIQ68" s="20"/>
      <c r="NIR68" s="20"/>
      <c r="NIS68" s="20"/>
      <c r="NIT68" s="20"/>
      <c r="NIU68" s="20"/>
      <c r="NIV68" s="20"/>
      <c r="NIW68" s="20"/>
      <c r="NIX68" s="20"/>
      <c r="NIY68" s="20"/>
      <c r="NIZ68" s="20"/>
      <c r="NJA68" s="20"/>
      <c r="NJB68" s="20"/>
      <c r="NJC68" s="20"/>
      <c r="NJD68" s="20"/>
      <c r="NJE68" s="20"/>
      <c r="NJF68" s="20"/>
      <c r="NJG68" s="20"/>
      <c r="NJH68" s="20"/>
      <c r="NJI68" s="20"/>
      <c r="NJJ68" s="20"/>
      <c r="NJK68" s="20"/>
      <c r="NJL68" s="20"/>
      <c r="NJM68" s="20"/>
      <c r="NJN68" s="20"/>
      <c r="NJO68" s="20"/>
      <c r="NJP68" s="20"/>
      <c r="NJQ68" s="20"/>
      <c r="NJR68" s="20"/>
      <c r="NJS68" s="20"/>
      <c r="NJT68" s="20"/>
      <c r="NJU68" s="20"/>
      <c r="NJV68" s="20"/>
      <c r="NJW68" s="20"/>
      <c r="NJX68" s="20"/>
      <c r="NJY68" s="20"/>
      <c r="NJZ68" s="20"/>
      <c r="NKA68" s="20"/>
      <c r="NKB68" s="20"/>
      <c r="NKC68" s="20"/>
      <c r="NKD68" s="20"/>
      <c r="NKE68" s="20"/>
      <c r="NKF68" s="20"/>
      <c r="NKG68" s="20"/>
      <c r="NKH68" s="20"/>
      <c r="NKI68" s="20"/>
      <c r="NKJ68" s="20"/>
      <c r="NKK68" s="20"/>
      <c r="NKL68" s="20"/>
      <c r="NKM68" s="20"/>
      <c r="NKN68" s="20"/>
      <c r="NKO68" s="20"/>
      <c r="NKP68" s="20"/>
      <c r="NKQ68" s="20"/>
      <c r="NKR68" s="20"/>
      <c r="NKS68" s="20"/>
      <c r="NKT68" s="20"/>
      <c r="NKU68" s="20"/>
      <c r="NKV68" s="20"/>
      <c r="NKW68" s="20"/>
      <c r="NKX68" s="20"/>
      <c r="NKY68" s="20"/>
      <c r="NKZ68" s="20"/>
      <c r="NLA68" s="20"/>
      <c r="NLB68" s="20"/>
      <c r="NLC68" s="20"/>
      <c r="NLD68" s="20"/>
      <c r="NLE68" s="20"/>
      <c r="NLF68" s="20"/>
      <c r="NLG68" s="20"/>
      <c r="NLH68" s="20"/>
      <c r="NLI68" s="20"/>
      <c r="NLJ68" s="20"/>
      <c r="NLK68" s="20"/>
      <c r="NLL68" s="20"/>
      <c r="NLM68" s="20"/>
      <c r="NLN68" s="20"/>
      <c r="NLO68" s="20"/>
      <c r="NLP68" s="20"/>
      <c r="NLQ68" s="20"/>
      <c r="NLR68" s="20"/>
      <c r="NLS68" s="20"/>
      <c r="NLT68" s="20"/>
      <c r="NLU68" s="20"/>
      <c r="NLV68" s="20"/>
      <c r="NLW68" s="20"/>
      <c r="NLX68" s="20"/>
      <c r="NLY68" s="20"/>
      <c r="NLZ68" s="20"/>
      <c r="NMA68" s="20"/>
      <c r="NMB68" s="20"/>
      <c r="NMC68" s="20"/>
      <c r="NMD68" s="20"/>
      <c r="NME68" s="20"/>
      <c r="NMF68" s="20"/>
      <c r="NMG68" s="20"/>
      <c r="NMH68" s="20"/>
      <c r="NMI68" s="20"/>
      <c r="NMJ68" s="20"/>
      <c r="NMK68" s="20"/>
      <c r="NML68" s="20"/>
      <c r="NMM68" s="20"/>
      <c r="NMN68" s="20"/>
      <c r="NMO68" s="20"/>
      <c r="NMP68" s="20"/>
      <c r="NMQ68" s="20"/>
      <c r="NMR68" s="20"/>
      <c r="NMS68" s="20"/>
      <c r="NMT68" s="20"/>
      <c r="NMU68" s="20"/>
      <c r="NMV68" s="20"/>
      <c r="NMW68" s="20"/>
      <c r="NMX68" s="20"/>
      <c r="NMY68" s="20"/>
      <c r="NMZ68" s="20"/>
      <c r="NNA68" s="20"/>
      <c r="NNB68" s="20"/>
      <c r="NNC68" s="20"/>
      <c r="NND68" s="20"/>
      <c r="NNE68" s="20"/>
      <c r="NNF68" s="20"/>
      <c r="NNG68" s="20"/>
      <c r="NNH68" s="20"/>
      <c r="NNI68" s="20"/>
      <c r="NNJ68" s="20"/>
      <c r="NNK68" s="20"/>
      <c r="NNL68" s="20"/>
      <c r="NNM68" s="20"/>
      <c r="NNN68" s="20"/>
      <c r="NNO68" s="20"/>
      <c r="NNP68" s="20"/>
      <c r="NNQ68" s="20"/>
      <c r="NNR68" s="20"/>
      <c r="NNS68" s="20"/>
      <c r="NNT68" s="20"/>
      <c r="NNU68" s="20"/>
      <c r="NNV68" s="20"/>
      <c r="NNW68" s="20"/>
      <c r="NNX68" s="20"/>
      <c r="NNY68" s="20"/>
      <c r="NNZ68" s="20"/>
      <c r="NOA68" s="20"/>
      <c r="NOB68" s="20"/>
      <c r="NOC68" s="20"/>
      <c r="NOD68" s="20"/>
      <c r="NOE68" s="20"/>
      <c r="NOF68" s="20"/>
      <c r="NOG68" s="20"/>
      <c r="NOH68" s="20"/>
      <c r="NOI68" s="20"/>
      <c r="NOJ68" s="20"/>
      <c r="NOK68" s="20"/>
      <c r="NOL68" s="20"/>
      <c r="NOM68" s="20"/>
      <c r="NON68" s="20"/>
      <c r="NOO68" s="20"/>
      <c r="NOP68" s="20"/>
      <c r="NOQ68" s="20"/>
      <c r="NOR68" s="20"/>
      <c r="NOS68" s="20"/>
      <c r="NOT68" s="20"/>
      <c r="NOU68" s="20"/>
      <c r="NOV68" s="20"/>
      <c r="NOW68" s="20"/>
      <c r="NOX68" s="20"/>
      <c r="NOY68" s="20"/>
      <c r="NOZ68" s="20"/>
      <c r="NPA68" s="20"/>
      <c r="NPB68" s="20"/>
      <c r="NPC68" s="20"/>
      <c r="NPD68" s="20"/>
      <c r="NPE68" s="20"/>
      <c r="NPF68" s="20"/>
      <c r="NPG68" s="20"/>
      <c r="NPH68" s="20"/>
      <c r="NPI68" s="20"/>
      <c r="NPJ68" s="20"/>
      <c r="NPK68" s="20"/>
      <c r="NPL68" s="20"/>
      <c r="NPM68" s="20"/>
      <c r="NPN68" s="20"/>
      <c r="NPO68" s="20"/>
      <c r="NPP68" s="20"/>
      <c r="NPQ68" s="20"/>
      <c r="NPR68" s="20"/>
      <c r="NPS68" s="20"/>
      <c r="NPT68" s="20"/>
      <c r="NPU68" s="20"/>
      <c r="NPV68" s="20"/>
      <c r="NPW68" s="20"/>
      <c r="NPX68" s="20"/>
      <c r="NPY68" s="20"/>
      <c r="NPZ68" s="20"/>
      <c r="NQA68" s="20"/>
      <c r="NQB68" s="20"/>
      <c r="NQC68" s="20"/>
      <c r="NQD68" s="20"/>
      <c r="NQE68" s="20"/>
      <c r="NQF68" s="20"/>
      <c r="NQG68" s="20"/>
      <c r="NQH68" s="20"/>
      <c r="NQI68" s="20"/>
      <c r="NQJ68" s="20"/>
      <c r="NQK68" s="20"/>
      <c r="NQL68" s="20"/>
      <c r="NQM68" s="20"/>
      <c r="NQN68" s="20"/>
      <c r="NQO68" s="20"/>
      <c r="NQP68" s="20"/>
      <c r="NQQ68" s="20"/>
      <c r="NQR68" s="20"/>
      <c r="NQS68" s="20"/>
      <c r="NQT68" s="20"/>
      <c r="NQU68" s="20"/>
      <c r="NQV68" s="20"/>
      <c r="NQW68" s="20"/>
      <c r="NQX68" s="20"/>
      <c r="NQY68" s="20"/>
      <c r="NQZ68" s="20"/>
      <c r="NRA68" s="20"/>
      <c r="NRB68" s="20"/>
      <c r="NRC68" s="20"/>
      <c r="NRD68" s="20"/>
      <c r="NRE68" s="20"/>
      <c r="NRF68" s="20"/>
      <c r="NRG68" s="20"/>
      <c r="NRH68" s="20"/>
      <c r="NRI68" s="20"/>
      <c r="NRJ68" s="20"/>
      <c r="NRK68" s="20"/>
      <c r="NRL68" s="20"/>
      <c r="NRM68" s="20"/>
      <c r="NRN68" s="20"/>
      <c r="NRO68" s="20"/>
      <c r="NRP68" s="20"/>
      <c r="NRQ68" s="20"/>
      <c r="NRR68" s="20"/>
      <c r="NRS68" s="20"/>
      <c r="NRT68" s="20"/>
      <c r="NRU68" s="20"/>
      <c r="NRV68" s="20"/>
      <c r="NRW68" s="20"/>
      <c r="NRX68" s="20"/>
      <c r="NRY68" s="20"/>
      <c r="NRZ68" s="20"/>
      <c r="NSA68" s="20"/>
      <c r="NSB68" s="20"/>
      <c r="NSC68" s="20"/>
      <c r="NSD68" s="20"/>
      <c r="NSE68" s="20"/>
      <c r="NSF68" s="20"/>
      <c r="NSG68" s="20"/>
      <c r="NSH68" s="20"/>
      <c r="NSI68" s="20"/>
      <c r="NSJ68" s="20"/>
      <c r="NSK68" s="20"/>
      <c r="NSL68" s="20"/>
      <c r="NSM68" s="20"/>
      <c r="NSN68" s="20"/>
      <c r="NSO68" s="20"/>
      <c r="NSP68" s="20"/>
      <c r="NSQ68" s="20"/>
      <c r="NSR68" s="20"/>
      <c r="NSS68" s="20"/>
      <c r="NST68" s="20"/>
      <c r="NSU68" s="20"/>
      <c r="NSV68" s="20"/>
      <c r="NSW68" s="20"/>
      <c r="NSX68" s="20"/>
      <c r="NSY68" s="20"/>
      <c r="NSZ68" s="20"/>
      <c r="NTA68" s="20"/>
      <c r="NTB68" s="20"/>
      <c r="NTC68" s="20"/>
      <c r="NTD68" s="20"/>
      <c r="NTE68" s="20"/>
      <c r="NTF68" s="20"/>
      <c r="NTG68" s="20"/>
      <c r="NTH68" s="20"/>
      <c r="NTI68" s="20"/>
      <c r="NTJ68" s="20"/>
      <c r="NTK68" s="20"/>
      <c r="NTL68" s="20"/>
      <c r="NTM68" s="20"/>
      <c r="NTN68" s="20"/>
      <c r="NTO68" s="20"/>
      <c r="NTP68" s="20"/>
      <c r="NTQ68" s="20"/>
      <c r="NTR68" s="20"/>
      <c r="NTS68" s="20"/>
      <c r="NTT68" s="20"/>
      <c r="NTU68" s="20"/>
      <c r="NTV68" s="20"/>
      <c r="NTW68" s="20"/>
      <c r="NTX68" s="20"/>
      <c r="NTY68" s="20"/>
      <c r="NTZ68" s="20"/>
      <c r="NUA68" s="20"/>
      <c r="NUB68" s="20"/>
      <c r="NUC68" s="20"/>
      <c r="NUD68" s="20"/>
      <c r="NUE68" s="20"/>
      <c r="NUF68" s="20"/>
      <c r="NUG68" s="20"/>
      <c r="NUH68" s="20"/>
      <c r="NUI68" s="20"/>
      <c r="NUJ68" s="20"/>
      <c r="NUK68" s="20"/>
      <c r="NUL68" s="20"/>
      <c r="NUM68" s="20"/>
      <c r="NUN68" s="20"/>
      <c r="NUO68" s="20"/>
      <c r="NUP68" s="20"/>
      <c r="NUQ68" s="20"/>
      <c r="NUR68" s="20"/>
      <c r="NUS68" s="20"/>
      <c r="NUT68" s="20"/>
      <c r="NUU68" s="20"/>
      <c r="NUV68" s="20"/>
      <c r="NUW68" s="20"/>
      <c r="NUX68" s="20"/>
      <c r="NUY68" s="20"/>
      <c r="NUZ68" s="20"/>
      <c r="NVA68" s="20"/>
      <c r="NVB68" s="20"/>
      <c r="NVC68" s="20"/>
      <c r="NVD68" s="20"/>
      <c r="NVE68" s="20"/>
      <c r="NVF68" s="20"/>
      <c r="NVG68" s="20"/>
      <c r="NVH68" s="20"/>
      <c r="NVI68" s="20"/>
      <c r="NVJ68" s="20"/>
      <c r="NVK68" s="20"/>
      <c r="NVL68" s="20"/>
      <c r="NVM68" s="20"/>
      <c r="NVN68" s="20"/>
      <c r="NVO68" s="20"/>
      <c r="NVP68" s="20"/>
      <c r="NVQ68" s="20"/>
      <c r="NVR68" s="20"/>
      <c r="NVS68" s="20"/>
      <c r="NVT68" s="20"/>
      <c r="NVU68" s="20"/>
      <c r="NVV68" s="20"/>
      <c r="NVW68" s="20"/>
      <c r="NVX68" s="20"/>
      <c r="NVY68" s="20"/>
      <c r="NVZ68" s="20"/>
      <c r="NWA68" s="20"/>
      <c r="NWB68" s="20"/>
      <c r="NWC68" s="20"/>
      <c r="NWD68" s="20"/>
      <c r="NWE68" s="20"/>
      <c r="NWF68" s="20"/>
      <c r="NWG68" s="20"/>
      <c r="NWH68" s="20"/>
      <c r="NWI68" s="20"/>
      <c r="NWJ68" s="20"/>
      <c r="NWK68" s="20"/>
      <c r="NWL68" s="20"/>
      <c r="NWM68" s="20"/>
      <c r="NWN68" s="20"/>
      <c r="NWO68" s="20"/>
      <c r="NWP68" s="20"/>
      <c r="NWQ68" s="20"/>
      <c r="NWR68" s="20"/>
      <c r="NWS68" s="20"/>
      <c r="NWT68" s="20"/>
      <c r="NWU68" s="20"/>
      <c r="NWV68" s="20"/>
      <c r="NWW68" s="20"/>
      <c r="NWX68" s="20"/>
      <c r="NWY68" s="20"/>
      <c r="NWZ68" s="20"/>
      <c r="NXA68" s="20"/>
      <c r="NXB68" s="20"/>
      <c r="NXC68" s="20"/>
      <c r="NXD68" s="20"/>
      <c r="NXE68" s="20"/>
      <c r="NXF68" s="20"/>
      <c r="NXG68" s="20"/>
      <c r="NXH68" s="20"/>
      <c r="NXI68" s="20"/>
      <c r="NXJ68" s="20"/>
      <c r="NXK68" s="20"/>
      <c r="NXL68" s="20"/>
      <c r="NXM68" s="20"/>
      <c r="NXN68" s="20"/>
      <c r="NXO68" s="20"/>
      <c r="NXP68" s="20"/>
      <c r="NXQ68" s="20"/>
      <c r="NXR68" s="20"/>
      <c r="NXS68" s="20"/>
      <c r="NXT68" s="20"/>
      <c r="NXU68" s="20"/>
      <c r="NXV68" s="20"/>
      <c r="NXW68" s="20"/>
      <c r="NXX68" s="20"/>
      <c r="NXY68" s="20"/>
      <c r="NXZ68" s="20"/>
      <c r="NYA68" s="20"/>
      <c r="NYB68" s="20"/>
      <c r="NYC68" s="20"/>
      <c r="NYD68" s="20"/>
      <c r="NYE68" s="20"/>
      <c r="NYF68" s="20"/>
      <c r="NYG68" s="20"/>
      <c r="NYH68" s="20"/>
      <c r="NYI68" s="20"/>
      <c r="NYJ68" s="20"/>
      <c r="NYK68" s="20"/>
      <c r="NYL68" s="20"/>
      <c r="NYM68" s="20"/>
      <c r="NYN68" s="20"/>
      <c r="NYO68" s="20"/>
      <c r="NYP68" s="20"/>
      <c r="NYQ68" s="20"/>
      <c r="NYR68" s="20"/>
      <c r="NYS68" s="20"/>
      <c r="NYT68" s="20"/>
      <c r="NYU68" s="20"/>
      <c r="NYV68" s="20"/>
      <c r="NYW68" s="20"/>
      <c r="NYX68" s="20"/>
      <c r="NYY68" s="20"/>
      <c r="NYZ68" s="20"/>
      <c r="NZA68" s="20"/>
      <c r="NZB68" s="20"/>
      <c r="NZC68" s="20"/>
      <c r="NZD68" s="20"/>
      <c r="NZE68" s="20"/>
      <c r="NZF68" s="20"/>
      <c r="NZG68" s="20"/>
      <c r="NZH68" s="20"/>
      <c r="NZI68" s="20"/>
      <c r="NZJ68" s="20"/>
      <c r="NZK68" s="20"/>
      <c r="NZL68" s="20"/>
      <c r="NZM68" s="20"/>
      <c r="NZN68" s="20"/>
      <c r="NZO68" s="20"/>
      <c r="NZP68" s="20"/>
      <c r="NZQ68" s="20"/>
      <c r="NZR68" s="20"/>
      <c r="NZS68" s="20"/>
      <c r="NZT68" s="20"/>
      <c r="NZU68" s="20"/>
      <c r="NZV68" s="20"/>
      <c r="NZW68" s="20"/>
      <c r="NZX68" s="20"/>
      <c r="NZY68" s="20"/>
      <c r="NZZ68" s="20"/>
      <c r="OAA68" s="20"/>
      <c r="OAB68" s="20"/>
      <c r="OAC68" s="20"/>
      <c r="OAD68" s="20"/>
      <c r="OAE68" s="20"/>
      <c r="OAF68" s="20"/>
      <c r="OAG68" s="20"/>
      <c r="OAH68" s="20"/>
      <c r="OAI68" s="20"/>
      <c r="OAJ68" s="20"/>
      <c r="OAK68" s="20"/>
      <c r="OAL68" s="20"/>
      <c r="OAM68" s="20"/>
      <c r="OAN68" s="20"/>
      <c r="OAO68" s="20"/>
      <c r="OAP68" s="20"/>
      <c r="OAQ68" s="20"/>
      <c r="OAR68" s="20"/>
      <c r="OAS68" s="20"/>
      <c r="OAT68" s="20"/>
      <c r="OAU68" s="20"/>
      <c r="OAV68" s="20"/>
      <c r="OAW68" s="20"/>
      <c r="OAX68" s="20"/>
      <c r="OAY68" s="20"/>
      <c r="OAZ68" s="20"/>
      <c r="OBA68" s="20"/>
      <c r="OBB68" s="20"/>
      <c r="OBC68" s="20"/>
      <c r="OBD68" s="20"/>
      <c r="OBE68" s="20"/>
      <c r="OBF68" s="20"/>
      <c r="OBG68" s="20"/>
      <c r="OBH68" s="20"/>
      <c r="OBI68" s="20"/>
      <c r="OBJ68" s="20"/>
      <c r="OBK68" s="20"/>
      <c r="OBL68" s="20"/>
      <c r="OBM68" s="20"/>
      <c r="OBN68" s="20"/>
      <c r="OBO68" s="20"/>
      <c r="OBP68" s="20"/>
      <c r="OBQ68" s="20"/>
      <c r="OBR68" s="20"/>
      <c r="OBS68" s="20"/>
      <c r="OBT68" s="20"/>
      <c r="OBU68" s="20"/>
      <c r="OBV68" s="20"/>
      <c r="OBW68" s="20"/>
      <c r="OBX68" s="20"/>
      <c r="OBY68" s="20"/>
      <c r="OBZ68" s="20"/>
      <c r="OCA68" s="20"/>
      <c r="OCB68" s="20"/>
      <c r="OCC68" s="20"/>
      <c r="OCD68" s="20"/>
      <c r="OCE68" s="20"/>
      <c r="OCF68" s="20"/>
      <c r="OCG68" s="20"/>
      <c r="OCH68" s="20"/>
      <c r="OCI68" s="20"/>
      <c r="OCJ68" s="20"/>
      <c r="OCK68" s="20"/>
      <c r="OCL68" s="20"/>
      <c r="OCM68" s="20"/>
      <c r="OCN68" s="20"/>
      <c r="OCO68" s="20"/>
      <c r="OCP68" s="20"/>
      <c r="OCQ68" s="20"/>
      <c r="OCR68" s="20"/>
      <c r="OCS68" s="20"/>
      <c r="OCT68" s="20"/>
      <c r="OCU68" s="20"/>
      <c r="OCV68" s="20"/>
      <c r="OCW68" s="20"/>
      <c r="OCX68" s="20"/>
      <c r="OCY68" s="20"/>
      <c r="OCZ68" s="20"/>
      <c r="ODA68" s="20"/>
      <c r="ODB68" s="20"/>
      <c r="ODC68" s="20"/>
      <c r="ODD68" s="20"/>
      <c r="ODE68" s="20"/>
      <c r="ODF68" s="20"/>
      <c r="ODG68" s="20"/>
      <c r="ODH68" s="20"/>
      <c r="ODI68" s="20"/>
      <c r="ODJ68" s="20"/>
      <c r="ODK68" s="20"/>
      <c r="ODL68" s="20"/>
      <c r="ODM68" s="20"/>
      <c r="ODN68" s="20"/>
      <c r="ODO68" s="20"/>
      <c r="ODP68" s="20"/>
      <c r="ODQ68" s="20"/>
      <c r="ODR68" s="20"/>
      <c r="ODS68" s="20"/>
      <c r="ODT68" s="20"/>
      <c r="ODU68" s="20"/>
      <c r="ODV68" s="20"/>
      <c r="ODW68" s="20"/>
      <c r="ODX68" s="20"/>
      <c r="ODY68" s="20"/>
      <c r="ODZ68" s="20"/>
      <c r="OEA68" s="20"/>
      <c r="OEB68" s="20"/>
      <c r="OEC68" s="20"/>
      <c r="OED68" s="20"/>
      <c r="OEE68" s="20"/>
      <c r="OEF68" s="20"/>
      <c r="OEG68" s="20"/>
      <c r="OEH68" s="20"/>
      <c r="OEI68" s="20"/>
      <c r="OEJ68" s="20"/>
      <c r="OEK68" s="20"/>
      <c r="OEL68" s="20"/>
      <c r="OEM68" s="20"/>
      <c r="OEN68" s="20"/>
      <c r="OEO68" s="20"/>
      <c r="OEP68" s="20"/>
      <c r="OEQ68" s="20"/>
      <c r="OER68" s="20"/>
      <c r="OES68" s="20"/>
      <c r="OET68" s="20"/>
      <c r="OEU68" s="20"/>
      <c r="OEV68" s="20"/>
      <c r="OEW68" s="20"/>
      <c r="OEX68" s="20"/>
      <c r="OEY68" s="20"/>
      <c r="OEZ68" s="20"/>
      <c r="OFA68" s="20"/>
      <c r="OFB68" s="20"/>
      <c r="OFC68" s="20"/>
      <c r="OFD68" s="20"/>
      <c r="OFE68" s="20"/>
      <c r="OFF68" s="20"/>
      <c r="OFG68" s="20"/>
      <c r="OFH68" s="20"/>
      <c r="OFI68" s="20"/>
      <c r="OFJ68" s="20"/>
      <c r="OFK68" s="20"/>
      <c r="OFL68" s="20"/>
      <c r="OFM68" s="20"/>
      <c r="OFN68" s="20"/>
      <c r="OFO68" s="20"/>
      <c r="OFP68" s="20"/>
      <c r="OFQ68" s="20"/>
      <c r="OFR68" s="20"/>
      <c r="OFS68" s="20"/>
      <c r="OFT68" s="20"/>
      <c r="OFU68" s="20"/>
      <c r="OFV68" s="20"/>
      <c r="OFW68" s="20"/>
      <c r="OFX68" s="20"/>
      <c r="OFY68" s="20"/>
      <c r="OFZ68" s="20"/>
      <c r="OGA68" s="20"/>
      <c r="OGB68" s="20"/>
      <c r="OGC68" s="20"/>
      <c r="OGD68" s="20"/>
      <c r="OGE68" s="20"/>
      <c r="OGF68" s="20"/>
      <c r="OGG68" s="20"/>
      <c r="OGH68" s="20"/>
      <c r="OGI68" s="20"/>
      <c r="OGJ68" s="20"/>
      <c r="OGK68" s="20"/>
      <c r="OGL68" s="20"/>
      <c r="OGM68" s="20"/>
      <c r="OGN68" s="20"/>
      <c r="OGO68" s="20"/>
      <c r="OGP68" s="20"/>
      <c r="OGQ68" s="20"/>
      <c r="OGR68" s="20"/>
      <c r="OGS68" s="20"/>
      <c r="OGT68" s="20"/>
      <c r="OGU68" s="20"/>
      <c r="OGV68" s="20"/>
      <c r="OGW68" s="20"/>
      <c r="OGX68" s="20"/>
      <c r="OGY68" s="20"/>
      <c r="OGZ68" s="20"/>
      <c r="OHA68" s="20"/>
      <c r="OHB68" s="20"/>
      <c r="OHC68" s="20"/>
      <c r="OHD68" s="20"/>
      <c r="OHE68" s="20"/>
      <c r="OHF68" s="20"/>
      <c r="OHG68" s="20"/>
      <c r="OHH68" s="20"/>
      <c r="OHI68" s="20"/>
      <c r="OHJ68" s="20"/>
      <c r="OHK68" s="20"/>
      <c r="OHL68" s="20"/>
      <c r="OHM68" s="20"/>
      <c r="OHN68" s="20"/>
      <c r="OHO68" s="20"/>
      <c r="OHP68" s="20"/>
      <c r="OHQ68" s="20"/>
      <c r="OHR68" s="20"/>
      <c r="OHS68" s="20"/>
      <c r="OHT68" s="20"/>
      <c r="OHU68" s="20"/>
      <c r="OHV68" s="20"/>
      <c r="OHW68" s="20"/>
      <c r="OHX68" s="20"/>
      <c r="OHY68" s="20"/>
      <c r="OHZ68" s="20"/>
      <c r="OIA68" s="20"/>
      <c r="OIB68" s="20"/>
      <c r="OIC68" s="20"/>
      <c r="OID68" s="20"/>
      <c r="OIE68" s="20"/>
      <c r="OIF68" s="20"/>
      <c r="OIG68" s="20"/>
      <c r="OIH68" s="20"/>
      <c r="OII68" s="20"/>
      <c r="OIJ68" s="20"/>
      <c r="OIK68" s="20"/>
      <c r="OIL68" s="20"/>
      <c r="OIM68" s="20"/>
      <c r="OIN68" s="20"/>
      <c r="OIO68" s="20"/>
      <c r="OIP68" s="20"/>
      <c r="OIQ68" s="20"/>
      <c r="OIR68" s="20"/>
      <c r="OIS68" s="20"/>
      <c r="OIT68" s="20"/>
      <c r="OIU68" s="20"/>
      <c r="OIV68" s="20"/>
      <c r="OIW68" s="20"/>
      <c r="OIX68" s="20"/>
      <c r="OIY68" s="20"/>
      <c r="OIZ68" s="20"/>
      <c r="OJA68" s="20"/>
      <c r="OJB68" s="20"/>
      <c r="OJC68" s="20"/>
      <c r="OJD68" s="20"/>
      <c r="OJE68" s="20"/>
      <c r="OJF68" s="20"/>
      <c r="OJG68" s="20"/>
      <c r="OJH68" s="20"/>
      <c r="OJI68" s="20"/>
      <c r="OJJ68" s="20"/>
      <c r="OJK68" s="20"/>
      <c r="OJL68" s="20"/>
      <c r="OJM68" s="20"/>
      <c r="OJN68" s="20"/>
      <c r="OJO68" s="20"/>
      <c r="OJP68" s="20"/>
      <c r="OJQ68" s="20"/>
      <c r="OJR68" s="20"/>
      <c r="OJS68" s="20"/>
      <c r="OJT68" s="20"/>
      <c r="OJU68" s="20"/>
      <c r="OJV68" s="20"/>
      <c r="OJW68" s="20"/>
      <c r="OJX68" s="20"/>
      <c r="OJY68" s="20"/>
      <c r="OJZ68" s="20"/>
      <c r="OKA68" s="20"/>
      <c r="OKB68" s="20"/>
      <c r="OKC68" s="20"/>
      <c r="OKD68" s="20"/>
      <c r="OKE68" s="20"/>
      <c r="OKF68" s="20"/>
      <c r="OKG68" s="20"/>
      <c r="OKH68" s="20"/>
      <c r="OKI68" s="20"/>
      <c r="OKJ68" s="20"/>
      <c r="OKK68" s="20"/>
      <c r="OKL68" s="20"/>
      <c r="OKM68" s="20"/>
      <c r="OKN68" s="20"/>
      <c r="OKO68" s="20"/>
      <c r="OKP68" s="20"/>
      <c r="OKQ68" s="20"/>
      <c r="OKR68" s="20"/>
      <c r="OKS68" s="20"/>
      <c r="OKT68" s="20"/>
      <c r="OKU68" s="20"/>
      <c r="OKV68" s="20"/>
      <c r="OKW68" s="20"/>
      <c r="OKX68" s="20"/>
      <c r="OKY68" s="20"/>
      <c r="OKZ68" s="20"/>
      <c r="OLA68" s="20"/>
      <c r="OLB68" s="20"/>
      <c r="OLC68" s="20"/>
      <c r="OLD68" s="20"/>
      <c r="OLE68" s="20"/>
      <c r="OLF68" s="20"/>
      <c r="OLG68" s="20"/>
      <c r="OLH68" s="20"/>
      <c r="OLI68" s="20"/>
      <c r="OLJ68" s="20"/>
      <c r="OLK68" s="20"/>
      <c r="OLL68" s="20"/>
      <c r="OLM68" s="20"/>
      <c r="OLN68" s="20"/>
      <c r="OLO68" s="20"/>
      <c r="OLP68" s="20"/>
      <c r="OLQ68" s="20"/>
      <c r="OLR68" s="20"/>
      <c r="OLS68" s="20"/>
      <c r="OLT68" s="20"/>
      <c r="OLU68" s="20"/>
      <c r="OLV68" s="20"/>
      <c r="OLW68" s="20"/>
      <c r="OLX68" s="20"/>
      <c r="OLY68" s="20"/>
      <c r="OLZ68" s="20"/>
      <c r="OMA68" s="20"/>
      <c r="OMB68" s="20"/>
      <c r="OMC68" s="20"/>
      <c r="OMD68" s="20"/>
      <c r="OME68" s="20"/>
      <c r="OMF68" s="20"/>
      <c r="OMG68" s="20"/>
      <c r="OMH68" s="20"/>
      <c r="OMI68" s="20"/>
      <c r="OMJ68" s="20"/>
      <c r="OMK68" s="20"/>
      <c r="OML68" s="20"/>
      <c r="OMM68" s="20"/>
      <c r="OMN68" s="20"/>
      <c r="OMO68" s="20"/>
      <c r="OMP68" s="20"/>
      <c r="OMQ68" s="20"/>
      <c r="OMR68" s="20"/>
      <c r="OMS68" s="20"/>
      <c r="OMT68" s="20"/>
      <c r="OMU68" s="20"/>
      <c r="OMV68" s="20"/>
      <c r="OMW68" s="20"/>
      <c r="OMX68" s="20"/>
      <c r="OMY68" s="20"/>
      <c r="OMZ68" s="20"/>
      <c r="ONA68" s="20"/>
      <c r="ONB68" s="20"/>
      <c r="ONC68" s="20"/>
      <c r="OND68" s="20"/>
      <c r="ONE68" s="20"/>
      <c r="ONF68" s="20"/>
      <c r="ONG68" s="20"/>
      <c r="ONH68" s="20"/>
      <c r="ONI68" s="20"/>
      <c r="ONJ68" s="20"/>
      <c r="ONK68" s="20"/>
      <c r="ONL68" s="20"/>
      <c r="ONM68" s="20"/>
      <c r="ONN68" s="20"/>
      <c r="ONO68" s="20"/>
      <c r="ONP68" s="20"/>
      <c r="ONQ68" s="20"/>
      <c r="ONR68" s="20"/>
      <c r="ONS68" s="20"/>
      <c r="ONT68" s="20"/>
      <c r="ONU68" s="20"/>
      <c r="ONV68" s="20"/>
      <c r="ONW68" s="20"/>
      <c r="ONX68" s="20"/>
      <c r="ONY68" s="20"/>
      <c r="ONZ68" s="20"/>
      <c r="OOA68" s="20"/>
      <c r="OOB68" s="20"/>
      <c r="OOC68" s="20"/>
      <c r="OOD68" s="20"/>
      <c r="OOE68" s="20"/>
      <c r="OOF68" s="20"/>
      <c r="OOG68" s="20"/>
      <c r="OOH68" s="20"/>
      <c r="OOI68" s="20"/>
      <c r="OOJ68" s="20"/>
      <c r="OOK68" s="20"/>
      <c r="OOL68" s="20"/>
      <c r="OOM68" s="20"/>
      <c r="OON68" s="20"/>
      <c r="OOO68" s="20"/>
      <c r="OOP68" s="20"/>
      <c r="OOQ68" s="20"/>
      <c r="OOR68" s="20"/>
      <c r="OOS68" s="20"/>
      <c r="OOT68" s="20"/>
      <c r="OOU68" s="20"/>
      <c r="OOV68" s="20"/>
      <c r="OOW68" s="20"/>
      <c r="OOX68" s="20"/>
      <c r="OOY68" s="20"/>
      <c r="OOZ68" s="20"/>
      <c r="OPA68" s="20"/>
      <c r="OPB68" s="20"/>
      <c r="OPC68" s="20"/>
      <c r="OPD68" s="20"/>
      <c r="OPE68" s="20"/>
      <c r="OPF68" s="20"/>
      <c r="OPG68" s="20"/>
      <c r="OPH68" s="20"/>
      <c r="OPI68" s="20"/>
      <c r="OPJ68" s="20"/>
      <c r="OPK68" s="20"/>
      <c r="OPL68" s="20"/>
      <c r="OPM68" s="20"/>
      <c r="OPN68" s="20"/>
      <c r="OPO68" s="20"/>
      <c r="OPP68" s="20"/>
      <c r="OPQ68" s="20"/>
      <c r="OPR68" s="20"/>
      <c r="OPS68" s="20"/>
      <c r="OPT68" s="20"/>
      <c r="OPU68" s="20"/>
      <c r="OPV68" s="20"/>
      <c r="OPW68" s="20"/>
      <c r="OPX68" s="20"/>
      <c r="OPY68" s="20"/>
      <c r="OPZ68" s="20"/>
      <c r="OQA68" s="20"/>
      <c r="OQB68" s="20"/>
      <c r="OQC68" s="20"/>
      <c r="OQD68" s="20"/>
      <c r="OQE68" s="20"/>
      <c r="OQF68" s="20"/>
      <c r="OQG68" s="20"/>
      <c r="OQH68" s="20"/>
      <c r="OQI68" s="20"/>
      <c r="OQJ68" s="20"/>
      <c r="OQK68" s="20"/>
      <c r="OQL68" s="20"/>
      <c r="OQM68" s="20"/>
      <c r="OQN68" s="20"/>
      <c r="OQO68" s="20"/>
      <c r="OQP68" s="20"/>
      <c r="OQQ68" s="20"/>
      <c r="OQR68" s="20"/>
      <c r="OQS68" s="20"/>
      <c r="OQT68" s="20"/>
      <c r="OQU68" s="20"/>
      <c r="OQV68" s="20"/>
      <c r="OQW68" s="20"/>
      <c r="OQX68" s="20"/>
      <c r="OQY68" s="20"/>
      <c r="OQZ68" s="20"/>
      <c r="ORA68" s="20"/>
      <c r="ORB68" s="20"/>
      <c r="ORC68" s="20"/>
      <c r="ORD68" s="20"/>
      <c r="ORE68" s="20"/>
      <c r="ORF68" s="20"/>
      <c r="ORG68" s="20"/>
      <c r="ORH68" s="20"/>
      <c r="ORI68" s="20"/>
      <c r="ORJ68" s="20"/>
      <c r="ORK68" s="20"/>
      <c r="ORL68" s="20"/>
      <c r="ORM68" s="20"/>
      <c r="ORN68" s="20"/>
      <c r="ORO68" s="20"/>
      <c r="ORP68" s="20"/>
      <c r="ORQ68" s="20"/>
      <c r="ORR68" s="20"/>
      <c r="ORS68" s="20"/>
      <c r="ORT68" s="20"/>
      <c r="ORU68" s="20"/>
      <c r="ORV68" s="20"/>
      <c r="ORW68" s="20"/>
      <c r="ORX68" s="20"/>
      <c r="ORY68" s="20"/>
      <c r="ORZ68" s="20"/>
      <c r="OSA68" s="20"/>
      <c r="OSB68" s="20"/>
      <c r="OSC68" s="20"/>
      <c r="OSD68" s="20"/>
      <c r="OSE68" s="20"/>
      <c r="OSF68" s="20"/>
      <c r="OSG68" s="20"/>
      <c r="OSH68" s="20"/>
      <c r="OSI68" s="20"/>
      <c r="OSJ68" s="20"/>
      <c r="OSK68" s="20"/>
      <c r="OSL68" s="20"/>
      <c r="OSM68" s="20"/>
      <c r="OSN68" s="20"/>
      <c r="OSO68" s="20"/>
      <c r="OSP68" s="20"/>
      <c r="OSQ68" s="20"/>
      <c r="OSR68" s="20"/>
      <c r="OSS68" s="20"/>
      <c r="OST68" s="20"/>
      <c r="OSU68" s="20"/>
      <c r="OSV68" s="20"/>
      <c r="OSW68" s="20"/>
      <c r="OSX68" s="20"/>
      <c r="OSY68" s="20"/>
      <c r="OSZ68" s="20"/>
      <c r="OTA68" s="20"/>
      <c r="OTB68" s="20"/>
      <c r="OTC68" s="20"/>
      <c r="OTD68" s="20"/>
      <c r="OTE68" s="20"/>
      <c r="OTF68" s="20"/>
      <c r="OTG68" s="20"/>
      <c r="OTH68" s="20"/>
      <c r="OTI68" s="20"/>
      <c r="OTJ68" s="20"/>
      <c r="OTK68" s="20"/>
      <c r="OTL68" s="20"/>
      <c r="OTM68" s="20"/>
      <c r="OTN68" s="20"/>
      <c r="OTO68" s="20"/>
      <c r="OTP68" s="20"/>
      <c r="OTQ68" s="20"/>
      <c r="OTR68" s="20"/>
      <c r="OTS68" s="20"/>
      <c r="OTT68" s="20"/>
      <c r="OTU68" s="20"/>
      <c r="OTV68" s="20"/>
      <c r="OTW68" s="20"/>
      <c r="OTX68" s="20"/>
      <c r="OTY68" s="20"/>
      <c r="OTZ68" s="20"/>
      <c r="OUA68" s="20"/>
      <c r="OUB68" s="20"/>
      <c r="OUC68" s="20"/>
      <c r="OUD68" s="20"/>
      <c r="OUE68" s="20"/>
      <c r="OUF68" s="20"/>
      <c r="OUG68" s="20"/>
      <c r="OUH68" s="20"/>
      <c r="OUI68" s="20"/>
      <c r="OUJ68" s="20"/>
      <c r="OUK68" s="20"/>
      <c r="OUL68" s="20"/>
      <c r="OUM68" s="20"/>
      <c r="OUN68" s="20"/>
      <c r="OUO68" s="20"/>
      <c r="OUP68" s="20"/>
      <c r="OUQ68" s="20"/>
      <c r="OUR68" s="20"/>
      <c r="OUS68" s="20"/>
      <c r="OUT68" s="20"/>
      <c r="OUU68" s="20"/>
      <c r="OUV68" s="20"/>
      <c r="OUW68" s="20"/>
      <c r="OUX68" s="20"/>
      <c r="OUY68" s="20"/>
      <c r="OUZ68" s="20"/>
      <c r="OVA68" s="20"/>
      <c r="OVB68" s="20"/>
      <c r="OVC68" s="20"/>
      <c r="OVD68" s="20"/>
      <c r="OVE68" s="20"/>
      <c r="OVF68" s="20"/>
      <c r="OVG68" s="20"/>
      <c r="OVH68" s="20"/>
      <c r="OVI68" s="20"/>
      <c r="OVJ68" s="20"/>
      <c r="OVK68" s="20"/>
      <c r="OVL68" s="20"/>
      <c r="OVM68" s="20"/>
      <c r="OVN68" s="20"/>
      <c r="OVO68" s="20"/>
      <c r="OVP68" s="20"/>
      <c r="OVQ68" s="20"/>
      <c r="OVR68" s="20"/>
      <c r="OVS68" s="20"/>
      <c r="OVT68" s="20"/>
      <c r="OVU68" s="20"/>
      <c r="OVV68" s="20"/>
      <c r="OVW68" s="20"/>
      <c r="OVX68" s="20"/>
      <c r="OVY68" s="20"/>
      <c r="OVZ68" s="20"/>
      <c r="OWA68" s="20"/>
      <c r="OWB68" s="20"/>
      <c r="OWC68" s="20"/>
      <c r="OWD68" s="20"/>
      <c r="OWE68" s="20"/>
      <c r="OWF68" s="20"/>
      <c r="OWG68" s="20"/>
      <c r="OWH68" s="20"/>
      <c r="OWI68" s="20"/>
      <c r="OWJ68" s="20"/>
      <c r="OWK68" s="20"/>
      <c r="OWL68" s="20"/>
      <c r="OWM68" s="20"/>
      <c r="OWN68" s="20"/>
      <c r="OWO68" s="20"/>
      <c r="OWP68" s="20"/>
      <c r="OWQ68" s="20"/>
      <c r="OWR68" s="20"/>
      <c r="OWS68" s="20"/>
      <c r="OWT68" s="20"/>
      <c r="OWU68" s="20"/>
      <c r="OWV68" s="20"/>
      <c r="OWW68" s="20"/>
      <c r="OWX68" s="20"/>
      <c r="OWY68" s="20"/>
      <c r="OWZ68" s="20"/>
      <c r="OXA68" s="20"/>
      <c r="OXB68" s="20"/>
      <c r="OXC68" s="20"/>
      <c r="OXD68" s="20"/>
      <c r="OXE68" s="20"/>
      <c r="OXF68" s="20"/>
      <c r="OXG68" s="20"/>
      <c r="OXH68" s="20"/>
      <c r="OXI68" s="20"/>
      <c r="OXJ68" s="20"/>
      <c r="OXK68" s="20"/>
      <c r="OXL68" s="20"/>
      <c r="OXM68" s="20"/>
      <c r="OXN68" s="20"/>
      <c r="OXO68" s="20"/>
      <c r="OXP68" s="20"/>
      <c r="OXQ68" s="20"/>
      <c r="OXR68" s="20"/>
      <c r="OXS68" s="20"/>
      <c r="OXT68" s="20"/>
      <c r="OXU68" s="20"/>
      <c r="OXV68" s="20"/>
      <c r="OXW68" s="20"/>
      <c r="OXX68" s="20"/>
      <c r="OXY68" s="20"/>
      <c r="OXZ68" s="20"/>
      <c r="OYA68" s="20"/>
      <c r="OYB68" s="20"/>
      <c r="OYC68" s="20"/>
      <c r="OYD68" s="20"/>
      <c r="OYE68" s="20"/>
      <c r="OYF68" s="20"/>
      <c r="OYG68" s="20"/>
      <c r="OYH68" s="20"/>
      <c r="OYI68" s="20"/>
      <c r="OYJ68" s="20"/>
      <c r="OYK68" s="20"/>
      <c r="OYL68" s="20"/>
      <c r="OYM68" s="20"/>
      <c r="OYN68" s="20"/>
      <c r="OYO68" s="20"/>
      <c r="OYP68" s="20"/>
      <c r="OYQ68" s="20"/>
      <c r="OYR68" s="20"/>
      <c r="OYS68" s="20"/>
      <c r="OYT68" s="20"/>
      <c r="OYU68" s="20"/>
      <c r="OYV68" s="20"/>
      <c r="OYW68" s="20"/>
      <c r="OYX68" s="20"/>
      <c r="OYY68" s="20"/>
      <c r="OYZ68" s="20"/>
      <c r="OZA68" s="20"/>
      <c r="OZB68" s="20"/>
      <c r="OZC68" s="20"/>
      <c r="OZD68" s="20"/>
      <c r="OZE68" s="20"/>
      <c r="OZF68" s="20"/>
      <c r="OZG68" s="20"/>
      <c r="OZH68" s="20"/>
      <c r="OZI68" s="20"/>
      <c r="OZJ68" s="20"/>
      <c r="OZK68" s="20"/>
      <c r="OZL68" s="20"/>
      <c r="OZM68" s="20"/>
      <c r="OZN68" s="20"/>
      <c r="OZO68" s="20"/>
      <c r="OZP68" s="20"/>
      <c r="OZQ68" s="20"/>
      <c r="OZR68" s="20"/>
      <c r="OZS68" s="20"/>
      <c r="OZT68" s="20"/>
      <c r="OZU68" s="20"/>
      <c r="OZV68" s="20"/>
      <c r="OZW68" s="20"/>
      <c r="OZX68" s="20"/>
      <c r="OZY68" s="20"/>
      <c r="OZZ68" s="20"/>
      <c r="PAA68" s="20"/>
      <c r="PAB68" s="20"/>
      <c r="PAC68" s="20"/>
      <c r="PAD68" s="20"/>
      <c r="PAE68" s="20"/>
      <c r="PAF68" s="20"/>
      <c r="PAG68" s="20"/>
      <c r="PAH68" s="20"/>
      <c r="PAI68" s="20"/>
      <c r="PAJ68" s="20"/>
      <c r="PAK68" s="20"/>
      <c r="PAL68" s="20"/>
      <c r="PAM68" s="20"/>
      <c r="PAN68" s="20"/>
      <c r="PAO68" s="20"/>
      <c r="PAP68" s="20"/>
      <c r="PAQ68" s="20"/>
      <c r="PAR68" s="20"/>
      <c r="PAS68" s="20"/>
      <c r="PAT68" s="20"/>
      <c r="PAU68" s="20"/>
      <c r="PAV68" s="20"/>
      <c r="PAW68" s="20"/>
      <c r="PAX68" s="20"/>
      <c r="PAY68" s="20"/>
      <c r="PAZ68" s="20"/>
      <c r="PBA68" s="20"/>
      <c r="PBB68" s="20"/>
      <c r="PBC68" s="20"/>
      <c r="PBD68" s="20"/>
      <c r="PBE68" s="20"/>
      <c r="PBF68" s="20"/>
      <c r="PBG68" s="20"/>
      <c r="PBH68" s="20"/>
      <c r="PBI68" s="20"/>
      <c r="PBJ68" s="20"/>
      <c r="PBK68" s="20"/>
      <c r="PBL68" s="20"/>
      <c r="PBM68" s="20"/>
      <c r="PBN68" s="20"/>
      <c r="PBO68" s="20"/>
      <c r="PBP68" s="20"/>
      <c r="PBQ68" s="20"/>
      <c r="PBR68" s="20"/>
      <c r="PBS68" s="20"/>
      <c r="PBT68" s="20"/>
      <c r="PBU68" s="20"/>
      <c r="PBV68" s="20"/>
      <c r="PBW68" s="20"/>
      <c r="PBX68" s="20"/>
      <c r="PBY68" s="20"/>
      <c r="PBZ68" s="20"/>
      <c r="PCA68" s="20"/>
      <c r="PCB68" s="20"/>
      <c r="PCC68" s="20"/>
      <c r="PCD68" s="20"/>
      <c r="PCE68" s="20"/>
      <c r="PCF68" s="20"/>
      <c r="PCG68" s="20"/>
      <c r="PCH68" s="20"/>
      <c r="PCI68" s="20"/>
      <c r="PCJ68" s="20"/>
      <c r="PCK68" s="20"/>
      <c r="PCL68" s="20"/>
      <c r="PCM68" s="20"/>
      <c r="PCN68" s="20"/>
      <c r="PCO68" s="20"/>
      <c r="PCP68" s="20"/>
      <c r="PCQ68" s="20"/>
      <c r="PCR68" s="20"/>
      <c r="PCS68" s="20"/>
      <c r="PCT68" s="20"/>
      <c r="PCU68" s="20"/>
      <c r="PCV68" s="20"/>
      <c r="PCW68" s="20"/>
      <c r="PCX68" s="20"/>
      <c r="PCY68" s="20"/>
      <c r="PCZ68" s="20"/>
      <c r="PDA68" s="20"/>
      <c r="PDB68" s="20"/>
      <c r="PDC68" s="20"/>
      <c r="PDD68" s="20"/>
      <c r="PDE68" s="20"/>
      <c r="PDF68" s="20"/>
      <c r="PDG68" s="20"/>
      <c r="PDH68" s="20"/>
      <c r="PDI68" s="20"/>
      <c r="PDJ68" s="20"/>
      <c r="PDK68" s="20"/>
      <c r="PDL68" s="20"/>
      <c r="PDM68" s="20"/>
      <c r="PDN68" s="20"/>
      <c r="PDO68" s="20"/>
      <c r="PDP68" s="20"/>
      <c r="PDQ68" s="20"/>
      <c r="PDR68" s="20"/>
      <c r="PDS68" s="20"/>
      <c r="PDT68" s="20"/>
      <c r="PDU68" s="20"/>
      <c r="PDV68" s="20"/>
      <c r="PDW68" s="20"/>
      <c r="PDX68" s="20"/>
      <c r="PDY68" s="20"/>
      <c r="PDZ68" s="20"/>
      <c r="PEA68" s="20"/>
      <c r="PEB68" s="20"/>
      <c r="PEC68" s="20"/>
      <c r="PED68" s="20"/>
      <c r="PEE68" s="20"/>
      <c r="PEF68" s="20"/>
      <c r="PEG68" s="20"/>
      <c r="PEH68" s="20"/>
      <c r="PEI68" s="20"/>
      <c r="PEJ68" s="20"/>
      <c r="PEK68" s="20"/>
      <c r="PEL68" s="20"/>
      <c r="PEM68" s="20"/>
      <c r="PEN68" s="20"/>
      <c r="PEO68" s="20"/>
      <c r="PEP68" s="20"/>
      <c r="PEQ68" s="20"/>
      <c r="PER68" s="20"/>
      <c r="PES68" s="20"/>
      <c r="PET68" s="20"/>
      <c r="PEU68" s="20"/>
      <c r="PEV68" s="20"/>
      <c r="PEW68" s="20"/>
      <c r="PEX68" s="20"/>
      <c r="PEY68" s="20"/>
      <c r="PEZ68" s="20"/>
      <c r="PFA68" s="20"/>
      <c r="PFB68" s="20"/>
      <c r="PFC68" s="20"/>
      <c r="PFD68" s="20"/>
      <c r="PFE68" s="20"/>
      <c r="PFF68" s="20"/>
      <c r="PFG68" s="20"/>
      <c r="PFH68" s="20"/>
      <c r="PFI68" s="20"/>
      <c r="PFJ68" s="20"/>
      <c r="PFK68" s="20"/>
      <c r="PFL68" s="20"/>
      <c r="PFM68" s="20"/>
      <c r="PFN68" s="20"/>
      <c r="PFO68" s="20"/>
      <c r="PFP68" s="20"/>
      <c r="PFQ68" s="20"/>
      <c r="PFR68" s="20"/>
      <c r="PFS68" s="20"/>
      <c r="PFT68" s="20"/>
      <c r="PFU68" s="20"/>
      <c r="PFV68" s="20"/>
      <c r="PFW68" s="20"/>
      <c r="PFX68" s="20"/>
      <c r="PFY68" s="20"/>
      <c r="PFZ68" s="20"/>
      <c r="PGA68" s="20"/>
      <c r="PGB68" s="20"/>
      <c r="PGC68" s="20"/>
      <c r="PGD68" s="20"/>
      <c r="PGE68" s="20"/>
      <c r="PGF68" s="20"/>
      <c r="PGG68" s="20"/>
      <c r="PGH68" s="20"/>
      <c r="PGI68" s="20"/>
      <c r="PGJ68" s="20"/>
      <c r="PGK68" s="20"/>
      <c r="PGL68" s="20"/>
      <c r="PGM68" s="20"/>
      <c r="PGN68" s="20"/>
      <c r="PGO68" s="20"/>
      <c r="PGP68" s="20"/>
      <c r="PGQ68" s="20"/>
      <c r="PGR68" s="20"/>
      <c r="PGS68" s="20"/>
      <c r="PGT68" s="20"/>
      <c r="PGU68" s="20"/>
      <c r="PGV68" s="20"/>
      <c r="PGW68" s="20"/>
      <c r="PGX68" s="20"/>
      <c r="PGY68" s="20"/>
      <c r="PGZ68" s="20"/>
      <c r="PHA68" s="20"/>
      <c r="PHB68" s="20"/>
      <c r="PHC68" s="20"/>
      <c r="PHD68" s="20"/>
      <c r="PHE68" s="20"/>
      <c r="PHF68" s="20"/>
      <c r="PHG68" s="20"/>
      <c r="PHH68" s="20"/>
      <c r="PHI68" s="20"/>
      <c r="PHJ68" s="20"/>
      <c r="PHK68" s="20"/>
      <c r="PHL68" s="20"/>
      <c r="PHM68" s="20"/>
      <c r="PHN68" s="20"/>
      <c r="PHO68" s="20"/>
      <c r="PHP68" s="20"/>
      <c r="PHQ68" s="20"/>
      <c r="PHR68" s="20"/>
      <c r="PHS68" s="20"/>
      <c r="PHT68" s="20"/>
      <c r="PHU68" s="20"/>
      <c r="PHV68" s="20"/>
      <c r="PHW68" s="20"/>
      <c r="PHX68" s="20"/>
      <c r="PHY68" s="20"/>
      <c r="PHZ68" s="20"/>
      <c r="PIA68" s="20"/>
      <c r="PIB68" s="20"/>
      <c r="PIC68" s="20"/>
      <c r="PID68" s="20"/>
      <c r="PIE68" s="20"/>
      <c r="PIF68" s="20"/>
      <c r="PIG68" s="20"/>
      <c r="PIH68" s="20"/>
      <c r="PII68" s="20"/>
      <c r="PIJ68" s="20"/>
      <c r="PIK68" s="20"/>
      <c r="PIL68" s="20"/>
      <c r="PIM68" s="20"/>
      <c r="PIN68" s="20"/>
      <c r="PIO68" s="20"/>
      <c r="PIP68" s="20"/>
      <c r="PIQ68" s="20"/>
      <c r="PIR68" s="20"/>
      <c r="PIS68" s="20"/>
      <c r="PIT68" s="20"/>
      <c r="PIU68" s="20"/>
      <c r="PIV68" s="20"/>
      <c r="PIW68" s="20"/>
      <c r="PIX68" s="20"/>
      <c r="PIY68" s="20"/>
      <c r="PIZ68" s="20"/>
      <c r="PJA68" s="20"/>
      <c r="PJB68" s="20"/>
      <c r="PJC68" s="20"/>
      <c r="PJD68" s="20"/>
      <c r="PJE68" s="20"/>
      <c r="PJF68" s="20"/>
      <c r="PJG68" s="20"/>
      <c r="PJH68" s="20"/>
      <c r="PJI68" s="20"/>
      <c r="PJJ68" s="20"/>
      <c r="PJK68" s="20"/>
      <c r="PJL68" s="20"/>
      <c r="PJM68" s="20"/>
      <c r="PJN68" s="20"/>
      <c r="PJO68" s="20"/>
      <c r="PJP68" s="20"/>
      <c r="PJQ68" s="20"/>
      <c r="PJR68" s="20"/>
      <c r="PJS68" s="20"/>
      <c r="PJT68" s="20"/>
      <c r="PJU68" s="20"/>
      <c r="PJV68" s="20"/>
      <c r="PJW68" s="20"/>
      <c r="PJX68" s="20"/>
      <c r="PJY68" s="20"/>
      <c r="PJZ68" s="20"/>
      <c r="PKA68" s="20"/>
      <c r="PKB68" s="20"/>
      <c r="PKC68" s="20"/>
      <c r="PKD68" s="20"/>
      <c r="PKE68" s="20"/>
      <c r="PKF68" s="20"/>
      <c r="PKG68" s="20"/>
      <c r="PKH68" s="20"/>
      <c r="PKI68" s="20"/>
      <c r="PKJ68" s="20"/>
      <c r="PKK68" s="20"/>
      <c r="PKL68" s="20"/>
      <c r="PKM68" s="20"/>
      <c r="PKN68" s="20"/>
      <c r="PKO68" s="20"/>
      <c r="PKP68" s="20"/>
      <c r="PKQ68" s="20"/>
      <c r="PKR68" s="20"/>
      <c r="PKS68" s="20"/>
      <c r="PKT68" s="20"/>
      <c r="PKU68" s="20"/>
      <c r="PKV68" s="20"/>
      <c r="PKW68" s="20"/>
      <c r="PKX68" s="20"/>
      <c r="PKY68" s="20"/>
      <c r="PKZ68" s="20"/>
      <c r="PLA68" s="20"/>
      <c r="PLB68" s="20"/>
      <c r="PLC68" s="20"/>
      <c r="PLD68" s="20"/>
      <c r="PLE68" s="20"/>
      <c r="PLF68" s="20"/>
      <c r="PLG68" s="20"/>
      <c r="PLH68" s="20"/>
      <c r="PLI68" s="20"/>
      <c r="PLJ68" s="20"/>
      <c r="PLK68" s="20"/>
      <c r="PLL68" s="20"/>
      <c r="PLM68" s="20"/>
      <c r="PLN68" s="20"/>
      <c r="PLO68" s="20"/>
      <c r="PLP68" s="20"/>
      <c r="PLQ68" s="20"/>
      <c r="PLR68" s="20"/>
      <c r="PLS68" s="20"/>
      <c r="PLT68" s="20"/>
      <c r="PLU68" s="20"/>
      <c r="PLV68" s="20"/>
      <c r="PLW68" s="20"/>
      <c r="PLX68" s="20"/>
      <c r="PLY68" s="20"/>
      <c r="PLZ68" s="20"/>
      <c r="PMA68" s="20"/>
      <c r="PMB68" s="20"/>
      <c r="PMC68" s="20"/>
      <c r="PMD68" s="20"/>
      <c r="PME68" s="20"/>
      <c r="PMF68" s="20"/>
      <c r="PMG68" s="20"/>
      <c r="PMH68" s="20"/>
      <c r="PMI68" s="20"/>
      <c r="PMJ68" s="20"/>
      <c r="PMK68" s="20"/>
      <c r="PML68" s="20"/>
      <c r="PMM68" s="20"/>
      <c r="PMN68" s="20"/>
      <c r="PMO68" s="20"/>
      <c r="PMP68" s="20"/>
      <c r="PMQ68" s="20"/>
      <c r="PMR68" s="20"/>
      <c r="PMS68" s="20"/>
      <c r="PMT68" s="20"/>
      <c r="PMU68" s="20"/>
      <c r="PMV68" s="20"/>
      <c r="PMW68" s="20"/>
      <c r="PMX68" s="20"/>
      <c r="PMY68" s="20"/>
      <c r="PMZ68" s="20"/>
      <c r="PNA68" s="20"/>
      <c r="PNB68" s="20"/>
      <c r="PNC68" s="20"/>
      <c r="PND68" s="20"/>
      <c r="PNE68" s="20"/>
      <c r="PNF68" s="20"/>
      <c r="PNG68" s="20"/>
      <c r="PNH68" s="20"/>
      <c r="PNI68" s="20"/>
      <c r="PNJ68" s="20"/>
      <c r="PNK68" s="20"/>
      <c r="PNL68" s="20"/>
      <c r="PNM68" s="20"/>
      <c r="PNN68" s="20"/>
      <c r="PNO68" s="20"/>
      <c r="PNP68" s="20"/>
      <c r="PNQ68" s="20"/>
      <c r="PNR68" s="20"/>
      <c r="PNS68" s="20"/>
      <c r="PNT68" s="20"/>
      <c r="PNU68" s="20"/>
      <c r="PNV68" s="20"/>
      <c r="PNW68" s="20"/>
      <c r="PNX68" s="20"/>
      <c r="PNY68" s="20"/>
      <c r="PNZ68" s="20"/>
      <c r="POA68" s="20"/>
      <c r="POB68" s="20"/>
      <c r="POC68" s="20"/>
      <c r="POD68" s="20"/>
      <c r="POE68" s="20"/>
      <c r="POF68" s="20"/>
      <c r="POG68" s="20"/>
      <c r="POH68" s="20"/>
      <c r="POI68" s="20"/>
      <c r="POJ68" s="20"/>
      <c r="POK68" s="20"/>
      <c r="POL68" s="20"/>
      <c r="POM68" s="20"/>
      <c r="PON68" s="20"/>
      <c r="POO68" s="20"/>
      <c r="POP68" s="20"/>
      <c r="POQ68" s="20"/>
      <c r="POR68" s="20"/>
      <c r="POS68" s="20"/>
      <c r="POT68" s="20"/>
      <c r="POU68" s="20"/>
      <c r="POV68" s="20"/>
      <c r="POW68" s="20"/>
      <c r="POX68" s="20"/>
      <c r="POY68" s="20"/>
      <c r="POZ68" s="20"/>
      <c r="PPA68" s="20"/>
      <c r="PPB68" s="20"/>
      <c r="PPC68" s="20"/>
      <c r="PPD68" s="20"/>
      <c r="PPE68" s="20"/>
      <c r="PPF68" s="20"/>
      <c r="PPG68" s="20"/>
      <c r="PPH68" s="20"/>
      <c r="PPI68" s="20"/>
      <c r="PPJ68" s="20"/>
      <c r="PPK68" s="20"/>
      <c r="PPL68" s="20"/>
      <c r="PPM68" s="20"/>
      <c r="PPN68" s="20"/>
      <c r="PPO68" s="20"/>
      <c r="PPP68" s="20"/>
      <c r="PPQ68" s="20"/>
      <c r="PPR68" s="20"/>
      <c r="PPS68" s="20"/>
      <c r="PPT68" s="20"/>
      <c r="PPU68" s="20"/>
      <c r="PPV68" s="20"/>
      <c r="PPW68" s="20"/>
      <c r="PPX68" s="20"/>
      <c r="PPY68" s="20"/>
      <c r="PPZ68" s="20"/>
      <c r="PQA68" s="20"/>
      <c r="PQB68" s="20"/>
      <c r="PQC68" s="20"/>
      <c r="PQD68" s="20"/>
      <c r="PQE68" s="20"/>
      <c r="PQF68" s="20"/>
      <c r="PQG68" s="20"/>
      <c r="PQH68" s="20"/>
      <c r="PQI68" s="20"/>
      <c r="PQJ68" s="20"/>
      <c r="PQK68" s="20"/>
      <c r="PQL68" s="20"/>
      <c r="PQM68" s="20"/>
      <c r="PQN68" s="20"/>
      <c r="PQO68" s="20"/>
      <c r="PQP68" s="20"/>
      <c r="PQQ68" s="20"/>
      <c r="PQR68" s="20"/>
      <c r="PQS68" s="20"/>
      <c r="PQT68" s="20"/>
      <c r="PQU68" s="20"/>
      <c r="PQV68" s="20"/>
      <c r="PQW68" s="20"/>
      <c r="PQX68" s="20"/>
      <c r="PQY68" s="20"/>
      <c r="PQZ68" s="20"/>
      <c r="PRA68" s="20"/>
      <c r="PRB68" s="20"/>
      <c r="PRC68" s="20"/>
      <c r="PRD68" s="20"/>
      <c r="PRE68" s="20"/>
      <c r="PRF68" s="20"/>
      <c r="PRG68" s="20"/>
      <c r="PRH68" s="20"/>
      <c r="PRI68" s="20"/>
      <c r="PRJ68" s="20"/>
      <c r="PRK68" s="20"/>
      <c r="PRL68" s="20"/>
      <c r="PRM68" s="20"/>
      <c r="PRN68" s="20"/>
      <c r="PRO68" s="20"/>
      <c r="PRP68" s="20"/>
      <c r="PRQ68" s="20"/>
      <c r="PRR68" s="20"/>
      <c r="PRS68" s="20"/>
      <c r="PRT68" s="20"/>
      <c r="PRU68" s="20"/>
      <c r="PRV68" s="20"/>
      <c r="PRW68" s="20"/>
      <c r="PRX68" s="20"/>
      <c r="PRY68" s="20"/>
      <c r="PRZ68" s="20"/>
      <c r="PSA68" s="20"/>
      <c r="PSB68" s="20"/>
      <c r="PSC68" s="20"/>
      <c r="PSD68" s="20"/>
      <c r="PSE68" s="20"/>
      <c r="PSF68" s="20"/>
      <c r="PSG68" s="20"/>
      <c r="PSH68" s="20"/>
      <c r="PSI68" s="20"/>
      <c r="PSJ68" s="20"/>
      <c r="PSK68" s="20"/>
      <c r="PSL68" s="20"/>
      <c r="PSM68" s="20"/>
      <c r="PSN68" s="20"/>
      <c r="PSO68" s="20"/>
      <c r="PSP68" s="20"/>
      <c r="PSQ68" s="20"/>
      <c r="PSR68" s="20"/>
      <c r="PSS68" s="20"/>
      <c r="PST68" s="20"/>
      <c r="PSU68" s="20"/>
      <c r="PSV68" s="20"/>
      <c r="PSW68" s="20"/>
      <c r="PSX68" s="20"/>
      <c r="PSY68" s="20"/>
      <c r="PSZ68" s="20"/>
      <c r="PTA68" s="20"/>
      <c r="PTB68" s="20"/>
      <c r="PTC68" s="20"/>
      <c r="PTD68" s="20"/>
      <c r="PTE68" s="20"/>
      <c r="PTF68" s="20"/>
      <c r="PTG68" s="20"/>
      <c r="PTH68" s="20"/>
      <c r="PTI68" s="20"/>
      <c r="PTJ68" s="20"/>
      <c r="PTK68" s="20"/>
      <c r="PTL68" s="20"/>
      <c r="PTM68" s="20"/>
      <c r="PTN68" s="20"/>
      <c r="PTO68" s="20"/>
      <c r="PTP68" s="20"/>
      <c r="PTQ68" s="20"/>
      <c r="PTR68" s="20"/>
      <c r="PTS68" s="20"/>
      <c r="PTT68" s="20"/>
      <c r="PTU68" s="20"/>
      <c r="PTV68" s="20"/>
      <c r="PTW68" s="20"/>
      <c r="PTX68" s="20"/>
      <c r="PTY68" s="20"/>
      <c r="PTZ68" s="20"/>
      <c r="PUA68" s="20"/>
      <c r="PUB68" s="20"/>
      <c r="PUC68" s="20"/>
      <c r="PUD68" s="20"/>
      <c r="PUE68" s="20"/>
      <c r="PUF68" s="20"/>
      <c r="PUG68" s="20"/>
      <c r="PUH68" s="20"/>
      <c r="PUI68" s="20"/>
      <c r="PUJ68" s="20"/>
      <c r="PUK68" s="20"/>
      <c r="PUL68" s="20"/>
      <c r="PUM68" s="20"/>
      <c r="PUN68" s="20"/>
      <c r="PUO68" s="20"/>
      <c r="PUP68" s="20"/>
      <c r="PUQ68" s="20"/>
      <c r="PUR68" s="20"/>
      <c r="PUS68" s="20"/>
      <c r="PUT68" s="20"/>
      <c r="PUU68" s="20"/>
      <c r="PUV68" s="20"/>
      <c r="PUW68" s="20"/>
      <c r="PUX68" s="20"/>
      <c r="PUY68" s="20"/>
      <c r="PUZ68" s="20"/>
      <c r="PVA68" s="20"/>
      <c r="PVB68" s="20"/>
      <c r="PVC68" s="20"/>
      <c r="PVD68" s="20"/>
      <c r="PVE68" s="20"/>
      <c r="PVF68" s="20"/>
      <c r="PVG68" s="20"/>
      <c r="PVH68" s="20"/>
      <c r="PVI68" s="20"/>
      <c r="PVJ68" s="20"/>
      <c r="PVK68" s="20"/>
      <c r="PVL68" s="20"/>
      <c r="PVM68" s="20"/>
      <c r="PVN68" s="20"/>
      <c r="PVO68" s="20"/>
      <c r="PVP68" s="20"/>
      <c r="PVQ68" s="20"/>
      <c r="PVR68" s="20"/>
      <c r="PVS68" s="20"/>
      <c r="PVT68" s="20"/>
      <c r="PVU68" s="20"/>
      <c r="PVV68" s="20"/>
      <c r="PVW68" s="20"/>
      <c r="PVX68" s="20"/>
      <c r="PVY68" s="20"/>
      <c r="PVZ68" s="20"/>
      <c r="PWA68" s="20"/>
      <c r="PWB68" s="20"/>
      <c r="PWC68" s="20"/>
      <c r="PWD68" s="20"/>
      <c r="PWE68" s="20"/>
      <c r="PWF68" s="20"/>
      <c r="PWG68" s="20"/>
      <c r="PWH68" s="20"/>
      <c r="PWI68" s="20"/>
      <c r="PWJ68" s="20"/>
      <c r="PWK68" s="20"/>
      <c r="PWL68" s="20"/>
      <c r="PWM68" s="20"/>
      <c r="PWN68" s="20"/>
      <c r="PWO68" s="20"/>
      <c r="PWP68" s="20"/>
      <c r="PWQ68" s="20"/>
      <c r="PWR68" s="20"/>
      <c r="PWS68" s="20"/>
      <c r="PWT68" s="20"/>
      <c r="PWU68" s="20"/>
      <c r="PWV68" s="20"/>
      <c r="PWW68" s="20"/>
      <c r="PWX68" s="20"/>
      <c r="PWY68" s="20"/>
      <c r="PWZ68" s="20"/>
      <c r="PXA68" s="20"/>
      <c r="PXB68" s="20"/>
      <c r="PXC68" s="20"/>
      <c r="PXD68" s="20"/>
      <c r="PXE68" s="20"/>
      <c r="PXF68" s="20"/>
      <c r="PXG68" s="20"/>
      <c r="PXH68" s="20"/>
      <c r="PXI68" s="20"/>
      <c r="PXJ68" s="20"/>
      <c r="PXK68" s="20"/>
      <c r="PXL68" s="20"/>
      <c r="PXM68" s="20"/>
      <c r="PXN68" s="20"/>
      <c r="PXO68" s="20"/>
      <c r="PXP68" s="20"/>
      <c r="PXQ68" s="20"/>
      <c r="PXR68" s="20"/>
      <c r="PXS68" s="20"/>
      <c r="PXT68" s="20"/>
      <c r="PXU68" s="20"/>
      <c r="PXV68" s="20"/>
      <c r="PXW68" s="20"/>
      <c r="PXX68" s="20"/>
      <c r="PXY68" s="20"/>
      <c r="PXZ68" s="20"/>
      <c r="PYA68" s="20"/>
      <c r="PYB68" s="20"/>
      <c r="PYC68" s="20"/>
      <c r="PYD68" s="20"/>
      <c r="PYE68" s="20"/>
      <c r="PYF68" s="20"/>
      <c r="PYG68" s="20"/>
      <c r="PYH68" s="20"/>
      <c r="PYI68" s="20"/>
      <c r="PYJ68" s="20"/>
      <c r="PYK68" s="20"/>
      <c r="PYL68" s="20"/>
      <c r="PYM68" s="20"/>
      <c r="PYN68" s="20"/>
      <c r="PYO68" s="20"/>
      <c r="PYP68" s="20"/>
      <c r="PYQ68" s="20"/>
      <c r="PYR68" s="20"/>
      <c r="PYS68" s="20"/>
      <c r="PYT68" s="20"/>
      <c r="PYU68" s="20"/>
      <c r="PYV68" s="20"/>
      <c r="PYW68" s="20"/>
      <c r="PYX68" s="20"/>
      <c r="PYY68" s="20"/>
      <c r="PYZ68" s="20"/>
      <c r="PZA68" s="20"/>
      <c r="PZB68" s="20"/>
      <c r="PZC68" s="20"/>
      <c r="PZD68" s="20"/>
      <c r="PZE68" s="20"/>
      <c r="PZF68" s="20"/>
      <c r="PZG68" s="20"/>
      <c r="PZH68" s="20"/>
      <c r="PZI68" s="20"/>
      <c r="PZJ68" s="20"/>
      <c r="PZK68" s="20"/>
      <c r="PZL68" s="20"/>
      <c r="PZM68" s="20"/>
      <c r="PZN68" s="20"/>
      <c r="PZO68" s="20"/>
      <c r="PZP68" s="20"/>
      <c r="PZQ68" s="20"/>
      <c r="PZR68" s="20"/>
      <c r="PZS68" s="20"/>
      <c r="PZT68" s="20"/>
      <c r="PZU68" s="20"/>
      <c r="PZV68" s="20"/>
      <c r="PZW68" s="20"/>
      <c r="PZX68" s="20"/>
      <c r="PZY68" s="20"/>
      <c r="PZZ68" s="20"/>
      <c r="QAA68" s="20"/>
      <c r="QAB68" s="20"/>
      <c r="QAC68" s="20"/>
      <c r="QAD68" s="20"/>
      <c r="QAE68" s="20"/>
      <c r="QAF68" s="20"/>
      <c r="QAG68" s="20"/>
      <c r="QAH68" s="20"/>
      <c r="QAI68" s="20"/>
      <c r="QAJ68" s="20"/>
      <c r="QAK68" s="20"/>
      <c r="QAL68" s="20"/>
      <c r="QAM68" s="20"/>
      <c r="QAN68" s="20"/>
      <c r="QAO68" s="20"/>
      <c r="QAP68" s="20"/>
      <c r="QAQ68" s="20"/>
      <c r="QAR68" s="20"/>
      <c r="QAS68" s="20"/>
      <c r="QAT68" s="20"/>
      <c r="QAU68" s="20"/>
      <c r="QAV68" s="20"/>
      <c r="QAW68" s="20"/>
      <c r="QAX68" s="20"/>
      <c r="QAY68" s="20"/>
      <c r="QAZ68" s="20"/>
      <c r="QBA68" s="20"/>
      <c r="QBB68" s="20"/>
      <c r="QBC68" s="20"/>
      <c r="QBD68" s="20"/>
      <c r="QBE68" s="20"/>
      <c r="QBF68" s="20"/>
      <c r="QBG68" s="20"/>
      <c r="QBH68" s="20"/>
      <c r="QBI68" s="20"/>
      <c r="QBJ68" s="20"/>
      <c r="QBK68" s="20"/>
      <c r="QBL68" s="20"/>
      <c r="QBM68" s="20"/>
      <c r="QBN68" s="20"/>
      <c r="QBO68" s="20"/>
      <c r="QBP68" s="20"/>
      <c r="QBQ68" s="20"/>
      <c r="QBR68" s="20"/>
      <c r="QBS68" s="20"/>
      <c r="QBT68" s="20"/>
      <c r="QBU68" s="20"/>
      <c r="QBV68" s="20"/>
      <c r="QBW68" s="20"/>
      <c r="QBX68" s="20"/>
      <c r="QBY68" s="20"/>
      <c r="QBZ68" s="20"/>
      <c r="QCA68" s="20"/>
      <c r="QCB68" s="20"/>
      <c r="QCC68" s="20"/>
      <c r="QCD68" s="20"/>
      <c r="QCE68" s="20"/>
      <c r="QCF68" s="20"/>
      <c r="QCG68" s="20"/>
      <c r="QCH68" s="20"/>
      <c r="QCI68" s="20"/>
      <c r="QCJ68" s="20"/>
      <c r="QCK68" s="20"/>
      <c r="QCL68" s="20"/>
      <c r="QCM68" s="20"/>
      <c r="QCN68" s="20"/>
      <c r="QCO68" s="20"/>
      <c r="QCP68" s="20"/>
      <c r="QCQ68" s="20"/>
      <c r="QCR68" s="20"/>
      <c r="QCS68" s="20"/>
      <c r="QCT68" s="20"/>
      <c r="QCU68" s="20"/>
      <c r="QCV68" s="20"/>
      <c r="QCW68" s="20"/>
      <c r="QCX68" s="20"/>
      <c r="QCY68" s="20"/>
      <c r="QCZ68" s="20"/>
      <c r="QDA68" s="20"/>
      <c r="QDB68" s="20"/>
      <c r="QDC68" s="20"/>
      <c r="QDD68" s="20"/>
      <c r="QDE68" s="20"/>
      <c r="QDF68" s="20"/>
      <c r="QDG68" s="20"/>
      <c r="QDH68" s="20"/>
      <c r="QDI68" s="20"/>
      <c r="QDJ68" s="20"/>
      <c r="QDK68" s="20"/>
      <c r="QDL68" s="20"/>
      <c r="QDM68" s="20"/>
      <c r="QDN68" s="20"/>
      <c r="QDO68" s="20"/>
      <c r="QDP68" s="20"/>
      <c r="QDQ68" s="20"/>
      <c r="QDR68" s="20"/>
      <c r="QDS68" s="20"/>
      <c r="QDT68" s="20"/>
      <c r="QDU68" s="20"/>
      <c r="QDV68" s="20"/>
      <c r="QDW68" s="20"/>
      <c r="QDX68" s="20"/>
      <c r="QDY68" s="20"/>
      <c r="QDZ68" s="20"/>
      <c r="QEA68" s="20"/>
      <c r="QEB68" s="20"/>
      <c r="QEC68" s="20"/>
      <c r="QED68" s="20"/>
      <c r="QEE68" s="20"/>
      <c r="QEF68" s="20"/>
      <c r="QEG68" s="20"/>
      <c r="QEH68" s="20"/>
      <c r="QEI68" s="20"/>
      <c r="QEJ68" s="20"/>
      <c r="QEK68" s="20"/>
      <c r="QEL68" s="20"/>
      <c r="QEM68" s="20"/>
      <c r="QEN68" s="20"/>
      <c r="QEO68" s="20"/>
      <c r="QEP68" s="20"/>
      <c r="QEQ68" s="20"/>
      <c r="QER68" s="20"/>
      <c r="QES68" s="20"/>
      <c r="QET68" s="20"/>
      <c r="QEU68" s="20"/>
      <c r="QEV68" s="20"/>
      <c r="QEW68" s="20"/>
      <c r="QEX68" s="20"/>
      <c r="QEY68" s="20"/>
      <c r="QEZ68" s="20"/>
      <c r="QFA68" s="20"/>
      <c r="QFB68" s="20"/>
      <c r="QFC68" s="20"/>
      <c r="QFD68" s="20"/>
      <c r="QFE68" s="20"/>
      <c r="QFF68" s="20"/>
      <c r="QFG68" s="20"/>
      <c r="QFH68" s="20"/>
      <c r="QFI68" s="20"/>
      <c r="QFJ68" s="20"/>
      <c r="QFK68" s="20"/>
      <c r="QFL68" s="20"/>
      <c r="QFM68" s="20"/>
      <c r="QFN68" s="20"/>
      <c r="QFO68" s="20"/>
      <c r="QFP68" s="20"/>
      <c r="QFQ68" s="20"/>
      <c r="QFR68" s="20"/>
      <c r="QFS68" s="20"/>
      <c r="QFT68" s="20"/>
      <c r="QFU68" s="20"/>
      <c r="QFV68" s="20"/>
      <c r="QFW68" s="20"/>
      <c r="QFX68" s="20"/>
      <c r="QFY68" s="20"/>
      <c r="QFZ68" s="20"/>
      <c r="QGA68" s="20"/>
      <c r="QGB68" s="20"/>
      <c r="QGC68" s="20"/>
      <c r="QGD68" s="20"/>
      <c r="QGE68" s="20"/>
      <c r="QGF68" s="20"/>
      <c r="QGG68" s="20"/>
      <c r="QGH68" s="20"/>
      <c r="QGI68" s="20"/>
      <c r="QGJ68" s="20"/>
      <c r="QGK68" s="20"/>
      <c r="QGL68" s="20"/>
      <c r="QGM68" s="20"/>
      <c r="QGN68" s="20"/>
      <c r="QGO68" s="20"/>
      <c r="QGP68" s="20"/>
      <c r="QGQ68" s="20"/>
      <c r="QGR68" s="20"/>
      <c r="QGS68" s="20"/>
      <c r="QGT68" s="20"/>
      <c r="QGU68" s="20"/>
      <c r="QGV68" s="20"/>
      <c r="QGW68" s="20"/>
      <c r="QGX68" s="20"/>
      <c r="QGY68" s="20"/>
      <c r="QGZ68" s="20"/>
      <c r="QHA68" s="20"/>
      <c r="QHB68" s="20"/>
      <c r="QHC68" s="20"/>
      <c r="QHD68" s="20"/>
      <c r="QHE68" s="20"/>
      <c r="QHF68" s="20"/>
      <c r="QHG68" s="20"/>
      <c r="QHH68" s="20"/>
      <c r="QHI68" s="20"/>
      <c r="QHJ68" s="20"/>
      <c r="QHK68" s="20"/>
      <c r="QHL68" s="20"/>
      <c r="QHM68" s="20"/>
      <c r="QHN68" s="20"/>
      <c r="QHO68" s="20"/>
      <c r="QHP68" s="20"/>
      <c r="QHQ68" s="20"/>
      <c r="QHR68" s="20"/>
      <c r="QHS68" s="20"/>
      <c r="QHT68" s="20"/>
      <c r="QHU68" s="20"/>
      <c r="QHV68" s="20"/>
      <c r="QHW68" s="20"/>
      <c r="QHX68" s="20"/>
      <c r="QHY68" s="20"/>
      <c r="QHZ68" s="20"/>
      <c r="QIA68" s="20"/>
      <c r="QIB68" s="20"/>
      <c r="QIC68" s="20"/>
      <c r="QID68" s="20"/>
      <c r="QIE68" s="20"/>
      <c r="QIF68" s="20"/>
      <c r="QIG68" s="20"/>
      <c r="QIH68" s="20"/>
      <c r="QII68" s="20"/>
      <c r="QIJ68" s="20"/>
      <c r="QIK68" s="20"/>
      <c r="QIL68" s="20"/>
      <c r="QIM68" s="20"/>
      <c r="QIN68" s="20"/>
      <c r="QIO68" s="20"/>
      <c r="QIP68" s="20"/>
      <c r="QIQ68" s="20"/>
      <c r="QIR68" s="20"/>
      <c r="QIS68" s="20"/>
      <c r="QIT68" s="20"/>
      <c r="QIU68" s="20"/>
      <c r="QIV68" s="20"/>
      <c r="QIW68" s="20"/>
      <c r="QIX68" s="20"/>
      <c r="QIY68" s="20"/>
      <c r="QIZ68" s="20"/>
      <c r="QJA68" s="20"/>
      <c r="QJB68" s="20"/>
      <c r="QJC68" s="20"/>
      <c r="QJD68" s="20"/>
      <c r="QJE68" s="20"/>
      <c r="QJF68" s="20"/>
      <c r="QJG68" s="20"/>
      <c r="QJH68" s="20"/>
      <c r="QJI68" s="20"/>
      <c r="QJJ68" s="20"/>
      <c r="QJK68" s="20"/>
      <c r="QJL68" s="20"/>
      <c r="QJM68" s="20"/>
      <c r="QJN68" s="20"/>
      <c r="QJO68" s="20"/>
      <c r="QJP68" s="20"/>
      <c r="QJQ68" s="20"/>
      <c r="QJR68" s="20"/>
      <c r="QJS68" s="20"/>
      <c r="QJT68" s="20"/>
      <c r="QJU68" s="20"/>
      <c r="QJV68" s="20"/>
      <c r="QJW68" s="20"/>
      <c r="QJX68" s="20"/>
      <c r="QJY68" s="20"/>
      <c r="QJZ68" s="20"/>
      <c r="QKA68" s="20"/>
      <c r="QKB68" s="20"/>
      <c r="QKC68" s="20"/>
      <c r="QKD68" s="20"/>
      <c r="QKE68" s="20"/>
      <c r="QKF68" s="20"/>
      <c r="QKG68" s="20"/>
      <c r="QKH68" s="20"/>
      <c r="QKI68" s="20"/>
      <c r="QKJ68" s="20"/>
      <c r="QKK68" s="20"/>
      <c r="QKL68" s="20"/>
      <c r="QKM68" s="20"/>
      <c r="QKN68" s="20"/>
      <c r="QKO68" s="20"/>
      <c r="QKP68" s="20"/>
      <c r="QKQ68" s="20"/>
      <c r="QKR68" s="20"/>
      <c r="QKS68" s="20"/>
      <c r="QKT68" s="20"/>
      <c r="QKU68" s="20"/>
      <c r="QKV68" s="20"/>
      <c r="QKW68" s="20"/>
      <c r="QKX68" s="20"/>
      <c r="QKY68" s="20"/>
      <c r="QKZ68" s="20"/>
      <c r="QLA68" s="20"/>
      <c r="QLB68" s="20"/>
      <c r="QLC68" s="20"/>
      <c r="QLD68" s="20"/>
      <c r="QLE68" s="20"/>
      <c r="QLF68" s="20"/>
      <c r="QLG68" s="20"/>
      <c r="QLH68" s="20"/>
      <c r="QLI68" s="20"/>
      <c r="QLJ68" s="20"/>
      <c r="QLK68" s="20"/>
      <c r="QLL68" s="20"/>
      <c r="QLM68" s="20"/>
      <c r="QLN68" s="20"/>
      <c r="QLO68" s="20"/>
      <c r="QLP68" s="20"/>
      <c r="QLQ68" s="20"/>
      <c r="QLR68" s="20"/>
      <c r="QLS68" s="20"/>
      <c r="QLT68" s="20"/>
      <c r="QLU68" s="20"/>
      <c r="QLV68" s="20"/>
      <c r="QLW68" s="20"/>
      <c r="QLX68" s="20"/>
      <c r="QLY68" s="20"/>
      <c r="QLZ68" s="20"/>
      <c r="QMA68" s="20"/>
      <c r="QMB68" s="20"/>
      <c r="QMC68" s="20"/>
      <c r="QMD68" s="20"/>
      <c r="QME68" s="20"/>
      <c r="QMF68" s="20"/>
      <c r="QMG68" s="20"/>
      <c r="QMH68" s="20"/>
      <c r="QMI68" s="20"/>
      <c r="QMJ68" s="20"/>
      <c r="QMK68" s="20"/>
      <c r="QML68" s="20"/>
      <c r="QMM68" s="20"/>
      <c r="QMN68" s="20"/>
      <c r="QMO68" s="20"/>
      <c r="QMP68" s="20"/>
      <c r="QMQ68" s="20"/>
      <c r="QMR68" s="20"/>
      <c r="QMS68" s="20"/>
      <c r="QMT68" s="20"/>
      <c r="QMU68" s="20"/>
      <c r="QMV68" s="20"/>
      <c r="QMW68" s="20"/>
      <c r="QMX68" s="20"/>
      <c r="QMY68" s="20"/>
      <c r="QMZ68" s="20"/>
      <c r="QNA68" s="20"/>
      <c r="QNB68" s="20"/>
      <c r="QNC68" s="20"/>
      <c r="QND68" s="20"/>
      <c r="QNE68" s="20"/>
      <c r="QNF68" s="20"/>
      <c r="QNG68" s="20"/>
      <c r="QNH68" s="20"/>
      <c r="QNI68" s="20"/>
      <c r="QNJ68" s="20"/>
      <c r="QNK68" s="20"/>
      <c r="QNL68" s="20"/>
      <c r="QNM68" s="20"/>
      <c r="QNN68" s="20"/>
      <c r="QNO68" s="20"/>
      <c r="QNP68" s="20"/>
      <c r="QNQ68" s="20"/>
      <c r="QNR68" s="20"/>
      <c r="QNS68" s="20"/>
      <c r="QNT68" s="20"/>
      <c r="QNU68" s="20"/>
      <c r="QNV68" s="20"/>
      <c r="QNW68" s="20"/>
      <c r="QNX68" s="20"/>
      <c r="QNY68" s="20"/>
      <c r="QNZ68" s="20"/>
      <c r="QOA68" s="20"/>
      <c r="QOB68" s="20"/>
      <c r="QOC68" s="20"/>
      <c r="QOD68" s="20"/>
      <c r="QOE68" s="20"/>
      <c r="QOF68" s="20"/>
      <c r="QOG68" s="20"/>
      <c r="QOH68" s="20"/>
      <c r="QOI68" s="20"/>
      <c r="QOJ68" s="20"/>
      <c r="QOK68" s="20"/>
      <c r="QOL68" s="20"/>
      <c r="QOM68" s="20"/>
      <c r="QON68" s="20"/>
      <c r="QOO68" s="20"/>
      <c r="QOP68" s="20"/>
      <c r="QOQ68" s="20"/>
      <c r="QOR68" s="20"/>
      <c r="QOS68" s="20"/>
      <c r="QOT68" s="20"/>
      <c r="QOU68" s="20"/>
      <c r="QOV68" s="20"/>
      <c r="QOW68" s="20"/>
      <c r="QOX68" s="20"/>
      <c r="QOY68" s="20"/>
      <c r="QOZ68" s="20"/>
      <c r="QPA68" s="20"/>
      <c r="QPB68" s="20"/>
      <c r="QPC68" s="20"/>
      <c r="QPD68" s="20"/>
      <c r="QPE68" s="20"/>
      <c r="QPF68" s="20"/>
      <c r="QPG68" s="20"/>
      <c r="QPH68" s="20"/>
      <c r="QPI68" s="20"/>
      <c r="QPJ68" s="20"/>
      <c r="QPK68" s="20"/>
      <c r="QPL68" s="20"/>
      <c r="QPM68" s="20"/>
      <c r="QPN68" s="20"/>
      <c r="QPO68" s="20"/>
      <c r="QPP68" s="20"/>
      <c r="QPQ68" s="20"/>
      <c r="QPR68" s="20"/>
      <c r="QPS68" s="20"/>
      <c r="QPT68" s="20"/>
      <c r="QPU68" s="20"/>
      <c r="QPV68" s="20"/>
      <c r="QPW68" s="20"/>
      <c r="QPX68" s="20"/>
      <c r="QPY68" s="20"/>
      <c r="QPZ68" s="20"/>
      <c r="QQA68" s="20"/>
      <c r="QQB68" s="20"/>
      <c r="QQC68" s="20"/>
      <c r="QQD68" s="20"/>
      <c r="QQE68" s="20"/>
      <c r="QQF68" s="20"/>
      <c r="QQG68" s="20"/>
      <c r="QQH68" s="20"/>
      <c r="QQI68" s="20"/>
      <c r="QQJ68" s="20"/>
      <c r="QQK68" s="20"/>
      <c r="QQL68" s="20"/>
      <c r="QQM68" s="20"/>
      <c r="QQN68" s="20"/>
      <c r="QQO68" s="20"/>
      <c r="QQP68" s="20"/>
      <c r="QQQ68" s="20"/>
      <c r="QQR68" s="20"/>
      <c r="QQS68" s="20"/>
      <c r="QQT68" s="20"/>
      <c r="QQU68" s="20"/>
      <c r="QQV68" s="20"/>
      <c r="QQW68" s="20"/>
      <c r="QQX68" s="20"/>
      <c r="QQY68" s="20"/>
      <c r="QQZ68" s="20"/>
      <c r="QRA68" s="20"/>
      <c r="QRB68" s="20"/>
      <c r="QRC68" s="20"/>
      <c r="QRD68" s="20"/>
      <c r="QRE68" s="20"/>
      <c r="QRF68" s="20"/>
      <c r="QRG68" s="20"/>
      <c r="QRH68" s="20"/>
      <c r="QRI68" s="20"/>
      <c r="QRJ68" s="20"/>
      <c r="QRK68" s="20"/>
      <c r="QRL68" s="20"/>
      <c r="QRM68" s="20"/>
      <c r="QRN68" s="20"/>
      <c r="QRO68" s="20"/>
      <c r="QRP68" s="20"/>
      <c r="QRQ68" s="20"/>
      <c r="QRR68" s="20"/>
      <c r="QRS68" s="20"/>
      <c r="QRT68" s="20"/>
      <c r="QRU68" s="20"/>
      <c r="QRV68" s="20"/>
      <c r="QRW68" s="20"/>
      <c r="QRX68" s="20"/>
      <c r="QRY68" s="20"/>
      <c r="QRZ68" s="20"/>
      <c r="QSA68" s="20"/>
      <c r="QSB68" s="20"/>
      <c r="QSC68" s="20"/>
      <c r="QSD68" s="20"/>
      <c r="QSE68" s="20"/>
      <c r="QSF68" s="20"/>
      <c r="QSG68" s="20"/>
      <c r="QSH68" s="20"/>
      <c r="QSI68" s="20"/>
      <c r="QSJ68" s="20"/>
      <c r="QSK68" s="20"/>
      <c r="QSL68" s="20"/>
      <c r="QSM68" s="20"/>
      <c r="QSN68" s="20"/>
      <c r="QSO68" s="20"/>
      <c r="QSP68" s="20"/>
      <c r="QSQ68" s="20"/>
      <c r="QSR68" s="20"/>
      <c r="QSS68" s="20"/>
      <c r="QST68" s="20"/>
      <c r="QSU68" s="20"/>
      <c r="QSV68" s="20"/>
      <c r="QSW68" s="20"/>
      <c r="QSX68" s="20"/>
      <c r="QSY68" s="20"/>
      <c r="QSZ68" s="20"/>
      <c r="QTA68" s="20"/>
      <c r="QTB68" s="20"/>
      <c r="QTC68" s="20"/>
      <c r="QTD68" s="20"/>
      <c r="QTE68" s="20"/>
      <c r="QTF68" s="20"/>
      <c r="QTG68" s="20"/>
      <c r="QTH68" s="20"/>
      <c r="QTI68" s="20"/>
      <c r="QTJ68" s="20"/>
      <c r="QTK68" s="20"/>
      <c r="QTL68" s="20"/>
      <c r="QTM68" s="20"/>
      <c r="QTN68" s="20"/>
      <c r="QTO68" s="20"/>
      <c r="QTP68" s="20"/>
      <c r="QTQ68" s="20"/>
      <c r="QTR68" s="20"/>
      <c r="QTS68" s="20"/>
      <c r="QTT68" s="20"/>
      <c r="QTU68" s="20"/>
      <c r="QTV68" s="20"/>
      <c r="QTW68" s="20"/>
      <c r="QTX68" s="20"/>
      <c r="QTY68" s="20"/>
      <c r="QTZ68" s="20"/>
      <c r="QUA68" s="20"/>
      <c r="QUB68" s="20"/>
      <c r="QUC68" s="20"/>
      <c r="QUD68" s="20"/>
      <c r="QUE68" s="20"/>
      <c r="QUF68" s="20"/>
      <c r="QUG68" s="20"/>
      <c r="QUH68" s="20"/>
      <c r="QUI68" s="20"/>
      <c r="QUJ68" s="20"/>
      <c r="QUK68" s="20"/>
      <c r="QUL68" s="20"/>
      <c r="QUM68" s="20"/>
      <c r="QUN68" s="20"/>
      <c r="QUO68" s="20"/>
      <c r="QUP68" s="20"/>
      <c r="QUQ68" s="20"/>
      <c r="QUR68" s="20"/>
      <c r="QUS68" s="20"/>
      <c r="QUT68" s="20"/>
      <c r="QUU68" s="20"/>
      <c r="QUV68" s="20"/>
      <c r="QUW68" s="20"/>
      <c r="QUX68" s="20"/>
      <c r="QUY68" s="20"/>
      <c r="QUZ68" s="20"/>
      <c r="QVA68" s="20"/>
      <c r="QVB68" s="20"/>
      <c r="QVC68" s="20"/>
      <c r="QVD68" s="20"/>
      <c r="QVE68" s="20"/>
      <c r="QVF68" s="20"/>
      <c r="QVG68" s="20"/>
      <c r="QVH68" s="20"/>
      <c r="QVI68" s="20"/>
      <c r="QVJ68" s="20"/>
      <c r="QVK68" s="20"/>
      <c r="QVL68" s="20"/>
      <c r="QVM68" s="20"/>
      <c r="QVN68" s="20"/>
      <c r="QVO68" s="20"/>
      <c r="QVP68" s="20"/>
      <c r="QVQ68" s="20"/>
      <c r="QVR68" s="20"/>
      <c r="QVS68" s="20"/>
      <c r="QVT68" s="20"/>
      <c r="QVU68" s="20"/>
      <c r="QVV68" s="20"/>
      <c r="QVW68" s="20"/>
      <c r="QVX68" s="20"/>
      <c r="QVY68" s="20"/>
      <c r="QVZ68" s="20"/>
      <c r="QWA68" s="20"/>
      <c r="QWB68" s="20"/>
      <c r="QWC68" s="20"/>
      <c r="QWD68" s="20"/>
      <c r="QWE68" s="20"/>
      <c r="QWF68" s="20"/>
      <c r="QWG68" s="20"/>
      <c r="QWH68" s="20"/>
      <c r="QWI68" s="20"/>
      <c r="QWJ68" s="20"/>
      <c r="QWK68" s="20"/>
      <c r="QWL68" s="20"/>
      <c r="QWM68" s="20"/>
      <c r="QWN68" s="20"/>
      <c r="QWO68" s="20"/>
      <c r="QWP68" s="20"/>
      <c r="QWQ68" s="20"/>
      <c r="QWR68" s="20"/>
      <c r="QWS68" s="20"/>
      <c r="QWT68" s="20"/>
      <c r="QWU68" s="20"/>
      <c r="QWV68" s="20"/>
      <c r="QWW68" s="20"/>
      <c r="QWX68" s="20"/>
      <c r="QWY68" s="20"/>
      <c r="QWZ68" s="20"/>
      <c r="QXA68" s="20"/>
      <c r="QXB68" s="20"/>
      <c r="QXC68" s="20"/>
      <c r="QXD68" s="20"/>
      <c r="QXE68" s="20"/>
      <c r="QXF68" s="20"/>
      <c r="QXG68" s="20"/>
      <c r="QXH68" s="20"/>
      <c r="QXI68" s="20"/>
      <c r="QXJ68" s="20"/>
      <c r="QXK68" s="20"/>
      <c r="QXL68" s="20"/>
      <c r="QXM68" s="20"/>
      <c r="QXN68" s="20"/>
      <c r="QXO68" s="20"/>
      <c r="QXP68" s="20"/>
      <c r="QXQ68" s="20"/>
      <c r="QXR68" s="20"/>
      <c r="QXS68" s="20"/>
      <c r="QXT68" s="20"/>
      <c r="QXU68" s="20"/>
      <c r="QXV68" s="20"/>
      <c r="QXW68" s="20"/>
      <c r="QXX68" s="20"/>
      <c r="QXY68" s="20"/>
      <c r="QXZ68" s="20"/>
      <c r="QYA68" s="20"/>
      <c r="QYB68" s="20"/>
      <c r="QYC68" s="20"/>
      <c r="QYD68" s="20"/>
      <c r="QYE68" s="20"/>
      <c r="QYF68" s="20"/>
      <c r="QYG68" s="20"/>
      <c r="QYH68" s="20"/>
      <c r="QYI68" s="20"/>
      <c r="QYJ68" s="20"/>
      <c r="QYK68" s="20"/>
      <c r="QYL68" s="20"/>
      <c r="QYM68" s="20"/>
      <c r="QYN68" s="20"/>
      <c r="QYO68" s="20"/>
      <c r="QYP68" s="20"/>
      <c r="QYQ68" s="20"/>
      <c r="QYR68" s="20"/>
      <c r="QYS68" s="20"/>
      <c r="QYT68" s="20"/>
      <c r="QYU68" s="20"/>
      <c r="QYV68" s="20"/>
      <c r="QYW68" s="20"/>
      <c r="QYX68" s="20"/>
      <c r="QYY68" s="20"/>
      <c r="QYZ68" s="20"/>
      <c r="QZA68" s="20"/>
      <c r="QZB68" s="20"/>
      <c r="QZC68" s="20"/>
      <c r="QZD68" s="20"/>
      <c r="QZE68" s="20"/>
      <c r="QZF68" s="20"/>
      <c r="QZG68" s="20"/>
      <c r="QZH68" s="20"/>
      <c r="QZI68" s="20"/>
      <c r="QZJ68" s="20"/>
      <c r="QZK68" s="20"/>
      <c r="QZL68" s="20"/>
      <c r="QZM68" s="20"/>
      <c r="QZN68" s="20"/>
      <c r="QZO68" s="20"/>
      <c r="QZP68" s="20"/>
      <c r="QZQ68" s="20"/>
      <c r="QZR68" s="20"/>
      <c r="QZS68" s="20"/>
      <c r="QZT68" s="20"/>
      <c r="QZU68" s="20"/>
      <c r="QZV68" s="20"/>
      <c r="QZW68" s="20"/>
      <c r="QZX68" s="20"/>
      <c r="QZY68" s="20"/>
      <c r="QZZ68" s="20"/>
      <c r="RAA68" s="20"/>
      <c r="RAB68" s="20"/>
      <c r="RAC68" s="20"/>
      <c r="RAD68" s="20"/>
      <c r="RAE68" s="20"/>
      <c r="RAF68" s="20"/>
      <c r="RAG68" s="20"/>
      <c r="RAH68" s="20"/>
      <c r="RAI68" s="20"/>
      <c r="RAJ68" s="20"/>
      <c r="RAK68" s="20"/>
      <c r="RAL68" s="20"/>
      <c r="RAM68" s="20"/>
      <c r="RAN68" s="20"/>
      <c r="RAO68" s="20"/>
      <c r="RAP68" s="20"/>
      <c r="RAQ68" s="20"/>
      <c r="RAR68" s="20"/>
      <c r="RAS68" s="20"/>
      <c r="RAT68" s="20"/>
      <c r="RAU68" s="20"/>
      <c r="RAV68" s="20"/>
      <c r="RAW68" s="20"/>
      <c r="RAX68" s="20"/>
      <c r="RAY68" s="20"/>
      <c r="RAZ68" s="20"/>
      <c r="RBA68" s="20"/>
      <c r="RBB68" s="20"/>
      <c r="RBC68" s="20"/>
      <c r="RBD68" s="20"/>
      <c r="RBE68" s="20"/>
      <c r="RBF68" s="20"/>
      <c r="RBG68" s="20"/>
      <c r="RBH68" s="20"/>
      <c r="RBI68" s="20"/>
      <c r="RBJ68" s="20"/>
      <c r="RBK68" s="20"/>
      <c r="RBL68" s="20"/>
      <c r="RBM68" s="20"/>
      <c r="RBN68" s="20"/>
      <c r="RBO68" s="20"/>
      <c r="RBP68" s="20"/>
      <c r="RBQ68" s="20"/>
      <c r="RBR68" s="20"/>
      <c r="RBS68" s="20"/>
      <c r="RBT68" s="20"/>
      <c r="RBU68" s="20"/>
      <c r="RBV68" s="20"/>
      <c r="RBW68" s="20"/>
      <c r="RBX68" s="20"/>
      <c r="RBY68" s="20"/>
      <c r="RBZ68" s="20"/>
      <c r="RCA68" s="20"/>
      <c r="RCB68" s="20"/>
      <c r="RCC68" s="20"/>
      <c r="RCD68" s="20"/>
      <c r="RCE68" s="20"/>
      <c r="RCF68" s="20"/>
      <c r="RCG68" s="20"/>
      <c r="RCH68" s="20"/>
      <c r="RCI68" s="20"/>
      <c r="RCJ68" s="20"/>
      <c r="RCK68" s="20"/>
      <c r="RCL68" s="20"/>
      <c r="RCM68" s="20"/>
      <c r="RCN68" s="20"/>
      <c r="RCO68" s="20"/>
      <c r="RCP68" s="20"/>
      <c r="RCQ68" s="20"/>
      <c r="RCR68" s="20"/>
      <c r="RCS68" s="20"/>
      <c r="RCT68" s="20"/>
      <c r="RCU68" s="20"/>
      <c r="RCV68" s="20"/>
      <c r="RCW68" s="20"/>
      <c r="RCX68" s="20"/>
      <c r="RCY68" s="20"/>
      <c r="RCZ68" s="20"/>
      <c r="RDA68" s="20"/>
      <c r="RDB68" s="20"/>
      <c r="RDC68" s="20"/>
      <c r="RDD68" s="20"/>
      <c r="RDE68" s="20"/>
      <c r="RDF68" s="20"/>
      <c r="RDG68" s="20"/>
      <c r="RDH68" s="20"/>
      <c r="RDI68" s="20"/>
      <c r="RDJ68" s="20"/>
      <c r="RDK68" s="20"/>
      <c r="RDL68" s="20"/>
      <c r="RDM68" s="20"/>
      <c r="RDN68" s="20"/>
      <c r="RDO68" s="20"/>
      <c r="RDP68" s="20"/>
      <c r="RDQ68" s="20"/>
      <c r="RDR68" s="20"/>
      <c r="RDS68" s="20"/>
      <c r="RDT68" s="20"/>
      <c r="RDU68" s="20"/>
      <c r="RDV68" s="20"/>
      <c r="RDW68" s="20"/>
      <c r="RDX68" s="20"/>
      <c r="RDY68" s="20"/>
      <c r="RDZ68" s="20"/>
      <c r="REA68" s="20"/>
      <c r="REB68" s="20"/>
      <c r="REC68" s="20"/>
      <c r="RED68" s="20"/>
      <c r="REE68" s="20"/>
      <c r="REF68" s="20"/>
      <c r="REG68" s="20"/>
      <c r="REH68" s="20"/>
      <c r="REI68" s="20"/>
      <c r="REJ68" s="20"/>
      <c r="REK68" s="20"/>
      <c r="REL68" s="20"/>
      <c r="REM68" s="20"/>
      <c r="REN68" s="20"/>
      <c r="REO68" s="20"/>
      <c r="REP68" s="20"/>
      <c r="REQ68" s="20"/>
      <c r="RER68" s="20"/>
      <c r="RES68" s="20"/>
      <c r="RET68" s="20"/>
      <c r="REU68" s="20"/>
      <c r="REV68" s="20"/>
      <c r="REW68" s="20"/>
      <c r="REX68" s="20"/>
      <c r="REY68" s="20"/>
      <c r="REZ68" s="20"/>
      <c r="RFA68" s="20"/>
      <c r="RFB68" s="20"/>
      <c r="RFC68" s="20"/>
      <c r="RFD68" s="20"/>
      <c r="RFE68" s="20"/>
      <c r="RFF68" s="20"/>
      <c r="RFG68" s="20"/>
      <c r="RFH68" s="20"/>
      <c r="RFI68" s="20"/>
      <c r="RFJ68" s="20"/>
      <c r="RFK68" s="20"/>
      <c r="RFL68" s="20"/>
      <c r="RFM68" s="20"/>
      <c r="RFN68" s="20"/>
      <c r="RFO68" s="20"/>
      <c r="RFP68" s="20"/>
      <c r="RFQ68" s="20"/>
      <c r="RFR68" s="20"/>
      <c r="RFS68" s="20"/>
      <c r="RFT68" s="20"/>
      <c r="RFU68" s="20"/>
      <c r="RFV68" s="20"/>
      <c r="RFW68" s="20"/>
      <c r="RFX68" s="20"/>
      <c r="RFY68" s="20"/>
      <c r="RFZ68" s="20"/>
      <c r="RGA68" s="20"/>
      <c r="RGB68" s="20"/>
      <c r="RGC68" s="20"/>
      <c r="RGD68" s="20"/>
      <c r="RGE68" s="20"/>
      <c r="RGF68" s="20"/>
      <c r="RGG68" s="20"/>
      <c r="RGH68" s="20"/>
      <c r="RGI68" s="20"/>
      <c r="RGJ68" s="20"/>
      <c r="RGK68" s="20"/>
      <c r="RGL68" s="20"/>
      <c r="RGM68" s="20"/>
      <c r="RGN68" s="20"/>
      <c r="RGO68" s="20"/>
      <c r="RGP68" s="20"/>
      <c r="RGQ68" s="20"/>
      <c r="RGR68" s="20"/>
      <c r="RGS68" s="20"/>
      <c r="RGT68" s="20"/>
      <c r="RGU68" s="20"/>
      <c r="RGV68" s="20"/>
      <c r="RGW68" s="20"/>
      <c r="RGX68" s="20"/>
      <c r="RGY68" s="20"/>
      <c r="RGZ68" s="20"/>
      <c r="RHA68" s="20"/>
      <c r="RHB68" s="20"/>
      <c r="RHC68" s="20"/>
      <c r="RHD68" s="20"/>
      <c r="RHE68" s="20"/>
      <c r="RHF68" s="20"/>
      <c r="RHG68" s="20"/>
      <c r="RHH68" s="20"/>
      <c r="RHI68" s="20"/>
      <c r="RHJ68" s="20"/>
      <c r="RHK68" s="20"/>
      <c r="RHL68" s="20"/>
      <c r="RHM68" s="20"/>
      <c r="RHN68" s="20"/>
      <c r="RHO68" s="20"/>
      <c r="RHP68" s="20"/>
      <c r="RHQ68" s="20"/>
      <c r="RHR68" s="20"/>
      <c r="RHS68" s="20"/>
      <c r="RHT68" s="20"/>
      <c r="RHU68" s="20"/>
      <c r="RHV68" s="20"/>
      <c r="RHW68" s="20"/>
      <c r="RHX68" s="20"/>
      <c r="RHY68" s="20"/>
      <c r="RHZ68" s="20"/>
      <c r="RIA68" s="20"/>
      <c r="RIB68" s="20"/>
      <c r="RIC68" s="20"/>
      <c r="RID68" s="20"/>
      <c r="RIE68" s="20"/>
      <c r="RIF68" s="20"/>
      <c r="RIG68" s="20"/>
      <c r="RIH68" s="20"/>
      <c r="RII68" s="20"/>
      <c r="RIJ68" s="20"/>
      <c r="RIK68" s="20"/>
      <c r="RIL68" s="20"/>
      <c r="RIM68" s="20"/>
      <c r="RIN68" s="20"/>
      <c r="RIO68" s="20"/>
      <c r="RIP68" s="20"/>
      <c r="RIQ68" s="20"/>
      <c r="RIR68" s="20"/>
      <c r="RIS68" s="20"/>
      <c r="RIT68" s="20"/>
      <c r="RIU68" s="20"/>
      <c r="RIV68" s="20"/>
      <c r="RIW68" s="20"/>
      <c r="RIX68" s="20"/>
      <c r="RIY68" s="20"/>
      <c r="RIZ68" s="20"/>
      <c r="RJA68" s="20"/>
      <c r="RJB68" s="20"/>
      <c r="RJC68" s="20"/>
      <c r="RJD68" s="20"/>
      <c r="RJE68" s="20"/>
      <c r="RJF68" s="20"/>
      <c r="RJG68" s="20"/>
      <c r="RJH68" s="20"/>
      <c r="RJI68" s="20"/>
      <c r="RJJ68" s="20"/>
      <c r="RJK68" s="20"/>
      <c r="RJL68" s="20"/>
      <c r="RJM68" s="20"/>
      <c r="RJN68" s="20"/>
      <c r="RJO68" s="20"/>
      <c r="RJP68" s="20"/>
      <c r="RJQ68" s="20"/>
      <c r="RJR68" s="20"/>
      <c r="RJS68" s="20"/>
      <c r="RJT68" s="20"/>
      <c r="RJU68" s="20"/>
      <c r="RJV68" s="20"/>
      <c r="RJW68" s="20"/>
      <c r="RJX68" s="20"/>
      <c r="RJY68" s="20"/>
      <c r="RJZ68" s="20"/>
      <c r="RKA68" s="20"/>
      <c r="RKB68" s="20"/>
      <c r="RKC68" s="20"/>
      <c r="RKD68" s="20"/>
      <c r="RKE68" s="20"/>
      <c r="RKF68" s="20"/>
      <c r="RKG68" s="20"/>
      <c r="RKH68" s="20"/>
      <c r="RKI68" s="20"/>
      <c r="RKJ68" s="20"/>
      <c r="RKK68" s="20"/>
      <c r="RKL68" s="20"/>
      <c r="RKM68" s="20"/>
      <c r="RKN68" s="20"/>
      <c r="RKO68" s="20"/>
      <c r="RKP68" s="20"/>
      <c r="RKQ68" s="20"/>
      <c r="RKR68" s="20"/>
      <c r="RKS68" s="20"/>
      <c r="RKT68" s="20"/>
      <c r="RKU68" s="20"/>
      <c r="RKV68" s="20"/>
      <c r="RKW68" s="20"/>
      <c r="RKX68" s="20"/>
      <c r="RKY68" s="20"/>
      <c r="RKZ68" s="20"/>
      <c r="RLA68" s="20"/>
      <c r="RLB68" s="20"/>
      <c r="RLC68" s="20"/>
      <c r="RLD68" s="20"/>
      <c r="RLE68" s="20"/>
      <c r="RLF68" s="20"/>
      <c r="RLG68" s="20"/>
      <c r="RLH68" s="20"/>
      <c r="RLI68" s="20"/>
      <c r="RLJ68" s="20"/>
      <c r="RLK68" s="20"/>
      <c r="RLL68" s="20"/>
      <c r="RLM68" s="20"/>
      <c r="RLN68" s="20"/>
      <c r="RLO68" s="20"/>
      <c r="RLP68" s="20"/>
      <c r="RLQ68" s="20"/>
      <c r="RLR68" s="20"/>
      <c r="RLS68" s="20"/>
      <c r="RLT68" s="20"/>
      <c r="RLU68" s="20"/>
      <c r="RLV68" s="20"/>
      <c r="RLW68" s="20"/>
      <c r="RLX68" s="20"/>
      <c r="RLY68" s="20"/>
      <c r="RLZ68" s="20"/>
      <c r="RMA68" s="20"/>
      <c r="RMB68" s="20"/>
      <c r="RMC68" s="20"/>
      <c r="RMD68" s="20"/>
      <c r="RME68" s="20"/>
      <c r="RMF68" s="20"/>
      <c r="RMG68" s="20"/>
      <c r="RMH68" s="20"/>
      <c r="RMI68" s="20"/>
      <c r="RMJ68" s="20"/>
      <c r="RMK68" s="20"/>
      <c r="RML68" s="20"/>
      <c r="RMM68" s="20"/>
      <c r="RMN68" s="20"/>
      <c r="RMO68" s="20"/>
      <c r="RMP68" s="20"/>
      <c r="RMQ68" s="20"/>
      <c r="RMR68" s="20"/>
      <c r="RMS68" s="20"/>
      <c r="RMT68" s="20"/>
      <c r="RMU68" s="20"/>
      <c r="RMV68" s="20"/>
      <c r="RMW68" s="20"/>
      <c r="RMX68" s="20"/>
      <c r="RMY68" s="20"/>
      <c r="RMZ68" s="20"/>
      <c r="RNA68" s="20"/>
      <c r="RNB68" s="20"/>
      <c r="RNC68" s="20"/>
      <c r="RND68" s="20"/>
      <c r="RNE68" s="20"/>
      <c r="RNF68" s="20"/>
      <c r="RNG68" s="20"/>
      <c r="RNH68" s="20"/>
      <c r="RNI68" s="20"/>
      <c r="RNJ68" s="20"/>
      <c r="RNK68" s="20"/>
      <c r="RNL68" s="20"/>
      <c r="RNM68" s="20"/>
      <c r="RNN68" s="20"/>
      <c r="RNO68" s="20"/>
      <c r="RNP68" s="20"/>
      <c r="RNQ68" s="20"/>
      <c r="RNR68" s="20"/>
      <c r="RNS68" s="20"/>
      <c r="RNT68" s="20"/>
      <c r="RNU68" s="20"/>
      <c r="RNV68" s="20"/>
      <c r="RNW68" s="20"/>
      <c r="RNX68" s="20"/>
      <c r="RNY68" s="20"/>
      <c r="RNZ68" s="20"/>
      <c r="ROA68" s="20"/>
      <c r="ROB68" s="20"/>
      <c r="ROC68" s="20"/>
      <c r="ROD68" s="20"/>
      <c r="ROE68" s="20"/>
      <c r="ROF68" s="20"/>
      <c r="ROG68" s="20"/>
      <c r="ROH68" s="20"/>
      <c r="ROI68" s="20"/>
      <c r="ROJ68" s="20"/>
      <c r="ROK68" s="20"/>
      <c r="ROL68" s="20"/>
      <c r="ROM68" s="20"/>
      <c r="RON68" s="20"/>
      <c r="ROO68" s="20"/>
      <c r="ROP68" s="20"/>
      <c r="ROQ68" s="20"/>
      <c r="ROR68" s="20"/>
      <c r="ROS68" s="20"/>
      <c r="ROT68" s="20"/>
      <c r="ROU68" s="20"/>
      <c r="ROV68" s="20"/>
      <c r="ROW68" s="20"/>
      <c r="ROX68" s="20"/>
      <c r="ROY68" s="20"/>
      <c r="ROZ68" s="20"/>
      <c r="RPA68" s="20"/>
      <c r="RPB68" s="20"/>
      <c r="RPC68" s="20"/>
      <c r="RPD68" s="20"/>
      <c r="RPE68" s="20"/>
      <c r="RPF68" s="20"/>
      <c r="RPG68" s="20"/>
      <c r="RPH68" s="20"/>
      <c r="RPI68" s="20"/>
      <c r="RPJ68" s="20"/>
      <c r="RPK68" s="20"/>
      <c r="RPL68" s="20"/>
      <c r="RPM68" s="20"/>
      <c r="RPN68" s="20"/>
      <c r="RPO68" s="20"/>
      <c r="RPP68" s="20"/>
      <c r="RPQ68" s="20"/>
      <c r="RPR68" s="20"/>
      <c r="RPS68" s="20"/>
      <c r="RPT68" s="20"/>
      <c r="RPU68" s="20"/>
      <c r="RPV68" s="20"/>
      <c r="RPW68" s="20"/>
      <c r="RPX68" s="20"/>
      <c r="RPY68" s="20"/>
      <c r="RPZ68" s="20"/>
      <c r="RQA68" s="20"/>
      <c r="RQB68" s="20"/>
      <c r="RQC68" s="20"/>
      <c r="RQD68" s="20"/>
      <c r="RQE68" s="20"/>
      <c r="RQF68" s="20"/>
      <c r="RQG68" s="20"/>
      <c r="RQH68" s="20"/>
      <c r="RQI68" s="20"/>
      <c r="RQJ68" s="20"/>
      <c r="RQK68" s="20"/>
      <c r="RQL68" s="20"/>
      <c r="RQM68" s="20"/>
      <c r="RQN68" s="20"/>
      <c r="RQO68" s="20"/>
      <c r="RQP68" s="20"/>
      <c r="RQQ68" s="20"/>
      <c r="RQR68" s="20"/>
      <c r="RQS68" s="20"/>
      <c r="RQT68" s="20"/>
      <c r="RQU68" s="20"/>
      <c r="RQV68" s="20"/>
      <c r="RQW68" s="20"/>
      <c r="RQX68" s="20"/>
      <c r="RQY68" s="20"/>
      <c r="RQZ68" s="20"/>
      <c r="RRA68" s="20"/>
      <c r="RRB68" s="20"/>
      <c r="RRC68" s="20"/>
      <c r="RRD68" s="20"/>
      <c r="RRE68" s="20"/>
      <c r="RRF68" s="20"/>
      <c r="RRG68" s="20"/>
      <c r="RRH68" s="20"/>
      <c r="RRI68" s="20"/>
      <c r="RRJ68" s="20"/>
      <c r="RRK68" s="20"/>
      <c r="RRL68" s="20"/>
      <c r="RRM68" s="20"/>
      <c r="RRN68" s="20"/>
      <c r="RRO68" s="20"/>
      <c r="RRP68" s="20"/>
      <c r="RRQ68" s="20"/>
      <c r="RRR68" s="20"/>
      <c r="RRS68" s="20"/>
      <c r="RRT68" s="20"/>
      <c r="RRU68" s="20"/>
      <c r="RRV68" s="20"/>
      <c r="RRW68" s="20"/>
      <c r="RRX68" s="20"/>
      <c r="RRY68" s="20"/>
      <c r="RRZ68" s="20"/>
      <c r="RSA68" s="20"/>
      <c r="RSB68" s="20"/>
      <c r="RSC68" s="20"/>
      <c r="RSD68" s="20"/>
      <c r="RSE68" s="20"/>
      <c r="RSF68" s="20"/>
      <c r="RSG68" s="20"/>
      <c r="RSH68" s="20"/>
      <c r="RSI68" s="20"/>
      <c r="RSJ68" s="20"/>
      <c r="RSK68" s="20"/>
      <c r="RSL68" s="20"/>
      <c r="RSM68" s="20"/>
      <c r="RSN68" s="20"/>
      <c r="RSO68" s="20"/>
      <c r="RSP68" s="20"/>
      <c r="RSQ68" s="20"/>
      <c r="RSR68" s="20"/>
      <c r="RSS68" s="20"/>
      <c r="RST68" s="20"/>
      <c r="RSU68" s="20"/>
      <c r="RSV68" s="20"/>
      <c r="RSW68" s="20"/>
      <c r="RSX68" s="20"/>
      <c r="RSY68" s="20"/>
      <c r="RSZ68" s="20"/>
      <c r="RTA68" s="20"/>
      <c r="RTB68" s="20"/>
      <c r="RTC68" s="20"/>
      <c r="RTD68" s="20"/>
      <c r="RTE68" s="20"/>
      <c r="RTF68" s="20"/>
      <c r="RTG68" s="20"/>
      <c r="RTH68" s="20"/>
      <c r="RTI68" s="20"/>
      <c r="RTJ68" s="20"/>
      <c r="RTK68" s="20"/>
      <c r="RTL68" s="20"/>
      <c r="RTM68" s="20"/>
      <c r="RTN68" s="20"/>
      <c r="RTO68" s="20"/>
      <c r="RTP68" s="20"/>
      <c r="RTQ68" s="20"/>
      <c r="RTR68" s="20"/>
      <c r="RTS68" s="20"/>
      <c r="RTT68" s="20"/>
      <c r="RTU68" s="20"/>
      <c r="RTV68" s="20"/>
      <c r="RTW68" s="20"/>
      <c r="RTX68" s="20"/>
      <c r="RTY68" s="20"/>
      <c r="RTZ68" s="20"/>
      <c r="RUA68" s="20"/>
      <c r="RUB68" s="20"/>
      <c r="RUC68" s="20"/>
      <c r="RUD68" s="20"/>
      <c r="RUE68" s="20"/>
      <c r="RUF68" s="20"/>
      <c r="RUG68" s="20"/>
      <c r="RUH68" s="20"/>
      <c r="RUI68" s="20"/>
      <c r="RUJ68" s="20"/>
      <c r="RUK68" s="20"/>
      <c r="RUL68" s="20"/>
      <c r="RUM68" s="20"/>
      <c r="RUN68" s="20"/>
      <c r="RUO68" s="20"/>
      <c r="RUP68" s="20"/>
      <c r="RUQ68" s="20"/>
      <c r="RUR68" s="20"/>
      <c r="RUS68" s="20"/>
      <c r="RUT68" s="20"/>
      <c r="RUU68" s="20"/>
      <c r="RUV68" s="20"/>
      <c r="RUW68" s="20"/>
      <c r="RUX68" s="20"/>
      <c r="RUY68" s="20"/>
      <c r="RUZ68" s="20"/>
      <c r="RVA68" s="20"/>
      <c r="RVB68" s="20"/>
      <c r="RVC68" s="20"/>
      <c r="RVD68" s="20"/>
      <c r="RVE68" s="20"/>
      <c r="RVF68" s="20"/>
      <c r="RVG68" s="20"/>
      <c r="RVH68" s="20"/>
      <c r="RVI68" s="20"/>
      <c r="RVJ68" s="20"/>
      <c r="RVK68" s="20"/>
      <c r="RVL68" s="20"/>
      <c r="RVM68" s="20"/>
      <c r="RVN68" s="20"/>
      <c r="RVO68" s="20"/>
      <c r="RVP68" s="20"/>
      <c r="RVQ68" s="20"/>
      <c r="RVR68" s="20"/>
      <c r="RVS68" s="20"/>
      <c r="RVT68" s="20"/>
      <c r="RVU68" s="20"/>
      <c r="RVV68" s="20"/>
      <c r="RVW68" s="20"/>
      <c r="RVX68" s="20"/>
      <c r="RVY68" s="20"/>
      <c r="RVZ68" s="20"/>
      <c r="RWA68" s="20"/>
      <c r="RWB68" s="20"/>
      <c r="RWC68" s="20"/>
      <c r="RWD68" s="20"/>
      <c r="RWE68" s="20"/>
      <c r="RWF68" s="20"/>
      <c r="RWG68" s="20"/>
      <c r="RWH68" s="20"/>
      <c r="RWI68" s="20"/>
      <c r="RWJ68" s="20"/>
      <c r="RWK68" s="20"/>
      <c r="RWL68" s="20"/>
      <c r="RWM68" s="20"/>
      <c r="RWN68" s="20"/>
      <c r="RWO68" s="20"/>
      <c r="RWP68" s="20"/>
      <c r="RWQ68" s="20"/>
      <c r="RWR68" s="20"/>
      <c r="RWS68" s="20"/>
      <c r="RWT68" s="20"/>
      <c r="RWU68" s="20"/>
      <c r="RWV68" s="20"/>
      <c r="RWW68" s="20"/>
      <c r="RWX68" s="20"/>
      <c r="RWY68" s="20"/>
      <c r="RWZ68" s="20"/>
      <c r="RXA68" s="20"/>
      <c r="RXB68" s="20"/>
      <c r="RXC68" s="20"/>
      <c r="RXD68" s="20"/>
      <c r="RXE68" s="20"/>
      <c r="RXF68" s="20"/>
      <c r="RXG68" s="20"/>
      <c r="RXH68" s="20"/>
      <c r="RXI68" s="20"/>
      <c r="RXJ68" s="20"/>
      <c r="RXK68" s="20"/>
      <c r="RXL68" s="20"/>
      <c r="RXM68" s="20"/>
      <c r="RXN68" s="20"/>
      <c r="RXO68" s="20"/>
      <c r="RXP68" s="20"/>
      <c r="RXQ68" s="20"/>
      <c r="RXR68" s="20"/>
      <c r="RXS68" s="20"/>
      <c r="RXT68" s="20"/>
      <c r="RXU68" s="20"/>
      <c r="RXV68" s="20"/>
      <c r="RXW68" s="20"/>
      <c r="RXX68" s="20"/>
      <c r="RXY68" s="20"/>
      <c r="RXZ68" s="20"/>
      <c r="RYA68" s="20"/>
      <c r="RYB68" s="20"/>
      <c r="RYC68" s="20"/>
      <c r="RYD68" s="20"/>
      <c r="RYE68" s="20"/>
      <c r="RYF68" s="20"/>
      <c r="RYG68" s="20"/>
      <c r="RYH68" s="20"/>
      <c r="RYI68" s="20"/>
      <c r="RYJ68" s="20"/>
      <c r="RYK68" s="20"/>
      <c r="RYL68" s="20"/>
      <c r="RYM68" s="20"/>
      <c r="RYN68" s="20"/>
      <c r="RYO68" s="20"/>
      <c r="RYP68" s="20"/>
      <c r="RYQ68" s="20"/>
      <c r="RYR68" s="20"/>
      <c r="RYS68" s="20"/>
      <c r="RYT68" s="20"/>
      <c r="RYU68" s="20"/>
      <c r="RYV68" s="20"/>
      <c r="RYW68" s="20"/>
      <c r="RYX68" s="20"/>
      <c r="RYY68" s="20"/>
      <c r="RYZ68" s="20"/>
      <c r="RZA68" s="20"/>
      <c r="RZB68" s="20"/>
      <c r="RZC68" s="20"/>
      <c r="RZD68" s="20"/>
      <c r="RZE68" s="20"/>
      <c r="RZF68" s="20"/>
      <c r="RZG68" s="20"/>
      <c r="RZH68" s="20"/>
      <c r="RZI68" s="20"/>
      <c r="RZJ68" s="20"/>
      <c r="RZK68" s="20"/>
      <c r="RZL68" s="20"/>
      <c r="RZM68" s="20"/>
      <c r="RZN68" s="20"/>
      <c r="RZO68" s="20"/>
      <c r="RZP68" s="20"/>
      <c r="RZQ68" s="20"/>
      <c r="RZR68" s="20"/>
      <c r="RZS68" s="20"/>
      <c r="RZT68" s="20"/>
      <c r="RZU68" s="20"/>
      <c r="RZV68" s="20"/>
      <c r="RZW68" s="20"/>
      <c r="RZX68" s="20"/>
      <c r="RZY68" s="20"/>
      <c r="RZZ68" s="20"/>
      <c r="SAA68" s="20"/>
      <c r="SAB68" s="20"/>
      <c r="SAC68" s="20"/>
      <c r="SAD68" s="20"/>
      <c r="SAE68" s="20"/>
      <c r="SAF68" s="20"/>
      <c r="SAG68" s="20"/>
      <c r="SAH68" s="20"/>
      <c r="SAI68" s="20"/>
      <c r="SAJ68" s="20"/>
      <c r="SAK68" s="20"/>
      <c r="SAL68" s="20"/>
      <c r="SAM68" s="20"/>
      <c r="SAN68" s="20"/>
      <c r="SAO68" s="20"/>
      <c r="SAP68" s="20"/>
      <c r="SAQ68" s="20"/>
      <c r="SAR68" s="20"/>
      <c r="SAS68" s="20"/>
      <c r="SAT68" s="20"/>
      <c r="SAU68" s="20"/>
      <c r="SAV68" s="20"/>
      <c r="SAW68" s="20"/>
      <c r="SAX68" s="20"/>
      <c r="SAY68" s="20"/>
      <c r="SAZ68" s="20"/>
      <c r="SBA68" s="20"/>
      <c r="SBB68" s="20"/>
      <c r="SBC68" s="20"/>
      <c r="SBD68" s="20"/>
      <c r="SBE68" s="20"/>
      <c r="SBF68" s="20"/>
      <c r="SBG68" s="20"/>
      <c r="SBH68" s="20"/>
      <c r="SBI68" s="20"/>
      <c r="SBJ68" s="20"/>
      <c r="SBK68" s="20"/>
      <c r="SBL68" s="20"/>
      <c r="SBM68" s="20"/>
      <c r="SBN68" s="20"/>
      <c r="SBO68" s="20"/>
      <c r="SBP68" s="20"/>
      <c r="SBQ68" s="20"/>
      <c r="SBR68" s="20"/>
      <c r="SBS68" s="20"/>
      <c r="SBT68" s="20"/>
      <c r="SBU68" s="20"/>
      <c r="SBV68" s="20"/>
      <c r="SBW68" s="20"/>
      <c r="SBX68" s="20"/>
      <c r="SBY68" s="20"/>
      <c r="SBZ68" s="20"/>
      <c r="SCA68" s="20"/>
      <c r="SCB68" s="20"/>
      <c r="SCC68" s="20"/>
      <c r="SCD68" s="20"/>
      <c r="SCE68" s="20"/>
      <c r="SCF68" s="20"/>
      <c r="SCG68" s="20"/>
      <c r="SCH68" s="20"/>
      <c r="SCI68" s="20"/>
      <c r="SCJ68" s="20"/>
      <c r="SCK68" s="20"/>
      <c r="SCL68" s="20"/>
      <c r="SCM68" s="20"/>
      <c r="SCN68" s="20"/>
      <c r="SCO68" s="20"/>
      <c r="SCP68" s="20"/>
      <c r="SCQ68" s="20"/>
      <c r="SCR68" s="20"/>
      <c r="SCS68" s="20"/>
      <c r="SCT68" s="20"/>
      <c r="SCU68" s="20"/>
      <c r="SCV68" s="20"/>
      <c r="SCW68" s="20"/>
      <c r="SCX68" s="20"/>
      <c r="SCY68" s="20"/>
      <c r="SCZ68" s="20"/>
      <c r="SDA68" s="20"/>
      <c r="SDB68" s="20"/>
      <c r="SDC68" s="20"/>
      <c r="SDD68" s="20"/>
      <c r="SDE68" s="20"/>
      <c r="SDF68" s="20"/>
      <c r="SDG68" s="20"/>
      <c r="SDH68" s="20"/>
      <c r="SDI68" s="20"/>
      <c r="SDJ68" s="20"/>
      <c r="SDK68" s="20"/>
      <c r="SDL68" s="20"/>
      <c r="SDM68" s="20"/>
      <c r="SDN68" s="20"/>
      <c r="SDO68" s="20"/>
      <c r="SDP68" s="20"/>
      <c r="SDQ68" s="20"/>
      <c r="SDR68" s="20"/>
      <c r="SDS68" s="20"/>
      <c r="SDT68" s="20"/>
      <c r="SDU68" s="20"/>
      <c r="SDV68" s="20"/>
      <c r="SDW68" s="20"/>
      <c r="SDX68" s="20"/>
      <c r="SDY68" s="20"/>
      <c r="SDZ68" s="20"/>
      <c r="SEA68" s="20"/>
      <c r="SEB68" s="20"/>
      <c r="SEC68" s="20"/>
      <c r="SED68" s="20"/>
      <c r="SEE68" s="20"/>
      <c r="SEF68" s="20"/>
      <c r="SEG68" s="20"/>
      <c r="SEH68" s="20"/>
      <c r="SEI68" s="20"/>
      <c r="SEJ68" s="20"/>
      <c r="SEK68" s="20"/>
      <c r="SEL68" s="20"/>
      <c r="SEM68" s="20"/>
      <c r="SEN68" s="20"/>
      <c r="SEO68" s="20"/>
      <c r="SEP68" s="20"/>
      <c r="SEQ68" s="20"/>
      <c r="SER68" s="20"/>
      <c r="SES68" s="20"/>
      <c r="SET68" s="20"/>
      <c r="SEU68" s="20"/>
      <c r="SEV68" s="20"/>
      <c r="SEW68" s="20"/>
      <c r="SEX68" s="20"/>
      <c r="SEY68" s="20"/>
      <c r="SEZ68" s="20"/>
      <c r="SFA68" s="20"/>
      <c r="SFB68" s="20"/>
      <c r="SFC68" s="20"/>
      <c r="SFD68" s="20"/>
      <c r="SFE68" s="20"/>
      <c r="SFF68" s="20"/>
      <c r="SFG68" s="20"/>
      <c r="SFH68" s="20"/>
      <c r="SFI68" s="20"/>
      <c r="SFJ68" s="20"/>
      <c r="SFK68" s="20"/>
      <c r="SFL68" s="20"/>
      <c r="SFM68" s="20"/>
      <c r="SFN68" s="20"/>
      <c r="SFO68" s="20"/>
      <c r="SFP68" s="20"/>
      <c r="SFQ68" s="20"/>
      <c r="SFR68" s="20"/>
      <c r="SFS68" s="20"/>
      <c r="SFT68" s="20"/>
      <c r="SFU68" s="20"/>
      <c r="SFV68" s="20"/>
      <c r="SFW68" s="20"/>
      <c r="SFX68" s="20"/>
      <c r="SFY68" s="20"/>
      <c r="SFZ68" s="20"/>
      <c r="SGA68" s="20"/>
      <c r="SGB68" s="20"/>
      <c r="SGC68" s="20"/>
      <c r="SGD68" s="20"/>
      <c r="SGE68" s="20"/>
      <c r="SGF68" s="20"/>
      <c r="SGG68" s="20"/>
      <c r="SGH68" s="20"/>
      <c r="SGI68" s="20"/>
      <c r="SGJ68" s="20"/>
      <c r="SGK68" s="20"/>
      <c r="SGL68" s="20"/>
      <c r="SGM68" s="20"/>
      <c r="SGN68" s="20"/>
      <c r="SGO68" s="20"/>
      <c r="SGP68" s="20"/>
      <c r="SGQ68" s="20"/>
      <c r="SGR68" s="20"/>
      <c r="SGS68" s="20"/>
      <c r="SGT68" s="20"/>
      <c r="SGU68" s="20"/>
      <c r="SGV68" s="20"/>
      <c r="SGW68" s="20"/>
      <c r="SGX68" s="20"/>
      <c r="SGY68" s="20"/>
      <c r="SGZ68" s="20"/>
      <c r="SHA68" s="20"/>
      <c r="SHB68" s="20"/>
      <c r="SHC68" s="20"/>
      <c r="SHD68" s="20"/>
      <c r="SHE68" s="20"/>
      <c r="SHF68" s="20"/>
      <c r="SHG68" s="20"/>
      <c r="SHH68" s="20"/>
      <c r="SHI68" s="20"/>
      <c r="SHJ68" s="20"/>
      <c r="SHK68" s="20"/>
      <c r="SHL68" s="20"/>
      <c r="SHM68" s="20"/>
      <c r="SHN68" s="20"/>
      <c r="SHO68" s="20"/>
      <c r="SHP68" s="20"/>
      <c r="SHQ68" s="20"/>
      <c r="SHR68" s="20"/>
      <c r="SHS68" s="20"/>
      <c r="SHT68" s="20"/>
      <c r="SHU68" s="20"/>
      <c r="SHV68" s="20"/>
      <c r="SHW68" s="20"/>
      <c r="SHX68" s="20"/>
      <c r="SHY68" s="20"/>
      <c r="SHZ68" s="20"/>
      <c r="SIA68" s="20"/>
      <c r="SIB68" s="20"/>
      <c r="SIC68" s="20"/>
      <c r="SID68" s="20"/>
      <c r="SIE68" s="20"/>
      <c r="SIF68" s="20"/>
      <c r="SIG68" s="20"/>
      <c r="SIH68" s="20"/>
      <c r="SII68" s="20"/>
      <c r="SIJ68" s="20"/>
      <c r="SIK68" s="20"/>
      <c r="SIL68" s="20"/>
      <c r="SIM68" s="20"/>
      <c r="SIN68" s="20"/>
      <c r="SIO68" s="20"/>
      <c r="SIP68" s="20"/>
      <c r="SIQ68" s="20"/>
      <c r="SIR68" s="20"/>
      <c r="SIS68" s="20"/>
      <c r="SIT68" s="20"/>
      <c r="SIU68" s="20"/>
      <c r="SIV68" s="20"/>
      <c r="SIW68" s="20"/>
      <c r="SIX68" s="20"/>
      <c r="SIY68" s="20"/>
      <c r="SIZ68" s="20"/>
      <c r="SJA68" s="20"/>
      <c r="SJB68" s="20"/>
      <c r="SJC68" s="20"/>
      <c r="SJD68" s="20"/>
      <c r="SJE68" s="20"/>
      <c r="SJF68" s="20"/>
      <c r="SJG68" s="20"/>
      <c r="SJH68" s="20"/>
      <c r="SJI68" s="20"/>
      <c r="SJJ68" s="20"/>
      <c r="SJK68" s="20"/>
      <c r="SJL68" s="20"/>
      <c r="SJM68" s="20"/>
      <c r="SJN68" s="20"/>
      <c r="SJO68" s="20"/>
      <c r="SJP68" s="20"/>
      <c r="SJQ68" s="20"/>
      <c r="SJR68" s="20"/>
      <c r="SJS68" s="20"/>
      <c r="SJT68" s="20"/>
      <c r="SJU68" s="20"/>
      <c r="SJV68" s="20"/>
      <c r="SJW68" s="20"/>
      <c r="SJX68" s="20"/>
      <c r="SJY68" s="20"/>
      <c r="SJZ68" s="20"/>
      <c r="SKA68" s="20"/>
      <c r="SKB68" s="20"/>
      <c r="SKC68" s="20"/>
      <c r="SKD68" s="20"/>
      <c r="SKE68" s="20"/>
      <c r="SKF68" s="20"/>
      <c r="SKG68" s="20"/>
      <c r="SKH68" s="20"/>
      <c r="SKI68" s="20"/>
      <c r="SKJ68" s="20"/>
      <c r="SKK68" s="20"/>
      <c r="SKL68" s="20"/>
      <c r="SKM68" s="20"/>
      <c r="SKN68" s="20"/>
      <c r="SKO68" s="20"/>
      <c r="SKP68" s="20"/>
      <c r="SKQ68" s="20"/>
      <c r="SKR68" s="20"/>
      <c r="SKS68" s="20"/>
      <c r="SKT68" s="20"/>
      <c r="SKU68" s="20"/>
      <c r="SKV68" s="20"/>
      <c r="SKW68" s="20"/>
      <c r="SKX68" s="20"/>
      <c r="SKY68" s="20"/>
      <c r="SKZ68" s="20"/>
      <c r="SLA68" s="20"/>
      <c r="SLB68" s="20"/>
      <c r="SLC68" s="20"/>
      <c r="SLD68" s="20"/>
      <c r="SLE68" s="20"/>
      <c r="SLF68" s="20"/>
      <c r="SLG68" s="20"/>
      <c r="SLH68" s="20"/>
      <c r="SLI68" s="20"/>
      <c r="SLJ68" s="20"/>
      <c r="SLK68" s="20"/>
      <c r="SLL68" s="20"/>
      <c r="SLM68" s="20"/>
      <c r="SLN68" s="20"/>
      <c r="SLO68" s="20"/>
      <c r="SLP68" s="20"/>
      <c r="SLQ68" s="20"/>
      <c r="SLR68" s="20"/>
      <c r="SLS68" s="20"/>
      <c r="SLT68" s="20"/>
      <c r="SLU68" s="20"/>
      <c r="SLV68" s="20"/>
      <c r="SLW68" s="20"/>
      <c r="SLX68" s="20"/>
      <c r="SLY68" s="20"/>
      <c r="SLZ68" s="20"/>
      <c r="SMA68" s="20"/>
      <c r="SMB68" s="20"/>
      <c r="SMC68" s="20"/>
      <c r="SMD68" s="20"/>
      <c r="SME68" s="20"/>
      <c r="SMF68" s="20"/>
      <c r="SMG68" s="20"/>
      <c r="SMH68" s="20"/>
      <c r="SMI68" s="20"/>
      <c r="SMJ68" s="20"/>
      <c r="SMK68" s="20"/>
      <c r="SML68" s="20"/>
      <c r="SMM68" s="20"/>
      <c r="SMN68" s="20"/>
      <c r="SMO68" s="20"/>
      <c r="SMP68" s="20"/>
      <c r="SMQ68" s="20"/>
      <c r="SMR68" s="20"/>
      <c r="SMS68" s="20"/>
      <c r="SMT68" s="20"/>
      <c r="SMU68" s="20"/>
      <c r="SMV68" s="20"/>
      <c r="SMW68" s="20"/>
      <c r="SMX68" s="20"/>
      <c r="SMY68" s="20"/>
      <c r="SMZ68" s="20"/>
      <c r="SNA68" s="20"/>
      <c r="SNB68" s="20"/>
      <c r="SNC68" s="20"/>
      <c r="SND68" s="20"/>
      <c r="SNE68" s="20"/>
      <c r="SNF68" s="20"/>
      <c r="SNG68" s="20"/>
      <c r="SNH68" s="20"/>
      <c r="SNI68" s="20"/>
      <c r="SNJ68" s="20"/>
      <c r="SNK68" s="20"/>
      <c r="SNL68" s="20"/>
      <c r="SNM68" s="20"/>
      <c r="SNN68" s="20"/>
      <c r="SNO68" s="20"/>
      <c r="SNP68" s="20"/>
      <c r="SNQ68" s="20"/>
      <c r="SNR68" s="20"/>
      <c r="SNS68" s="20"/>
      <c r="SNT68" s="20"/>
      <c r="SNU68" s="20"/>
      <c r="SNV68" s="20"/>
      <c r="SNW68" s="20"/>
      <c r="SNX68" s="20"/>
      <c r="SNY68" s="20"/>
      <c r="SNZ68" s="20"/>
      <c r="SOA68" s="20"/>
      <c r="SOB68" s="20"/>
      <c r="SOC68" s="20"/>
      <c r="SOD68" s="20"/>
      <c r="SOE68" s="20"/>
      <c r="SOF68" s="20"/>
      <c r="SOG68" s="20"/>
      <c r="SOH68" s="20"/>
      <c r="SOI68" s="20"/>
      <c r="SOJ68" s="20"/>
      <c r="SOK68" s="20"/>
      <c r="SOL68" s="20"/>
      <c r="SOM68" s="20"/>
      <c r="SON68" s="20"/>
      <c r="SOO68" s="20"/>
      <c r="SOP68" s="20"/>
      <c r="SOQ68" s="20"/>
      <c r="SOR68" s="20"/>
      <c r="SOS68" s="20"/>
      <c r="SOT68" s="20"/>
      <c r="SOU68" s="20"/>
      <c r="SOV68" s="20"/>
      <c r="SOW68" s="20"/>
      <c r="SOX68" s="20"/>
      <c r="SOY68" s="20"/>
      <c r="SOZ68" s="20"/>
      <c r="SPA68" s="20"/>
      <c r="SPB68" s="20"/>
      <c r="SPC68" s="20"/>
      <c r="SPD68" s="20"/>
      <c r="SPE68" s="20"/>
      <c r="SPF68" s="20"/>
      <c r="SPG68" s="20"/>
      <c r="SPH68" s="20"/>
      <c r="SPI68" s="20"/>
      <c r="SPJ68" s="20"/>
      <c r="SPK68" s="20"/>
      <c r="SPL68" s="20"/>
      <c r="SPM68" s="20"/>
      <c r="SPN68" s="20"/>
      <c r="SPO68" s="20"/>
      <c r="SPP68" s="20"/>
      <c r="SPQ68" s="20"/>
      <c r="SPR68" s="20"/>
      <c r="SPS68" s="20"/>
      <c r="SPT68" s="20"/>
      <c r="SPU68" s="20"/>
      <c r="SPV68" s="20"/>
      <c r="SPW68" s="20"/>
      <c r="SPX68" s="20"/>
      <c r="SPY68" s="20"/>
      <c r="SPZ68" s="20"/>
      <c r="SQA68" s="20"/>
      <c r="SQB68" s="20"/>
      <c r="SQC68" s="20"/>
      <c r="SQD68" s="20"/>
      <c r="SQE68" s="20"/>
      <c r="SQF68" s="20"/>
      <c r="SQG68" s="20"/>
      <c r="SQH68" s="20"/>
      <c r="SQI68" s="20"/>
      <c r="SQJ68" s="20"/>
      <c r="SQK68" s="20"/>
      <c r="SQL68" s="20"/>
      <c r="SQM68" s="20"/>
      <c r="SQN68" s="20"/>
      <c r="SQO68" s="20"/>
      <c r="SQP68" s="20"/>
      <c r="SQQ68" s="20"/>
      <c r="SQR68" s="20"/>
      <c r="SQS68" s="20"/>
      <c r="SQT68" s="20"/>
      <c r="SQU68" s="20"/>
      <c r="SQV68" s="20"/>
      <c r="SQW68" s="20"/>
      <c r="SQX68" s="20"/>
      <c r="SQY68" s="20"/>
      <c r="SQZ68" s="20"/>
      <c r="SRA68" s="20"/>
      <c r="SRB68" s="20"/>
      <c r="SRC68" s="20"/>
      <c r="SRD68" s="20"/>
      <c r="SRE68" s="20"/>
      <c r="SRF68" s="20"/>
      <c r="SRG68" s="20"/>
      <c r="SRH68" s="20"/>
      <c r="SRI68" s="20"/>
      <c r="SRJ68" s="20"/>
      <c r="SRK68" s="20"/>
      <c r="SRL68" s="20"/>
      <c r="SRM68" s="20"/>
      <c r="SRN68" s="20"/>
      <c r="SRO68" s="20"/>
      <c r="SRP68" s="20"/>
      <c r="SRQ68" s="20"/>
      <c r="SRR68" s="20"/>
      <c r="SRS68" s="20"/>
      <c r="SRT68" s="20"/>
      <c r="SRU68" s="20"/>
      <c r="SRV68" s="20"/>
      <c r="SRW68" s="20"/>
      <c r="SRX68" s="20"/>
      <c r="SRY68" s="20"/>
      <c r="SRZ68" s="20"/>
      <c r="SSA68" s="20"/>
      <c r="SSB68" s="20"/>
      <c r="SSC68" s="20"/>
      <c r="SSD68" s="20"/>
      <c r="SSE68" s="20"/>
      <c r="SSF68" s="20"/>
      <c r="SSG68" s="20"/>
      <c r="SSH68" s="20"/>
      <c r="SSI68" s="20"/>
      <c r="SSJ68" s="20"/>
      <c r="SSK68" s="20"/>
      <c r="SSL68" s="20"/>
      <c r="SSM68" s="20"/>
      <c r="SSN68" s="20"/>
      <c r="SSO68" s="20"/>
      <c r="SSP68" s="20"/>
      <c r="SSQ68" s="20"/>
      <c r="SSR68" s="20"/>
      <c r="SSS68" s="20"/>
      <c r="SST68" s="20"/>
      <c r="SSU68" s="20"/>
      <c r="SSV68" s="20"/>
      <c r="SSW68" s="20"/>
      <c r="SSX68" s="20"/>
      <c r="SSY68" s="20"/>
      <c r="SSZ68" s="20"/>
      <c r="STA68" s="20"/>
      <c r="STB68" s="20"/>
      <c r="STC68" s="20"/>
      <c r="STD68" s="20"/>
      <c r="STE68" s="20"/>
      <c r="STF68" s="20"/>
      <c r="STG68" s="20"/>
      <c r="STH68" s="20"/>
      <c r="STI68" s="20"/>
      <c r="STJ68" s="20"/>
      <c r="STK68" s="20"/>
      <c r="STL68" s="20"/>
      <c r="STM68" s="20"/>
      <c r="STN68" s="20"/>
      <c r="STO68" s="20"/>
      <c r="STP68" s="20"/>
      <c r="STQ68" s="20"/>
      <c r="STR68" s="20"/>
      <c r="STS68" s="20"/>
      <c r="STT68" s="20"/>
      <c r="STU68" s="20"/>
      <c r="STV68" s="20"/>
      <c r="STW68" s="20"/>
      <c r="STX68" s="20"/>
      <c r="STY68" s="20"/>
      <c r="STZ68" s="20"/>
      <c r="SUA68" s="20"/>
      <c r="SUB68" s="20"/>
      <c r="SUC68" s="20"/>
      <c r="SUD68" s="20"/>
      <c r="SUE68" s="20"/>
      <c r="SUF68" s="20"/>
      <c r="SUG68" s="20"/>
      <c r="SUH68" s="20"/>
      <c r="SUI68" s="20"/>
      <c r="SUJ68" s="20"/>
      <c r="SUK68" s="20"/>
      <c r="SUL68" s="20"/>
      <c r="SUM68" s="20"/>
      <c r="SUN68" s="20"/>
      <c r="SUO68" s="20"/>
      <c r="SUP68" s="20"/>
      <c r="SUQ68" s="20"/>
      <c r="SUR68" s="20"/>
      <c r="SUS68" s="20"/>
      <c r="SUT68" s="20"/>
      <c r="SUU68" s="20"/>
      <c r="SUV68" s="20"/>
      <c r="SUW68" s="20"/>
      <c r="SUX68" s="20"/>
      <c r="SUY68" s="20"/>
      <c r="SUZ68" s="20"/>
      <c r="SVA68" s="20"/>
      <c r="SVB68" s="20"/>
      <c r="SVC68" s="20"/>
      <c r="SVD68" s="20"/>
      <c r="SVE68" s="20"/>
      <c r="SVF68" s="20"/>
      <c r="SVG68" s="20"/>
      <c r="SVH68" s="20"/>
      <c r="SVI68" s="20"/>
      <c r="SVJ68" s="20"/>
      <c r="SVK68" s="20"/>
      <c r="SVL68" s="20"/>
      <c r="SVM68" s="20"/>
      <c r="SVN68" s="20"/>
      <c r="SVO68" s="20"/>
      <c r="SVP68" s="20"/>
      <c r="SVQ68" s="20"/>
      <c r="SVR68" s="20"/>
      <c r="SVS68" s="20"/>
      <c r="SVT68" s="20"/>
      <c r="SVU68" s="20"/>
      <c r="SVV68" s="20"/>
      <c r="SVW68" s="20"/>
      <c r="SVX68" s="20"/>
      <c r="SVY68" s="20"/>
      <c r="SVZ68" s="20"/>
      <c r="SWA68" s="20"/>
      <c r="SWB68" s="20"/>
      <c r="SWC68" s="20"/>
      <c r="SWD68" s="20"/>
      <c r="SWE68" s="20"/>
      <c r="SWF68" s="20"/>
      <c r="SWG68" s="20"/>
      <c r="SWH68" s="20"/>
      <c r="SWI68" s="20"/>
      <c r="SWJ68" s="20"/>
      <c r="SWK68" s="20"/>
      <c r="SWL68" s="20"/>
      <c r="SWM68" s="20"/>
      <c r="SWN68" s="20"/>
      <c r="SWO68" s="20"/>
      <c r="SWP68" s="20"/>
      <c r="SWQ68" s="20"/>
      <c r="SWR68" s="20"/>
      <c r="SWS68" s="20"/>
      <c r="SWT68" s="20"/>
      <c r="SWU68" s="20"/>
      <c r="SWV68" s="20"/>
      <c r="SWW68" s="20"/>
      <c r="SWX68" s="20"/>
      <c r="SWY68" s="20"/>
      <c r="SWZ68" s="20"/>
      <c r="SXA68" s="20"/>
      <c r="SXB68" s="20"/>
      <c r="SXC68" s="20"/>
      <c r="SXD68" s="20"/>
      <c r="SXE68" s="20"/>
      <c r="SXF68" s="20"/>
      <c r="SXG68" s="20"/>
      <c r="SXH68" s="20"/>
      <c r="SXI68" s="20"/>
      <c r="SXJ68" s="20"/>
      <c r="SXK68" s="20"/>
      <c r="SXL68" s="20"/>
      <c r="SXM68" s="20"/>
      <c r="SXN68" s="20"/>
      <c r="SXO68" s="20"/>
      <c r="SXP68" s="20"/>
      <c r="SXQ68" s="20"/>
      <c r="SXR68" s="20"/>
      <c r="SXS68" s="20"/>
      <c r="SXT68" s="20"/>
      <c r="SXU68" s="20"/>
      <c r="SXV68" s="20"/>
      <c r="SXW68" s="20"/>
      <c r="SXX68" s="20"/>
      <c r="SXY68" s="20"/>
      <c r="SXZ68" s="20"/>
      <c r="SYA68" s="20"/>
      <c r="SYB68" s="20"/>
      <c r="SYC68" s="20"/>
      <c r="SYD68" s="20"/>
      <c r="SYE68" s="20"/>
      <c r="SYF68" s="20"/>
      <c r="SYG68" s="20"/>
      <c r="SYH68" s="20"/>
      <c r="SYI68" s="20"/>
      <c r="SYJ68" s="20"/>
      <c r="SYK68" s="20"/>
      <c r="SYL68" s="20"/>
      <c r="SYM68" s="20"/>
      <c r="SYN68" s="20"/>
      <c r="SYO68" s="20"/>
      <c r="SYP68" s="20"/>
      <c r="SYQ68" s="20"/>
      <c r="SYR68" s="20"/>
      <c r="SYS68" s="20"/>
      <c r="SYT68" s="20"/>
      <c r="SYU68" s="20"/>
      <c r="SYV68" s="20"/>
      <c r="SYW68" s="20"/>
      <c r="SYX68" s="20"/>
      <c r="SYY68" s="20"/>
      <c r="SYZ68" s="20"/>
      <c r="SZA68" s="20"/>
      <c r="SZB68" s="20"/>
      <c r="SZC68" s="20"/>
      <c r="SZD68" s="20"/>
      <c r="SZE68" s="20"/>
      <c r="SZF68" s="20"/>
      <c r="SZG68" s="20"/>
      <c r="SZH68" s="20"/>
      <c r="SZI68" s="20"/>
      <c r="SZJ68" s="20"/>
      <c r="SZK68" s="20"/>
      <c r="SZL68" s="20"/>
      <c r="SZM68" s="20"/>
      <c r="SZN68" s="20"/>
      <c r="SZO68" s="20"/>
      <c r="SZP68" s="20"/>
      <c r="SZQ68" s="20"/>
      <c r="SZR68" s="20"/>
      <c r="SZS68" s="20"/>
      <c r="SZT68" s="20"/>
      <c r="SZU68" s="20"/>
      <c r="SZV68" s="20"/>
      <c r="SZW68" s="20"/>
      <c r="SZX68" s="20"/>
      <c r="SZY68" s="20"/>
      <c r="SZZ68" s="20"/>
      <c r="TAA68" s="20"/>
      <c r="TAB68" s="20"/>
      <c r="TAC68" s="20"/>
      <c r="TAD68" s="20"/>
      <c r="TAE68" s="20"/>
      <c r="TAF68" s="20"/>
      <c r="TAG68" s="20"/>
      <c r="TAH68" s="20"/>
      <c r="TAI68" s="20"/>
      <c r="TAJ68" s="20"/>
      <c r="TAK68" s="20"/>
      <c r="TAL68" s="20"/>
      <c r="TAM68" s="20"/>
      <c r="TAN68" s="20"/>
      <c r="TAO68" s="20"/>
      <c r="TAP68" s="20"/>
      <c r="TAQ68" s="20"/>
      <c r="TAR68" s="20"/>
      <c r="TAS68" s="20"/>
      <c r="TAT68" s="20"/>
      <c r="TAU68" s="20"/>
      <c r="TAV68" s="20"/>
      <c r="TAW68" s="20"/>
      <c r="TAX68" s="20"/>
      <c r="TAY68" s="20"/>
      <c r="TAZ68" s="20"/>
      <c r="TBA68" s="20"/>
      <c r="TBB68" s="20"/>
      <c r="TBC68" s="20"/>
      <c r="TBD68" s="20"/>
      <c r="TBE68" s="20"/>
      <c r="TBF68" s="20"/>
      <c r="TBG68" s="20"/>
      <c r="TBH68" s="20"/>
      <c r="TBI68" s="20"/>
      <c r="TBJ68" s="20"/>
      <c r="TBK68" s="20"/>
      <c r="TBL68" s="20"/>
      <c r="TBM68" s="20"/>
      <c r="TBN68" s="20"/>
      <c r="TBO68" s="20"/>
      <c r="TBP68" s="20"/>
      <c r="TBQ68" s="20"/>
      <c r="TBR68" s="20"/>
      <c r="TBS68" s="20"/>
      <c r="TBT68" s="20"/>
      <c r="TBU68" s="20"/>
      <c r="TBV68" s="20"/>
      <c r="TBW68" s="20"/>
      <c r="TBX68" s="20"/>
      <c r="TBY68" s="20"/>
      <c r="TBZ68" s="20"/>
      <c r="TCA68" s="20"/>
      <c r="TCB68" s="20"/>
      <c r="TCC68" s="20"/>
      <c r="TCD68" s="20"/>
      <c r="TCE68" s="20"/>
      <c r="TCF68" s="20"/>
      <c r="TCG68" s="20"/>
      <c r="TCH68" s="20"/>
      <c r="TCI68" s="20"/>
      <c r="TCJ68" s="20"/>
      <c r="TCK68" s="20"/>
      <c r="TCL68" s="20"/>
      <c r="TCM68" s="20"/>
      <c r="TCN68" s="20"/>
      <c r="TCO68" s="20"/>
      <c r="TCP68" s="20"/>
      <c r="TCQ68" s="20"/>
      <c r="TCR68" s="20"/>
      <c r="TCS68" s="20"/>
      <c r="TCT68" s="20"/>
      <c r="TCU68" s="20"/>
      <c r="TCV68" s="20"/>
      <c r="TCW68" s="20"/>
      <c r="TCX68" s="20"/>
      <c r="TCY68" s="20"/>
      <c r="TCZ68" s="20"/>
      <c r="TDA68" s="20"/>
      <c r="TDB68" s="20"/>
      <c r="TDC68" s="20"/>
      <c r="TDD68" s="20"/>
      <c r="TDE68" s="20"/>
      <c r="TDF68" s="20"/>
      <c r="TDG68" s="20"/>
      <c r="TDH68" s="20"/>
      <c r="TDI68" s="20"/>
      <c r="TDJ68" s="20"/>
      <c r="TDK68" s="20"/>
      <c r="TDL68" s="20"/>
      <c r="TDM68" s="20"/>
      <c r="TDN68" s="20"/>
      <c r="TDO68" s="20"/>
      <c r="TDP68" s="20"/>
      <c r="TDQ68" s="20"/>
      <c r="TDR68" s="20"/>
      <c r="TDS68" s="20"/>
      <c r="TDT68" s="20"/>
      <c r="TDU68" s="20"/>
      <c r="TDV68" s="20"/>
      <c r="TDW68" s="20"/>
      <c r="TDX68" s="20"/>
      <c r="TDY68" s="20"/>
      <c r="TDZ68" s="20"/>
      <c r="TEA68" s="20"/>
      <c r="TEB68" s="20"/>
      <c r="TEC68" s="20"/>
      <c r="TED68" s="20"/>
      <c r="TEE68" s="20"/>
      <c r="TEF68" s="20"/>
      <c r="TEG68" s="20"/>
      <c r="TEH68" s="20"/>
      <c r="TEI68" s="20"/>
      <c r="TEJ68" s="20"/>
      <c r="TEK68" s="20"/>
      <c r="TEL68" s="20"/>
      <c r="TEM68" s="20"/>
      <c r="TEN68" s="20"/>
      <c r="TEO68" s="20"/>
      <c r="TEP68" s="20"/>
      <c r="TEQ68" s="20"/>
      <c r="TER68" s="20"/>
      <c r="TES68" s="20"/>
      <c r="TET68" s="20"/>
      <c r="TEU68" s="20"/>
      <c r="TEV68" s="20"/>
      <c r="TEW68" s="20"/>
      <c r="TEX68" s="20"/>
      <c r="TEY68" s="20"/>
      <c r="TEZ68" s="20"/>
      <c r="TFA68" s="20"/>
      <c r="TFB68" s="20"/>
      <c r="TFC68" s="20"/>
      <c r="TFD68" s="20"/>
      <c r="TFE68" s="20"/>
      <c r="TFF68" s="20"/>
      <c r="TFG68" s="20"/>
      <c r="TFH68" s="20"/>
      <c r="TFI68" s="20"/>
      <c r="TFJ68" s="20"/>
      <c r="TFK68" s="20"/>
      <c r="TFL68" s="20"/>
      <c r="TFM68" s="20"/>
      <c r="TFN68" s="20"/>
      <c r="TFO68" s="20"/>
      <c r="TFP68" s="20"/>
      <c r="TFQ68" s="20"/>
      <c r="TFR68" s="20"/>
      <c r="TFS68" s="20"/>
      <c r="TFT68" s="20"/>
      <c r="TFU68" s="20"/>
      <c r="TFV68" s="20"/>
      <c r="TFW68" s="20"/>
      <c r="TFX68" s="20"/>
      <c r="TFY68" s="20"/>
      <c r="TFZ68" s="20"/>
      <c r="TGA68" s="20"/>
      <c r="TGB68" s="20"/>
      <c r="TGC68" s="20"/>
      <c r="TGD68" s="20"/>
      <c r="TGE68" s="20"/>
      <c r="TGF68" s="20"/>
      <c r="TGG68" s="20"/>
      <c r="TGH68" s="20"/>
      <c r="TGI68" s="20"/>
      <c r="TGJ68" s="20"/>
      <c r="TGK68" s="20"/>
      <c r="TGL68" s="20"/>
      <c r="TGM68" s="20"/>
      <c r="TGN68" s="20"/>
      <c r="TGO68" s="20"/>
      <c r="TGP68" s="20"/>
      <c r="TGQ68" s="20"/>
      <c r="TGR68" s="20"/>
      <c r="TGS68" s="20"/>
      <c r="TGT68" s="20"/>
      <c r="TGU68" s="20"/>
      <c r="TGV68" s="20"/>
      <c r="TGW68" s="20"/>
      <c r="TGX68" s="20"/>
      <c r="TGY68" s="20"/>
      <c r="TGZ68" s="20"/>
      <c r="THA68" s="20"/>
      <c r="THB68" s="20"/>
      <c r="THC68" s="20"/>
      <c r="THD68" s="20"/>
      <c r="THE68" s="20"/>
      <c r="THF68" s="20"/>
      <c r="THG68" s="20"/>
      <c r="THH68" s="20"/>
      <c r="THI68" s="20"/>
      <c r="THJ68" s="20"/>
      <c r="THK68" s="20"/>
      <c r="THL68" s="20"/>
      <c r="THM68" s="20"/>
      <c r="THN68" s="20"/>
      <c r="THO68" s="20"/>
      <c r="THP68" s="20"/>
      <c r="THQ68" s="20"/>
      <c r="THR68" s="20"/>
      <c r="THS68" s="20"/>
      <c r="THT68" s="20"/>
      <c r="THU68" s="20"/>
      <c r="THV68" s="20"/>
      <c r="THW68" s="20"/>
      <c r="THX68" s="20"/>
      <c r="THY68" s="20"/>
      <c r="THZ68" s="20"/>
      <c r="TIA68" s="20"/>
      <c r="TIB68" s="20"/>
      <c r="TIC68" s="20"/>
      <c r="TID68" s="20"/>
      <c r="TIE68" s="20"/>
      <c r="TIF68" s="20"/>
      <c r="TIG68" s="20"/>
      <c r="TIH68" s="20"/>
      <c r="TII68" s="20"/>
      <c r="TIJ68" s="20"/>
      <c r="TIK68" s="20"/>
      <c r="TIL68" s="20"/>
      <c r="TIM68" s="20"/>
      <c r="TIN68" s="20"/>
      <c r="TIO68" s="20"/>
      <c r="TIP68" s="20"/>
      <c r="TIQ68" s="20"/>
      <c r="TIR68" s="20"/>
      <c r="TIS68" s="20"/>
      <c r="TIT68" s="20"/>
      <c r="TIU68" s="20"/>
      <c r="TIV68" s="20"/>
      <c r="TIW68" s="20"/>
      <c r="TIX68" s="20"/>
      <c r="TIY68" s="20"/>
      <c r="TIZ68" s="20"/>
      <c r="TJA68" s="20"/>
      <c r="TJB68" s="20"/>
      <c r="TJC68" s="20"/>
      <c r="TJD68" s="20"/>
      <c r="TJE68" s="20"/>
      <c r="TJF68" s="20"/>
      <c r="TJG68" s="20"/>
      <c r="TJH68" s="20"/>
      <c r="TJI68" s="20"/>
      <c r="TJJ68" s="20"/>
      <c r="TJK68" s="20"/>
      <c r="TJL68" s="20"/>
      <c r="TJM68" s="20"/>
      <c r="TJN68" s="20"/>
      <c r="TJO68" s="20"/>
      <c r="TJP68" s="20"/>
      <c r="TJQ68" s="20"/>
      <c r="TJR68" s="20"/>
      <c r="TJS68" s="20"/>
      <c r="TJT68" s="20"/>
      <c r="TJU68" s="20"/>
      <c r="TJV68" s="20"/>
      <c r="TJW68" s="20"/>
      <c r="TJX68" s="20"/>
      <c r="TJY68" s="20"/>
      <c r="TJZ68" s="20"/>
      <c r="TKA68" s="20"/>
      <c r="TKB68" s="20"/>
      <c r="TKC68" s="20"/>
      <c r="TKD68" s="20"/>
      <c r="TKE68" s="20"/>
      <c r="TKF68" s="20"/>
      <c r="TKG68" s="20"/>
      <c r="TKH68" s="20"/>
      <c r="TKI68" s="20"/>
      <c r="TKJ68" s="20"/>
      <c r="TKK68" s="20"/>
      <c r="TKL68" s="20"/>
      <c r="TKM68" s="20"/>
      <c r="TKN68" s="20"/>
      <c r="TKO68" s="20"/>
      <c r="TKP68" s="20"/>
      <c r="TKQ68" s="20"/>
      <c r="TKR68" s="20"/>
      <c r="TKS68" s="20"/>
      <c r="TKT68" s="20"/>
      <c r="TKU68" s="20"/>
      <c r="TKV68" s="20"/>
      <c r="TKW68" s="20"/>
      <c r="TKX68" s="20"/>
      <c r="TKY68" s="20"/>
      <c r="TKZ68" s="20"/>
      <c r="TLA68" s="20"/>
      <c r="TLB68" s="20"/>
      <c r="TLC68" s="20"/>
      <c r="TLD68" s="20"/>
      <c r="TLE68" s="20"/>
      <c r="TLF68" s="20"/>
      <c r="TLG68" s="20"/>
      <c r="TLH68" s="20"/>
      <c r="TLI68" s="20"/>
      <c r="TLJ68" s="20"/>
      <c r="TLK68" s="20"/>
      <c r="TLL68" s="20"/>
      <c r="TLM68" s="20"/>
      <c r="TLN68" s="20"/>
      <c r="TLO68" s="20"/>
      <c r="TLP68" s="20"/>
      <c r="TLQ68" s="20"/>
      <c r="TLR68" s="20"/>
      <c r="TLS68" s="20"/>
      <c r="TLT68" s="20"/>
      <c r="TLU68" s="20"/>
      <c r="TLV68" s="20"/>
      <c r="TLW68" s="20"/>
      <c r="TLX68" s="20"/>
      <c r="TLY68" s="20"/>
      <c r="TLZ68" s="20"/>
      <c r="TMA68" s="20"/>
      <c r="TMB68" s="20"/>
      <c r="TMC68" s="20"/>
      <c r="TMD68" s="20"/>
      <c r="TME68" s="20"/>
      <c r="TMF68" s="20"/>
      <c r="TMG68" s="20"/>
      <c r="TMH68" s="20"/>
      <c r="TMI68" s="20"/>
      <c r="TMJ68" s="20"/>
      <c r="TMK68" s="20"/>
      <c r="TML68" s="20"/>
      <c r="TMM68" s="20"/>
      <c r="TMN68" s="20"/>
      <c r="TMO68" s="20"/>
      <c r="TMP68" s="20"/>
      <c r="TMQ68" s="20"/>
      <c r="TMR68" s="20"/>
      <c r="TMS68" s="20"/>
      <c r="TMT68" s="20"/>
      <c r="TMU68" s="20"/>
      <c r="TMV68" s="20"/>
      <c r="TMW68" s="20"/>
      <c r="TMX68" s="20"/>
      <c r="TMY68" s="20"/>
      <c r="TMZ68" s="20"/>
      <c r="TNA68" s="20"/>
      <c r="TNB68" s="20"/>
      <c r="TNC68" s="20"/>
      <c r="TND68" s="20"/>
      <c r="TNE68" s="20"/>
      <c r="TNF68" s="20"/>
      <c r="TNG68" s="20"/>
      <c r="TNH68" s="20"/>
      <c r="TNI68" s="20"/>
      <c r="TNJ68" s="20"/>
      <c r="TNK68" s="20"/>
      <c r="TNL68" s="20"/>
      <c r="TNM68" s="20"/>
      <c r="TNN68" s="20"/>
      <c r="TNO68" s="20"/>
      <c r="TNP68" s="20"/>
      <c r="TNQ68" s="20"/>
      <c r="TNR68" s="20"/>
      <c r="TNS68" s="20"/>
      <c r="TNT68" s="20"/>
      <c r="TNU68" s="20"/>
      <c r="TNV68" s="20"/>
      <c r="TNW68" s="20"/>
      <c r="TNX68" s="20"/>
      <c r="TNY68" s="20"/>
      <c r="TNZ68" s="20"/>
      <c r="TOA68" s="20"/>
      <c r="TOB68" s="20"/>
      <c r="TOC68" s="20"/>
      <c r="TOD68" s="20"/>
      <c r="TOE68" s="20"/>
      <c r="TOF68" s="20"/>
      <c r="TOG68" s="20"/>
      <c r="TOH68" s="20"/>
      <c r="TOI68" s="20"/>
      <c r="TOJ68" s="20"/>
      <c r="TOK68" s="20"/>
      <c r="TOL68" s="20"/>
      <c r="TOM68" s="20"/>
      <c r="TON68" s="20"/>
      <c r="TOO68" s="20"/>
      <c r="TOP68" s="20"/>
      <c r="TOQ68" s="20"/>
      <c r="TOR68" s="20"/>
      <c r="TOS68" s="20"/>
      <c r="TOT68" s="20"/>
      <c r="TOU68" s="20"/>
      <c r="TOV68" s="20"/>
      <c r="TOW68" s="20"/>
      <c r="TOX68" s="20"/>
      <c r="TOY68" s="20"/>
      <c r="TOZ68" s="20"/>
      <c r="TPA68" s="20"/>
      <c r="TPB68" s="20"/>
      <c r="TPC68" s="20"/>
      <c r="TPD68" s="20"/>
      <c r="TPE68" s="20"/>
      <c r="TPF68" s="20"/>
      <c r="TPG68" s="20"/>
      <c r="TPH68" s="20"/>
      <c r="TPI68" s="20"/>
      <c r="TPJ68" s="20"/>
      <c r="TPK68" s="20"/>
      <c r="TPL68" s="20"/>
      <c r="TPM68" s="20"/>
      <c r="TPN68" s="20"/>
      <c r="TPO68" s="20"/>
      <c r="TPP68" s="20"/>
      <c r="TPQ68" s="20"/>
      <c r="TPR68" s="20"/>
      <c r="TPS68" s="20"/>
      <c r="TPT68" s="20"/>
      <c r="TPU68" s="20"/>
      <c r="TPV68" s="20"/>
      <c r="TPW68" s="20"/>
      <c r="TPX68" s="20"/>
      <c r="TPY68" s="20"/>
      <c r="TPZ68" s="20"/>
      <c r="TQA68" s="20"/>
      <c r="TQB68" s="20"/>
      <c r="TQC68" s="20"/>
      <c r="TQD68" s="20"/>
      <c r="TQE68" s="20"/>
      <c r="TQF68" s="20"/>
      <c r="TQG68" s="20"/>
      <c r="TQH68" s="20"/>
      <c r="TQI68" s="20"/>
      <c r="TQJ68" s="20"/>
      <c r="TQK68" s="20"/>
      <c r="TQL68" s="20"/>
      <c r="TQM68" s="20"/>
      <c r="TQN68" s="20"/>
      <c r="TQO68" s="20"/>
      <c r="TQP68" s="20"/>
      <c r="TQQ68" s="20"/>
      <c r="TQR68" s="20"/>
      <c r="TQS68" s="20"/>
      <c r="TQT68" s="20"/>
      <c r="TQU68" s="20"/>
      <c r="TQV68" s="20"/>
      <c r="TQW68" s="20"/>
      <c r="TQX68" s="20"/>
      <c r="TQY68" s="20"/>
      <c r="TQZ68" s="20"/>
      <c r="TRA68" s="20"/>
      <c r="TRB68" s="20"/>
      <c r="TRC68" s="20"/>
      <c r="TRD68" s="20"/>
      <c r="TRE68" s="20"/>
      <c r="TRF68" s="20"/>
      <c r="TRG68" s="20"/>
      <c r="TRH68" s="20"/>
      <c r="TRI68" s="20"/>
      <c r="TRJ68" s="20"/>
      <c r="TRK68" s="20"/>
      <c r="TRL68" s="20"/>
      <c r="TRM68" s="20"/>
      <c r="TRN68" s="20"/>
      <c r="TRO68" s="20"/>
      <c r="TRP68" s="20"/>
      <c r="TRQ68" s="20"/>
      <c r="TRR68" s="20"/>
      <c r="TRS68" s="20"/>
      <c r="TRT68" s="20"/>
      <c r="TRU68" s="20"/>
      <c r="TRV68" s="20"/>
      <c r="TRW68" s="20"/>
      <c r="TRX68" s="20"/>
      <c r="TRY68" s="20"/>
      <c r="TRZ68" s="20"/>
      <c r="TSA68" s="20"/>
      <c r="TSB68" s="20"/>
      <c r="TSC68" s="20"/>
      <c r="TSD68" s="20"/>
      <c r="TSE68" s="20"/>
      <c r="TSF68" s="20"/>
      <c r="TSG68" s="20"/>
      <c r="TSH68" s="20"/>
      <c r="TSI68" s="20"/>
      <c r="TSJ68" s="20"/>
      <c r="TSK68" s="20"/>
      <c r="TSL68" s="20"/>
      <c r="TSM68" s="20"/>
      <c r="TSN68" s="20"/>
      <c r="TSO68" s="20"/>
      <c r="TSP68" s="20"/>
      <c r="TSQ68" s="20"/>
      <c r="TSR68" s="20"/>
      <c r="TSS68" s="20"/>
      <c r="TST68" s="20"/>
      <c r="TSU68" s="20"/>
      <c r="TSV68" s="20"/>
      <c r="TSW68" s="20"/>
      <c r="TSX68" s="20"/>
      <c r="TSY68" s="20"/>
      <c r="TSZ68" s="20"/>
      <c r="TTA68" s="20"/>
      <c r="TTB68" s="20"/>
      <c r="TTC68" s="20"/>
      <c r="TTD68" s="20"/>
      <c r="TTE68" s="20"/>
      <c r="TTF68" s="20"/>
      <c r="TTG68" s="20"/>
      <c r="TTH68" s="20"/>
      <c r="TTI68" s="20"/>
      <c r="TTJ68" s="20"/>
      <c r="TTK68" s="20"/>
      <c r="TTL68" s="20"/>
      <c r="TTM68" s="20"/>
      <c r="TTN68" s="20"/>
      <c r="TTO68" s="20"/>
      <c r="TTP68" s="20"/>
      <c r="TTQ68" s="20"/>
      <c r="TTR68" s="20"/>
      <c r="TTS68" s="20"/>
      <c r="TTT68" s="20"/>
      <c r="TTU68" s="20"/>
      <c r="TTV68" s="20"/>
      <c r="TTW68" s="20"/>
      <c r="TTX68" s="20"/>
      <c r="TTY68" s="20"/>
      <c r="TTZ68" s="20"/>
      <c r="TUA68" s="20"/>
      <c r="TUB68" s="20"/>
      <c r="TUC68" s="20"/>
      <c r="TUD68" s="20"/>
      <c r="TUE68" s="20"/>
      <c r="TUF68" s="20"/>
      <c r="TUG68" s="20"/>
      <c r="TUH68" s="20"/>
      <c r="TUI68" s="20"/>
      <c r="TUJ68" s="20"/>
      <c r="TUK68" s="20"/>
      <c r="TUL68" s="20"/>
      <c r="TUM68" s="20"/>
      <c r="TUN68" s="20"/>
      <c r="TUO68" s="20"/>
      <c r="TUP68" s="20"/>
      <c r="TUQ68" s="20"/>
      <c r="TUR68" s="20"/>
      <c r="TUS68" s="20"/>
      <c r="TUT68" s="20"/>
      <c r="TUU68" s="20"/>
      <c r="TUV68" s="20"/>
      <c r="TUW68" s="20"/>
      <c r="TUX68" s="20"/>
      <c r="TUY68" s="20"/>
      <c r="TUZ68" s="20"/>
      <c r="TVA68" s="20"/>
      <c r="TVB68" s="20"/>
      <c r="TVC68" s="20"/>
      <c r="TVD68" s="20"/>
      <c r="TVE68" s="20"/>
      <c r="TVF68" s="20"/>
      <c r="TVG68" s="20"/>
      <c r="TVH68" s="20"/>
      <c r="TVI68" s="20"/>
      <c r="TVJ68" s="20"/>
      <c r="TVK68" s="20"/>
      <c r="TVL68" s="20"/>
      <c r="TVM68" s="20"/>
      <c r="TVN68" s="20"/>
      <c r="TVO68" s="20"/>
      <c r="TVP68" s="20"/>
      <c r="TVQ68" s="20"/>
      <c r="TVR68" s="20"/>
      <c r="TVS68" s="20"/>
      <c r="TVT68" s="20"/>
      <c r="TVU68" s="20"/>
      <c r="TVV68" s="20"/>
      <c r="TVW68" s="20"/>
      <c r="TVX68" s="20"/>
      <c r="TVY68" s="20"/>
      <c r="TVZ68" s="20"/>
      <c r="TWA68" s="20"/>
      <c r="TWB68" s="20"/>
      <c r="TWC68" s="20"/>
      <c r="TWD68" s="20"/>
      <c r="TWE68" s="20"/>
      <c r="TWF68" s="20"/>
      <c r="TWG68" s="20"/>
      <c r="TWH68" s="20"/>
      <c r="TWI68" s="20"/>
      <c r="TWJ68" s="20"/>
      <c r="TWK68" s="20"/>
      <c r="TWL68" s="20"/>
      <c r="TWM68" s="20"/>
      <c r="TWN68" s="20"/>
      <c r="TWO68" s="20"/>
      <c r="TWP68" s="20"/>
      <c r="TWQ68" s="20"/>
      <c r="TWR68" s="20"/>
      <c r="TWS68" s="20"/>
      <c r="TWT68" s="20"/>
      <c r="TWU68" s="20"/>
      <c r="TWV68" s="20"/>
      <c r="TWW68" s="20"/>
      <c r="TWX68" s="20"/>
      <c r="TWY68" s="20"/>
      <c r="TWZ68" s="20"/>
      <c r="TXA68" s="20"/>
      <c r="TXB68" s="20"/>
      <c r="TXC68" s="20"/>
      <c r="TXD68" s="20"/>
      <c r="TXE68" s="20"/>
      <c r="TXF68" s="20"/>
      <c r="TXG68" s="20"/>
      <c r="TXH68" s="20"/>
      <c r="TXI68" s="20"/>
      <c r="TXJ68" s="20"/>
      <c r="TXK68" s="20"/>
      <c r="TXL68" s="20"/>
      <c r="TXM68" s="20"/>
      <c r="TXN68" s="20"/>
      <c r="TXO68" s="20"/>
      <c r="TXP68" s="20"/>
      <c r="TXQ68" s="20"/>
      <c r="TXR68" s="20"/>
      <c r="TXS68" s="20"/>
      <c r="TXT68" s="20"/>
      <c r="TXU68" s="20"/>
      <c r="TXV68" s="20"/>
      <c r="TXW68" s="20"/>
      <c r="TXX68" s="20"/>
      <c r="TXY68" s="20"/>
      <c r="TXZ68" s="20"/>
      <c r="TYA68" s="20"/>
      <c r="TYB68" s="20"/>
      <c r="TYC68" s="20"/>
      <c r="TYD68" s="20"/>
      <c r="TYE68" s="20"/>
      <c r="TYF68" s="20"/>
      <c r="TYG68" s="20"/>
      <c r="TYH68" s="20"/>
      <c r="TYI68" s="20"/>
      <c r="TYJ68" s="20"/>
      <c r="TYK68" s="20"/>
      <c r="TYL68" s="20"/>
      <c r="TYM68" s="20"/>
      <c r="TYN68" s="20"/>
      <c r="TYO68" s="20"/>
      <c r="TYP68" s="20"/>
      <c r="TYQ68" s="20"/>
      <c r="TYR68" s="20"/>
      <c r="TYS68" s="20"/>
      <c r="TYT68" s="20"/>
      <c r="TYU68" s="20"/>
      <c r="TYV68" s="20"/>
      <c r="TYW68" s="20"/>
      <c r="TYX68" s="20"/>
      <c r="TYY68" s="20"/>
      <c r="TYZ68" s="20"/>
      <c r="TZA68" s="20"/>
      <c r="TZB68" s="20"/>
      <c r="TZC68" s="20"/>
      <c r="TZD68" s="20"/>
      <c r="TZE68" s="20"/>
      <c r="TZF68" s="20"/>
      <c r="TZG68" s="20"/>
      <c r="TZH68" s="20"/>
      <c r="TZI68" s="20"/>
      <c r="TZJ68" s="20"/>
      <c r="TZK68" s="20"/>
      <c r="TZL68" s="20"/>
      <c r="TZM68" s="20"/>
      <c r="TZN68" s="20"/>
      <c r="TZO68" s="20"/>
      <c r="TZP68" s="20"/>
      <c r="TZQ68" s="20"/>
      <c r="TZR68" s="20"/>
      <c r="TZS68" s="20"/>
      <c r="TZT68" s="20"/>
      <c r="TZU68" s="20"/>
      <c r="TZV68" s="20"/>
      <c r="TZW68" s="20"/>
      <c r="TZX68" s="20"/>
      <c r="TZY68" s="20"/>
      <c r="TZZ68" s="20"/>
      <c r="UAA68" s="20"/>
      <c r="UAB68" s="20"/>
      <c r="UAC68" s="20"/>
      <c r="UAD68" s="20"/>
      <c r="UAE68" s="20"/>
      <c r="UAF68" s="20"/>
      <c r="UAG68" s="20"/>
      <c r="UAH68" s="20"/>
      <c r="UAI68" s="20"/>
      <c r="UAJ68" s="20"/>
      <c r="UAK68" s="20"/>
      <c r="UAL68" s="20"/>
      <c r="UAM68" s="20"/>
      <c r="UAN68" s="20"/>
      <c r="UAO68" s="20"/>
      <c r="UAP68" s="20"/>
      <c r="UAQ68" s="20"/>
      <c r="UAR68" s="20"/>
      <c r="UAS68" s="20"/>
      <c r="UAT68" s="20"/>
      <c r="UAU68" s="20"/>
      <c r="UAV68" s="20"/>
      <c r="UAW68" s="20"/>
      <c r="UAX68" s="20"/>
      <c r="UAY68" s="20"/>
      <c r="UAZ68" s="20"/>
      <c r="UBA68" s="20"/>
      <c r="UBB68" s="20"/>
      <c r="UBC68" s="20"/>
      <c r="UBD68" s="20"/>
      <c r="UBE68" s="20"/>
      <c r="UBF68" s="20"/>
      <c r="UBG68" s="20"/>
      <c r="UBH68" s="20"/>
      <c r="UBI68" s="20"/>
      <c r="UBJ68" s="20"/>
      <c r="UBK68" s="20"/>
      <c r="UBL68" s="20"/>
      <c r="UBM68" s="20"/>
      <c r="UBN68" s="20"/>
      <c r="UBO68" s="20"/>
      <c r="UBP68" s="20"/>
      <c r="UBQ68" s="20"/>
      <c r="UBR68" s="20"/>
      <c r="UBS68" s="20"/>
      <c r="UBT68" s="20"/>
      <c r="UBU68" s="20"/>
      <c r="UBV68" s="20"/>
      <c r="UBW68" s="20"/>
      <c r="UBX68" s="20"/>
      <c r="UBY68" s="20"/>
      <c r="UBZ68" s="20"/>
      <c r="UCA68" s="20"/>
      <c r="UCB68" s="20"/>
      <c r="UCC68" s="20"/>
      <c r="UCD68" s="20"/>
      <c r="UCE68" s="20"/>
      <c r="UCF68" s="20"/>
      <c r="UCG68" s="20"/>
      <c r="UCH68" s="20"/>
      <c r="UCI68" s="20"/>
      <c r="UCJ68" s="20"/>
      <c r="UCK68" s="20"/>
      <c r="UCL68" s="20"/>
      <c r="UCM68" s="20"/>
      <c r="UCN68" s="20"/>
      <c r="UCO68" s="20"/>
      <c r="UCP68" s="20"/>
      <c r="UCQ68" s="20"/>
      <c r="UCR68" s="20"/>
      <c r="UCS68" s="20"/>
      <c r="UCT68" s="20"/>
      <c r="UCU68" s="20"/>
      <c r="UCV68" s="20"/>
      <c r="UCW68" s="20"/>
      <c r="UCX68" s="20"/>
      <c r="UCY68" s="20"/>
      <c r="UCZ68" s="20"/>
      <c r="UDA68" s="20"/>
      <c r="UDB68" s="20"/>
      <c r="UDC68" s="20"/>
      <c r="UDD68" s="20"/>
      <c r="UDE68" s="20"/>
      <c r="UDF68" s="20"/>
      <c r="UDG68" s="20"/>
      <c r="UDH68" s="20"/>
      <c r="UDI68" s="20"/>
      <c r="UDJ68" s="20"/>
      <c r="UDK68" s="20"/>
      <c r="UDL68" s="20"/>
      <c r="UDM68" s="20"/>
      <c r="UDN68" s="20"/>
      <c r="UDO68" s="20"/>
      <c r="UDP68" s="20"/>
      <c r="UDQ68" s="20"/>
      <c r="UDR68" s="20"/>
      <c r="UDS68" s="20"/>
      <c r="UDT68" s="20"/>
      <c r="UDU68" s="20"/>
      <c r="UDV68" s="20"/>
      <c r="UDW68" s="20"/>
      <c r="UDX68" s="20"/>
      <c r="UDY68" s="20"/>
      <c r="UDZ68" s="20"/>
      <c r="UEA68" s="20"/>
      <c r="UEB68" s="20"/>
      <c r="UEC68" s="20"/>
      <c r="UED68" s="20"/>
      <c r="UEE68" s="20"/>
      <c r="UEF68" s="20"/>
      <c r="UEG68" s="20"/>
      <c r="UEH68" s="20"/>
      <c r="UEI68" s="20"/>
      <c r="UEJ68" s="20"/>
      <c r="UEK68" s="20"/>
      <c r="UEL68" s="20"/>
      <c r="UEM68" s="20"/>
      <c r="UEN68" s="20"/>
      <c r="UEO68" s="20"/>
      <c r="UEP68" s="20"/>
      <c r="UEQ68" s="20"/>
      <c r="UER68" s="20"/>
      <c r="UES68" s="20"/>
      <c r="UET68" s="20"/>
      <c r="UEU68" s="20"/>
      <c r="UEV68" s="20"/>
      <c r="UEW68" s="20"/>
      <c r="UEX68" s="20"/>
      <c r="UEY68" s="20"/>
      <c r="UEZ68" s="20"/>
      <c r="UFA68" s="20"/>
      <c r="UFB68" s="20"/>
      <c r="UFC68" s="20"/>
      <c r="UFD68" s="20"/>
      <c r="UFE68" s="20"/>
      <c r="UFF68" s="20"/>
      <c r="UFG68" s="20"/>
      <c r="UFH68" s="20"/>
      <c r="UFI68" s="20"/>
      <c r="UFJ68" s="20"/>
      <c r="UFK68" s="20"/>
      <c r="UFL68" s="20"/>
      <c r="UFM68" s="20"/>
      <c r="UFN68" s="20"/>
      <c r="UFO68" s="20"/>
      <c r="UFP68" s="20"/>
      <c r="UFQ68" s="20"/>
      <c r="UFR68" s="20"/>
      <c r="UFS68" s="20"/>
      <c r="UFT68" s="20"/>
      <c r="UFU68" s="20"/>
      <c r="UFV68" s="20"/>
      <c r="UFW68" s="20"/>
      <c r="UFX68" s="20"/>
      <c r="UFY68" s="20"/>
      <c r="UFZ68" s="20"/>
      <c r="UGA68" s="20"/>
      <c r="UGB68" s="20"/>
      <c r="UGC68" s="20"/>
      <c r="UGD68" s="20"/>
      <c r="UGE68" s="20"/>
      <c r="UGF68" s="20"/>
      <c r="UGG68" s="20"/>
      <c r="UGH68" s="20"/>
      <c r="UGI68" s="20"/>
      <c r="UGJ68" s="20"/>
      <c r="UGK68" s="20"/>
      <c r="UGL68" s="20"/>
      <c r="UGM68" s="20"/>
      <c r="UGN68" s="20"/>
      <c r="UGO68" s="20"/>
      <c r="UGP68" s="20"/>
      <c r="UGQ68" s="20"/>
      <c r="UGR68" s="20"/>
      <c r="UGS68" s="20"/>
      <c r="UGT68" s="20"/>
      <c r="UGU68" s="20"/>
      <c r="UGV68" s="20"/>
      <c r="UGW68" s="20"/>
      <c r="UGX68" s="20"/>
      <c r="UGY68" s="20"/>
      <c r="UGZ68" s="20"/>
      <c r="UHA68" s="20"/>
      <c r="UHB68" s="20"/>
      <c r="UHC68" s="20"/>
      <c r="UHD68" s="20"/>
      <c r="UHE68" s="20"/>
      <c r="UHF68" s="20"/>
      <c r="UHG68" s="20"/>
      <c r="UHH68" s="20"/>
      <c r="UHI68" s="20"/>
      <c r="UHJ68" s="20"/>
      <c r="UHK68" s="20"/>
      <c r="UHL68" s="20"/>
      <c r="UHM68" s="20"/>
      <c r="UHN68" s="20"/>
      <c r="UHO68" s="20"/>
      <c r="UHP68" s="20"/>
      <c r="UHQ68" s="20"/>
      <c r="UHR68" s="20"/>
      <c r="UHS68" s="20"/>
      <c r="UHT68" s="20"/>
      <c r="UHU68" s="20"/>
      <c r="UHV68" s="20"/>
      <c r="UHW68" s="20"/>
      <c r="UHX68" s="20"/>
      <c r="UHY68" s="20"/>
      <c r="UHZ68" s="20"/>
      <c r="UIA68" s="20"/>
      <c r="UIB68" s="20"/>
      <c r="UIC68" s="20"/>
      <c r="UID68" s="20"/>
      <c r="UIE68" s="20"/>
      <c r="UIF68" s="20"/>
      <c r="UIG68" s="20"/>
      <c r="UIH68" s="20"/>
      <c r="UII68" s="20"/>
      <c r="UIJ68" s="20"/>
      <c r="UIK68" s="20"/>
      <c r="UIL68" s="20"/>
      <c r="UIM68" s="20"/>
      <c r="UIN68" s="20"/>
      <c r="UIO68" s="20"/>
      <c r="UIP68" s="20"/>
      <c r="UIQ68" s="20"/>
      <c r="UIR68" s="20"/>
      <c r="UIS68" s="20"/>
      <c r="UIT68" s="20"/>
      <c r="UIU68" s="20"/>
      <c r="UIV68" s="20"/>
      <c r="UIW68" s="20"/>
      <c r="UIX68" s="20"/>
      <c r="UIY68" s="20"/>
      <c r="UIZ68" s="20"/>
      <c r="UJA68" s="20"/>
      <c r="UJB68" s="20"/>
      <c r="UJC68" s="20"/>
      <c r="UJD68" s="20"/>
      <c r="UJE68" s="20"/>
      <c r="UJF68" s="20"/>
      <c r="UJG68" s="20"/>
      <c r="UJH68" s="20"/>
      <c r="UJI68" s="20"/>
      <c r="UJJ68" s="20"/>
      <c r="UJK68" s="20"/>
      <c r="UJL68" s="20"/>
      <c r="UJM68" s="20"/>
      <c r="UJN68" s="20"/>
      <c r="UJO68" s="20"/>
      <c r="UJP68" s="20"/>
      <c r="UJQ68" s="20"/>
      <c r="UJR68" s="20"/>
      <c r="UJS68" s="20"/>
      <c r="UJT68" s="20"/>
      <c r="UJU68" s="20"/>
      <c r="UJV68" s="20"/>
      <c r="UJW68" s="20"/>
      <c r="UJX68" s="20"/>
      <c r="UJY68" s="20"/>
      <c r="UJZ68" s="20"/>
      <c r="UKA68" s="20"/>
      <c r="UKB68" s="20"/>
      <c r="UKC68" s="20"/>
      <c r="UKD68" s="20"/>
      <c r="UKE68" s="20"/>
      <c r="UKF68" s="20"/>
      <c r="UKG68" s="20"/>
      <c r="UKH68" s="20"/>
      <c r="UKI68" s="20"/>
      <c r="UKJ68" s="20"/>
      <c r="UKK68" s="20"/>
      <c r="UKL68" s="20"/>
      <c r="UKM68" s="20"/>
      <c r="UKN68" s="20"/>
      <c r="UKO68" s="20"/>
      <c r="UKP68" s="20"/>
      <c r="UKQ68" s="20"/>
      <c r="UKR68" s="20"/>
      <c r="UKS68" s="20"/>
      <c r="UKT68" s="20"/>
      <c r="UKU68" s="20"/>
      <c r="UKV68" s="20"/>
      <c r="UKW68" s="20"/>
      <c r="UKX68" s="20"/>
      <c r="UKY68" s="20"/>
      <c r="UKZ68" s="20"/>
      <c r="ULA68" s="20"/>
      <c r="ULB68" s="20"/>
      <c r="ULC68" s="20"/>
      <c r="ULD68" s="20"/>
      <c r="ULE68" s="20"/>
      <c r="ULF68" s="20"/>
      <c r="ULG68" s="20"/>
      <c r="ULH68" s="20"/>
      <c r="ULI68" s="20"/>
      <c r="ULJ68" s="20"/>
      <c r="ULK68" s="20"/>
      <c r="ULL68" s="20"/>
      <c r="ULM68" s="20"/>
      <c r="ULN68" s="20"/>
      <c r="ULO68" s="20"/>
      <c r="ULP68" s="20"/>
      <c r="ULQ68" s="20"/>
      <c r="ULR68" s="20"/>
      <c r="ULS68" s="20"/>
      <c r="ULT68" s="20"/>
      <c r="ULU68" s="20"/>
      <c r="ULV68" s="20"/>
      <c r="ULW68" s="20"/>
      <c r="ULX68" s="20"/>
      <c r="ULY68" s="20"/>
      <c r="ULZ68" s="20"/>
      <c r="UMA68" s="20"/>
      <c r="UMB68" s="20"/>
      <c r="UMC68" s="20"/>
      <c r="UMD68" s="20"/>
      <c r="UME68" s="20"/>
      <c r="UMF68" s="20"/>
      <c r="UMG68" s="20"/>
      <c r="UMH68" s="20"/>
      <c r="UMI68" s="20"/>
      <c r="UMJ68" s="20"/>
      <c r="UMK68" s="20"/>
      <c r="UML68" s="20"/>
      <c r="UMM68" s="20"/>
      <c r="UMN68" s="20"/>
      <c r="UMO68" s="20"/>
      <c r="UMP68" s="20"/>
      <c r="UMQ68" s="20"/>
      <c r="UMR68" s="20"/>
      <c r="UMS68" s="20"/>
      <c r="UMT68" s="20"/>
      <c r="UMU68" s="20"/>
      <c r="UMV68" s="20"/>
      <c r="UMW68" s="20"/>
      <c r="UMX68" s="20"/>
      <c r="UMY68" s="20"/>
      <c r="UMZ68" s="20"/>
      <c r="UNA68" s="20"/>
      <c r="UNB68" s="20"/>
      <c r="UNC68" s="20"/>
      <c r="UND68" s="20"/>
      <c r="UNE68" s="20"/>
      <c r="UNF68" s="20"/>
      <c r="UNG68" s="20"/>
      <c r="UNH68" s="20"/>
      <c r="UNI68" s="20"/>
      <c r="UNJ68" s="20"/>
      <c r="UNK68" s="20"/>
      <c r="UNL68" s="20"/>
      <c r="UNM68" s="20"/>
      <c r="UNN68" s="20"/>
      <c r="UNO68" s="20"/>
      <c r="UNP68" s="20"/>
      <c r="UNQ68" s="20"/>
      <c r="UNR68" s="20"/>
      <c r="UNS68" s="20"/>
      <c r="UNT68" s="20"/>
      <c r="UNU68" s="20"/>
      <c r="UNV68" s="20"/>
      <c r="UNW68" s="20"/>
      <c r="UNX68" s="20"/>
      <c r="UNY68" s="20"/>
      <c r="UNZ68" s="20"/>
      <c r="UOA68" s="20"/>
      <c r="UOB68" s="20"/>
      <c r="UOC68" s="20"/>
      <c r="UOD68" s="20"/>
      <c r="UOE68" s="20"/>
      <c r="UOF68" s="20"/>
      <c r="UOG68" s="20"/>
      <c r="UOH68" s="20"/>
      <c r="UOI68" s="20"/>
      <c r="UOJ68" s="20"/>
      <c r="UOK68" s="20"/>
      <c r="UOL68" s="20"/>
      <c r="UOM68" s="20"/>
      <c r="UON68" s="20"/>
      <c r="UOO68" s="20"/>
      <c r="UOP68" s="20"/>
      <c r="UOQ68" s="20"/>
      <c r="UOR68" s="20"/>
      <c r="UOS68" s="20"/>
      <c r="UOT68" s="20"/>
      <c r="UOU68" s="20"/>
      <c r="UOV68" s="20"/>
      <c r="UOW68" s="20"/>
      <c r="UOX68" s="20"/>
      <c r="UOY68" s="20"/>
      <c r="UOZ68" s="20"/>
      <c r="UPA68" s="20"/>
      <c r="UPB68" s="20"/>
      <c r="UPC68" s="20"/>
      <c r="UPD68" s="20"/>
      <c r="UPE68" s="20"/>
      <c r="UPF68" s="20"/>
      <c r="UPG68" s="20"/>
      <c r="UPH68" s="20"/>
      <c r="UPI68" s="20"/>
      <c r="UPJ68" s="20"/>
      <c r="UPK68" s="20"/>
      <c r="UPL68" s="20"/>
      <c r="UPM68" s="20"/>
      <c r="UPN68" s="20"/>
      <c r="UPO68" s="20"/>
      <c r="UPP68" s="20"/>
      <c r="UPQ68" s="20"/>
      <c r="UPR68" s="20"/>
      <c r="UPS68" s="20"/>
      <c r="UPT68" s="20"/>
      <c r="UPU68" s="20"/>
      <c r="UPV68" s="20"/>
      <c r="UPW68" s="20"/>
      <c r="UPX68" s="20"/>
      <c r="UPY68" s="20"/>
      <c r="UPZ68" s="20"/>
      <c r="UQA68" s="20"/>
      <c r="UQB68" s="20"/>
      <c r="UQC68" s="20"/>
      <c r="UQD68" s="20"/>
      <c r="UQE68" s="20"/>
      <c r="UQF68" s="20"/>
      <c r="UQG68" s="20"/>
      <c r="UQH68" s="20"/>
      <c r="UQI68" s="20"/>
      <c r="UQJ68" s="20"/>
      <c r="UQK68" s="20"/>
      <c r="UQL68" s="20"/>
      <c r="UQM68" s="20"/>
      <c r="UQN68" s="20"/>
      <c r="UQO68" s="20"/>
      <c r="UQP68" s="20"/>
      <c r="UQQ68" s="20"/>
      <c r="UQR68" s="20"/>
      <c r="UQS68" s="20"/>
      <c r="UQT68" s="20"/>
      <c r="UQU68" s="20"/>
      <c r="UQV68" s="20"/>
      <c r="UQW68" s="20"/>
      <c r="UQX68" s="20"/>
      <c r="UQY68" s="20"/>
      <c r="UQZ68" s="20"/>
      <c r="URA68" s="20"/>
      <c r="URB68" s="20"/>
      <c r="URC68" s="20"/>
      <c r="URD68" s="20"/>
      <c r="URE68" s="20"/>
      <c r="URF68" s="20"/>
      <c r="URG68" s="20"/>
      <c r="URH68" s="20"/>
      <c r="URI68" s="20"/>
      <c r="URJ68" s="20"/>
      <c r="URK68" s="20"/>
      <c r="URL68" s="20"/>
      <c r="URM68" s="20"/>
      <c r="URN68" s="20"/>
      <c r="URO68" s="20"/>
      <c r="URP68" s="20"/>
      <c r="URQ68" s="20"/>
      <c r="URR68" s="20"/>
      <c r="URS68" s="20"/>
      <c r="URT68" s="20"/>
      <c r="URU68" s="20"/>
      <c r="URV68" s="20"/>
      <c r="URW68" s="20"/>
      <c r="URX68" s="20"/>
      <c r="URY68" s="20"/>
      <c r="URZ68" s="20"/>
      <c r="USA68" s="20"/>
      <c r="USB68" s="20"/>
      <c r="USC68" s="20"/>
      <c r="USD68" s="20"/>
      <c r="USE68" s="20"/>
      <c r="USF68" s="20"/>
      <c r="USG68" s="20"/>
      <c r="USH68" s="20"/>
      <c r="USI68" s="20"/>
      <c r="USJ68" s="20"/>
      <c r="USK68" s="20"/>
      <c r="USL68" s="20"/>
      <c r="USM68" s="20"/>
      <c r="USN68" s="20"/>
      <c r="USO68" s="20"/>
      <c r="USP68" s="20"/>
      <c r="USQ68" s="20"/>
      <c r="USR68" s="20"/>
      <c r="USS68" s="20"/>
      <c r="UST68" s="20"/>
      <c r="USU68" s="20"/>
      <c r="USV68" s="20"/>
      <c r="USW68" s="20"/>
      <c r="USX68" s="20"/>
      <c r="USY68" s="20"/>
      <c r="USZ68" s="20"/>
      <c r="UTA68" s="20"/>
      <c r="UTB68" s="20"/>
      <c r="UTC68" s="20"/>
      <c r="UTD68" s="20"/>
      <c r="UTE68" s="20"/>
      <c r="UTF68" s="20"/>
      <c r="UTG68" s="20"/>
      <c r="UTH68" s="20"/>
      <c r="UTI68" s="20"/>
      <c r="UTJ68" s="20"/>
      <c r="UTK68" s="20"/>
      <c r="UTL68" s="20"/>
      <c r="UTM68" s="20"/>
      <c r="UTN68" s="20"/>
      <c r="UTO68" s="20"/>
      <c r="UTP68" s="20"/>
      <c r="UTQ68" s="20"/>
      <c r="UTR68" s="20"/>
      <c r="UTS68" s="20"/>
      <c r="UTT68" s="20"/>
      <c r="UTU68" s="20"/>
      <c r="UTV68" s="20"/>
      <c r="UTW68" s="20"/>
      <c r="UTX68" s="20"/>
      <c r="UTY68" s="20"/>
      <c r="UTZ68" s="20"/>
      <c r="UUA68" s="20"/>
      <c r="UUB68" s="20"/>
      <c r="UUC68" s="20"/>
      <c r="UUD68" s="20"/>
      <c r="UUE68" s="20"/>
      <c r="UUF68" s="20"/>
      <c r="UUG68" s="20"/>
      <c r="UUH68" s="20"/>
      <c r="UUI68" s="20"/>
      <c r="UUJ68" s="20"/>
      <c r="UUK68" s="20"/>
      <c r="UUL68" s="20"/>
      <c r="UUM68" s="20"/>
      <c r="UUN68" s="20"/>
      <c r="UUO68" s="20"/>
      <c r="UUP68" s="20"/>
      <c r="UUQ68" s="20"/>
      <c r="UUR68" s="20"/>
      <c r="UUS68" s="20"/>
      <c r="UUT68" s="20"/>
      <c r="UUU68" s="20"/>
      <c r="UUV68" s="20"/>
      <c r="UUW68" s="20"/>
      <c r="UUX68" s="20"/>
      <c r="UUY68" s="20"/>
      <c r="UUZ68" s="20"/>
      <c r="UVA68" s="20"/>
      <c r="UVB68" s="20"/>
      <c r="UVC68" s="20"/>
      <c r="UVD68" s="20"/>
      <c r="UVE68" s="20"/>
      <c r="UVF68" s="20"/>
      <c r="UVG68" s="20"/>
      <c r="UVH68" s="20"/>
      <c r="UVI68" s="20"/>
      <c r="UVJ68" s="20"/>
      <c r="UVK68" s="20"/>
      <c r="UVL68" s="20"/>
      <c r="UVM68" s="20"/>
      <c r="UVN68" s="20"/>
      <c r="UVO68" s="20"/>
      <c r="UVP68" s="20"/>
      <c r="UVQ68" s="20"/>
      <c r="UVR68" s="20"/>
      <c r="UVS68" s="20"/>
      <c r="UVT68" s="20"/>
      <c r="UVU68" s="20"/>
      <c r="UVV68" s="20"/>
      <c r="UVW68" s="20"/>
      <c r="UVX68" s="20"/>
      <c r="UVY68" s="20"/>
      <c r="UVZ68" s="20"/>
      <c r="UWA68" s="20"/>
      <c r="UWB68" s="20"/>
      <c r="UWC68" s="20"/>
      <c r="UWD68" s="20"/>
      <c r="UWE68" s="20"/>
      <c r="UWF68" s="20"/>
      <c r="UWG68" s="20"/>
      <c r="UWH68" s="20"/>
      <c r="UWI68" s="20"/>
      <c r="UWJ68" s="20"/>
      <c r="UWK68" s="20"/>
      <c r="UWL68" s="20"/>
      <c r="UWM68" s="20"/>
      <c r="UWN68" s="20"/>
      <c r="UWO68" s="20"/>
      <c r="UWP68" s="20"/>
      <c r="UWQ68" s="20"/>
      <c r="UWR68" s="20"/>
      <c r="UWS68" s="20"/>
      <c r="UWT68" s="20"/>
      <c r="UWU68" s="20"/>
      <c r="UWV68" s="20"/>
      <c r="UWW68" s="20"/>
      <c r="UWX68" s="20"/>
      <c r="UWY68" s="20"/>
      <c r="UWZ68" s="20"/>
      <c r="UXA68" s="20"/>
      <c r="UXB68" s="20"/>
      <c r="UXC68" s="20"/>
      <c r="UXD68" s="20"/>
      <c r="UXE68" s="20"/>
      <c r="UXF68" s="20"/>
      <c r="UXG68" s="20"/>
      <c r="UXH68" s="20"/>
      <c r="UXI68" s="20"/>
      <c r="UXJ68" s="20"/>
      <c r="UXK68" s="20"/>
      <c r="UXL68" s="20"/>
      <c r="UXM68" s="20"/>
      <c r="UXN68" s="20"/>
      <c r="UXO68" s="20"/>
      <c r="UXP68" s="20"/>
      <c r="UXQ68" s="20"/>
      <c r="UXR68" s="20"/>
      <c r="UXS68" s="20"/>
      <c r="UXT68" s="20"/>
      <c r="UXU68" s="20"/>
      <c r="UXV68" s="20"/>
      <c r="UXW68" s="20"/>
      <c r="UXX68" s="20"/>
      <c r="UXY68" s="20"/>
      <c r="UXZ68" s="20"/>
      <c r="UYA68" s="20"/>
      <c r="UYB68" s="20"/>
      <c r="UYC68" s="20"/>
      <c r="UYD68" s="20"/>
      <c r="UYE68" s="20"/>
      <c r="UYF68" s="20"/>
      <c r="UYG68" s="20"/>
      <c r="UYH68" s="20"/>
      <c r="UYI68" s="20"/>
      <c r="UYJ68" s="20"/>
      <c r="UYK68" s="20"/>
      <c r="UYL68" s="20"/>
      <c r="UYM68" s="20"/>
      <c r="UYN68" s="20"/>
      <c r="UYO68" s="20"/>
      <c r="UYP68" s="20"/>
      <c r="UYQ68" s="20"/>
      <c r="UYR68" s="20"/>
      <c r="UYS68" s="20"/>
      <c r="UYT68" s="20"/>
      <c r="UYU68" s="20"/>
      <c r="UYV68" s="20"/>
      <c r="UYW68" s="20"/>
      <c r="UYX68" s="20"/>
      <c r="UYY68" s="20"/>
      <c r="UYZ68" s="20"/>
      <c r="UZA68" s="20"/>
      <c r="UZB68" s="20"/>
      <c r="UZC68" s="20"/>
      <c r="UZD68" s="20"/>
      <c r="UZE68" s="20"/>
      <c r="UZF68" s="20"/>
      <c r="UZG68" s="20"/>
      <c r="UZH68" s="20"/>
      <c r="UZI68" s="20"/>
      <c r="UZJ68" s="20"/>
      <c r="UZK68" s="20"/>
      <c r="UZL68" s="20"/>
      <c r="UZM68" s="20"/>
      <c r="UZN68" s="20"/>
      <c r="UZO68" s="20"/>
      <c r="UZP68" s="20"/>
      <c r="UZQ68" s="20"/>
      <c r="UZR68" s="20"/>
      <c r="UZS68" s="20"/>
      <c r="UZT68" s="20"/>
      <c r="UZU68" s="20"/>
      <c r="UZV68" s="20"/>
      <c r="UZW68" s="20"/>
      <c r="UZX68" s="20"/>
      <c r="UZY68" s="20"/>
      <c r="UZZ68" s="20"/>
      <c r="VAA68" s="20"/>
      <c r="VAB68" s="20"/>
      <c r="VAC68" s="20"/>
      <c r="VAD68" s="20"/>
      <c r="VAE68" s="20"/>
      <c r="VAF68" s="20"/>
      <c r="VAG68" s="20"/>
      <c r="VAH68" s="20"/>
      <c r="VAI68" s="20"/>
      <c r="VAJ68" s="20"/>
      <c r="VAK68" s="20"/>
      <c r="VAL68" s="20"/>
      <c r="VAM68" s="20"/>
      <c r="VAN68" s="20"/>
      <c r="VAO68" s="20"/>
      <c r="VAP68" s="20"/>
      <c r="VAQ68" s="20"/>
      <c r="VAR68" s="20"/>
      <c r="VAS68" s="20"/>
      <c r="VAT68" s="20"/>
      <c r="VAU68" s="20"/>
      <c r="VAV68" s="20"/>
      <c r="VAW68" s="20"/>
      <c r="VAX68" s="20"/>
      <c r="VAY68" s="20"/>
      <c r="VAZ68" s="20"/>
      <c r="VBA68" s="20"/>
      <c r="VBB68" s="20"/>
      <c r="VBC68" s="20"/>
      <c r="VBD68" s="20"/>
      <c r="VBE68" s="20"/>
      <c r="VBF68" s="20"/>
      <c r="VBG68" s="20"/>
      <c r="VBH68" s="20"/>
      <c r="VBI68" s="20"/>
      <c r="VBJ68" s="20"/>
      <c r="VBK68" s="20"/>
      <c r="VBL68" s="20"/>
      <c r="VBM68" s="20"/>
      <c r="VBN68" s="20"/>
      <c r="VBO68" s="20"/>
      <c r="VBP68" s="20"/>
      <c r="VBQ68" s="20"/>
      <c r="VBR68" s="20"/>
      <c r="VBS68" s="20"/>
      <c r="VBT68" s="20"/>
      <c r="VBU68" s="20"/>
      <c r="VBV68" s="20"/>
      <c r="VBW68" s="20"/>
      <c r="VBX68" s="20"/>
      <c r="VBY68" s="20"/>
      <c r="VBZ68" s="20"/>
      <c r="VCA68" s="20"/>
      <c r="VCB68" s="20"/>
      <c r="VCC68" s="20"/>
      <c r="VCD68" s="20"/>
      <c r="VCE68" s="20"/>
      <c r="VCF68" s="20"/>
      <c r="VCG68" s="20"/>
      <c r="VCH68" s="20"/>
      <c r="VCI68" s="20"/>
      <c r="VCJ68" s="20"/>
      <c r="VCK68" s="20"/>
      <c r="VCL68" s="20"/>
      <c r="VCM68" s="20"/>
      <c r="VCN68" s="20"/>
      <c r="VCO68" s="20"/>
      <c r="VCP68" s="20"/>
      <c r="VCQ68" s="20"/>
      <c r="VCR68" s="20"/>
      <c r="VCS68" s="20"/>
      <c r="VCT68" s="20"/>
      <c r="VCU68" s="20"/>
      <c r="VCV68" s="20"/>
      <c r="VCW68" s="20"/>
      <c r="VCX68" s="20"/>
      <c r="VCY68" s="20"/>
      <c r="VCZ68" s="20"/>
      <c r="VDA68" s="20"/>
      <c r="VDB68" s="20"/>
      <c r="VDC68" s="20"/>
      <c r="VDD68" s="20"/>
      <c r="VDE68" s="20"/>
      <c r="VDF68" s="20"/>
      <c r="VDG68" s="20"/>
      <c r="VDH68" s="20"/>
      <c r="VDI68" s="20"/>
      <c r="VDJ68" s="20"/>
      <c r="VDK68" s="20"/>
      <c r="VDL68" s="20"/>
      <c r="VDM68" s="20"/>
      <c r="VDN68" s="20"/>
      <c r="VDO68" s="20"/>
      <c r="VDP68" s="20"/>
      <c r="VDQ68" s="20"/>
      <c r="VDR68" s="20"/>
      <c r="VDS68" s="20"/>
      <c r="VDT68" s="20"/>
      <c r="VDU68" s="20"/>
      <c r="VDV68" s="20"/>
      <c r="VDW68" s="20"/>
      <c r="VDX68" s="20"/>
      <c r="VDY68" s="20"/>
      <c r="VDZ68" s="20"/>
      <c r="VEA68" s="20"/>
      <c r="VEB68" s="20"/>
      <c r="VEC68" s="20"/>
      <c r="VED68" s="20"/>
      <c r="VEE68" s="20"/>
      <c r="VEF68" s="20"/>
      <c r="VEG68" s="20"/>
      <c r="VEH68" s="20"/>
      <c r="VEI68" s="20"/>
      <c r="VEJ68" s="20"/>
      <c r="VEK68" s="20"/>
      <c r="VEL68" s="20"/>
      <c r="VEM68" s="20"/>
      <c r="VEN68" s="20"/>
      <c r="VEO68" s="20"/>
      <c r="VEP68" s="20"/>
      <c r="VEQ68" s="20"/>
      <c r="VER68" s="20"/>
      <c r="VES68" s="20"/>
      <c r="VET68" s="20"/>
      <c r="VEU68" s="20"/>
      <c r="VEV68" s="20"/>
      <c r="VEW68" s="20"/>
      <c r="VEX68" s="20"/>
      <c r="VEY68" s="20"/>
      <c r="VEZ68" s="20"/>
      <c r="VFA68" s="20"/>
      <c r="VFB68" s="20"/>
      <c r="VFC68" s="20"/>
      <c r="VFD68" s="20"/>
      <c r="VFE68" s="20"/>
      <c r="VFF68" s="20"/>
      <c r="VFG68" s="20"/>
      <c r="VFH68" s="20"/>
      <c r="VFI68" s="20"/>
      <c r="VFJ68" s="20"/>
      <c r="VFK68" s="20"/>
      <c r="VFL68" s="20"/>
      <c r="VFM68" s="20"/>
      <c r="VFN68" s="20"/>
      <c r="VFO68" s="20"/>
      <c r="VFP68" s="20"/>
      <c r="VFQ68" s="20"/>
      <c r="VFR68" s="20"/>
      <c r="VFS68" s="20"/>
      <c r="VFT68" s="20"/>
      <c r="VFU68" s="20"/>
      <c r="VFV68" s="20"/>
      <c r="VFW68" s="20"/>
      <c r="VFX68" s="20"/>
      <c r="VFY68" s="20"/>
      <c r="VFZ68" s="20"/>
      <c r="VGA68" s="20"/>
      <c r="VGB68" s="20"/>
      <c r="VGC68" s="20"/>
      <c r="VGD68" s="20"/>
      <c r="VGE68" s="20"/>
      <c r="VGF68" s="20"/>
      <c r="VGG68" s="20"/>
      <c r="VGH68" s="20"/>
      <c r="VGI68" s="20"/>
      <c r="VGJ68" s="20"/>
      <c r="VGK68" s="20"/>
      <c r="VGL68" s="20"/>
      <c r="VGM68" s="20"/>
      <c r="VGN68" s="20"/>
      <c r="VGO68" s="20"/>
      <c r="VGP68" s="20"/>
      <c r="VGQ68" s="20"/>
      <c r="VGR68" s="20"/>
      <c r="VGS68" s="20"/>
      <c r="VGT68" s="20"/>
      <c r="VGU68" s="20"/>
      <c r="VGV68" s="20"/>
      <c r="VGW68" s="20"/>
      <c r="VGX68" s="20"/>
      <c r="VGY68" s="20"/>
      <c r="VGZ68" s="20"/>
      <c r="VHA68" s="20"/>
      <c r="VHB68" s="20"/>
      <c r="VHC68" s="20"/>
      <c r="VHD68" s="20"/>
      <c r="VHE68" s="20"/>
      <c r="VHF68" s="20"/>
      <c r="VHG68" s="20"/>
      <c r="VHH68" s="20"/>
      <c r="VHI68" s="20"/>
      <c r="VHJ68" s="20"/>
      <c r="VHK68" s="20"/>
      <c r="VHL68" s="20"/>
      <c r="VHM68" s="20"/>
      <c r="VHN68" s="20"/>
      <c r="VHO68" s="20"/>
      <c r="VHP68" s="20"/>
      <c r="VHQ68" s="20"/>
      <c r="VHR68" s="20"/>
      <c r="VHS68" s="20"/>
      <c r="VHT68" s="20"/>
      <c r="VHU68" s="20"/>
      <c r="VHV68" s="20"/>
      <c r="VHW68" s="20"/>
      <c r="VHX68" s="20"/>
      <c r="VHY68" s="20"/>
      <c r="VHZ68" s="20"/>
      <c r="VIA68" s="20"/>
      <c r="VIB68" s="20"/>
      <c r="VIC68" s="20"/>
      <c r="VID68" s="20"/>
      <c r="VIE68" s="20"/>
      <c r="VIF68" s="20"/>
      <c r="VIG68" s="20"/>
      <c r="VIH68" s="20"/>
      <c r="VII68" s="20"/>
      <c r="VIJ68" s="20"/>
      <c r="VIK68" s="20"/>
      <c r="VIL68" s="20"/>
      <c r="VIM68" s="20"/>
      <c r="VIN68" s="20"/>
      <c r="VIO68" s="20"/>
      <c r="VIP68" s="20"/>
      <c r="VIQ68" s="20"/>
      <c r="VIR68" s="20"/>
      <c r="VIS68" s="20"/>
      <c r="VIT68" s="20"/>
      <c r="VIU68" s="20"/>
      <c r="VIV68" s="20"/>
      <c r="VIW68" s="20"/>
      <c r="VIX68" s="20"/>
      <c r="VIY68" s="20"/>
      <c r="VIZ68" s="20"/>
      <c r="VJA68" s="20"/>
      <c r="VJB68" s="20"/>
      <c r="VJC68" s="20"/>
      <c r="VJD68" s="20"/>
      <c r="VJE68" s="20"/>
      <c r="VJF68" s="20"/>
      <c r="VJG68" s="20"/>
      <c r="VJH68" s="20"/>
      <c r="VJI68" s="20"/>
      <c r="VJJ68" s="20"/>
      <c r="VJK68" s="20"/>
      <c r="VJL68" s="20"/>
      <c r="VJM68" s="20"/>
      <c r="VJN68" s="20"/>
      <c r="VJO68" s="20"/>
      <c r="VJP68" s="20"/>
      <c r="VJQ68" s="20"/>
      <c r="VJR68" s="20"/>
      <c r="VJS68" s="20"/>
      <c r="VJT68" s="20"/>
      <c r="VJU68" s="20"/>
      <c r="VJV68" s="20"/>
      <c r="VJW68" s="20"/>
      <c r="VJX68" s="20"/>
      <c r="VJY68" s="20"/>
      <c r="VJZ68" s="20"/>
      <c r="VKA68" s="20"/>
      <c r="VKB68" s="20"/>
      <c r="VKC68" s="20"/>
      <c r="VKD68" s="20"/>
      <c r="VKE68" s="20"/>
      <c r="VKF68" s="20"/>
      <c r="VKG68" s="20"/>
      <c r="VKH68" s="20"/>
      <c r="VKI68" s="20"/>
      <c r="VKJ68" s="20"/>
      <c r="VKK68" s="20"/>
      <c r="VKL68" s="20"/>
      <c r="VKM68" s="20"/>
      <c r="VKN68" s="20"/>
      <c r="VKO68" s="20"/>
      <c r="VKP68" s="20"/>
      <c r="VKQ68" s="20"/>
      <c r="VKR68" s="20"/>
      <c r="VKS68" s="20"/>
      <c r="VKT68" s="20"/>
      <c r="VKU68" s="20"/>
      <c r="VKV68" s="20"/>
      <c r="VKW68" s="20"/>
      <c r="VKX68" s="20"/>
      <c r="VKY68" s="20"/>
      <c r="VKZ68" s="20"/>
      <c r="VLA68" s="20"/>
      <c r="VLB68" s="20"/>
      <c r="VLC68" s="20"/>
      <c r="VLD68" s="20"/>
      <c r="VLE68" s="20"/>
      <c r="VLF68" s="20"/>
      <c r="VLG68" s="20"/>
      <c r="VLH68" s="20"/>
      <c r="VLI68" s="20"/>
      <c r="VLJ68" s="20"/>
      <c r="VLK68" s="20"/>
      <c r="VLL68" s="20"/>
      <c r="VLM68" s="20"/>
      <c r="VLN68" s="20"/>
      <c r="VLO68" s="20"/>
      <c r="VLP68" s="20"/>
      <c r="VLQ68" s="20"/>
      <c r="VLR68" s="20"/>
      <c r="VLS68" s="20"/>
      <c r="VLT68" s="20"/>
      <c r="VLU68" s="20"/>
      <c r="VLV68" s="20"/>
      <c r="VLW68" s="20"/>
      <c r="VLX68" s="20"/>
      <c r="VLY68" s="20"/>
      <c r="VLZ68" s="20"/>
      <c r="VMA68" s="20"/>
      <c r="VMB68" s="20"/>
      <c r="VMC68" s="20"/>
      <c r="VMD68" s="20"/>
      <c r="VME68" s="20"/>
      <c r="VMF68" s="20"/>
      <c r="VMG68" s="20"/>
      <c r="VMH68" s="20"/>
      <c r="VMI68" s="20"/>
      <c r="VMJ68" s="20"/>
      <c r="VMK68" s="20"/>
      <c r="VML68" s="20"/>
      <c r="VMM68" s="20"/>
      <c r="VMN68" s="20"/>
      <c r="VMO68" s="20"/>
      <c r="VMP68" s="20"/>
      <c r="VMQ68" s="20"/>
      <c r="VMR68" s="20"/>
      <c r="VMS68" s="20"/>
      <c r="VMT68" s="20"/>
      <c r="VMU68" s="20"/>
      <c r="VMV68" s="20"/>
      <c r="VMW68" s="20"/>
      <c r="VMX68" s="20"/>
      <c r="VMY68" s="20"/>
      <c r="VMZ68" s="20"/>
      <c r="VNA68" s="20"/>
      <c r="VNB68" s="20"/>
      <c r="VNC68" s="20"/>
      <c r="VND68" s="20"/>
      <c r="VNE68" s="20"/>
      <c r="VNF68" s="20"/>
      <c r="VNG68" s="20"/>
      <c r="VNH68" s="20"/>
      <c r="VNI68" s="20"/>
      <c r="VNJ68" s="20"/>
      <c r="VNK68" s="20"/>
      <c r="VNL68" s="20"/>
      <c r="VNM68" s="20"/>
      <c r="VNN68" s="20"/>
      <c r="VNO68" s="20"/>
      <c r="VNP68" s="20"/>
      <c r="VNQ68" s="20"/>
      <c r="VNR68" s="20"/>
      <c r="VNS68" s="20"/>
      <c r="VNT68" s="20"/>
      <c r="VNU68" s="20"/>
      <c r="VNV68" s="20"/>
      <c r="VNW68" s="20"/>
      <c r="VNX68" s="20"/>
      <c r="VNY68" s="20"/>
      <c r="VNZ68" s="20"/>
      <c r="VOA68" s="20"/>
      <c r="VOB68" s="20"/>
      <c r="VOC68" s="20"/>
      <c r="VOD68" s="20"/>
      <c r="VOE68" s="20"/>
      <c r="VOF68" s="20"/>
      <c r="VOG68" s="20"/>
      <c r="VOH68" s="20"/>
      <c r="VOI68" s="20"/>
      <c r="VOJ68" s="20"/>
      <c r="VOK68" s="20"/>
      <c r="VOL68" s="20"/>
      <c r="VOM68" s="20"/>
      <c r="VON68" s="20"/>
      <c r="VOO68" s="20"/>
      <c r="VOP68" s="20"/>
      <c r="VOQ68" s="20"/>
      <c r="VOR68" s="20"/>
      <c r="VOS68" s="20"/>
      <c r="VOT68" s="20"/>
      <c r="VOU68" s="20"/>
      <c r="VOV68" s="20"/>
      <c r="VOW68" s="20"/>
      <c r="VOX68" s="20"/>
      <c r="VOY68" s="20"/>
      <c r="VOZ68" s="20"/>
      <c r="VPA68" s="20"/>
      <c r="VPB68" s="20"/>
      <c r="VPC68" s="20"/>
      <c r="VPD68" s="20"/>
      <c r="VPE68" s="20"/>
      <c r="VPF68" s="20"/>
      <c r="VPG68" s="20"/>
      <c r="VPH68" s="20"/>
      <c r="VPI68" s="20"/>
      <c r="VPJ68" s="20"/>
      <c r="VPK68" s="20"/>
      <c r="VPL68" s="20"/>
      <c r="VPM68" s="20"/>
      <c r="VPN68" s="20"/>
      <c r="VPO68" s="20"/>
      <c r="VPP68" s="20"/>
      <c r="VPQ68" s="20"/>
      <c r="VPR68" s="20"/>
      <c r="VPS68" s="20"/>
      <c r="VPT68" s="20"/>
      <c r="VPU68" s="20"/>
      <c r="VPV68" s="20"/>
      <c r="VPW68" s="20"/>
      <c r="VPX68" s="20"/>
      <c r="VPY68" s="20"/>
      <c r="VPZ68" s="20"/>
      <c r="VQA68" s="20"/>
      <c r="VQB68" s="20"/>
      <c r="VQC68" s="20"/>
      <c r="VQD68" s="20"/>
      <c r="VQE68" s="20"/>
      <c r="VQF68" s="20"/>
      <c r="VQG68" s="20"/>
      <c r="VQH68" s="20"/>
      <c r="VQI68" s="20"/>
      <c r="VQJ68" s="20"/>
      <c r="VQK68" s="20"/>
      <c r="VQL68" s="20"/>
      <c r="VQM68" s="20"/>
      <c r="VQN68" s="20"/>
      <c r="VQO68" s="20"/>
      <c r="VQP68" s="20"/>
      <c r="VQQ68" s="20"/>
      <c r="VQR68" s="20"/>
      <c r="VQS68" s="20"/>
      <c r="VQT68" s="20"/>
      <c r="VQU68" s="20"/>
      <c r="VQV68" s="20"/>
      <c r="VQW68" s="20"/>
      <c r="VQX68" s="20"/>
      <c r="VQY68" s="20"/>
      <c r="VQZ68" s="20"/>
      <c r="VRA68" s="20"/>
      <c r="VRB68" s="20"/>
      <c r="VRC68" s="20"/>
      <c r="VRD68" s="20"/>
      <c r="VRE68" s="20"/>
      <c r="VRF68" s="20"/>
      <c r="VRG68" s="20"/>
      <c r="VRH68" s="20"/>
      <c r="VRI68" s="20"/>
      <c r="VRJ68" s="20"/>
      <c r="VRK68" s="20"/>
      <c r="VRL68" s="20"/>
      <c r="VRM68" s="20"/>
      <c r="VRN68" s="20"/>
      <c r="VRO68" s="20"/>
      <c r="VRP68" s="20"/>
      <c r="VRQ68" s="20"/>
      <c r="VRR68" s="20"/>
      <c r="VRS68" s="20"/>
      <c r="VRT68" s="20"/>
      <c r="VRU68" s="20"/>
      <c r="VRV68" s="20"/>
      <c r="VRW68" s="20"/>
      <c r="VRX68" s="20"/>
      <c r="VRY68" s="20"/>
      <c r="VRZ68" s="20"/>
      <c r="VSA68" s="20"/>
      <c r="VSB68" s="20"/>
      <c r="VSC68" s="20"/>
      <c r="VSD68" s="20"/>
      <c r="VSE68" s="20"/>
      <c r="VSF68" s="20"/>
      <c r="VSG68" s="20"/>
      <c r="VSH68" s="20"/>
      <c r="VSI68" s="20"/>
      <c r="VSJ68" s="20"/>
      <c r="VSK68" s="20"/>
      <c r="VSL68" s="20"/>
      <c r="VSM68" s="20"/>
      <c r="VSN68" s="20"/>
      <c r="VSO68" s="20"/>
      <c r="VSP68" s="20"/>
      <c r="VSQ68" s="20"/>
      <c r="VSR68" s="20"/>
      <c r="VSS68" s="20"/>
      <c r="VST68" s="20"/>
      <c r="VSU68" s="20"/>
      <c r="VSV68" s="20"/>
      <c r="VSW68" s="20"/>
      <c r="VSX68" s="20"/>
      <c r="VSY68" s="20"/>
      <c r="VSZ68" s="20"/>
      <c r="VTA68" s="20"/>
      <c r="VTB68" s="20"/>
      <c r="VTC68" s="20"/>
      <c r="VTD68" s="20"/>
      <c r="VTE68" s="20"/>
      <c r="VTF68" s="20"/>
      <c r="VTG68" s="20"/>
      <c r="VTH68" s="20"/>
      <c r="VTI68" s="20"/>
      <c r="VTJ68" s="20"/>
      <c r="VTK68" s="20"/>
      <c r="VTL68" s="20"/>
      <c r="VTM68" s="20"/>
      <c r="VTN68" s="20"/>
      <c r="VTO68" s="20"/>
      <c r="VTP68" s="20"/>
      <c r="VTQ68" s="20"/>
      <c r="VTR68" s="20"/>
      <c r="VTS68" s="20"/>
      <c r="VTT68" s="20"/>
      <c r="VTU68" s="20"/>
      <c r="VTV68" s="20"/>
      <c r="VTW68" s="20"/>
      <c r="VTX68" s="20"/>
      <c r="VTY68" s="20"/>
      <c r="VTZ68" s="20"/>
      <c r="VUA68" s="20"/>
      <c r="VUB68" s="20"/>
      <c r="VUC68" s="20"/>
      <c r="VUD68" s="20"/>
      <c r="VUE68" s="20"/>
      <c r="VUF68" s="20"/>
      <c r="VUG68" s="20"/>
      <c r="VUH68" s="20"/>
      <c r="VUI68" s="20"/>
      <c r="VUJ68" s="20"/>
      <c r="VUK68" s="20"/>
      <c r="VUL68" s="20"/>
      <c r="VUM68" s="20"/>
      <c r="VUN68" s="20"/>
      <c r="VUO68" s="20"/>
      <c r="VUP68" s="20"/>
      <c r="VUQ68" s="20"/>
      <c r="VUR68" s="20"/>
      <c r="VUS68" s="20"/>
      <c r="VUT68" s="20"/>
      <c r="VUU68" s="20"/>
      <c r="VUV68" s="20"/>
      <c r="VUW68" s="20"/>
      <c r="VUX68" s="20"/>
      <c r="VUY68" s="20"/>
      <c r="VUZ68" s="20"/>
      <c r="VVA68" s="20"/>
      <c r="VVB68" s="20"/>
      <c r="VVC68" s="20"/>
      <c r="VVD68" s="20"/>
      <c r="VVE68" s="20"/>
      <c r="VVF68" s="20"/>
      <c r="VVG68" s="20"/>
      <c r="VVH68" s="20"/>
      <c r="VVI68" s="20"/>
      <c r="VVJ68" s="20"/>
      <c r="VVK68" s="20"/>
      <c r="VVL68" s="20"/>
      <c r="VVM68" s="20"/>
      <c r="VVN68" s="20"/>
      <c r="VVO68" s="20"/>
      <c r="VVP68" s="20"/>
      <c r="VVQ68" s="20"/>
      <c r="VVR68" s="20"/>
      <c r="VVS68" s="20"/>
      <c r="VVT68" s="20"/>
      <c r="VVU68" s="20"/>
      <c r="VVV68" s="20"/>
      <c r="VVW68" s="20"/>
      <c r="VVX68" s="20"/>
      <c r="VVY68" s="20"/>
      <c r="VVZ68" s="20"/>
      <c r="VWA68" s="20"/>
      <c r="VWB68" s="20"/>
      <c r="VWC68" s="20"/>
      <c r="VWD68" s="20"/>
      <c r="VWE68" s="20"/>
      <c r="VWF68" s="20"/>
      <c r="VWG68" s="20"/>
      <c r="VWH68" s="20"/>
      <c r="VWI68" s="20"/>
      <c r="VWJ68" s="20"/>
      <c r="VWK68" s="20"/>
      <c r="VWL68" s="20"/>
      <c r="VWM68" s="20"/>
      <c r="VWN68" s="20"/>
      <c r="VWO68" s="20"/>
      <c r="VWP68" s="20"/>
      <c r="VWQ68" s="20"/>
      <c r="VWR68" s="20"/>
      <c r="VWS68" s="20"/>
      <c r="VWT68" s="20"/>
      <c r="VWU68" s="20"/>
      <c r="VWV68" s="20"/>
      <c r="VWW68" s="20"/>
      <c r="VWX68" s="20"/>
      <c r="VWY68" s="20"/>
      <c r="VWZ68" s="20"/>
      <c r="VXA68" s="20"/>
      <c r="VXB68" s="20"/>
      <c r="VXC68" s="20"/>
      <c r="VXD68" s="20"/>
      <c r="VXE68" s="20"/>
      <c r="VXF68" s="20"/>
      <c r="VXG68" s="20"/>
      <c r="VXH68" s="20"/>
      <c r="VXI68" s="20"/>
      <c r="VXJ68" s="20"/>
      <c r="VXK68" s="20"/>
      <c r="VXL68" s="20"/>
      <c r="VXM68" s="20"/>
      <c r="VXN68" s="20"/>
      <c r="VXO68" s="20"/>
      <c r="VXP68" s="20"/>
      <c r="VXQ68" s="20"/>
      <c r="VXR68" s="20"/>
      <c r="VXS68" s="20"/>
      <c r="VXT68" s="20"/>
      <c r="VXU68" s="20"/>
      <c r="VXV68" s="20"/>
      <c r="VXW68" s="20"/>
      <c r="VXX68" s="20"/>
      <c r="VXY68" s="20"/>
      <c r="VXZ68" s="20"/>
      <c r="VYA68" s="20"/>
      <c r="VYB68" s="20"/>
      <c r="VYC68" s="20"/>
      <c r="VYD68" s="20"/>
      <c r="VYE68" s="20"/>
      <c r="VYF68" s="20"/>
      <c r="VYG68" s="20"/>
      <c r="VYH68" s="20"/>
      <c r="VYI68" s="20"/>
      <c r="VYJ68" s="20"/>
      <c r="VYK68" s="20"/>
      <c r="VYL68" s="20"/>
      <c r="VYM68" s="20"/>
      <c r="VYN68" s="20"/>
      <c r="VYO68" s="20"/>
      <c r="VYP68" s="20"/>
      <c r="VYQ68" s="20"/>
      <c r="VYR68" s="20"/>
      <c r="VYS68" s="20"/>
      <c r="VYT68" s="20"/>
      <c r="VYU68" s="20"/>
      <c r="VYV68" s="20"/>
      <c r="VYW68" s="20"/>
      <c r="VYX68" s="20"/>
      <c r="VYY68" s="20"/>
      <c r="VYZ68" s="20"/>
      <c r="VZA68" s="20"/>
      <c r="VZB68" s="20"/>
      <c r="VZC68" s="20"/>
      <c r="VZD68" s="20"/>
      <c r="VZE68" s="20"/>
      <c r="VZF68" s="20"/>
      <c r="VZG68" s="20"/>
      <c r="VZH68" s="20"/>
      <c r="VZI68" s="20"/>
      <c r="VZJ68" s="20"/>
      <c r="VZK68" s="20"/>
      <c r="VZL68" s="20"/>
      <c r="VZM68" s="20"/>
      <c r="VZN68" s="20"/>
      <c r="VZO68" s="20"/>
      <c r="VZP68" s="20"/>
      <c r="VZQ68" s="20"/>
      <c r="VZR68" s="20"/>
      <c r="VZS68" s="20"/>
      <c r="VZT68" s="20"/>
      <c r="VZU68" s="20"/>
      <c r="VZV68" s="20"/>
      <c r="VZW68" s="20"/>
      <c r="VZX68" s="20"/>
      <c r="VZY68" s="20"/>
      <c r="VZZ68" s="20"/>
      <c r="WAA68" s="20"/>
      <c r="WAB68" s="20"/>
      <c r="WAC68" s="20"/>
      <c r="WAD68" s="20"/>
      <c r="WAE68" s="20"/>
      <c r="WAF68" s="20"/>
      <c r="WAG68" s="20"/>
      <c r="WAH68" s="20"/>
      <c r="WAI68" s="20"/>
      <c r="WAJ68" s="20"/>
      <c r="WAK68" s="20"/>
      <c r="WAL68" s="20"/>
      <c r="WAM68" s="20"/>
      <c r="WAN68" s="20"/>
      <c r="WAO68" s="20"/>
      <c r="WAP68" s="20"/>
      <c r="WAQ68" s="20"/>
      <c r="WAR68" s="20"/>
      <c r="WAS68" s="20"/>
      <c r="WAT68" s="20"/>
      <c r="WAU68" s="20"/>
      <c r="WAV68" s="20"/>
      <c r="WAW68" s="20"/>
      <c r="WAX68" s="20"/>
      <c r="WAY68" s="20"/>
      <c r="WAZ68" s="20"/>
      <c r="WBA68" s="20"/>
      <c r="WBB68" s="20"/>
      <c r="WBC68" s="20"/>
      <c r="WBD68" s="20"/>
      <c r="WBE68" s="20"/>
      <c r="WBF68" s="20"/>
      <c r="WBG68" s="20"/>
      <c r="WBH68" s="20"/>
      <c r="WBI68" s="20"/>
      <c r="WBJ68" s="20"/>
      <c r="WBK68" s="20"/>
      <c r="WBL68" s="20"/>
      <c r="WBM68" s="20"/>
      <c r="WBN68" s="20"/>
      <c r="WBO68" s="20"/>
      <c r="WBP68" s="20"/>
      <c r="WBQ68" s="20"/>
      <c r="WBR68" s="20"/>
      <c r="WBS68" s="20"/>
      <c r="WBT68" s="20"/>
      <c r="WBU68" s="20"/>
      <c r="WBV68" s="20"/>
      <c r="WBW68" s="20"/>
      <c r="WBX68" s="20"/>
      <c r="WBY68" s="20"/>
      <c r="WBZ68" s="20"/>
      <c r="WCA68" s="20"/>
      <c r="WCB68" s="20"/>
      <c r="WCC68" s="20"/>
      <c r="WCD68" s="20"/>
      <c r="WCE68" s="20"/>
      <c r="WCF68" s="20"/>
      <c r="WCG68" s="20"/>
      <c r="WCH68" s="20"/>
      <c r="WCI68" s="20"/>
      <c r="WCJ68" s="20"/>
      <c r="WCK68" s="20"/>
      <c r="WCL68" s="20"/>
      <c r="WCM68" s="20"/>
      <c r="WCN68" s="20"/>
      <c r="WCO68" s="20"/>
      <c r="WCP68" s="20"/>
      <c r="WCQ68" s="20"/>
      <c r="WCR68" s="20"/>
      <c r="WCS68" s="20"/>
      <c r="WCT68" s="20"/>
      <c r="WCU68" s="20"/>
      <c r="WCV68" s="20"/>
      <c r="WCW68" s="20"/>
      <c r="WCX68" s="20"/>
      <c r="WCY68" s="20"/>
      <c r="WCZ68" s="20"/>
      <c r="WDA68" s="20"/>
      <c r="WDB68" s="20"/>
      <c r="WDC68" s="20"/>
      <c r="WDD68" s="20"/>
      <c r="WDE68" s="20"/>
      <c r="WDF68" s="20"/>
      <c r="WDG68" s="20"/>
      <c r="WDH68" s="20"/>
      <c r="WDI68" s="20"/>
      <c r="WDJ68" s="20"/>
      <c r="WDK68" s="20"/>
      <c r="WDL68" s="20"/>
      <c r="WDM68" s="20"/>
      <c r="WDN68" s="20"/>
      <c r="WDO68" s="20"/>
      <c r="WDP68" s="20"/>
      <c r="WDQ68" s="20"/>
      <c r="WDR68" s="20"/>
      <c r="WDS68" s="20"/>
      <c r="WDT68" s="20"/>
      <c r="WDU68" s="20"/>
      <c r="WDV68" s="20"/>
      <c r="WDW68" s="20"/>
      <c r="WDX68" s="20"/>
      <c r="WDY68" s="20"/>
      <c r="WDZ68" s="20"/>
      <c r="WEA68" s="20"/>
      <c r="WEB68" s="20"/>
      <c r="WEC68" s="20"/>
      <c r="WED68" s="20"/>
      <c r="WEE68" s="20"/>
      <c r="WEF68" s="20"/>
      <c r="WEG68" s="20"/>
      <c r="WEH68" s="20"/>
      <c r="WEI68" s="20"/>
      <c r="WEJ68" s="20"/>
      <c r="WEK68" s="20"/>
      <c r="WEL68" s="20"/>
      <c r="WEM68" s="20"/>
      <c r="WEN68" s="20"/>
      <c r="WEO68" s="20"/>
      <c r="WEP68" s="20"/>
      <c r="WEQ68" s="20"/>
      <c r="WER68" s="20"/>
      <c r="WES68" s="20"/>
      <c r="WET68" s="20"/>
      <c r="WEU68" s="20"/>
      <c r="WEV68" s="20"/>
      <c r="WEW68" s="20"/>
      <c r="WEX68" s="20"/>
      <c r="WEY68" s="20"/>
      <c r="WEZ68" s="20"/>
      <c r="WFA68" s="20"/>
      <c r="WFB68" s="20"/>
      <c r="WFC68" s="20"/>
      <c r="WFD68" s="20"/>
      <c r="WFE68" s="20"/>
      <c r="WFF68" s="20"/>
      <c r="WFG68" s="20"/>
      <c r="WFH68" s="20"/>
      <c r="WFI68" s="20"/>
      <c r="WFJ68" s="20"/>
      <c r="WFK68" s="20"/>
      <c r="WFL68" s="20"/>
      <c r="WFM68" s="20"/>
      <c r="WFN68" s="20"/>
      <c r="WFO68" s="20"/>
      <c r="WFP68" s="20"/>
      <c r="WFQ68" s="20"/>
      <c r="WFR68" s="20"/>
      <c r="WFS68" s="20"/>
      <c r="WFT68" s="20"/>
      <c r="WFU68" s="20"/>
      <c r="WFV68" s="20"/>
      <c r="WFW68" s="20"/>
      <c r="WFX68" s="20"/>
      <c r="WFY68" s="20"/>
      <c r="WFZ68" s="20"/>
      <c r="WGA68" s="20"/>
      <c r="WGB68" s="20"/>
      <c r="WGC68" s="20"/>
      <c r="WGD68" s="20"/>
      <c r="WGE68" s="20"/>
      <c r="WGF68" s="20"/>
      <c r="WGG68" s="20"/>
      <c r="WGH68" s="20"/>
      <c r="WGI68" s="20"/>
      <c r="WGJ68" s="20"/>
      <c r="WGK68" s="20"/>
      <c r="WGL68" s="20"/>
      <c r="WGM68" s="20"/>
      <c r="WGN68" s="20"/>
      <c r="WGO68" s="20"/>
      <c r="WGP68" s="20"/>
      <c r="WGQ68" s="20"/>
      <c r="WGR68" s="20"/>
      <c r="WGS68" s="20"/>
      <c r="WGT68" s="20"/>
      <c r="WGU68" s="20"/>
      <c r="WGV68" s="20"/>
      <c r="WGW68" s="20"/>
      <c r="WGX68" s="20"/>
      <c r="WGY68" s="20"/>
      <c r="WGZ68" s="20"/>
      <c r="WHA68" s="20"/>
      <c r="WHB68" s="20"/>
      <c r="WHC68" s="20"/>
      <c r="WHD68" s="20"/>
      <c r="WHE68" s="20"/>
      <c r="WHF68" s="20"/>
      <c r="WHG68" s="20"/>
      <c r="WHH68" s="20"/>
      <c r="WHI68" s="20"/>
      <c r="WHJ68" s="20"/>
      <c r="WHK68" s="20"/>
      <c r="WHL68" s="20"/>
      <c r="WHM68" s="20"/>
      <c r="WHN68" s="20"/>
      <c r="WHO68" s="20"/>
      <c r="WHP68" s="20"/>
      <c r="WHQ68" s="20"/>
      <c r="WHR68" s="20"/>
      <c r="WHS68" s="20"/>
      <c r="WHT68" s="20"/>
      <c r="WHU68" s="20"/>
      <c r="WHV68" s="20"/>
      <c r="WHW68" s="20"/>
      <c r="WHX68" s="20"/>
      <c r="WHY68" s="20"/>
      <c r="WHZ68" s="20"/>
      <c r="WIA68" s="20"/>
      <c r="WIB68" s="20"/>
      <c r="WIC68" s="20"/>
      <c r="WID68" s="20"/>
      <c r="WIE68" s="20"/>
      <c r="WIF68" s="20"/>
      <c r="WIG68" s="20"/>
      <c r="WIH68" s="20"/>
      <c r="WII68" s="20"/>
      <c r="WIJ68" s="20"/>
      <c r="WIK68" s="20"/>
      <c r="WIL68" s="20"/>
      <c r="WIM68" s="20"/>
      <c r="WIN68" s="20"/>
      <c r="WIO68" s="20"/>
      <c r="WIP68" s="20"/>
      <c r="WIQ68" s="20"/>
      <c r="WIR68" s="20"/>
      <c r="WIS68" s="20"/>
      <c r="WIT68" s="20"/>
      <c r="WIU68" s="20"/>
      <c r="WIV68" s="20"/>
      <c r="WIW68" s="20"/>
      <c r="WIX68" s="20"/>
      <c r="WIY68" s="20"/>
      <c r="WIZ68" s="20"/>
      <c r="WJA68" s="20"/>
      <c r="WJB68" s="20"/>
      <c r="WJC68" s="20"/>
      <c r="WJD68" s="20"/>
      <c r="WJE68" s="20"/>
      <c r="WJF68" s="20"/>
      <c r="WJG68" s="20"/>
      <c r="WJH68" s="20"/>
      <c r="WJI68" s="20"/>
      <c r="WJJ68" s="20"/>
      <c r="WJK68" s="20"/>
      <c r="WJL68" s="20"/>
      <c r="WJM68" s="20"/>
      <c r="WJN68" s="20"/>
      <c r="WJO68" s="20"/>
      <c r="WJP68" s="20"/>
      <c r="WJQ68" s="20"/>
      <c r="WJR68" s="20"/>
      <c r="WJS68" s="20"/>
      <c r="WJT68" s="20"/>
      <c r="WJU68" s="20"/>
      <c r="WJV68" s="20"/>
      <c r="WJW68" s="20"/>
      <c r="WJX68" s="20"/>
      <c r="WJY68" s="20"/>
      <c r="WJZ68" s="20"/>
      <c r="WKA68" s="20"/>
      <c r="WKB68" s="20"/>
      <c r="WKC68" s="20"/>
      <c r="WKD68" s="20"/>
      <c r="WKE68" s="20"/>
      <c r="WKF68" s="20"/>
      <c r="WKG68" s="20"/>
      <c r="WKH68" s="20"/>
      <c r="WKI68" s="20"/>
      <c r="WKJ68" s="20"/>
      <c r="WKK68" s="20"/>
      <c r="WKL68" s="20"/>
      <c r="WKM68" s="20"/>
      <c r="WKN68" s="20"/>
      <c r="WKO68" s="20"/>
      <c r="WKP68" s="20"/>
      <c r="WKQ68" s="20"/>
      <c r="WKR68" s="20"/>
      <c r="WKS68" s="20"/>
      <c r="WKT68" s="20"/>
      <c r="WKU68" s="20"/>
      <c r="WKV68" s="20"/>
      <c r="WKW68" s="20"/>
      <c r="WKX68" s="20"/>
      <c r="WKY68" s="20"/>
      <c r="WKZ68" s="20"/>
      <c r="WLA68" s="20"/>
      <c r="WLB68" s="20"/>
      <c r="WLC68" s="20"/>
      <c r="WLD68" s="20"/>
      <c r="WLE68" s="20"/>
      <c r="WLF68" s="20"/>
      <c r="WLG68" s="20"/>
      <c r="WLH68" s="20"/>
      <c r="WLI68" s="20"/>
      <c r="WLJ68" s="20"/>
      <c r="WLK68" s="20"/>
      <c r="WLL68" s="20"/>
      <c r="WLM68" s="20"/>
      <c r="WLN68" s="20"/>
      <c r="WLO68" s="20"/>
      <c r="WLP68" s="20"/>
      <c r="WLQ68" s="20"/>
      <c r="WLR68" s="20"/>
      <c r="WLS68" s="20"/>
      <c r="WLT68" s="20"/>
      <c r="WLU68" s="20"/>
      <c r="WLV68" s="20"/>
      <c r="WLW68" s="20"/>
      <c r="WLX68" s="20"/>
      <c r="WLY68" s="20"/>
      <c r="WLZ68" s="20"/>
      <c r="WMA68" s="20"/>
      <c r="WMB68" s="20"/>
      <c r="WMC68" s="20"/>
      <c r="WMD68" s="20"/>
      <c r="WME68" s="20"/>
      <c r="WMF68" s="20"/>
      <c r="WMG68" s="20"/>
      <c r="WMH68" s="20"/>
      <c r="WMI68" s="20"/>
      <c r="WMJ68" s="20"/>
      <c r="WMK68" s="20"/>
      <c r="WML68" s="20"/>
      <c r="WMM68" s="20"/>
      <c r="WMN68" s="20"/>
      <c r="WMO68" s="20"/>
      <c r="WMP68" s="20"/>
      <c r="WMQ68" s="20"/>
      <c r="WMR68" s="20"/>
      <c r="WMS68" s="20"/>
      <c r="WMT68" s="20"/>
      <c r="WMU68" s="20"/>
      <c r="WMV68" s="20"/>
      <c r="WMW68" s="20"/>
      <c r="WMX68" s="20"/>
      <c r="WMY68" s="20"/>
      <c r="WMZ68" s="20"/>
      <c r="WNA68" s="20"/>
      <c r="WNB68" s="20"/>
      <c r="WNC68" s="20"/>
      <c r="WND68" s="20"/>
      <c r="WNE68" s="20"/>
      <c r="WNF68" s="20"/>
      <c r="WNG68" s="20"/>
      <c r="WNH68" s="20"/>
      <c r="WNI68" s="20"/>
      <c r="WNJ68" s="20"/>
      <c r="WNK68" s="20"/>
      <c r="WNL68" s="20"/>
      <c r="WNM68" s="20"/>
      <c r="WNN68" s="20"/>
      <c r="WNO68" s="20"/>
      <c r="WNP68" s="20"/>
      <c r="WNQ68" s="20"/>
      <c r="WNR68" s="20"/>
      <c r="WNS68" s="20"/>
      <c r="WNT68" s="20"/>
      <c r="WNU68" s="20"/>
      <c r="WNV68" s="20"/>
      <c r="WNW68" s="20"/>
      <c r="WNX68" s="20"/>
      <c r="WNY68" s="20"/>
      <c r="WNZ68" s="20"/>
      <c r="WOA68" s="20"/>
      <c r="WOB68" s="20"/>
      <c r="WOC68" s="20"/>
      <c r="WOD68" s="20"/>
      <c r="WOE68" s="20"/>
      <c r="WOF68" s="20"/>
      <c r="WOG68" s="20"/>
      <c r="WOH68" s="20"/>
      <c r="WOI68" s="20"/>
      <c r="WOJ68" s="20"/>
      <c r="WOK68" s="20"/>
      <c r="WOL68" s="20"/>
      <c r="WOM68" s="20"/>
      <c r="WON68" s="20"/>
      <c r="WOO68" s="20"/>
      <c r="WOP68" s="20"/>
      <c r="WOQ68" s="20"/>
      <c r="WOR68" s="20"/>
      <c r="WOS68" s="20"/>
      <c r="WOT68" s="20"/>
      <c r="WOU68" s="20"/>
      <c r="WOV68" s="20"/>
      <c r="WOW68" s="20"/>
      <c r="WOX68" s="20"/>
      <c r="WOY68" s="20"/>
      <c r="WOZ68" s="20"/>
      <c r="WPA68" s="20"/>
      <c r="WPB68" s="20"/>
      <c r="WPC68" s="20"/>
      <c r="WPD68" s="20"/>
      <c r="WPE68" s="20"/>
      <c r="WPF68" s="20"/>
      <c r="WPG68" s="20"/>
      <c r="WPH68" s="20"/>
      <c r="WPI68" s="20"/>
      <c r="WPJ68" s="20"/>
      <c r="WPK68" s="20"/>
      <c r="WPL68" s="20"/>
      <c r="WPM68" s="20"/>
      <c r="WPN68" s="20"/>
      <c r="WPO68" s="20"/>
      <c r="WPP68" s="20"/>
      <c r="WPQ68" s="20"/>
      <c r="WPR68" s="20"/>
      <c r="WPS68" s="20"/>
      <c r="WPT68" s="20"/>
      <c r="WPU68" s="20"/>
      <c r="WPV68" s="20"/>
      <c r="WPW68" s="20"/>
      <c r="WPX68" s="20"/>
      <c r="WPY68" s="20"/>
      <c r="WPZ68" s="20"/>
      <c r="WQA68" s="20"/>
      <c r="WQB68" s="20"/>
      <c r="WQC68" s="20"/>
      <c r="WQD68" s="20"/>
      <c r="WQE68" s="20"/>
      <c r="WQF68" s="20"/>
      <c r="WQG68" s="20"/>
      <c r="WQH68" s="20"/>
      <c r="WQI68" s="20"/>
      <c r="WQJ68" s="20"/>
      <c r="WQK68" s="20"/>
      <c r="WQL68" s="20"/>
      <c r="WQM68" s="20"/>
      <c r="WQN68" s="20"/>
      <c r="WQO68" s="20"/>
      <c r="WQP68" s="20"/>
      <c r="WQQ68" s="20"/>
      <c r="WQR68" s="20"/>
      <c r="WQS68" s="20"/>
      <c r="WQT68" s="20"/>
      <c r="WQU68" s="20"/>
      <c r="WQV68" s="20"/>
      <c r="WQW68" s="20"/>
      <c r="WQX68" s="20"/>
      <c r="WQY68" s="20"/>
      <c r="WQZ68" s="20"/>
      <c r="WRA68" s="20"/>
      <c r="WRB68" s="20"/>
      <c r="WRC68" s="20"/>
      <c r="WRD68" s="20"/>
      <c r="WRE68" s="20"/>
      <c r="WRF68" s="20"/>
      <c r="WRG68" s="20"/>
      <c r="WRH68" s="20"/>
      <c r="WRI68" s="20"/>
      <c r="WRJ68" s="20"/>
      <c r="WRK68" s="20"/>
      <c r="WRL68" s="20"/>
      <c r="WRM68" s="20"/>
      <c r="WRN68" s="20"/>
      <c r="WRO68" s="20"/>
      <c r="WRP68" s="20"/>
      <c r="WRQ68" s="20"/>
      <c r="WRR68" s="20"/>
      <c r="WRS68" s="20"/>
      <c r="WRT68" s="20"/>
      <c r="WRU68" s="20"/>
      <c r="WRV68" s="20"/>
      <c r="WRW68" s="20"/>
      <c r="WRX68" s="20"/>
      <c r="WRY68" s="20"/>
      <c r="WRZ68" s="20"/>
      <c r="WSA68" s="20"/>
      <c r="WSB68" s="20"/>
      <c r="WSC68" s="20"/>
      <c r="WSD68" s="20"/>
      <c r="WSE68" s="20"/>
      <c r="WSF68" s="20"/>
      <c r="WSG68" s="20"/>
      <c r="WSH68" s="20"/>
      <c r="WSI68" s="20"/>
      <c r="WSJ68" s="20"/>
      <c r="WSK68" s="20"/>
      <c r="WSL68" s="20"/>
      <c r="WSM68" s="20"/>
      <c r="WSN68" s="20"/>
      <c r="WSO68" s="20"/>
      <c r="WSP68" s="20"/>
      <c r="WSQ68" s="20"/>
      <c r="WSR68" s="20"/>
      <c r="WSS68" s="20"/>
      <c r="WST68" s="20"/>
      <c r="WSU68" s="20"/>
      <c r="WSV68" s="20"/>
      <c r="WSW68" s="20"/>
      <c r="WSX68" s="20"/>
      <c r="WSY68" s="20"/>
      <c r="WSZ68" s="20"/>
      <c r="WTA68" s="20"/>
      <c r="WTB68" s="20"/>
      <c r="WTC68" s="20"/>
      <c r="WTD68" s="20"/>
      <c r="WTE68" s="20"/>
      <c r="WTF68" s="20"/>
      <c r="WTG68" s="20"/>
      <c r="WTH68" s="20"/>
      <c r="WTI68" s="20"/>
      <c r="WTJ68" s="20"/>
      <c r="WTK68" s="20"/>
      <c r="WTL68" s="20"/>
      <c r="WTM68" s="20"/>
      <c r="WTN68" s="20"/>
      <c r="WTO68" s="20"/>
      <c r="WTP68" s="20"/>
      <c r="WTQ68" s="20"/>
      <c r="WTR68" s="20"/>
      <c r="WTS68" s="20"/>
      <c r="WTT68" s="20"/>
      <c r="WTU68" s="20"/>
      <c r="WTV68" s="20"/>
      <c r="WTW68" s="20"/>
      <c r="WTX68" s="20"/>
      <c r="WTY68" s="20"/>
      <c r="WTZ68" s="20"/>
      <c r="WUA68" s="20"/>
      <c r="WUB68" s="20"/>
      <c r="WUC68" s="20"/>
      <c r="WUD68" s="20"/>
      <c r="WUE68" s="20"/>
      <c r="WUF68" s="20"/>
      <c r="WUG68" s="20"/>
      <c r="WUH68" s="20"/>
      <c r="WUI68" s="20"/>
      <c r="WUJ68" s="20"/>
      <c r="WUK68" s="20"/>
      <c r="WUL68" s="20"/>
      <c r="WUM68" s="20"/>
      <c r="WUN68" s="20"/>
      <c r="WUO68" s="20"/>
      <c r="WUP68" s="20"/>
      <c r="WUQ68" s="20"/>
      <c r="WUR68" s="20"/>
      <c r="WUS68" s="20"/>
      <c r="WUT68" s="20"/>
      <c r="WUU68" s="20"/>
      <c r="WUV68" s="20"/>
      <c r="WUW68" s="20"/>
      <c r="WUX68" s="20"/>
      <c r="WUY68" s="20"/>
      <c r="WUZ68" s="20"/>
      <c r="WVA68" s="20"/>
      <c r="WVB68" s="20"/>
      <c r="WVC68" s="20"/>
      <c r="WVD68" s="20"/>
      <c r="WVE68" s="20"/>
      <c r="WVF68" s="20"/>
      <c r="WVG68" s="20"/>
      <c r="WVH68" s="20"/>
      <c r="WVI68" s="20"/>
      <c r="WVJ68" s="20"/>
      <c r="WVK68" s="20"/>
      <c r="WVL68" s="20"/>
      <c r="WVM68" s="20"/>
      <c r="WVN68" s="20"/>
      <c r="WVO68" s="20"/>
      <c r="WVP68" s="20"/>
      <c r="WVQ68" s="20"/>
      <c r="WVR68" s="20"/>
      <c r="WVS68" s="20"/>
      <c r="WVT68" s="20"/>
      <c r="WVU68" s="20"/>
      <c r="WVV68" s="20"/>
      <c r="WVW68" s="20"/>
      <c r="WVX68" s="20"/>
      <c r="WVY68" s="20"/>
      <c r="WVZ68" s="20"/>
      <c r="WWA68" s="20"/>
      <c r="WWB68" s="20"/>
      <c r="WWC68" s="20"/>
      <c r="WWD68" s="20"/>
      <c r="WWE68" s="20"/>
      <c r="WWF68" s="20"/>
      <c r="WWG68" s="20"/>
      <c r="WWH68" s="20"/>
      <c r="WWI68" s="20"/>
      <c r="WWJ68" s="20"/>
      <c r="WWK68" s="20"/>
      <c r="WWL68" s="20"/>
      <c r="WWM68" s="20"/>
      <c r="WWN68" s="20"/>
      <c r="WWO68" s="20"/>
      <c r="WWP68" s="20"/>
      <c r="WWQ68" s="20"/>
      <c r="WWR68" s="20"/>
      <c r="WWS68" s="20"/>
      <c r="WWT68" s="20"/>
      <c r="WWU68" s="20"/>
      <c r="WWV68" s="20"/>
      <c r="WWW68" s="20"/>
      <c r="WWX68" s="20"/>
      <c r="WWY68" s="20"/>
      <c r="WWZ68" s="20"/>
      <c r="WXA68" s="20"/>
      <c r="WXB68" s="20"/>
      <c r="WXC68" s="20"/>
      <c r="WXD68" s="20"/>
      <c r="WXE68" s="20"/>
      <c r="WXF68" s="20"/>
      <c r="WXG68" s="20"/>
      <c r="WXH68" s="20"/>
      <c r="WXI68" s="20"/>
      <c r="WXJ68" s="20"/>
      <c r="WXK68" s="20"/>
      <c r="WXL68" s="20"/>
      <c r="WXM68" s="20"/>
      <c r="WXN68" s="20"/>
      <c r="WXO68" s="20"/>
      <c r="WXP68" s="20"/>
      <c r="WXQ68" s="20"/>
      <c r="WXR68" s="20"/>
      <c r="WXS68" s="20"/>
      <c r="WXT68" s="20"/>
      <c r="WXU68" s="20"/>
      <c r="WXV68" s="20"/>
      <c r="WXW68" s="20"/>
      <c r="WXX68" s="20"/>
      <c r="WXY68" s="20"/>
      <c r="WXZ68" s="20"/>
      <c r="WYA68" s="20"/>
      <c r="WYB68" s="20"/>
      <c r="WYC68" s="20"/>
      <c r="WYD68" s="20"/>
      <c r="WYE68" s="20"/>
      <c r="WYF68" s="20"/>
      <c r="WYG68" s="20"/>
      <c r="WYH68" s="20"/>
      <c r="WYI68" s="20"/>
      <c r="WYJ68" s="20"/>
      <c r="WYK68" s="20"/>
      <c r="WYL68" s="20"/>
      <c r="WYM68" s="20"/>
      <c r="WYN68" s="20"/>
      <c r="WYO68" s="20"/>
      <c r="WYP68" s="20"/>
      <c r="WYQ68" s="20"/>
      <c r="WYR68" s="20"/>
      <c r="WYS68" s="20"/>
      <c r="WYT68" s="20"/>
      <c r="WYU68" s="20"/>
      <c r="WYV68" s="20"/>
      <c r="WYW68" s="20"/>
      <c r="WYX68" s="20"/>
      <c r="WYY68" s="20"/>
      <c r="WYZ68" s="20"/>
      <c r="WZA68" s="20"/>
      <c r="WZB68" s="20"/>
      <c r="WZC68" s="20"/>
      <c r="WZD68" s="20"/>
      <c r="WZE68" s="20"/>
      <c r="WZF68" s="20"/>
      <c r="WZG68" s="20"/>
      <c r="WZH68" s="20"/>
      <c r="WZI68" s="20"/>
      <c r="WZJ68" s="20"/>
      <c r="WZK68" s="20"/>
      <c r="WZL68" s="20"/>
      <c r="WZM68" s="20"/>
      <c r="WZN68" s="20"/>
      <c r="WZO68" s="20"/>
      <c r="WZP68" s="20"/>
      <c r="WZQ68" s="20"/>
      <c r="WZR68" s="20"/>
      <c r="WZS68" s="20"/>
      <c r="WZT68" s="20"/>
      <c r="WZU68" s="20"/>
      <c r="WZV68" s="20"/>
      <c r="WZW68" s="20"/>
      <c r="WZX68" s="20"/>
      <c r="WZY68" s="20"/>
      <c r="WZZ68" s="20"/>
      <c r="XAA68" s="20"/>
      <c r="XAB68" s="20"/>
      <c r="XAC68" s="20"/>
      <c r="XAD68" s="20"/>
      <c r="XAE68" s="20"/>
      <c r="XAF68" s="20"/>
      <c r="XAG68" s="20"/>
      <c r="XAH68" s="20"/>
      <c r="XAI68" s="20"/>
      <c r="XAJ68" s="20"/>
      <c r="XAK68" s="20"/>
      <c r="XAL68" s="20"/>
      <c r="XAM68" s="20"/>
      <c r="XAN68" s="20"/>
      <c r="XAO68" s="20"/>
      <c r="XAP68" s="20"/>
      <c r="XAQ68" s="20"/>
      <c r="XAR68" s="20"/>
      <c r="XAS68" s="20"/>
      <c r="XAT68" s="20"/>
      <c r="XAU68" s="20"/>
      <c r="XAV68" s="20"/>
      <c r="XAW68" s="20"/>
      <c r="XAX68" s="20"/>
      <c r="XAY68" s="20"/>
      <c r="XAZ68" s="20"/>
      <c r="XBA68" s="20"/>
      <c r="XBB68" s="20"/>
      <c r="XBC68" s="20"/>
      <c r="XBD68" s="20"/>
      <c r="XBE68" s="20"/>
      <c r="XBF68" s="20"/>
      <c r="XBG68" s="20"/>
      <c r="XBH68" s="20"/>
      <c r="XBI68" s="20"/>
      <c r="XBJ68" s="20"/>
      <c r="XBK68" s="20"/>
      <c r="XBL68" s="20"/>
      <c r="XBM68" s="20"/>
      <c r="XBN68" s="20"/>
      <c r="XBO68" s="20"/>
      <c r="XBP68" s="20"/>
      <c r="XBQ68" s="20"/>
      <c r="XBR68" s="20"/>
      <c r="XBS68" s="20"/>
      <c r="XBT68" s="20"/>
      <c r="XBU68" s="20"/>
      <c r="XBV68" s="20"/>
      <c r="XBW68" s="20"/>
      <c r="XBX68" s="20"/>
      <c r="XBY68" s="20"/>
      <c r="XBZ68" s="20"/>
      <c r="XCA68" s="20"/>
      <c r="XCB68" s="20"/>
      <c r="XCC68" s="20"/>
      <c r="XCD68" s="20"/>
      <c r="XCE68" s="20"/>
      <c r="XCF68" s="20"/>
      <c r="XCG68" s="20"/>
      <c r="XCH68" s="20"/>
      <c r="XCI68" s="20"/>
      <c r="XCJ68" s="20"/>
      <c r="XCK68" s="20"/>
      <c r="XCL68" s="20"/>
      <c r="XCM68" s="20"/>
      <c r="XCN68" s="20"/>
      <c r="XCO68" s="20"/>
      <c r="XCP68" s="20"/>
      <c r="XCQ68" s="20"/>
      <c r="XCR68" s="20"/>
      <c r="XCS68" s="20"/>
      <c r="XCT68" s="20"/>
      <c r="XCU68" s="20"/>
      <c r="XCV68" s="20"/>
      <c r="XCW68" s="20"/>
      <c r="XCX68" s="20"/>
      <c r="XCY68" s="20"/>
      <c r="XCZ68" s="20"/>
      <c r="XDA68" s="20"/>
      <c r="XDB68" s="20"/>
      <c r="XDC68" s="20"/>
      <c r="XDD68" s="20"/>
      <c r="XDE68" s="20"/>
      <c r="XDF68" s="20"/>
      <c r="XDG68" s="20"/>
      <c r="XDH68" s="20"/>
      <c r="XDI68" s="20"/>
      <c r="XDJ68" s="20"/>
      <c r="XDK68" s="20"/>
      <c r="XDL68" s="20"/>
      <c r="XDM68" s="20"/>
      <c r="XDN68" s="20"/>
      <c r="XDO68" s="20"/>
      <c r="XDP68" s="20"/>
      <c r="XDQ68" s="20"/>
      <c r="XDR68" s="20"/>
      <c r="XDS68" s="20"/>
      <c r="XDT68" s="20"/>
      <c r="XDU68" s="20"/>
      <c r="XDV68" s="20"/>
      <c r="XDW68" s="20"/>
      <c r="XDX68" s="20"/>
      <c r="XDY68" s="20"/>
      <c r="XDZ68" s="20"/>
      <c r="XEA68" s="20"/>
      <c r="XEB68" s="20"/>
      <c r="XEC68" s="20"/>
      <c r="XED68" s="20"/>
      <c r="XEE68" s="20"/>
      <c r="XEF68" s="20"/>
      <c r="XEG68" s="20"/>
      <c r="XEH68" s="20"/>
      <c r="XEI68" s="20"/>
      <c r="XEJ68" s="20"/>
      <c r="XEK68" s="20"/>
      <c r="XEL68" s="20"/>
      <c r="XEM68" s="20"/>
      <c r="XEN68" s="20"/>
      <c r="XEO68" s="20"/>
      <c r="XEP68" s="20"/>
      <c r="XEQ68" s="20"/>
      <c r="XER68" s="20"/>
      <c r="XES68" s="20"/>
      <c r="XET68" s="20"/>
      <c r="XEU68" s="20"/>
    </row>
    <row r="85" spans="1:16" x14ac:dyDescent="0.25">
      <c r="J85" s="11"/>
      <c r="K85" s="11"/>
      <c r="L85" s="11"/>
      <c r="M85" s="11"/>
      <c r="N85" s="11"/>
    </row>
    <row r="86" spans="1:16" x14ac:dyDescent="0.25">
      <c r="O86" s="11"/>
      <c r="P86" s="11"/>
    </row>
    <row r="87" spans="1:16" s="11" customFormat="1" x14ac:dyDescent="0.25">
      <c r="A87" s="2"/>
      <c r="B87" s="2"/>
      <c r="C87" s="2"/>
      <c r="D87" s="2"/>
      <c r="E87" s="2"/>
      <c r="F87" s="2"/>
      <c r="G87" s="2"/>
      <c r="H87" s="2"/>
      <c r="I87" s="2"/>
      <c r="J87" s="2"/>
      <c r="K87" s="2"/>
      <c r="L87" s="2"/>
      <c r="M87" s="2"/>
      <c r="N87" s="2"/>
      <c r="O87" s="2"/>
      <c r="P87" s="2"/>
    </row>
  </sheetData>
  <sortState xmlns:xlrd2="http://schemas.microsoft.com/office/spreadsheetml/2017/richdata2" ref="A11:J13">
    <sortCondition ref="A11:A13"/>
    <sortCondition ref="B11:B13"/>
  </sortState>
  <mergeCells count="5">
    <mergeCell ref="A45:I45"/>
    <mergeCell ref="A25:I25"/>
    <mergeCell ref="A26:I26"/>
    <mergeCell ref="A43:I43"/>
    <mergeCell ref="A44:I44"/>
  </mergeCells>
  <phoneticPr fontId="0" type="noConversion"/>
  <dataValidations disablePrompts="1" count="1">
    <dataValidation type="list" allowBlank="1" sqref="N42 N28:N3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86"/>
  <sheetViews>
    <sheetView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20.81640625" style="114" customWidth="1"/>
    <col min="7" max="7" width="22.54296875" style="114" customWidth="1"/>
    <col min="8" max="8" width="28" style="30" customWidth="1"/>
    <col min="9" max="9" width="17" style="30" bestFit="1" customWidth="1"/>
    <col min="10" max="10" width="9.1796875" style="30"/>
    <col min="11" max="11" width="10.1796875" style="30" bestFit="1" customWidth="1"/>
    <col min="12" max="16384" width="9.1796875" style="30"/>
  </cols>
  <sheetData>
    <row r="1" spans="1:12" ht="12.75" customHeight="1" x14ac:dyDescent="0.3">
      <c r="A1" s="109" t="s">
        <v>0</v>
      </c>
      <c r="B1" s="110"/>
      <c r="C1" s="110"/>
      <c r="D1" s="110"/>
      <c r="E1" s="110"/>
      <c r="F1" s="110"/>
      <c r="G1" s="110"/>
      <c r="H1" s="1"/>
      <c r="I1" s="1"/>
    </row>
    <row r="2" spans="1:12" ht="12.75" customHeight="1" x14ac:dyDescent="0.3">
      <c r="A2" s="109" t="s">
        <v>60</v>
      </c>
      <c r="B2" s="110"/>
      <c r="C2" s="110"/>
      <c r="D2" s="110"/>
      <c r="E2" s="110"/>
      <c r="F2" s="110"/>
      <c r="G2" s="110"/>
      <c r="H2" s="1"/>
      <c r="I2" s="1"/>
    </row>
    <row r="3" spans="1:12" ht="12.75" customHeight="1" x14ac:dyDescent="0.3">
      <c r="A3" s="109" t="s">
        <v>247</v>
      </c>
      <c r="B3" s="110"/>
      <c r="C3" s="110"/>
      <c r="D3" s="110"/>
      <c r="E3" s="110"/>
      <c r="F3" s="110"/>
      <c r="G3" s="110"/>
      <c r="H3" s="1"/>
      <c r="I3" s="1"/>
    </row>
    <row r="4" spans="1:12" ht="12.75" customHeight="1" x14ac:dyDescent="0.3">
      <c r="A4" s="109" t="s">
        <v>57</v>
      </c>
      <c r="B4" s="110"/>
      <c r="C4" s="110"/>
      <c r="D4" s="110"/>
      <c r="E4" s="110"/>
      <c r="F4" s="110"/>
      <c r="G4" s="110"/>
      <c r="H4" s="1"/>
      <c r="I4" s="1"/>
    </row>
    <row r="5" spans="1:12" ht="12.75" customHeight="1" x14ac:dyDescent="0.3">
      <c r="A5" s="109" t="s">
        <v>67</v>
      </c>
      <c r="B5" s="110"/>
      <c r="C5" s="110"/>
      <c r="D5" s="110"/>
      <c r="E5" s="110"/>
      <c r="F5" s="110"/>
      <c r="G5" s="110"/>
      <c r="H5" s="1"/>
      <c r="I5" s="1"/>
    </row>
    <row r="6" spans="1:12" ht="12.75" customHeight="1" x14ac:dyDescent="0.3">
      <c r="A6" s="109" t="s">
        <v>11</v>
      </c>
      <c r="B6" s="110"/>
      <c r="C6" s="110"/>
      <c r="D6" s="110"/>
      <c r="E6" s="110"/>
      <c r="F6" s="110"/>
      <c r="G6" s="110"/>
      <c r="H6" s="1"/>
      <c r="I6" s="1"/>
    </row>
    <row r="7" spans="1:12" ht="12.75" customHeight="1" x14ac:dyDescent="0.3">
      <c r="A7" s="110"/>
      <c r="B7" s="110"/>
      <c r="C7" s="110"/>
      <c r="D7" s="110"/>
      <c r="E7" s="110"/>
      <c r="F7" s="110"/>
      <c r="G7" s="110"/>
      <c r="H7" s="1"/>
      <c r="I7" s="1"/>
    </row>
    <row r="8" spans="1:12" ht="24" customHeight="1" x14ac:dyDescent="0.25">
      <c r="A8" s="125" t="s">
        <v>13</v>
      </c>
      <c r="B8" s="122"/>
      <c r="C8" s="122"/>
      <c r="D8" s="122"/>
      <c r="E8" s="122"/>
      <c r="F8" s="122"/>
      <c r="G8" s="122"/>
      <c r="H8" s="122"/>
      <c r="I8" s="122"/>
    </row>
    <row r="9" spans="1:12" ht="13.5" thickBot="1" x14ac:dyDescent="0.35">
      <c r="A9" s="111"/>
      <c r="B9" s="111"/>
      <c r="C9" s="111"/>
      <c r="D9" s="111"/>
      <c r="E9" s="111"/>
      <c r="F9" s="111"/>
      <c r="G9" s="111"/>
      <c r="H9" s="1"/>
      <c r="I9" s="95" t="s">
        <v>79</v>
      </c>
    </row>
    <row r="10" spans="1:12" ht="43.5" customHeight="1" thickBot="1" x14ac:dyDescent="0.3">
      <c r="A10" s="134" t="s">
        <v>20</v>
      </c>
      <c r="B10" s="135" t="s">
        <v>1</v>
      </c>
      <c r="C10" s="135" t="s">
        <v>2</v>
      </c>
      <c r="D10" s="135" t="s">
        <v>21</v>
      </c>
      <c r="E10" s="135" t="s">
        <v>22</v>
      </c>
      <c r="F10" s="135" t="s">
        <v>3</v>
      </c>
      <c r="G10" s="135" t="s">
        <v>23</v>
      </c>
      <c r="H10" s="135" t="s">
        <v>73</v>
      </c>
      <c r="I10" s="135" t="s">
        <v>32</v>
      </c>
    </row>
    <row r="11" spans="1:12" s="17" customFormat="1" ht="16" customHeight="1" x14ac:dyDescent="0.25">
      <c r="A11" s="83">
        <v>43837</v>
      </c>
      <c r="B11" s="25" t="s">
        <v>312</v>
      </c>
      <c r="C11" s="25" t="s">
        <v>312</v>
      </c>
      <c r="D11" s="25" t="s">
        <v>311</v>
      </c>
      <c r="E11" s="25" t="s">
        <v>6</v>
      </c>
      <c r="F11" s="26" t="s">
        <v>486</v>
      </c>
      <c r="G11" s="25" t="s">
        <v>328</v>
      </c>
      <c r="H11" s="28">
        <v>1613441</v>
      </c>
      <c r="I11" s="98"/>
      <c r="K11" s="119"/>
      <c r="L11" s="119"/>
    </row>
    <row r="12" spans="1:12" s="17" customFormat="1" ht="16" customHeight="1" x14ac:dyDescent="0.25">
      <c r="A12" s="83">
        <v>43875</v>
      </c>
      <c r="B12" s="25" t="s">
        <v>501</v>
      </c>
      <c r="C12" s="25" t="s">
        <v>502</v>
      </c>
      <c r="D12" s="25" t="s">
        <v>503</v>
      </c>
      <c r="E12" s="25" t="s">
        <v>6</v>
      </c>
      <c r="F12" s="26" t="s">
        <v>93</v>
      </c>
      <c r="G12" s="25" t="s">
        <v>328</v>
      </c>
      <c r="H12" s="28">
        <v>2832848</v>
      </c>
      <c r="I12" s="98"/>
      <c r="K12" s="119"/>
      <c r="L12" s="119"/>
    </row>
    <row r="13" spans="1:12" s="17" customFormat="1" ht="16" customHeight="1" x14ac:dyDescent="0.25">
      <c r="A13" s="83">
        <v>43917</v>
      </c>
      <c r="B13" s="25" t="s">
        <v>501</v>
      </c>
      <c r="C13" s="25" t="s">
        <v>312</v>
      </c>
      <c r="D13" s="25" t="s">
        <v>503</v>
      </c>
      <c r="E13" s="25" t="s">
        <v>6</v>
      </c>
      <c r="F13" s="26" t="s">
        <v>127</v>
      </c>
      <c r="G13" s="25" t="s">
        <v>328</v>
      </c>
      <c r="H13" s="28">
        <v>1553807</v>
      </c>
      <c r="I13" s="98"/>
      <c r="K13" s="119"/>
      <c r="L13" s="119"/>
    </row>
    <row r="14" spans="1:12" s="17" customFormat="1" ht="16" customHeight="1" x14ac:dyDescent="0.25">
      <c r="A14" s="83">
        <v>43920</v>
      </c>
      <c r="B14" s="25" t="s">
        <v>535</v>
      </c>
      <c r="C14" s="25" t="s">
        <v>515</v>
      </c>
      <c r="D14" s="25" t="s">
        <v>516</v>
      </c>
      <c r="E14" s="25" t="s">
        <v>29</v>
      </c>
      <c r="F14" s="26" t="s">
        <v>517</v>
      </c>
      <c r="G14" s="25" t="s">
        <v>518</v>
      </c>
      <c r="H14" s="28">
        <v>75555</v>
      </c>
      <c r="I14" s="98" t="s">
        <v>70</v>
      </c>
      <c r="K14" s="119"/>
      <c r="L14" s="119"/>
    </row>
    <row r="15" spans="1:12" s="17" customFormat="1" ht="16" customHeight="1" x14ac:dyDescent="0.25">
      <c r="A15" s="83">
        <v>43936</v>
      </c>
      <c r="B15" s="25" t="s">
        <v>501</v>
      </c>
      <c r="C15" s="25" t="s">
        <v>312</v>
      </c>
      <c r="D15" s="25" t="s">
        <v>503</v>
      </c>
      <c r="E15" s="25" t="s">
        <v>6</v>
      </c>
      <c r="F15" s="26" t="s">
        <v>127</v>
      </c>
      <c r="G15" s="25" t="s">
        <v>328</v>
      </c>
      <c r="H15" s="28">
        <v>1209652</v>
      </c>
      <c r="I15" s="98"/>
      <c r="K15" s="119"/>
      <c r="L15" s="119"/>
    </row>
    <row r="16" spans="1:12" s="17" customFormat="1" ht="16" customHeight="1" x14ac:dyDescent="0.25">
      <c r="A16" s="83">
        <v>43936</v>
      </c>
      <c r="B16" s="25" t="s">
        <v>535</v>
      </c>
      <c r="C16" s="25" t="s">
        <v>515</v>
      </c>
      <c r="D16" s="25" t="s">
        <v>524</v>
      </c>
      <c r="E16" s="25" t="s">
        <v>6</v>
      </c>
      <c r="F16" s="26" t="s">
        <v>525</v>
      </c>
      <c r="G16" s="25" t="s">
        <v>328</v>
      </c>
      <c r="H16" s="28">
        <v>372181</v>
      </c>
      <c r="I16" s="98" t="s">
        <v>70</v>
      </c>
      <c r="K16" s="119"/>
      <c r="L16" s="119"/>
    </row>
    <row r="17" spans="1:12" s="17" customFormat="1" ht="16" customHeight="1" x14ac:dyDescent="0.25">
      <c r="A17" s="83">
        <v>43947</v>
      </c>
      <c r="B17" s="25" t="s">
        <v>535</v>
      </c>
      <c r="C17" s="25" t="s">
        <v>515</v>
      </c>
      <c r="D17" s="25" t="s">
        <v>524</v>
      </c>
      <c r="E17" s="25" t="s">
        <v>6</v>
      </c>
      <c r="F17" s="26" t="s">
        <v>526</v>
      </c>
      <c r="G17" s="25" t="s">
        <v>328</v>
      </c>
      <c r="H17" s="28">
        <v>616771</v>
      </c>
      <c r="I17" s="98" t="s">
        <v>70</v>
      </c>
      <c r="K17" s="119"/>
      <c r="L17" s="119"/>
    </row>
    <row r="18" spans="1:12" s="17" customFormat="1" ht="16" customHeight="1" x14ac:dyDescent="0.25">
      <c r="A18" s="83">
        <v>43954</v>
      </c>
      <c r="B18" s="25" t="s">
        <v>501</v>
      </c>
      <c r="C18" s="25" t="s">
        <v>416</v>
      </c>
      <c r="D18" s="25" t="s">
        <v>503</v>
      </c>
      <c r="E18" s="25" t="s">
        <v>6</v>
      </c>
      <c r="F18" s="26" t="s">
        <v>182</v>
      </c>
      <c r="G18" s="25" t="s">
        <v>328</v>
      </c>
      <c r="H18" s="28">
        <v>1406431</v>
      </c>
      <c r="I18" s="98"/>
      <c r="K18" s="119"/>
      <c r="L18" s="119"/>
    </row>
    <row r="19" spans="1:12" s="17" customFormat="1" ht="16" customHeight="1" x14ac:dyDescent="0.25">
      <c r="A19" s="83">
        <v>43972</v>
      </c>
      <c r="B19" s="25" t="s">
        <v>501</v>
      </c>
      <c r="C19" s="25" t="s">
        <v>416</v>
      </c>
      <c r="D19" s="25" t="s">
        <v>503</v>
      </c>
      <c r="E19" s="25" t="s">
        <v>6</v>
      </c>
      <c r="F19" s="26" t="s">
        <v>182</v>
      </c>
      <c r="G19" s="25" t="s">
        <v>328</v>
      </c>
      <c r="H19" s="28">
        <v>1388305</v>
      </c>
      <c r="I19" s="98"/>
      <c r="K19" s="119"/>
      <c r="L19" s="119"/>
    </row>
    <row r="20" spans="1:12" s="17" customFormat="1" ht="16" customHeight="1" x14ac:dyDescent="0.25">
      <c r="A20" s="83">
        <v>43982</v>
      </c>
      <c r="B20" s="25" t="s">
        <v>535</v>
      </c>
      <c r="C20" s="25" t="s">
        <v>515</v>
      </c>
      <c r="D20" s="25" t="s">
        <v>524</v>
      </c>
      <c r="E20" s="25" t="s">
        <v>6</v>
      </c>
      <c r="F20" s="26" t="s">
        <v>525</v>
      </c>
      <c r="G20" s="25" t="s">
        <v>518</v>
      </c>
      <c r="H20" s="28">
        <v>411557</v>
      </c>
      <c r="I20" s="98" t="s">
        <v>70</v>
      </c>
      <c r="K20" s="119"/>
      <c r="L20" s="119"/>
    </row>
    <row r="21" spans="1:12" s="17" customFormat="1" ht="16" customHeight="1" x14ac:dyDescent="0.25">
      <c r="A21" s="83">
        <v>43989</v>
      </c>
      <c r="B21" s="25" t="s">
        <v>535</v>
      </c>
      <c r="C21" s="25" t="s">
        <v>515</v>
      </c>
      <c r="D21" s="25" t="s">
        <v>524</v>
      </c>
      <c r="E21" s="25" t="s">
        <v>6</v>
      </c>
      <c r="F21" s="26" t="s">
        <v>525</v>
      </c>
      <c r="G21" s="25" t="s">
        <v>518</v>
      </c>
      <c r="H21" s="28">
        <v>443234</v>
      </c>
      <c r="I21" s="98" t="s">
        <v>70</v>
      </c>
      <c r="K21" s="119"/>
      <c r="L21" s="119"/>
    </row>
    <row r="22" spans="1:12" s="17" customFormat="1" ht="16" customHeight="1" x14ac:dyDescent="0.25">
      <c r="A22" s="83">
        <v>43991</v>
      </c>
      <c r="B22" s="25" t="s">
        <v>535</v>
      </c>
      <c r="C22" s="25" t="s">
        <v>515</v>
      </c>
      <c r="D22" s="25" t="s">
        <v>524</v>
      </c>
      <c r="E22" s="25" t="s">
        <v>6</v>
      </c>
      <c r="F22" s="26" t="s">
        <v>526</v>
      </c>
      <c r="G22" s="25" t="s">
        <v>518</v>
      </c>
      <c r="H22" s="28">
        <v>143024</v>
      </c>
      <c r="I22" s="98" t="s">
        <v>70</v>
      </c>
      <c r="K22" s="119"/>
      <c r="L22" s="119"/>
    </row>
    <row r="23" spans="1:12" s="17" customFormat="1" ht="16" customHeight="1" x14ac:dyDescent="0.25">
      <c r="A23" s="83">
        <v>43993</v>
      </c>
      <c r="B23" s="25" t="s">
        <v>501</v>
      </c>
      <c r="C23" s="25" t="s">
        <v>312</v>
      </c>
      <c r="D23" s="25" t="s">
        <v>503</v>
      </c>
      <c r="E23" s="25" t="s">
        <v>6</v>
      </c>
      <c r="F23" s="26" t="s">
        <v>127</v>
      </c>
      <c r="G23" s="25" t="s">
        <v>328</v>
      </c>
      <c r="H23" s="28">
        <v>1406761</v>
      </c>
      <c r="I23" s="98"/>
      <c r="K23" s="119"/>
      <c r="L23" s="119"/>
    </row>
    <row r="24" spans="1:12" s="17" customFormat="1" ht="16" customHeight="1" x14ac:dyDescent="0.25">
      <c r="A24" s="83">
        <v>43998</v>
      </c>
      <c r="B24" s="25" t="s">
        <v>535</v>
      </c>
      <c r="C24" s="25" t="s">
        <v>515</v>
      </c>
      <c r="D24" s="25" t="s">
        <v>524</v>
      </c>
      <c r="E24" s="25" t="s">
        <v>6</v>
      </c>
      <c r="F24" s="26" t="s">
        <v>525</v>
      </c>
      <c r="G24" s="25" t="s">
        <v>518</v>
      </c>
      <c r="H24" s="28">
        <v>319845</v>
      </c>
      <c r="I24" s="98" t="s">
        <v>70</v>
      </c>
      <c r="K24" s="119"/>
      <c r="L24" s="119"/>
    </row>
    <row r="25" spans="1:12" s="17" customFormat="1" ht="16" customHeight="1" x14ac:dyDescent="0.25">
      <c r="A25" s="83">
        <v>44004</v>
      </c>
      <c r="B25" s="25" t="s">
        <v>501</v>
      </c>
      <c r="C25" s="25" t="s">
        <v>312</v>
      </c>
      <c r="D25" s="25" t="s">
        <v>503</v>
      </c>
      <c r="E25" s="25" t="s">
        <v>6</v>
      </c>
      <c r="F25" s="26" t="s">
        <v>127</v>
      </c>
      <c r="G25" s="25" t="s">
        <v>328</v>
      </c>
      <c r="H25" s="28">
        <v>878072</v>
      </c>
      <c r="I25" s="98"/>
      <c r="K25" s="119"/>
      <c r="L25" s="119"/>
    </row>
    <row r="26" spans="1:12" s="17" customFormat="1" ht="16" customHeight="1" x14ac:dyDescent="0.25">
      <c r="A26" s="83">
        <v>44021</v>
      </c>
      <c r="B26" s="25" t="s">
        <v>501</v>
      </c>
      <c r="C26" s="25" t="s">
        <v>416</v>
      </c>
      <c r="D26" s="25" t="s">
        <v>503</v>
      </c>
      <c r="E26" s="25" t="s">
        <v>6</v>
      </c>
      <c r="F26" s="26" t="s">
        <v>93</v>
      </c>
      <c r="G26" s="25" t="s">
        <v>328</v>
      </c>
      <c r="H26" s="28">
        <v>1311086</v>
      </c>
      <c r="I26" s="98"/>
      <c r="K26" s="119"/>
      <c r="L26" s="119"/>
    </row>
    <row r="27" spans="1:12" s="17" customFormat="1" ht="16" customHeight="1" x14ac:dyDescent="0.25">
      <c r="A27" s="83">
        <v>44021</v>
      </c>
      <c r="B27" s="25" t="s">
        <v>535</v>
      </c>
      <c r="C27" s="25" t="s">
        <v>540</v>
      </c>
      <c r="D27" s="25" t="s">
        <v>524</v>
      </c>
      <c r="E27" s="25" t="s">
        <v>6</v>
      </c>
      <c r="F27" s="26" t="s">
        <v>525</v>
      </c>
      <c r="G27" s="25" t="s">
        <v>518</v>
      </c>
      <c r="H27" s="28">
        <v>423988</v>
      </c>
      <c r="I27" s="98" t="s">
        <v>70</v>
      </c>
      <c r="K27" s="119"/>
      <c r="L27" s="119"/>
    </row>
    <row r="28" spans="1:12" s="17" customFormat="1" ht="16" customHeight="1" x14ac:dyDescent="0.25">
      <c r="A28" s="83">
        <v>44027</v>
      </c>
      <c r="B28" s="25" t="s">
        <v>535</v>
      </c>
      <c r="C28" s="25" t="s">
        <v>540</v>
      </c>
      <c r="D28" s="25" t="s">
        <v>524</v>
      </c>
      <c r="E28" s="25" t="s">
        <v>6</v>
      </c>
      <c r="F28" s="26" t="s">
        <v>525</v>
      </c>
      <c r="G28" s="25" t="s">
        <v>518</v>
      </c>
      <c r="H28" s="28">
        <v>509647</v>
      </c>
      <c r="I28" s="98" t="s">
        <v>70</v>
      </c>
      <c r="K28" s="119"/>
      <c r="L28" s="119"/>
    </row>
    <row r="29" spans="1:12" s="17" customFormat="1" ht="16" customHeight="1" x14ac:dyDescent="0.25">
      <c r="A29" s="83">
        <v>44031</v>
      </c>
      <c r="B29" s="25" t="s">
        <v>535</v>
      </c>
      <c r="C29" s="25" t="s">
        <v>540</v>
      </c>
      <c r="D29" s="25" t="s">
        <v>524</v>
      </c>
      <c r="E29" s="25" t="s">
        <v>6</v>
      </c>
      <c r="F29" s="26" t="s">
        <v>517</v>
      </c>
      <c r="G29" s="25" t="s">
        <v>518</v>
      </c>
      <c r="H29" s="28">
        <v>215137</v>
      </c>
      <c r="I29" s="98" t="s">
        <v>70</v>
      </c>
      <c r="K29" s="119"/>
      <c r="L29" s="119"/>
    </row>
    <row r="30" spans="1:12" s="17" customFormat="1" ht="16" customHeight="1" x14ac:dyDescent="0.25">
      <c r="A30" s="83">
        <v>44034</v>
      </c>
      <c r="B30" s="25" t="s">
        <v>535</v>
      </c>
      <c r="C30" s="25" t="s">
        <v>540</v>
      </c>
      <c r="D30" s="25" t="s">
        <v>524</v>
      </c>
      <c r="E30" s="25" t="s">
        <v>6</v>
      </c>
      <c r="F30" s="26" t="s">
        <v>525</v>
      </c>
      <c r="G30" s="25" t="s">
        <v>518</v>
      </c>
      <c r="H30" s="28">
        <v>411875</v>
      </c>
      <c r="I30" s="98" t="s">
        <v>70</v>
      </c>
      <c r="K30" s="119"/>
      <c r="L30" s="119"/>
    </row>
    <row r="31" spans="1:12" s="17" customFormat="1" ht="16" customHeight="1" x14ac:dyDescent="0.25">
      <c r="A31" s="83">
        <v>44038</v>
      </c>
      <c r="B31" s="25" t="s">
        <v>535</v>
      </c>
      <c r="C31" s="25" t="s">
        <v>540</v>
      </c>
      <c r="D31" s="25" t="s">
        <v>524</v>
      </c>
      <c r="E31" s="25" t="s">
        <v>6</v>
      </c>
      <c r="F31" s="26" t="s">
        <v>517</v>
      </c>
      <c r="G31" s="25" t="s">
        <v>518</v>
      </c>
      <c r="H31" s="28">
        <v>213866</v>
      </c>
      <c r="I31" s="98" t="s">
        <v>70</v>
      </c>
      <c r="K31" s="119"/>
      <c r="L31" s="119"/>
    </row>
    <row r="32" spans="1:12" s="17" customFormat="1" ht="16" customHeight="1" x14ac:dyDescent="0.25">
      <c r="A32" s="83">
        <v>44039</v>
      </c>
      <c r="B32" s="25" t="s">
        <v>501</v>
      </c>
      <c r="C32" s="25" t="s">
        <v>416</v>
      </c>
      <c r="D32" s="25" t="s">
        <v>503</v>
      </c>
      <c r="E32" s="25" t="s">
        <v>6</v>
      </c>
      <c r="F32" s="26" t="s">
        <v>486</v>
      </c>
      <c r="G32" s="25" t="s">
        <v>328</v>
      </c>
      <c r="H32" s="28">
        <v>1620574</v>
      </c>
      <c r="I32" s="98"/>
      <c r="K32" s="119"/>
      <c r="L32" s="119"/>
    </row>
    <row r="33" spans="1:12" s="17" customFormat="1" ht="16" customHeight="1" x14ac:dyDescent="0.25">
      <c r="A33" s="83">
        <v>44041</v>
      </c>
      <c r="B33" s="25" t="s">
        <v>535</v>
      </c>
      <c r="C33" s="25" t="s">
        <v>540</v>
      </c>
      <c r="D33" s="25" t="s">
        <v>524</v>
      </c>
      <c r="E33" s="25" t="s">
        <v>6</v>
      </c>
      <c r="F33" s="26" t="s">
        <v>525</v>
      </c>
      <c r="G33" s="25" t="s">
        <v>518</v>
      </c>
      <c r="H33" s="28">
        <v>341352</v>
      </c>
      <c r="I33" s="98" t="s">
        <v>70</v>
      </c>
      <c r="K33" s="119"/>
      <c r="L33" s="119"/>
    </row>
    <row r="34" spans="1:12" s="17" customFormat="1" ht="16" customHeight="1" x14ac:dyDescent="0.25">
      <c r="A34" s="83">
        <v>44044</v>
      </c>
      <c r="B34" s="25" t="s">
        <v>535</v>
      </c>
      <c r="C34" s="25" t="s">
        <v>540</v>
      </c>
      <c r="D34" s="25" t="s">
        <v>524</v>
      </c>
      <c r="E34" s="25" t="s">
        <v>6</v>
      </c>
      <c r="F34" s="26" t="s">
        <v>526</v>
      </c>
      <c r="G34" s="25" t="s">
        <v>518</v>
      </c>
      <c r="H34" s="28">
        <v>149078</v>
      </c>
      <c r="I34" s="98" t="s">
        <v>70</v>
      </c>
      <c r="K34" s="119"/>
      <c r="L34" s="119"/>
    </row>
    <row r="35" spans="1:12" s="17" customFormat="1" ht="16" customHeight="1" x14ac:dyDescent="0.25">
      <c r="A35" s="83">
        <v>44046</v>
      </c>
      <c r="B35" s="25" t="s">
        <v>535</v>
      </c>
      <c r="C35" s="25" t="s">
        <v>540</v>
      </c>
      <c r="D35" s="25" t="s">
        <v>524</v>
      </c>
      <c r="E35" s="25" t="s">
        <v>6</v>
      </c>
      <c r="F35" s="26" t="s">
        <v>525</v>
      </c>
      <c r="G35" s="25" t="s">
        <v>518</v>
      </c>
      <c r="H35" s="28">
        <v>316343</v>
      </c>
      <c r="I35" s="98" t="s">
        <v>70</v>
      </c>
      <c r="K35" s="119"/>
      <c r="L35" s="119"/>
    </row>
    <row r="36" spans="1:12" s="17" customFormat="1" ht="16" customHeight="1" x14ac:dyDescent="0.25">
      <c r="A36" s="83">
        <v>44052</v>
      </c>
      <c r="B36" s="25" t="s">
        <v>535</v>
      </c>
      <c r="C36" s="25" t="s">
        <v>540</v>
      </c>
      <c r="D36" s="25" t="s">
        <v>524</v>
      </c>
      <c r="E36" s="25" t="s">
        <v>6</v>
      </c>
      <c r="F36" s="26" t="s">
        <v>525</v>
      </c>
      <c r="G36" s="25" t="s">
        <v>518</v>
      </c>
      <c r="H36" s="28">
        <v>317971</v>
      </c>
      <c r="I36" s="98" t="s">
        <v>70</v>
      </c>
      <c r="K36" s="119"/>
      <c r="L36" s="119"/>
    </row>
    <row r="37" spans="1:12" s="17" customFormat="1" ht="16" customHeight="1" x14ac:dyDescent="0.25">
      <c r="A37" s="83">
        <v>44053</v>
      </c>
      <c r="B37" s="25" t="s">
        <v>501</v>
      </c>
      <c r="C37" s="25" t="s">
        <v>416</v>
      </c>
      <c r="D37" s="25" t="s">
        <v>503</v>
      </c>
      <c r="E37" s="25" t="s">
        <v>6</v>
      </c>
      <c r="F37" s="26" t="s">
        <v>93</v>
      </c>
      <c r="G37" s="25" t="s">
        <v>328</v>
      </c>
      <c r="H37" s="28">
        <v>1411671</v>
      </c>
      <c r="I37" s="98"/>
      <c r="K37" s="119"/>
      <c r="L37" s="119"/>
    </row>
    <row r="38" spans="1:12" s="17" customFormat="1" ht="16" customHeight="1" x14ac:dyDescent="0.25">
      <c r="A38" s="83">
        <v>44056</v>
      </c>
      <c r="B38" s="25" t="s">
        <v>535</v>
      </c>
      <c r="C38" s="25" t="s">
        <v>540</v>
      </c>
      <c r="D38" s="25" t="s">
        <v>524</v>
      </c>
      <c r="E38" s="25" t="s">
        <v>6</v>
      </c>
      <c r="F38" s="26" t="s">
        <v>517</v>
      </c>
      <c r="G38" s="25" t="s">
        <v>518</v>
      </c>
      <c r="H38" s="28">
        <v>130990</v>
      </c>
      <c r="I38" s="98" t="s">
        <v>70</v>
      </c>
      <c r="K38" s="119"/>
      <c r="L38" s="119"/>
    </row>
    <row r="39" spans="1:12" s="17" customFormat="1" ht="16" customHeight="1" x14ac:dyDescent="0.25">
      <c r="A39" s="83">
        <v>44062</v>
      </c>
      <c r="B39" s="25" t="s">
        <v>501</v>
      </c>
      <c r="C39" s="25" t="s">
        <v>416</v>
      </c>
      <c r="D39" s="25" t="s">
        <v>503</v>
      </c>
      <c r="E39" s="25" t="s">
        <v>6</v>
      </c>
      <c r="F39" s="26" t="s">
        <v>93</v>
      </c>
      <c r="G39" s="25" t="s">
        <v>328</v>
      </c>
      <c r="H39" s="28">
        <v>1425343</v>
      </c>
      <c r="I39" s="98"/>
      <c r="K39" s="119"/>
      <c r="L39" s="119"/>
    </row>
    <row r="40" spans="1:12" s="17" customFormat="1" ht="16" customHeight="1" x14ac:dyDescent="0.25">
      <c r="A40" s="83">
        <v>44063</v>
      </c>
      <c r="B40" s="25" t="s">
        <v>535</v>
      </c>
      <c r="C40" s="25" t="s">
        <v>540</v>
      </c>
      <c r="D40" s="25" t="s">
        <v>524</v>
      </c>
      <c r="E40" s="25" t="s">
        <v>6</v>
      </c>
      <c r="F40" s="26" t="s">
        <v>525</v>
      </c>
      <c r="G40" s="25" t="s">
        <v>518</v>
      </c>
      <c r="H40" s="28">
        <v>262235</v>
      </c>
      <c r="I40" s="98" t="s">
        <v>70</v>
      </c>
      <c r="K40" s="119"/>
      <c r="L40" s="119"/>
    </row>
    <row r="41" spans="1:12" s="17" customFormat="1" ht="16" customHeight="1" x14ac:dyDescent="0.25">
      <c r="A41" s="83">
        <v>44071</v>
      </c>
      <c r="B41" s="25" t="s">
        <v>535</v>
      </c>
      <c r="C41" s="25" t="s">
        <v>540</v>
      </c>
      <c r="D41" s="25" t="s">
        <v>524</v>
      </c>
      <c r="E41" s="25" t="s">
        <v>6</v>
      </c>
      <c r="F41" s="26" t="s">
        <v>517</v>
      </c>
      <c r="G41" s="25" t="s">
        <v>518</v>
      </c>
      <c r="H41" s="28">
        <v>128402</v>
      </c>
      <c r="I41" s="98" t="s">
        <v>70</v>
      </c>
      <c r="K41" s="119"/>
      <c r="L41" s="119"/>
    </row>
    <row r="42" spans="1:12" s="17" customFormat="1" ht="16" customHeight="1" x14ac:dyDescent="0.25">
      <c r="A42" s="83">
        <v>44074</v>
      </c>
      <c r="B42" s="25" t="s">
        <v>312</v>
      </c>
      <c r="C42" s="25" t="s">
        <v>312</v>
      </c>
      <c r="D42" s="25" t="s">
        <v>311</v>
      </c>
      <c r="E42" s="25" t="s">
        <v>6</v>
      </c>
      <c r="F42" s="26" t="s">
        <v>127</v>
      </c>
      <c r="G42" s="25" t="s">
        <v>328</v>
      </c>
      <c r="H42" s="28">
        <v>1408354</v>
      </c>
      <c r="I42" s="98" t="s">
        <v>58</v>
      </c>
      <c r="K42" s="119"/>
      <c r="L42" s="119"/>
    </row>
    <row r="43" spans="1:12" s="17" customFormat="1" ht="16" customHeight="1" x14ac:dyDescent="0.25">
      <c r="A43" s="83">
        <v>44074</v>
      </c>
      <c r="B43" s="25" t="s">
        <v>535</v>
      </c>
      <c r="C43" s="25" t="s">
        <v>540</v>
      </c>
      <c r="D43" s="25" t="s">
        <v>524</v>
      </c>
      <c r="E43" s="25" t="s">
        <v>6</v>
      </c>
      <c r="F43" s="26" t="s">
        <v>525</v>
      </c>
      <c r="G43" s="25" t="s">
        <v>518</v>
      </c>
      <c r="H43" s="28">
        <v>215500</v>
      </c>
      <c r="I43" s="98" t="s">
        <v>70</v>
      </c>
      <c r="K43" s="119"/>
      <c r="L43" s="119"/>
    </row>
    <row r="44" spans="1:12" s="17" customFormat="1" ht="16" customHeight="1" x14ac:dyDescent="0.25">
      <c r="A44" s="83">
        <v>44076</v>
      </c>
      <c r="B44" s="25" t="s">
        <v>535</v>
      </c>
      <c r="C44" s="25" t="s">
        <v>515</v>
      </c>
      <c r="D44" s="25" t="s">
        <v>524</v>
      </c>
      <c r="E44" s="25" t="s">
        <v>6</v>
      </c>
      <c r="F44" s="26" t="s">
        <v>554</v>
      </c>
      <c r="G44" s="25" t="s">
        <v>518</v>
      </c>
      <c r="H44" s="28">
        <v>282345</v>
      </c>
      <c r="I44" s="98" t="s">
        <v>70</v>
      </c>
      <c r="K44" s="119"/>
      <c r="L44" s="119"/>
    </row>
    <row r="45" spans="1:12" s="17" customFormat="1" ht="16" customHeight="1" x14ac:dyDescent="0.25">
      <c r="A45" s="83">
        <v>44080</v>
      </c>
      <c r="B45" s="25" t="s">
        <v>535</v>
      </c>
      <c r="C45" s="25" t="s">
        <v>515</v>
      </c>
      <c r="D45" s="25" t="s">
        <v>524</v>
      </c>
      <c r="E45" s="25" t="s">
        <v>6</v>
      </c>
      <c r="F45" s="26" t="s">
        <v>525</v>
      </c>
      <c r="G45" s="25" t="s">
        <v>518</v>
      </c>
      <c r="H45" s="28">
        <v>229911</v>
      </c>
      <c r="I45" s="98" t="s">
        <v>70</v>
      </c>
      <c r="K45" s="119"/>
      <c r="L45" s="119"/>
    </row>
    <row r="46" spans="1:12" s="17" customFormat="1" ht="16" customHeight="1" x14ac:dyDescent="0.25">
      <c r="A46" s="83">
        <v>44083</v>
      </c>
      <c r="B46" s="25" t="s">
        <v>535</v>
      </c>
      <c r="C46" s="25" t="s">
        <v>515</v>
      </c>
      <c r="D46" s="25" t="s">
        <v>524</v>
      </c>
      <c r="E46" s="25" t="s">
        <v>6</v>
      </c>
      <c r="F46" s="26" t="s">
        <v>554</v>
      </c>
      <c r="G46" s="25" t="s">
        <v>518</v>
      </c>
      <c r="H46" s="28">
        <v>290483</v>
      </c>
      <c r="I46" s="98" t="s">
        <v>70</v>
      </c>
      <c r="K46" s="119"/>
      <c r="L46" s="119"/>
    </row>
    <row r="47" spans="1:12" s="17" customFormat="1" ht="16" customHeight="1" x14ac:dyDescent="0.25">
      <c r="A47" s="83">
        <v>44084</v>
      </c>
      <c r="B47" s="25" t="s">
        <v>312</v>
      </c>
      <c r="C47" s="25" t="s">
        <v>312</v>
      </c>
      <c r="D47" s="25" t="s">
        <v>311</v>
      </c>
      <c r="E47" s="25" t="s">
        <v>6</v>
      </c>
      <c r="F47" s="26" t="s">
        <v>127</v>
      </c>
      <c r="G47" s="25" t="s">
        <v>328</v>
      </c>
      <c r="H47" s="28">
        <v>1427447</v>
      </c>
      <c r="I47" s="98" t="s">
        <v>58</v>
      </c>
      <c r="K47" s="119"/>
      <c r="L47" s="119"/>
    </row>
    <row r="48" spans="1:12" s="17" customFormat="1" ht="16" customHeight="1" x14ac:dyDescent="0.25">
      <c r="A48" s="83">
        <v>44089</v>
      </c>
      <c r="B48" s="25" t="s">
        <v>535</v>
      </c>
      <c r="C48" s="25" t="s">
        <v>515</v>
      </c>
      <c r="D48" s="25" t="s">
        <v>524</v>
      </c>
      <c r="E48" s="25" t="s">
        <v>6</v>
      </c>
      <c r="F48" s="26" t="s">
        <v>554</v>
      </c>
      <c r="G48" s="25" t="s">
        <v>518</v>
      </c>
      <c r="H48" s="28">
        <v>326512</v>
      </c>
      <c r="I48" s="98" t="s">
        <v>70</v>
      </c>
      <c r="K48" s="119"/>
      <c r="L48" s="119"/>
    </row>
    <row r="49" spans="1:12" s="17" customFormat="1" ht="16" customHeight="1" x14ac:dyDescent="0.25">
      <c r="A49" s="83">
        <v>44091</v>
      </c>
      <c r="B49" s="25" t="s">
        <v>535</v>
      </c>
      <c r="C49" s="25" t="s">
        <v>515</v>
      </c>
      <c r="D49" s="25" t="s">
        <v>524</v>
      </c>
      <c r="E49" s="25" t="s">
        <v>6</v>
      </c>
      <c r="F49" s="26" t="s">
        <v>554</v>
      </c>
      <c r="G49" s="25" t="s">
        <v>518</v>
      </c>
      <c r="H49" s="28">
        <v>203543</v>
      </c>
      <c r="I49" s="98" t="s">
        <v>70</v>
      </c>
      <c r="K49" s="119"/>
      <c r="L49" s="119"/>
    </row>
    <row r="50" spans="1:12" s="17" customFormat="1" ht="16" customHeight="1" x14ac:dyDescent="0.25">
      <c r="A50" s="83">
        <v>44094</v>
      </c>
      <c r="B50" s="25" t="s">
        <v>312</v>
      </c>
      <c r="C50" s="25" t="s">
        <v>312</v>
      </c>
      <c r="D50" s="25" t="s">
        <v>311</v>
      </c>
      <c r="E50" s="25" t="s">
        <v>6</v>
      </c>
      <c r="F50" s="26" t="s">
        <v>175</v>
      </c>
      <c r="G50" s="25" t="s">
        <v>328</v>
      </c>
      <c r="H50" s="28">
        <v>1408287</v>
      </c>
      <c r="I50" s="98" t="s">
        <v>58</v>
      </c>
      <c r="K50" s="119"/>
      <c r="L50" s="119"/>
    </row>
    <row r="51" spans="1:12" s="17" customFormat="1" ht="16" customHeight="1" x14ac:dyDescent="0.25">
      <c r="A51" s="83">
        <v>44097</v>
      </c>
      <c r="B51" s="25" t="s">
        <v>535</v>
      </c>
      <c r="C51" s="25" t="s">
        <v>515</v>
      </c>
      <c r="D51" s="25" t="s">
        <v>524</v>
      </c>
      <c r="E51" s="25" t="s">
        <v>555</v>
      </c>
      <c r="F51" s="26" t="s">
        <v>554</v>
      </c>
      <c r="G51" s="25" t="s">
        <v>518</v>
      </c>
      <c r="H51" s="28">
        <v>212515</v>
      </c>
      <c r="I51" s="98" t="s">
        <v>250</v>
      </c>
      <c r="K51" s="119"/>
      <c r="L51" s="119"/>
    </row>
    <row r="52" spans="1:12" s="17" customFormat="1" ht="16" customHeight="1" x14ac:dyDescent="0.25">
      <c r="A52" s="83">
        <v>44097</v>
      </c>
      <c r="B52" s="25" t="s">
        <v>535</v>
      </c>
      <c r="C52" s="25" t="s">
        <v>515</v>
      </c>
      <c r="D52" s="25" t="s">
        <v>524</v>
      </c>
      <c r="E52" s="25" t="s">
        <v>6</v>
      </c>
      <c r="F52" s="26" t="s">
        <v>554</v>
      </c>
      <c r="G52" s="25" t="s">
        <v>518</v>
      </c>
      <c r="H52" s="28">
        <v>201490</v>
      </c>
      <c r="I52" s="98" t="s">
        <v>250</v>
      </c>
      <c r="K52" s="119"/>
      <c r="L52" s="119"/>
    </row>
    <row r="53" spans="1:12" s="17" customFormat="1" ht="16" customHeight="1" x14ac:dyDescent="0.25">
      <c r="A53" s="83">
        <v>44100</v>
      </c>
      <c r="B53" s="25" t="s">
        <v>535</v>
      </c>
      <c r="C53" s="25" t="s">
        <v>515</v>
      </c>
      <c r="D53" s="25" t="s">
        <v>524</v>
      </c>
      <c r="E53" s="25" t="s">
        <v>555</v>
      </c>
      <c r="F53" s="26" t="s">
        <v>554</v>
      </c>
      <c r="G53" s="25" t="s">
        <v>518</v>
      </c>
      <c r="H53" s="28">
        <v>127615</v>
      </c>
      <c r="I53" s="98" t="s">
        <v>70</v>
      </c>
      <c r="K53" s="119"/>
      <c r="L53" s="119"/>
    </row>
    <row r="54" spans="1:12" s="17" customFormat="1" ht="16" customHeight="1" x14ac:dyDescent="0.25">
      <c r="A54" s="83">
        <v>44102</v>
      </c>
      <c r="B54" s="25" t="s">
        <v>501</v>
      </c>
      <c r="C54" s="25" t="s">
        <v>556</v>
      </c>
      <c r="D54" s="25" t="s">
        <v>503</v>
      </c>
      <c r="E54" s="25" t="s">
        <v>6</v>
      </c>
      <c r="F54" s="26" t="s">
        <v>175</v>
      </c>
      <c r="G54" s="25" t="s">
        <v>328</v>
      </c>
      <c r="H54" s="28">
        <v>1219793</v>
      </c>
      <c r="I54" s="98"/>
      <c r="K54" s="119"/>
      <c r="L54" s="119"/>
    </row>
    <row r="55" spans="1:12" s="17" customFormat="1" ht="16" customHeight="1" thickBot="1" x14ac:dyDescent="0.3">
      <c r="A55" s="164">
        <v>44105</v>
      </c>
      <c r="B55" s="166" t="s">
        <v>535</v>
      </c>
      <c r="C55" s="166" t="s">
        <v>515</v>
      </c>
      <c r="D55" s="166" t="s">
        <v>524</v>
      </c>
      <c r="E55" s="166" t="s">
        <v>555</v>
      </c>
      <c r="F55" s="177" t="s">
        <v>554</v>
      </c>
      <c r="G55" s="166" t="s">
        <v>518</v>
      </c>
      <c r="H55" s="167">
        <v>268639</v>
      </c>
      <c r="I55" s="168" t="s">
        <v>70</v>
      </c>
    </row>
    <row r="56" spans="1:12" s="17" customFormat="1" ht="16" customHeight="1" x14ac:dyDescent="0.25">
      <c r="A56" s="83">
        <v>44112</v>
      </c>
      <c r="B56" s="25" t="s">
        <v>312</v>
      </c>
      <c r="C56" s="25" t="s">
        <v>312</v>
      </c>
      <c r="D56" s="25" t="s">
        <v>311</v>
      </c>
      <c r="E56" s="25" t="s">
        <v>6</v>
      </c>
      <c r="F56" s="26" t="s">
        <v>127</v>
      </c>
      <c r="G56" s="25" t="s">
        <v>328</v>
      </c>
      <c r="H56" s="28">
        <v>1406560</v>
      </c>
      <c r="I56" s="98" t="s">
        <v>58</v>
      </c>
      <c r="K56" s="119"/>
      <c r="L56" s="119"/>
    </row>
    <row r="57" spans="1:12" s="17" customFormat="1" ht="16" customHeight="1" x14ac:dyDescent="0.25">
      <c r="A57" s="83">
        <v>44114</v>
      </c>
      <c r="B57" s="25" t="s">
        <v>535</v>
      </c>
      <c r="C57" s="25" t="s">
        <v>515</v>
      </c>
      <c r="D57" s="25" t="s">
        <v>524</v>
      </c>
      <c r="E57" s="25" t="s">
        <v>6</v>
      </c>
      <c r="F57" s="26" t="s">
        <v>554</v>
      </c>
      <c r="G57" s="25" t="s">
        <v>518</v>
      </c>
      <c r="H57" s="28">
        <v>532767</v>
      </c>
      <c r="I57" s="98" t="s">
        <v>70</v>
      </c>
      <c r="K57" s="119"/>
      <c r="L57" s="119"/>
    </row>
    <row r="58" spans="1:12" s="17" customFormat="1" ht="16" customHeight="1" x14ac:dyDescent="0.25">
      <c r="A58" s="83">
        <v>44121</v>
      </c>
      <c r="B58" s="25" t="s">
        <v>535</v>
      </c>
      <c r="C58" s="25" t="s">
        <v>515</v>
      </c>
      <c r="D58" s="25" t="s">
        <v>524</v>
      </c>
      <c r="E58" s="25" t="s">
        <v>6</v>
      </c>
      <c r="F58" s="26" t="s">
        <v>554</v>
      </c>
      <c r="G58" s="25" t="s">
        <v>518</v>
      </c>
      <c r="H58" s="28">
        <v>307823</v>
      </c>
      <c r="I58" s="98" t="s">
        <v>70</v>
      </c>
      <c r="K58" s="119"/>
      <c r="L58" s="119"/>
    </row>
    <row r="59" spans="1:12" s="17" customFormat="1" ht="16" customHeight="1" x14ac:dyDescent="0.25">
      <c r="A59" s="83">
        <v>44122</v>
      </c>
      <c r="B59" s="25" t="s">
        <v>312</v>
      </c>
      <c r="C59" s="25" t="s">
        <v>312</v>
      </c>
      <c r="D59" s="25" t="s">
        <v>311</v>
      </c>
      <c r="E59" s="25" t="s">
        <v>6</v>
      </c>
      <c r="F59" s="26" t="s">
        <v>127</v>
      </c>
      <c r="G59" s="25" t="s">
        <v>328</v>
      </c>
      <c r="H59" s="28">
        <v>1188817</v>
      </c>
      <c r="I59" s="98" t="s">
        <v>58</v>
      </c>
      <c r="K59" s="119"/>
      <c r="L59" s="119"/>
    </row>
    <row r="60" spans="1:12" s="17" customFormat="1" ht="15.75" customHeight="1" x14ac:dyDescent="0.25">
      <c r="A60" s="83">
        <v>44124</v>
      </c>
      <c r="B60" s="25" t="s">
        <v>535</v>
      </c>
      <c r="C60" s="25" t="s">
        <v>515</v>
      </c>
      <c r="D60" s="25" t="s">
        <v>524</v>
      </c>
      <c r="E60" s="25" t="s">
        <v>6</v>
      </c>
      <c r="F60" s="26" t="s">
        <v>554</v>
      </c>
      <c r="G60" s="25" t="s">
        <v>518</v>
      </c>
      <c r="H60" s="28">
        <v>304581</v>
      </c>
      <c r="I60" s="98" t="s">
        <v>70</v>
      </c>
      <c r="K60" s="119"/>
      <c r="L60" s="119"/>
    </row>
    <row r="61" spans="1:12" s="17" customFormat="1" ht="15.75" customHeight="1" x14ac:dyDescent="0.25">
      <c r="A61" s="83">
        <v>44131</v>
      </c>
      <c r="B61" s="25" t="s">
        <v>312</v>
      </c>
      <c r="C61" s="25" t="s">
        <v>312</v>
      </c>
      <c r="D61" s="25" t="s">
        <v>311</v>
      </c>
      <c r="E61" s="25" t="s">
        <v>6</v>
      </c>
      <c r="F61" s="26" t="s">
        <v>93</v>
      </c>
      <c r="G61" s="25" t="s">
        <v>328</v>
      </c>
      <c r="H61" s="28">
        <v>1408091</v>
      </c>
      <c r="I61" s="98" t="s">
        <v>58</v>
      </c>
      <c r="K61" s="119"/>
      <c r="L61" s="119"/>
    </row>
    <row r="62" spans="1:12" s="17" customFormat="1" ht="15.75" customHeight="1" x14ac:dyDescent="0.25">
      <c r="A62" s="83">
        <v>44131</v>
      </c>
      <c r="B62" s="25" t="s">
        <v>535</v>
      </c>
      <c r="C62" s="25" t="s">
        <v>515</v>
      </c>
      <c r="D62" s="25" t="s">
        <v>524</v>
      </c>
      <c r="E62" s="25" t="s">
        <v>6</v>
      </c>
      <c r="F62" s="26" t="s">
        <v>554</v>
      </c>
      <c r="G62" s="25" t="s">
        <v>518</v>
      </c>
      <c r="H62" s="28">
        <v>329407</v>
      </c>
      <c r="I62" s="98" t="s">
        <v>70</v>
      </c>
      <c r="K62" s="119"/>
      <c r="L62" s="119"/>
    </row>
    <row r="63" spans="1:12" s="17" customFormat="1" ht="15.75" customHeight="1" x14ac:dyDescent="0.25">
      <c r="A63" s="83">
        <v>44134</v>
      </c>
      <c r="B63" s="25" t="s">
        <v>535</v>
      </c>
      <c r="C63" s="25" t="s">
        <v>515</v>
      </c>
      <c r="D63" s="25" t="s">
        <v>524</v>
      </c>
      <c r="E63" s="25" t="s">
        <v>6</v>
      </c>
      <c r="F63" s="26" t="s">
        <v>517</v>
      </c>
      <c r="G63" s="25" t="s">
        <v>518</v>
      </c>
      <c r="H63" s="28">
        <v>90324</v>
      </c>
      <c r="I63" s="98" t="s">
        <v>70</v>
      </c>
      <c r="K63" s="119"/>
      <c r="L63" s="119"/>
    </row>
    <row r="64" spans="1:12" s="17" customFormat="1" ht="15.75" customHeight="1" x14ac:dyDescent="0.25">
      <c r="A64" s="83">
        <v>44137</v>
      </c>
      <c r="B64" s="25" t="s">
        <v>535</v>
      </c>
      <c r="C64" s="25" t="s">
        <v>515</v>
      </c>
      <c r="D64" s="25" t="s">
        <v>524</v>
      </c>
      <c r="E64" s="25" t="s">
        <v>197</v>
      </c>
      <c r="F64" s="26" t="s">
        <v>554</v>
      </c>
      <c r="G64" s="25" t="s">
        <v>518</v>
      </c>
      <c r="H64" s="28">
        <v>525358</v>
      </c>
      <c r="I64" s="98" t="s">
        <v>70</v>
      </c>
      <c r="K64" s="119"/>
      <c r="L64" s="119"/>
    </row>
    <row r="65" spans="1:12" s="17" customFormat="1" ht="15.75" customHeight="1" x14ac:dyDescent="0.25">
      <c r="A65" s="83">
        <v>44140</v>
      </c>
      <c r="B65" s="25" t="s">
        <v>312</v>
      </c>
      <c r="C65" s="25" t="s">
        <v>312</v>
      </c>
      <c r="D65" s="25" t="s">
        <v>311</v>
      </c>
      <c r="E65" s="25" t="s">
        <v>6</v>
      </c>
      <c r="F65" s="26" t="s">
        <v>93</v>
      </c>
      <c r="G65" s="25" t="s">
        <v>328</v>
      </c>
      <c r="H65" s="28">
        <v>1373603</v>
      </c>
      <c r="I65" s="98" t="s">
        <v>58</v>
      </c>
      <c r="K65" s="119"/>
      <c r="L65" s="119"/>
    </row>
    <row r="66" spans="1:12" s="17" customFormat="1" ht="15.75" customHeight="1" x14ac:dyDescent="0.25">
      <c r="A66" s="83">
        <v>44145</v>
      </c>
      <c r="B66" s="25" t="s">
        <v>535</v>
      </c>
      <c r="C66" s="25" t="s">
        <v>515</v>
      </c>
      <c r="D66" s="25" t="s">
        <v>524</v>
      </c>
      <c r="E66" s="25" t="s">
        <v>6</v>
      </c>
      <c r="F66" s="26" t="s">
        <v>526</v>
      </c>
      <c r="G66" s="25" t="s">
        <v>518</v>
      </c>
      <c r="H66" s="28">
        <v>102870</v>
      </c>
      <c r="I66" s="98" t="s">
        <v>70</v>
      </c>
      <c r="K66" s="119"/>
      <c r="L66" s="119"/>
    </row>
    <row r="67" spans="1:12" s="17" customFormat="1" ht="15.75" customHeight="1" x14ac:dyDescent="0.25">
      <c r="A67" s="83">
        <v>44147</v>
      </c>
      <c r="B67" s="25" t="s">
        <v>535</v>
      </c>
      <c r="C67" s="25" t="s">
        <v>515</v>
      </c>
      <c r="D67" s="25" t="s">
        <v>524</v>
      </c>
      <c r="E67" s="25" t="s">
        <v>197</v>
      </c>
      <c r="F67" s="26" t="s">
        <v>517</v>
      </c>
      <c r="G67" s="25" t="s">
        <v>518</v>
      </c>
      <c r="H67" s="28">
        <v>95321</v>
      </c>
      <c r="I67" s="98" t="s">
        <v>70</v>
      </c>
      <c r="K67" s="119"/>
      <c r="L67" s="119"/>
    </row>
    <row r="68" spans="1:12" s="17" customFormat="1" ht="15.75" customHeight="1" x14ac:dyDescent="0.25">
      <c r="A68" s="83">
        <v>44150</v>
      </c>
      <c r="B68" s="25" t="s">
        <v>312</v>
      </c>
      <c r="C68" s="25" t="s">
        <v>312</v>
      </c>
      <c r="D68" s="25" t="s">
        <v>311</v>
      </c>
      <c r="E68" s="25" t="s">
        <v>6</v>
      </c>
      <c r="F68" s="26" t="s">
        <v>228</v>
      </c>
      <c r="G68" s="25" t="s">
        <v>328</v>
      </c>
      <c r="H68" s="28">
        <v>1406126</v>
      </c>
      <c r="I68" s="98" t="s">
        <v>58</v>
      </c>
      <c r="K68" s="119"/>
      <c r="L68" s="119"/>
    </row>
    <row r="69" spans="1:12" s="17" customFormat="1" ht="15.75" customHeight="1" x14ac:dyDescent="0.25">
      <c r="A69" s="83">
        <v>44153</v>
      </c>
      <c r="B69" s="25" t="s">
        <v>535</v>
      </c>
      <c r="C69" s="25" t="s">
        <v>515</v>
      </c>
      <c r="D69" s="25" t="s">
        <v>524</v>
      </c>
      <c r="E69" s="25" t="s">
        <v>197</v>
      </c>
      <c r="F69" s="26" t="s">
        <v>526</v>
      </c>
      <c r="G69" s="25" t="s">
        <v>518</v>
      </c>
      <c r="H69" s="28">
        <v>306954</v>
      </c>
      <c r="I69" s="98" t="s">
        <v>70</v>
      </c>
      <c r="K69" s="119"/>
      <c r="L69" s="119"/>
    </row>
    <row r="70" spans="1:12" s="17" customFormat="1" ht="15.75" customHeight="1" x14ac:dyDescent="0.25">
      <c r="A70" s="83">
        <v>44160</v>
      </c>
      <c r="B70" s="25" t="s">
        <v>312</v>
      </c>
      <c r="C70" s="25" t="s">
        <v>312</v>
      </c>
      <c r="D70" s="25" t="s">
        <v>311</v>
      </c>
      <c r="E70" s="25" t="s">
        <v>6</v>
      </c>
      <c r="F70" s="26" t="s">
        <v>228</v>
      </c>
      <c r="G70" s="25" t="s">
        <v>328</v>
      </c>
      <c r="H70" s="28">
        <v>1443048</v>
      </c>
      <c r="I70" s="98" t="s">
        <v>58</v>
      </c>
      <c r="K70" s="119"/>
      <c r="L70" s="119"/>
    </row>
    <row r="71" spans="1:12" s="17" customFormat="1" ht="15.75" customHeight="1" x14ac:dyDescent="0.25">
      <c r="A71" s="83">
        <v>44160</v>
      </c>
      <c r="B71" s="25" t="s">
        <v>535</v>
      </c>
      <c r="C71" s="25" t="s">
        <v>515</v>
      </c>
      <c r="D71" s="25" t="s">
        <v>524</v>
      </c>
      <c r="E71" s="25" t="s">
        <v>197</v>
      </c>
      <c r="F71" s="26" t="s">
        <v>517</v>
      </c>
      <c r="G71" s="25" t="s">
        <v>518</v>
      </c>
      <c r="H71" s="28">
        <v>86453</v>
      </c>
      <c r="I71" s="98" t="s">
        <v>70</v>
      </c>
      <c r="K71" s="119"/>
      <c r="L71" s="119"/>
    </row>
    <row r="72" spans="1:12" s="17" customFormat="1" ht="15.75" customHeight="1" x14ac:dyDescent="0.25">
      <c r="A72" s="83">
        <v>44169</v>
      </c>
      <c r="B72" s="25" t="s">
        <v>535</v>
      </c>
      <c r="C72" s="25" t="s">
        <v>515</v>
      </c>
      <c r="D72" s="25" t="s">
        <v>524</v>
      </c>
      <c r="E72" s="25" t="s">
        <v>197</v>
      </c>
      <c r="F72" s="26" t="s">
        <v>554</v>
      </c>
      <c r="G72" s="25" t="s">
        <v>518</v>
      </c>
      <c r="H72" s="28">
        <v>399484</v>
      </c>
      <c r="I72" s="98"/>
      <c r="K72" s="119"/>
      <c r="L72" s="119"/>
    </row>
    <row r="73" spans="1:12" s="17" customFormat="1" ht="15.75" customHeight="1" x14ac:dyDescent="0.25">
      <c r="A73" s="83">
        <v>44171</v>
      </c>
      <c r="B73" s="25" t="s">
        <v>312</v>
      </c>
      <c r="C73" s="25" t="s">
        <v>312</v>
      </c>
      <c r="D73" s="25" t="s">
        <v>311</v>
      </c>
      <c r="E73" s="25" t="s">
        <v>6</v>
      </c>
      <c r="F73" s="26" t="s">
        <v>93</v>
      </c>
      <c r="G73" s="25" t="s">
        <v>328</v>
      </c>
      <c r="H73" s="28">
        <v>1409720</v>
      </c>
      <c r="I73" s="98" t="s">
        <v>58</v>
      </c>
      <c r="K73" s="119"/>
      <c r="L73" s="119"/>
    </row>
    <row r="74" spans="1:12" s="17" customFormat="1" ht="15.75" customHeight="1" x14ac:dyDescent="0.25">
      <c r="A74" s="83">
        <v>44177</v>
      </c>
      <c r="B74" s="25" t="s">
        <v>535</v>
      </c>
      <c r="C74" s="25" t="s">
        <v>515</v>
      </c>
      <c r="D74" s="25" t="s">
        <v>524</v>
      </c>
      <c r="E74" s="25" t="s">
        <v>185</v>
      </c>
      <c r="F74" s="26" t="s">
        <v>554</v>
      </c>
      <c r="G74" s="25" t="s">
        <v>518</v>
      </c>
      <c r="H74" s="28">
        <v>260208</v>
      </c>
      <c r="I74" s="98"/>
      <c r="K74" s="119"/>
      <c r="L74" s="119"/>
    </row>
    <row r="75" spans="1:12" s="17" customFormat="1" ht="15.75" customHeight="1" x14ac:dyDescent="0.25">
      <c r="A75" s="83">
        <v>44177</v>
      </c>
      <c r="B75" s="25" t="s">
        <v>535</v>
      </c>
      <c r="C75" s="25" t="s">
        <v>515</v>
      </c>
      <c r="D75" s="25" t="s">
        <v>524</v>
      </c>
      <c r="E75" s="25" t="s">
        <v>197</v>
      </c>
      <c r="F75" s="26" t="s">
        <v>554</v>
      </c>
      <c r="G75" s="25" t="s">
        <v>518</v>
      </c>
      <c r="H75" s="28">
        <v>58622</v>
      </c>
      <c r="I75" s="98"/>
      <c r="K75" s="119"/>
      <c r="L75" s="119"/>
    </row>
    <row r="76" spans="1:12" s="17" customFormat="1" ht="15.75" customHeight="1" x14ac:dyDescent="0.25">
      <c r="A76" s="83">
        <v>44180</v>
      </c>
      <c r="B76" s="25" t="s">
        <v>312</v>
      </c>
      <c r="C76" s="25" t="s">
        <v>312</v>
      </c>
      <c r="D76" s="25" t="s">
        <v>581</v>
      </c>
      <c r="E76" s="25" t="s">
        <v>6</v>
      </c>
      <c r="F76" s="26" t="s">
        <v>93</v>
      </c>
      <c r="G76" s="25" t="s">
        <v>328</v>
      </c>
      <c r="H76" s="28">
        <v>1375820</v>
      </c>
      <c r="I76" s="98" t="s">
        <v>58</v>
      </c>
      <c r="K76" s="119"/>
      <c r="L76" s="119"/>
    </row>
    <row r="77" spans="1:12" s="17" customFormat="1" ht="15.75" customHeight="1" x14ac:dyDescent="0.25">
      <c r="A77" s="83">
        <v>44183</v>
      </c>
      <c r="B77" s="25" t="s">
        <v>535</v>
      </c>
      <c r="C77" s="25" t="s">
        <v>515</v>
      </c>
      <c r="D77" s="25" t="s">
        <v>524</v>
      </c>
      <c r="E77" s="25" t="s">
        <v>185</v>
      </c>
      <c r="F77" s="26" t="s">
        <v>554</v>
      </c>
      <c r="G77" s="25" t="s">
        <v>518</v>
      </c>
      <c r="H77" s="28">
        <v>239766</v>
      </c>
      <c r="I77" s="98"/>
      <c r="K77" s="119"/>
      <c r="L77" s="119"/>
    </row>
    <row r="78" spans="1:12" s="17" customFormat="1" ht="15.75" customHeight="1" x14ac:dyDescent="0.25">
      <c r="A78" s="83">
        <v>44189</v>
      </c>
      <c r="B78" s="25" t="s">
        <v>312</v>
      </c>
      <c r="C78" s="25" t="s">
        <v>312</v>
      </c>
      <c r="D78" s="25" t="s">
        <v>581</v>
      </c>
      <c r="E78" s="25" t="s">
        <v>6</v>
      </c>
      <c r="F78" s="26" t="s">
        <v>195</v>
      </c>
      <c r="G78" s="25" t="s">
        <v>328</v>
      </c>
      <c r="H78" s="28">
        <v>1408547</v>
      </c>
      <c r="I78" s="98" t="s">
        <v>58</v>
      </c>
      <c r="K78" s="119"/>
      <c r="L78" s="119"/>
    </row>
    <row r="79" spans="1:12" s="17" customFormat="1" ht="15.75" customHeight="1" thickBot="1" x14ac:dyDescent="0.3">
      <c r="A79" s="83">
        <v>44189</v>
      </c>
      <c r="B79" s="25" t="s">
        <v>535</v>
      </c>
      <c r="C79" s="25" t="s">
        <v>515</v>
      </c>
      <c r="D79" s="25" t="s">
        <v>524</v>
      </c>
      <c r="E79" s="25" t="s">
        <v>185</v>
      </c>
      <c r="F79" s="26" t="s">
        <v>554</v>
      </c>
      <c r="G79" s="25" t="s">
        <v>518</v>
      </c>
      <c r="H79" s="28">
        <v>514687</v>
      </c>
      <c r="I79" s="98"/>
      <c r="K79" s="119"/>
      <c r="L79" s="119"/>
    </row>
    <row r="80" spans="1:12" ht="15.75" customHeight="1" thickBot="1" x14ac:dyDescent="0.3">
      <c r="A80" s="161" t="s">
        <v>448</v>
      </c>
      <c r="B80" s="62"/>
      <c r="C80" s="62"/>
      <c r="D80" s="143"/>
      <c r="E80" s="62"/>
      <c r="F80" s="62"/>
      <c r="G80" s="62"/>
      <c r="H80" s="142">
        <f>SUM(H11:H79)</f>
        <v>48258433</v>
      </c>
      <c r="I80" s="68"/>
    </row>
    <row r="86" spans="1:13" s="114" customFormat="1" x14ac:dyDescent="0.25">
      <c r="A86" s="114" t="s">
        <v>85</v>
      </c>
      <c r="H86" s="30"/>
      <c r="I86" s="30"/>
      <c r="J86" s="30"/>
      <c r="K86" s="30"/>
      <c r="L86" s="30"/>
      <c r="M86" s="30"/>
    </row>
  </sheetData>
  <sortState xmlns:xlrd2="http://schemas.microsoft.com/office/spreadsheetml/2017/richdata2" ref="A11:I79">
    <sortCondition ref="A11:A79"/>
    <sortCondition ref="D11:D79"/>
    <sortCondition ref="E11:E79"/>
  </sortState>
  <printOptions horizontalCentered="1"/>
  <pageMargins left="0" right="0.75" top="0.5" bottom="0" header="0.5" footer="0.5"/>
  <pageSetup scale="58" fitToHeight="10" orientation="landscape" r:id="rId1"/>
  <headerFooter alignWithMargins="0">
    <oddFooter>&amp;L&amp;G</oddFooter>
  </headerFooter>
  <rowBreaks count="1" manualBreakCount="1">
    <brk id="55"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273"/>
  <sheetViews>
    <sheetView zoomScaleNormal="100" workbookViewId="0"/>
  </sheetViews>
  <sheetFormatPr defaultColWidth="9.1796875" defaultRowHeight="12.5" x14ac:dyDescent="0.25"/>
  <cols>
    <col min="1" max="1" width="19.1796875" style="114" customWidth="1"/>
    <col min="2" max="2" width="34.7265625" style="114" customWidth="1"/>
    <col min="3" max="3" width="30.7265625" style="114" customWidth="1"/>
    <col min="4" max="4" width="17" style="114" customWidth="1"/>
    <col min="5" max="5" width="14.54296875" style="114" customWidth="1"/>
    <col min="6" max="6" width="23.1796875" style="114" customWidth="1"/>
    <col min="7" max="7" width="28.54296875" style="114" bestFit="1" customWidth="1"/>
    <col min="8" max="8" width="22.54296875" style="114" bestFit="1" customWidth="1"/>
    <col min="9" max="9" width="27.453125" style="30" customWidth="1"/>
    <col min="10" max="10" width="18.1796875" style="30" customWidth="1"/>
    <col min="11" max="11" width="19.453125" style="30" customWidth="1"/>
    <col min="12" max="12" width="11.1796875" style="30" bestFit="1" customWidth="1"/>
    <col min="13" max="13" width="9.1796875" style="30"/>
    <col min="14" max="14" width="10.1796875" style="30" bestFit="1" customWidth="1"/>
    <col min="15" max="19" width="9.1796875" style="30"/>
    <col min="20" max="20" width="19.54296875" style="30" bestFit="1" customWidth="1"/>
    <col min="21" max="21" width="28.54296875" style="30" bestFit="1" customWidth="1"/>
    <col min="22" max="16384" width="9.1796875" style="30"/>
  </cols>
  <sheetData>
    <row r="1" spans="1:23" ht="12.75" customHeight="1" x14ac:dyDescent="0.3">
      <c r="A1" s="109" t="s">
        <v>0</v>
      </c>
      <c r="B1" s="110"/>
      <c r="C1" s="110"/>
      <c r="D1" s="110"/>
      <c r="E1" s="110"/>
      <c r="F1" s="110"/>
      <c r="G1" s="110"/>
      <c r="H1" s="110"/>
      <c r="I1" s="1"/>
      <c r="J1" s="1"/>
    </row>
    <row r="2" spans="1:23" ht="12.75" customHeight="1" x14ac:dyDescent="0.3">
      <c r="A2" s="109" t="s">
        <v>60</v>
      </c>
      <c r="B2" s="110"/>
      <c r="C2" s="110"/>
      <c r="D2" s="110"/>
      <c r="E2" s="110"/>
      <c r="F2" s="110"/>
      <c r="G2" s="110"/>
      <c r="H2" s="110"/>
      <c r="I2" s="1"/>
      <c r="J2" s="1"/>
    </row>
    <row r="3" spans="1:23" ht="12.75" customHeight="1" x14ac:dyDescent="0.3">
      <c r="A3" s="109" t="s">
        <v>247</v>
      </c>
      <c r="B3" s="110"/>
      <c r="C3" s="110"/>
      <c r="D3" s="110"/>
      <c r="E3" s="110"/>
      <c r="F3" s="110"/>
      <c r="G3" s="110"/>
      <c r="H3" s="110"/>
      <c r="I3" s="1"/>
      <c r="J3" s="1"/>
    </row>
    <row r="4" spans="1:23" ht="12.75" customHeight="1" x14ac:dyDescent="0.3">
      <c r="A4" s="109" t="s">
        <v>57</v>
      </c>
      <c r="B4" s="110"/>
      <c r="C4" s="110"/>
      <c r="D4" s="110"/>
      <c r="E4" s="110"/>
      <c r="F4" s="110"/>
      <c r="G4" s="110"/>
      <c r="H4" s="110"/>
      <c r="I4" s="1"/>
      <c r="J4" s="1"/>
    </row>
    <row r="5" spans="1:23" ht="12.75" customHeight="1" x14ac:dyDescent="0.3">
      <c r="A5" s="109" t="s">
        <v>67</v>
      </c>
      <c r="B5" s="110"/>
      <c r="C5" s="110"/>
      <c r="D5" s="110"/>
      <c r="E5" s="110"/>
      <c r="F5" s="110"/>
      <c r="G5" s="110"/>
      <c r="H5" s="110"/>
      <c r="I5" s="1"/>
      <c r="J5" s="1"/>
    </row>
    <row r="6" spans="1:23" ht="12.75" customHeight="1" x14ac:dyDescent="0.3">
      <c r="A6" s="109" t="s">
        <v>11</v>
      </c>
      <c r="B6" s="110"/>
      <c r="C6" s="110"/>
      <c r="D6" s="110"/>
      <c r="E6" s="110"/>
      <c r="F6" s="110"/>
      <c r="G6" s="110"/>
      <c r="H6" s="110"/>
      <c r="I6" s="1"/>
      <c r="J6" s="1"/>
    </row>
    <row r="7" spans="1:23" ht="12.75" customHeight="1" x14ac:dyDescent="0.3">
      <c r="A7" s="110"/>
      <c r="B7" s="110"/>
      <c r="C7" s="110"/>
      <c r="D7" s="110"/>
      <c r="E7" s="110"/>
      <c r="F7" s="110"/>
      <c r="G7" s="110"/>
      <c r="H7" s="110"/>
      <c r="I7" s="1"/>
      <c r="J7" s="1"/>
    </row>
    <row r="8" spans="1:23" ht="24" customHeight="1" x14ac:dyDescent="0.25">
      <c r="A8" s="125" t="s">
        <v>12</v>
      </c>
      <c r="B8" s="125"/>
      <c r="C8" s="125"/>
      <c r="D8" s="125"/>
      <c r="E8" s="125"/>
      <c r="F8" s="125"/>
      <c r="G8" s="125"/>
      <c r="H8" s="125"/>
      <c r="I8" s="125"/>
      <c r="J8" s="125"/>
      <c r="K8" s="125"/>
      <c r="L8" s="125"/>
    </row>
    <row r="9" spans="1:23" ht="13.5" thickBot="1" x14ac:dyDescent="0.35">
      <c r="A9" s="111"/>
      <c r="B9" s="111"/>
      <c r="C9" s="111"/>
      <c r="D9" s="111"/>
      <c r="E9" s="111"/>
      <c r="F9" s="111"/>
      <c r="G9" s="111"/>
      <c r="H9" s="111"/>
      <c r="I9" s="1"/>
      <c r="J9" s="1"/>
      <c r="K9" s="1"/>
      <c r="L9" s="95" t="s">
        <v>369</v>
      </c>
    </row>
    <row r="10" spans="1:23" ht="43.5" customHeight="1" thickBot="1" x14ac:dyDescent="0.3">
      <c r="A10" s="147" t="s">
        <v>25</v>
      </c>
      <c r="B10" s="147" t="s">
        <v>4</v>
      </c>
      <c r="C10" s="147" t="s">
        <v>52</v>
      </c>
      <c r="D10" s="147" t="s">
        <v>21</v>
      </c>
      <c r="E10" s="147" t="s">
        <v>107</v>
      </c>
      <c r="F10" s="147" t="s">
        <v>26</v>
      </c>
      <c r="G10" s="147" t="s">
        <v>399</v>
      </c>
      <c r="H10" s="147" t="s">
        <v>3</v>
      </c>
      <c r="I10" s="147" t="s">
        <v>27</v>
      </c>
      <c r="J10" s="147" t="s">
        <v>73</v>
      </c>
      <c r="K10" s="147" t="s">
        <v>298</v>
      </c>
      <c r="L10" s="147" t="s">
        <v>32</v>
      </c>
      <c r="T10" s="135" t="s">
        <v>26</v>
      </c>
      <c r="U10" s="135" t="s">
        <v>400</v>
      </c>
      <c r="V10" s="17"/>
      <c r="W10" s="17"/>
    </row>
    <row r="11" spans="1:23" s="17" customFormat="1" ht="15.75" customHeight="1" x14ac:dyDescent="0.25">
      <c r="A11" s="145">
        <v>42424</v>
      </c>
      <c r="B11" s="27" t="s">
        <v>61</v>
      </c>
      <c r="C11" s="27" t="s">
        <v>61</v>
      </c>
      <c r="D11" s="25" t="s">
        <v>329</v>
      </c>
      <c r="E11" s="25" t="s">
        <v>194</v>
      </c>
      <c r="F11" s="25" t="s">
        <v>177</v>
      </c>
      <c r="G11" s="25" t="str">
        <f>VLOOKUP(Repository_table[[#This Row],[Country of Destination]],$T$11:$U$46,2,)</f>
        <v>Latin America and the Caribbean</v>
      </c>
      <c r="H11" s="25" t="s">
        <v>333</v>
      </c>
      <c r="I11" s="25" t="s">
        <v>270</v>
      </c>
      <c r="J11" s="28">
        <v>1993109</v>
      </c>
      <c r="K11" s="39">
        <v>3.35</v>
      </c>
      <c r="L11" s="146"/>
      <c r="N11" s="119"/>
      <c r="T11" s="144" t="s">
        <v>178</v>
      </c>
      <c r="U11" s="144" t="s">
        <v>402</v>
      </c>
      <c r="V11" s="25"/>
      <c r="W11" s="25"/>
    </row>
    <row r="12" spans="1:23" s="17" customFormat="1" ht="15.75" customHeight="1" x14ac:dyDescent="0.25">
      <c r="A12" s="145">
        <v>42444</v>
      </c>
      <c r="B12" s="27" t="s">
        <v>61</v>
      </c>
      <c r="C12" s="27" t="s">
        <v>61</v>
      </c>
      <c r="D12" s="25" t="s">
        <v>329</v>
      </c>
      <c r="E12" s="25" t="s">
        <v>194</v>
      </c>
      <c r="F12" s="25" t="s">
        <v>68</v>
      </c>
      <c r="G12" s="25" t="str">
        <f>VLOOKUP(Repository_table[[#This Row],[Country of Destination]],$T$11:$U$46,2,)</f>
        <v>South Asia</v>
      </c>
      <c r="H12" s="25" t="s">
        <v>203</v>
      </c>
      <c r="I12" s="25" t="s">
        <v>270</v>
      </c>
      <c r="J12" s="28">
        <v>2843575</v>
      </c>
      <c r="K12" s="39">
        <v>3.77</v>
      </c>
      <c r="L12" s="146"/>
      <c r="N12" s="119"/>
      <c r="T12" s="30" t="s">
        <v>462</v>
      </c>
      <c r="U12" s="144" t="s">
        <v>403</v>
      </c>
      <c r="V12" s="25"/>
      <c r="W12" s="25"/>
    </row>
    <row r="13" spans="1:23" s="17" customFormat="1" ht="15.75" customHeight="1" x14ac:dyDescent="0.25">
      <c r="A13" s="145">
        <v>42455</v>
      </c>
      <c r="B13" s="27" t="s">
        <v>61</v>
      </c>
      <c r="C13" s="27" t="s">
        <v>61</v>
      </c>
      <c r="D13" s="25" t="s">
        <v>329</v>
      </c>
      <c r="E13" s="25" t="s">
        <v>194</v>
      </c>
      <c r="F13" s="25" t="s">
        <v>177</v>
      </c>
      <c r="G13" s="25" t="str">
        <f>VLOOKUP(Repository_table[[#This Row],[Country of Destination]],$T$11:$U$46,2,)</f>
        <v>Latin America and the Caribbean</v>
      </c>
      <c r="H13" s="25" t="s">
        <v>339</v>
      </c>
      <c r="I13" s="25" t="s">
        <v>270</v>
      </c>
      <c r="J13" s="28">
        <v>3270357</v>
      </c>
      <c r="K13" s="39">
        <v>3.62</v>
      </c>
      <c r="L13" s="146"/>
      <c r="N13" s="119"/>
      <c r="T13" s="144" t="s">
        <v>373</v>
      </c>
      <c r="U13" s="144" t="s">
        <v>405</v>
      </c>
      <c r="V13" s="25"/>
      <c r="W13" s="25"/>
    </row>
    <row r="14" spans="1:23" s="17" customFormat="1" ht="15.75" customHeight="1" x14ac:dyDescent="0.25">
      <c r="A14" s="145">
        <v>42457</v>
      </c>
      <c r="B14" s="27" t="s">
        <v>61</v>
      </c>
      <c r="C14" s="27" t="s">
        <v>61</v>
      </c>
      <c r="D14" s="25" t="s">
        <v>329</v>
      </c>
      <c r="E14" s="25" t="s">
        <v>194</v>
      </c>
      <c r="F14" s="25" t="s">
        <v>330</v>
      </c>
      <c r="G14" s="25" t="str">
        <f>VLOOKUP(Repository_table[[#This Row],[Country of Destination]],$T$11:$U$46,2,)</f>
        <v>Middle East and North Africa</v>
      </c>
      <c r="H14" s="25" t="s">
        <v>161</v>
      </c>
      <c r="I14" s="25" t="s">
        <v>270</v>
      </c>
      <c r="J14" s="28">
        <v>3391066</v>
      </c>
      <c r="K14" s="39">
        <v>3.95</v>
      </c>
      <c r="L14" s="146"/>
      <c r="N14" s="119"/>
      <c r="T14" s="144" t="s">
        <v>177</v>
      </c>
      <c r="U14" s="144" t="s">
        <v>402</v>
      </c>
      <c r="V14" s="25"/>
      <c r="W14" s="25"/>
    </row>
    <row r="15" spans="1:23" s="17" customFormat="1" ht="15.75" customHeight="1" x14ac:dyDescent="0.25">
      <c r="A15" s="145">
        <v>42468</v>
      </c>
      <c r="B15" s="27" t="s">
        <v>61</v>
      </c>
      <c r="C15" s="27" t="s">
        <v>61</v>
      </c>
      <c r="D15" s="25" t="s">
        <v>329</v>
      </c>
      <c r="E15" s="25" t="s">
        <v>194</v>
      </c>
      <c r="F15" s="25" t="s">
        <v>178</v>
      </c>
      <c r="G15" s="25" t="str">
        <f>VLOOKUP(Repository_table[[#This Row],[Country of Destination]],$T$11:$U$46,2,)</f>
        <v>Latin America and the Caribbean</v>
      </c>
      <c r="H15" s="25" t="s">
        <v>111</v>
      </c>
      <c r="I15" s="25" t="s">
        <v>270</v>
      </c>
      <c r="J15" s="28">
        <v>3128032</v>
      </c>
      <c r="K15" s="39">
        <v>4.0999999999999996</v>
      </c>
      <c r="L15" s="146"/>
      <c r="N15" s="119"/>
      <c r="T15" s="144" t="s">
        <v>112</v>
      </c>
      <c r="U15" s="144" t="s">
        <v>402</v>
      </c>
      <c r="V15" s="25"/>
      <c r="W15" s="25"/>
    </row>
    <row r="16" spans="1:23" s="17" customFormat="1" ht="15.75" customHeight="1" x14ac:dyDescent="0.25">
      <c r="A16" s="145">
        <v>42475</v>
      </c>
      <c r="B16" s="27" t="s">
        <v>61</v>
      </c>
      <c r="C16" s="27" t="s">
        <v>61</v>
      </c>
      <c r="D16" s="25" t="s">
        <v>329</v>
      </c>
      <c r="E16" s="25" t="s">
        <v>194</v>
      </c>
      <c r="F16" s="25" t="s">
        <v>69</v>
      </c>
      <c r="G16" s="25" t="str">
        <f>VLOOKUP(Repository_table[[#This Row],[Country of Destination]],$T$11:$U$46,2,)</f>
        <v>Europe and Central Asia</v>
      </c>
      <c r="H16" s="25" t="s">
        <v>173</v>
      </c>
      <c r="I16" s="25" t="s">
        <v>270</v>
      </c>
      <c r="J16" s="28">
        <v>3700091</v>
      </c>
      <c r="K16" s="39">
        <v>3.41</v>
      </c>
      <c r="L16" s="146"/>
      <c r="N16" s="119"/>
      <c r="T16" s="144" t="s">
        <v>72</v>
      </c>
      <c r="U16" s="144" t="s">
        <v>401</v>
      </c>
      <c r="V16" s="25"/>
      <c r="W16" s="25"/>
    </row>
    <row r="17" spans="1:23" s="17" customFormat="1" ht="15.75" customHeight="1" x14ac:dyDescent="0.25">
      <c r="A17" s="145">
        <v>42485</v>
      </c>
      <c r="B17" s="27" t="s">
        <v>61</v>
      </c>
      <c r="C17" s="27" t="s">
        <v>61</v>
      </c>
      <c r="D17" s="25" t="s">
        <v>329</v>
      </c>
      <c r="E17" s="25" t="s">
        <v>194</v>
      </c>
      <c r="F17" s="25" t="s">
        <v>178</v>
      </c>
      <c r="G17" s="25" t="str">
        <f>VLOOKUP(Repository_table[[#This Row],[Country of Destination]],$T$11:$U$46,2,)</f>
        <v>Latin America and the Caribbean</v>
      </c>
      <c r="H17" s="25" t="s">
        <v>339</v>
      </c>
      <c r="I17" s="25" t="s">
        <v>270</v>
      </c>
      <c r="J17" s="28">
        <v>3181993</v>
      </c>
      <c r="K17" s="39">
        <v>3.87</v>
      </c>
      <c r="L17" s="146"/>
      <c r="N17" s="119"/>
      <c r="T17" s="144" t="s">
        <v>201</v>
      </c>
      <c r="U17" s="144" t="s">
        <v>402</v>
      </c>
      <c r="V17" s="25"/>
      <c r="W17" s="25"/>
    </row>
    <row r="18" spans="1:23" s="17" customFormat="1" ht="15.75" customHeight="1" x14ac:dyDescent="0.25">
      <c r="A18" s="145">
        <v>42500</v>
      </c>
      <c r="B18" s="27" t="s">
        <v>61</v>
      </c>
      <c r="C18" s="27" t="s">
        <v>61</v>
      </c>
      <c r="D18" s="25" t="s">
        <v>329</v>
      </c>
      <c r="E18" s="25" t="s">
        <v>194</v>
      </c>
      <c r="F18" s="25" t="s">
        <v>225</v>
      </c>
      <c r="G18" s="25" t="str">
        <f>VLOOKUP(Repository_table[[#This Row],[Country of Destination]],$T$11:$U$46,2,)</f>
        <v>Middle East and North Africa</v>
      </c>
      <c r="H18" s="25" t="s">
        <v>173</v>
      </c>
      <c r="I18" s="25" t="s">
        <v>270</v>
      </c>
      <c r="J18" s="28">
        <v>3609595</v>
      </c>
      <c r="K18" s="39">
        <v>3.12</v>
      </c>
      <c r="L18" s="146"/>
      <c r="N18" s="119"/>
      <c r="T18" s="144" t="s">
        <v>576</v>
      </c>
      <c r="U18" s="144" t="s">
        <v>405</v>
      </c>
      <c r="V18" s="25"/>
      <c r="W18" s="25"/>
    </row>
    <row r="19" spans="1:23" s="17" customFormat="1" ht="15.75" customHeight="1" x14ac:dyDescent="0.25">
      <c r="A19" s="145">
        <v>42506</v>
      </c>
      <c r="B19" s="27" t="s">
        <v>61</v>
      </c>
      <c r="C19" s="27" t="s">
        <v>61</v>
      </c>
      <c r="D19" s="25" t="s">
        <v>251</v>
      </c>
      <c r="E19" s="25" t="s">
        <v>108</v>
      </c>
      <c r="F19" s="25" t="s">
        <v>112</v>
      </c>
      <c r="G19" s="25" t="str">
        <f>VLOOKUP(Repository_table[[#This Row],[Country of Destination]],$T$11:$U$46,2,)</f>
        <v>Latin America and the Caribbean</v>
      </c>
      <c r="H19" s="25" t="s">
        <v>189</v>
      </c>
      <c r="I19" s="25" t="s">
        <v>270</v>
      </c>
      <c r="J19" s="28">
        <v>3107118</v>
      </c>
      <c r="K19" s="39">
        <v>4.54</v>
      </c>
      <c r="L19" s="146"/>
      <c r="N19" s="119"/>
      <c r="T19" s="144" t="s">
        <v>185</v>
      </c>
      <c r="U19" s="144" t="s">
        <v>402</v>
      </c>
      <c r="V19" s="25"/>
      <c r="W19" s="25"/>
    </row>
    <row r="20" spans="1:23" s="17" customFormat="1" ht="15.75" customHeight="1" x14ac:dyDescent="0.25">
      <c r="A20" s="145">
        <v>42516</v>
      </c>
      <c r="B20" s="27" t="s">
        <v>61</v>
      </c>
      <c r="C20" s="27" t="s">
        <v>61</v>
      </c>
      <c r="D20" s="25" t="s">
        <v>251</v>
      </c>
      <c r="E20" s="25" t="s">
        <v>108</v>
      </c>
      <c r="F20" s="25" t="s">
        <v>112</v>
      </c>
      <c r="G20" s="25" t="str">
        <f>VLOOKUP(Repository_table[[#This Row],[Country of Destination]],$T$11:$U$46,2,)</f>
        <v>Latin America and the Caribbean</v>
      </c>
      <c r="H20" s="25" t="s">
        <v>336</v>
      </c>
      <c r="I20" s="25" t="s">
        <v>270</v>
      </c>
      <c r="J20" s="28">
        <v>3123106</v>
      </c>
      <c r="K20" s="39">
        <v>4.54</v>
      </c>
      <c r="L20" s="146"/>
      <c r="N20" s="119"/>
      <c r="T20" s="144" t="s">
        <v>35</v>
      </c>
      <c r="U20" s="144" t="s">
        <v>404</v>
      </c>
      <c r="V20" s="25"/>
      <c r="W20" s="25"/>
    </row>
    <row r="21" spans="1:23" s="17" customFormat="1" ht="15.75" customHeight="1" x14ac:dyDescent="0.25">
      <c r="A21" s="145">
        <v>42524</v>
      </c>
      <c r="B21" s="27" t="s">
        <v>61</v>
      </c>
      <c r="C21" s="27" t="s">
        <v>61</v>
      </c>
      <c r="D21" s="25" t="s">
        <v>252</v>
      </c>
      <c r="E21" s="25" t="s">
        <v>108</v>
      </c>
      <c r="F21" s="25" t="s">
        <v>178</v>
      </c>
      <c r="G21" s="25" t="str">
        <f>VLOOKUP(Repository_table[[#This Row],[Country of Destination]],$T$11:$U$46,2,)</f>
        <v>Latin America and the Caribbean</v>
      </c>
      <c r="H21" s="25" t="s">
        <v>123</v>
      </c>
      <c r="I21" s="25" t="s">
        <v>270</v>
      </c>
      <c r="J21" s="28">
        <v>3134927</v>
      </c>
      <c r="K21" s="39">
        <v>4.51</v>
      </c>
      <c r="L21" s="146"/>
      <c r="N21" s="119"/>
      <c r="T21" s="144" t="s">
        <v>197</v>
      </c>
      <c r="U21" s="144" t="s">
        <v>405</v>
      </c>
      <c r="V21" s="25"/>
      <c r="W21" s="25"/>
    </row>
    <row r="22" spans="1:23" s="17" customFormat="1" ht="15.75" customHeight="1" x14ac:dyDescent="0.25">
      <c r="A22" s="145">
        <v>42531</v>
      </c>
      <c r="B22" s="27" t="s">
        <v>61</v>
      </c>
      <c r="C22" s="27" t="s">
        <v>61</v>
      </c>
      <c r="D22" s="25" t="s">
        <v>252</v>
      </c>
      <c r="E22" s="25" t="s">
        <v>108</v>
      </c>
      <c r="F22" s="25" t="s">
        <v>178</v>
      </c>
      <c r="G22" s="25" t="str">
        <f>VLOOKUP(Repository_table[[#This Row],[Country of Destination]],$T$11:$U$46,2,)</f>
        <v>Latin America and the Caribbean</v>
      </c>
      <c r="H22" s="25" t="s">
        <v>170</v>
      </c>
      <c r="I22" s="25" t="s">
        <v>270</v>
      </c>
      <c r="J22" s="28">
        <v>1890696</v>
      </c>
      <c r="K22" s="39">
        <v>4.51</v>
      </c>
      <c r="L22" s="146"/>
      <c r="N22" s="119"/>
      <c r="T22" s="144" t="s">
        <v>304</v>
      </c>
      <c r="U22" s="144" t="s">
        <v>405</v>
      </c>
      <c r="V22" s="25"/>
      <c r="W22" s="25"/>
    </row>
    <row r="23" spans="1:23" s="17" customFormat="1" ht="15.75" customHeight="1" x14ac:dyDescent="0.25">
      <c r="A23" s="145">
        <v>42531</v>
      </c>
      <c r="B23" s="27" t="s">
        <v>61</v>
      </c>
      <c r="C23" s="27" t="s">
        <v>61</v>
      </c>
      <c r="D23" s="25" t="s">
        <v>251</v>
      </c>
      <c r="E23" s="25" t="s">
        <v>108</v>
      </c>
      <c r="F23" s="25" t="s">
        <v>112</v>
      </c>
      <c r="G23" s="25" t="str">
        <f>VLOOKUP(Repository_table[[#This Row],[Country of Destination]],$T$11:$U$46,2,)</f>
        <v>Latin America and the Caribbean</v>
      </c>
      <c r="H23" s="25" t="s">
        <v>170</v>
      </c>
      <c r="I23" s="25" t="s">
        <v>270</v>
      </c>
      <c r="J23" s="28">
        <v>1509551</v>
      </c>
      <c r="K23" s="39">
        <v>4.51</v>
      </c>
      <c r="L23" s="146"/>
      <c r="N23" s="119"/>
      <c r="T23" s="144" t="s">
        <v>68</v>
      </c>
      <c r="U23" s="144" t="s">
        <v>403</v>
      </c>
      <c r="V23" s="25"/>
      <c r="W23" s="25"/>
    </row>
    <row r="24" spans="1:23" s="17" customFormat="1" ht="15.75" customHeight="1" x14ac:dyDescent="0.25">
      <c r="A24" s="145">
        <v>42534</v>
      </c>
      <c r="B24" s="27" t="s">
        <v>61</v>
      </c>
      <c r="C24" s="27" t="s">
        <v>61</v>
      </c>
      <c r="D24" s="25" t="s">
        <v>252</v>
      </c>
      <c r="E24" s="25" t="s">
        <v>108</v>
      </c>
      <c r="F24" s="25" t="s">
        <v>178</v>
      </c>
      <c r="G24" s="25" t="str">
        <f>VLOOKUP(Repository_table[[#This Row],[Country of Destination]],$T$11:$U$46,2,)</f>
        <v>Latin America and the Caribbean</v>
      </c>
      <c r="H24" s="25" t="s">
        <v>233</v>
      </c>
      <c r="I24" s="25" t="s">
        <v>270</v>
      </c>
      <c r="J24" s="28">
        <v>3134966</v>
      </c>
      <c r="K24" s="39">
        <v>4.51</v>
      </c>
      <c r="L24" s="146"/>
      <c r="N24" s="119"/>
      <c r="T24" s="144" t="s">
        <v>221</v>
      </c>
      <c r="U24" s="144" t="s">
        <v>404</v>
      </c>
      <c r="V24" s="25"/>
      <c r="W24" s="25"/>
    </row>
    <row r="25" spans="1:23" s="17" customFormat="1" ht="15.75" customHeight="1" x14ac:dyDescent="0.25">
      <c r="A25" s="145">
        <v>42541</v>
      </c>
      <c r="B25" s="27" t="s">
        <v>61</v>
      </c>
      <c r="C25" s="27" t="s">
        <v>61</v>
      </c>
      <c r="D25" s="25" t="s">
        <v>251</v>
      </c>
      <c r="E25" s="25" t="s">
        <v>108</v>
      </c>
      <c r="F25" s="25" t="s">
        <v>112</v>
      </c>
      <c r="G25" s="25" t="str">
        <f>VLOOKUP(Repository_table[[#This Row],[Country of Destination]],$T$11:$U$46,2,)</f>
        <v>Latin America and the Caribbean</v>
      </c>
      <c r="H25" s="25" t="s">
        <v>337</v>
      </c>
      <c r="I25" s="25" t="s">
        <v>270</v>
      </c>
      <c r="J25" s="28">
        <v>3133578</v>
      </c>
      <c r="K25" s="39">
        <v>4.51</v>
      </c>
      <c r="L25" s="146"/>
      <c r="N25" s="119"/>
      <c r="T25" s="144" t="s">
        <v>253</v>
      </c>
      <c r="U25" s="144" t="s">
        <v>405</v>
      </c>
      <c r="V25" s="25"/>
      <c r="W25" s="25"/>
    </row>
    <row r="26" spans="1:23" s="17" customFormat="1" ht="15.75" customHeight="1" x14ac:dyDescent="0.25">
      <c r="A26" s="145">
        <v>42544</v>
      </c>
      <c r="B26" s="27" t="s">
        <v>61</v>
      </c>
      <c r="C26" s="27" t="s">
        <v>61</v>
      </c>
      <c r="D26" s="25" t="s">
        <v>252</v>
      </c>
      <c r="E26" s="25" t="s">
        <v>108</v>
      </c>
      <c r="F26" s="25" t="s">
        <v>68</v>
      </c>
      <c r="G26" s="25" t="str">
        <f>VLOOKUP(Repository_table[[#This Row],[Country of Destination]],$T$11:$U$46,2,)</f>
        <v>South Asia</v>
      </c>
      <c r="H26" s="25" t="s">
        <v>233</v>
      </c>
      <c r="I26" s="25" t="s">
        <v>270</v>
      </c>
      <c r="J26" s="28">
        <v>3617006</v>
      </c>
      <c r="K26" s="39">
        <v>4.51</v>
      </c>
      <c r="L26" s="146"/>
      <c r="N26" s="119"/>
      <c r="T26" s="144" t="s">
        <v>276</v>
      </c>
      <c r="U26" s="144" t="s">
        <v>402</v>
      </c>
      <c r="V26" s="25"/>
      <c r="W26" s="25"/>
    </row>
    <row r="27" spans="1:23" s="17" customFormat="1" ht="15.75" customHeight="1" x14ac:dyDescent="0.25">
      <c r="A27" s="145">
        <v>42552</v>
      </c>
      <c r="B27" s="27" t="s">
        <v>61</v>
      </c>
      <c r="C27" s="27" t="s">
        <v>61</v>
      </c>
      <c r="D27" s="25" t="s">
        <v>252</v>
      </c>
      <c r="E27" s="25" t="s">
        <v>108</v>
      </c>
      <c r="F27" s="25" t="s">
        <v>241</v>
      </c>
      <c r="G27" s="25" t="str">
        <f>VLOOKUP(Repository_table[[#This Row],[Country of Destination]],$T$11:$U$46,2,)</f>
        <v>Europe and Central Asia</v>
      </c>
      <c r="H27" s="25" t="s">
        <v>334</v>
      </c>
      <c r="I27" s="25" t="s">
        <v>270</v>
      </c>
      <c r="J27" s="28">
        <v>2930435</v>
      </c>
      <c r="K27" s="39">
        <v>4.51</v>
      </c>
      <c r="L27" s="146"/>
      <c r="N27" s="119"/>
      <c r="T27" s="144" t="s">
        <v>81</v>
      </c>
      <c r="U27" s="144" t="s">
        <v>401</v>
      </c>
      <c r="V27" s="25"/>
      <c r="W27" s="25"/>
    </row>
    <row r="28" spans="1:23" s="17" customFormat="1" ht="15.75" customHeight="1" x14ac:dyDescent="0.25">
      <c r="A28" s="145">
        <v>42565</v>
      </c>
      <c r="B28" s="27" t="s">
        <v>61</v>
      </c>
      <c r="C28" s="27" t="s">
        <v>61</v>
      </c>
      <c r="D28" s="25" t="s">
        <v>251</v>
      </c>
      <c r="E28" s="25" t="s">
        <v>108</v>
      </c>
      <c r="F28" s="25" t="s">
        <v>112</v>
      </c>
      <c r="G28" s="25" t="str">
        <f>VLOOKUP(Repository_table[[#This Row],[Country of Destination]],$T$11:$U$46,2,)</f>
        <v>Latin America and the Caribbean</v>
      </c>
      <c r="H28" s="25" t="s">
        <v>175</v>
      </c>
      <c r="I28" s="25" t="s">
        <v>270</v>
      </c>
      <c r="J28" s="28">
        <v>2996099</v>
      </c>
      <c r="K28" s="39">
        <v>5.6</v>
      </c>
      <c r="L28" s="146"/>
      <c r="N28" s="119"/>
      <c r="T28" s="144" t="s">
        <v>157</v>
      </c>
      <c r="U28" s="144" t="s">
        <v>404</v>
      </c>
      <c r="V28" s="25"/>
      <c r="W28" s="25"/>
    </row>
    <row r="29" spans="1:23" s="17" customFormat="1" ht="15.75" customHeight="1" x14ac:dyDescent="0.25">
      <c r="A29" s="145">
        <v>42569</v>
      </c>
      <c r="B29" s="27" t="s">
        <v>61</v>
      </c>
      <c r="C29" s="27" t="s">
        <v>61</v>
      </c>
      <c r="D29" s="25" t="s">
        <v>251</v>
      </c>
      <c r="E29" s="25" t="s">
        <v>108</v>
      </c>
      <c r="F29" s="25" t="s">
        <v>157</v>
      </c>
      <c r="G29" s="25" t="str">
        <f>VLOOKUP(Repository_table[[#This Row],[Country of Destination]],$T$11:$U$46,2,)</f>
        <v>Middle East and North Africa</v>
      </c>
      <c r="H29" s="25" t="s">
        <v>231</v>
      </c>
      <c r="I29" s="25" t="s">
        <v>270</v>
      </c>
      <c r="J29" s="28">
        <v>3566496</v>
      </c>
      <c r="K29" s="39">
        <v>5.6</v>
      </c>
      <c r="L29" s="146"/>
      <c r="N29" s="119"/>
      <c r="T29" s="144" t="s">
        <v>225</v>
      </c>
      <c r="U29" s="144" t="s">
        <v>404</v>
      </c>
      <c r="V29" s="25"/>
      <c r="W29" s="25"/>
    </row>
    <row r="30" spans="1:23" s="17" customFormat="1" ht="15.75" customHeight="1" x14ac:dyDescent="0.25">
      <c r="A30" s="145">
        <v>42571</v>
      </c>
      <c r="B30" s="27" t="s">
        <v>61</v>
      </c>
      <c r="C30" s="27" t="s">
        <v>61</v>
      </c>
      <c r="D30" s="25" t="s">
        <v>252</v>
      </c>
      <c r="E30" s="25" t="s">
        <v>108</v>
      </c>
      <c r="F30" s="25" t="s">
        <v>72</v>
      </c>
      <c r="G30" s="25" t="str">
        <f>VLOOKUP(Repository_table[[#This Row],[Country of Destination]],$T$11:$U$46,2,)</f>
        <v>East Asia and Pacific</v>
      </c>
      <c r="H30" s="25" t="s">
        <v>233</v>
      </c>
      <c r="I30" s="25" t="s">
        <v>270</v>
      </c>
      <c r="J30" s="28">
        <v>3132116</v>
      </c>
      <c r="K30" s="39">
        <v>5.6</v>
      </c>
      <c r="L30" s="146"/>
      <c r="N30" s="119"/>
      <c r="T30" s="144" t="s">
        <v>331</v>
      </c>
      <c r="U30" s="144" t="s">
        <v>405</v>
      </c>
      <c r="V30" s="25"/>
      <c r="W30" s="25"/>
    </row>
    <row r="31" spans="1:23" s="17" customFormat="1" ht="15.75" customHeight="1" x14ac:dyDescent="0.25">
      <c r="A31" s="145">
        <v>42580</v>
      </c>
      <c r="B31" s="27" t="s">
        <v>61</v>
      </c>
      <c r="C31" s="27" t="s">
        <v>61</v>
      </c>
      <c r="D31" s="25" t="s">
        <v>251</v>
      </c>
      <c r="E31" s="25" t="s">
        <v>108</v>
      </c>
      <c r="F31" s="25" t="s">
        <v>112</v>
      </c>
      <c r="G31" s="25" t="str">
        <f>VLOOKUP(Repository_table[[#This Row],[Country of Destination]],$T$11:$U$46,2,)</f>
        <v>Latin America and the Caribbean</v>
      </c>
      <c r="H31" s="25" t="s">
        <v>170</v>
      </c>
      <c r="I31" s="25" t="s">
        <v>270</v>
      </c>
      <c r="J31" s="28">
        <v>3077733</v>
      </c>
      <c r="K31" s="39">
        <v>5.6</v>
      </c>
      <c r="L31" s="146"/>
      <c r="N31" s="119"/>
      <c r="T31" s="144" t="s">
        <v>458</v>
      </c>
      <c r="U31" s="144" t="s">
        <v>401</v>
      </c>
      <c r="V31" s="25"/>
      <c r="W31" s="25"/>
    </row>
    <row r="32" spans="1:23" s="17" customFormat="1" ht="15.75" customHeight="1" x14ac:dyDescent="0.25">
      <c r="A32" s="145">
        <v>42586</v>
      </c>
      <c r="B32" s="27" t="s">
        <v>61</v>
      </c>
      <c r="C32" s="27" t="s">
        <v>61</v>
      </c>
      <c r="D32" s="25" t="s">
        <v>251</v>
      </c>
      <c r="E32" s="25" t="s">
        <v>108</v>
      </c>
      <c r="F32" s="25" t="s">
        <v>112</v>
      </c>
      <c r="G32" s="25" t="str">
        <f>VLOOKUP(Repository_table[[#This Row],[Country of Destination]],$T$11:$U$46,2,)</f>
        <v>Latin America and the Caribbean</v>
      </c>
      <c r="H32" s="25" t="s">
        <v>334</v>
      </c>
      <c r="I32" s="25" t="s">
        <v>270</v>
      </c>
      <c r="J32" s="28">
        <v>2942986</v>
      </c>
      <c r="K32" s="39">
        <v>5.32</v>
      </c>
      <c r="L32" s="146"/>
      <c r="N32" s="119"/>
      <c r="T32" s="144" t="s">
        <v>240</v>
      </c>
      <c r="U32" s="144" t="s">
        <v>405</v>
      </c>
      <c r="V32" s="25"/>
      <c r="W32" s="25"/>
    </row>
    <row r="33" spans="1:23" s="17" customFormat="1" ht="15.75" customHeight="1" x14ac:dyDescent="0.25">
      <c r="A33" s="145">
        <v>42588</v>
      </c>
      <c r="B33" s="27" t="s">
        <v>61</v>
      </c>
      <c r="C33" s="27" t="s">
        <v>61</v>
      </c>
      <c r="D33" s="25" t="s">
        <v>329</v>
      </c>
      <c r="E33" s="25" t="s">
        <v>194</v>
      </c>
      <c r="F33" s="25" t="s">
        <v>178</v>
      </c>
      <c r="G33" s="25" t="str">
        <f>VLOOKUP(Repository_table[[#This Row],[Country of Destination]],$T$11:$U$46,2,)</f>
        <v>Latin America and the Caribbean</v>
      </c>
      <c r="H33" s="25" t="s">
        <v>203</v>
      </c>
      <c r="I33" s="25" t="s">
        <v>270</v>
      </c>
      <c r="J33" s="28">
        <v>2190415</v>
      </c>
      <c r="K33" s="39">
        <v>4.32</v>
      </c>
      <c r="L33" s="146"/>
      <c r="N33" s="119"/>
      <c r="T33" s="144" t="s">
        <v>76</v>
      </c>
      <c r="U33" s="144" t="s">
        <v>402</v>
      </c>
      <c r="V33" s="25"/>
      <c r="W33" s="25"/>
    </row>
    <row r="34" spans="1:23" s="17" customFormat="1" ht="15.75" customHeight="1" x14ac:dyDescent="0.25">
      <c r="A34" s="145">
        <v>42588</v>
      </c>
      <c r="B34" s="27" t="s">
        <v>61</v>
      </c>
      <c r="C34" s="27" t="s">
        <v>61</v>
      </c>
      <c r="D34" s="25" t="s">
        <v>329</v>
      </c>
      <c r="E34" s="25" t="s">
        <v>194</v>
      </c>
      <c r="F34" s="25" t="s">
        <v>177</v>
      </c>
      <c r="G34" s="25" t="str">
        <f>VLOOKUP(Repository_table[[#This Row],[Country of Destination]],$T$11:$U$46,2,)</f>
        <v>Latin America and the Caribbean</v>
      </c>
      <c r="H34" s="25" t="s">
        <v>203</v>
      </c>
      <c r="I34" s="25" t="s">
        <v>270</v>
      </c>
      <c r="J34" s="28">
        <v>508891</v>
      </c>
      <c r="K34" s="39">
        <v>4.32</v>
      </c>
      <c r="L34" s="146"/>
      <c r="N34" s="119"/>
      <c r="T34" s="144" t="s">
        <v>204</v>
      </c>
      <c r="U34" s="144" t="s">
        <v>405</v>
      </c>
      <c r="V34" s="25"/>
      <c r="W34" s="25"/>
    </row>
    <row r="35" spans="1:23" s="17" customFormat="1" ht="15.75" customHeight="1" x14ac:dyDescent="0.25">
      <c r="A35" s="145">
        <v>42592</v>
      </c>
      <c r="B35" s="27" t="s">
        <v>61</v>
      </c>
      <c r="C35" s="27" t="s">
        <v>61</v>
      </c>
      <c r="D35" s="25" t="s">
        <v>251</v>
      </c>
      <c r="E35" s="25" t="s">
        <v>108</v>
      </c>
      <c r="F35" s="25" t="s">
        <v>112</v>
      </c>
      <c r="G35" s="25" t="str">
        <f>VLOOKUP(Repository_table[[#This Row],[Country of Destination]],$T$11:$U$46,2,)</f>
        <v>Latin America and the Caribbean</v>
      </c>
      <c r="H35" s="25" t="s">
        <v>123</v>
      </c>
      <c r="I35" s="25" t="s">
        <v>270</v>
      </c>
      <c r="J35" s="28">
        <v>3444900</v>
      </c>
      <c r="K35" s="39">
        <v>5.32</v>
      </c>
      <c r="L35" s="146"/>
      <c r="N35" s="119"/>
      <c r="T35" s="144" t="s">
        <v>116</v>
      </c>
      <c r="U35" s="144" t="s">
        <v>403</v>
      </c>
      <c r="V35" s="25"/>
      <c r="W35" s="25"/>
    </row>
    <row r="36" spans="1:23" s="17" customFormat="1" ht="15.75" customHeight="1" x14ac:dyDescent="0.25">
      <c r="A36" s="145">
        <v>42596</v>
      </c>
      <c r="B36" s="27" t="s">
        <v>61</v>
      </c>
      <c r="C36" s="27" t="s">
        <v>61</v>
      </c>
      <c r="D36" s="25" t="s">
        <v>329</v>
      </c>
      <c r="E36" s="25" t="s">
        <v>194</v>
      </c>
      <c r="F36" s="25" t="s">
        <v>177</v>
      </c>
      <c r="G36" s="25" t="str">
        <f>VLOOKUP(Repository_table[[#This Row],[Country of Destination]],$T$11:$U$46,2,)</f>
        <v>Latin America and the Caribbean</v>
      </c>
      <c r="H36" s="25" t="s">
        <v>335</v>
      </c>
      <c r="I36" s="25" t="s">
        <v>270</v>
      </c>
      <c r="J36" s="28">
        <v>3424023</v>
      </c>
      <c r="K36" s="39">
        <v>5.1100000000000003</v>
      </c>
      <c r="L36" s="146"/>
      <c r="N36" s="119"/>
      <c r="T36" s="144" t="s">
        <v>186</v>
      </c>
      <c r="U36" s="144" t="s">
        <v>402</v>
      </c>
      <c r="V36" s="25"/>
      <c r="W36" s="25"/>
    </row>
    <row r="37" spans="1:23" s="17" customFormat="1" ht="15.75" customHeight="1" x14ac:dyDescent="0.25">
      <c r="A37" s="145">
        <v>42600</v>
      </c>
      <c r="B37" s="27" t="s">
        <v>61</v>
      </c>
      <c r="C37" s="27" t="s">
        <v>61</v>
      </c>
      <c r="D37" s="25" t="s">
        <v>329</v>
      </c>
      <c r="E37" s="25" t="s">
        <v>194</v>
      </c>
      <c r="F37" s="25" t="s">
        <v>185</v>
      </c>
      <c r="G37" s="25" t="str">
        <f>VLOOKUP(Repository_table[[#This Row],[Country of Destination]],$T$11:$U$46,2,)</f>
        <v>Latin America and the Caribbean</v>
      </c>
      <c r="H37" s="25" t="s">
        <v>326</v>
      </c>
      <c r="I37" s="25" t="s">
        <v>270</v>
      </c>
      <c r="J37" s="28">
        <v>2944980</v>
      </c>
      <c r="K37" s="39">
        <v>5.2</v>
      </c>
      <c r="L37" s="146"/>
      <c r="N37" s="119"/>
      <c r="T37" s="144" t="s">
        <v>286</v>
      </c>
      <c r="U37" s="144" t="s">
        <v>405</v>
      </c>
      <c r="V37" s="25"/>
      <c r="W37" s="25"/>
    </row>
    <row r="38" spans="1:23" s="17" customFormat="1" ht="15.75" customHeight="1" x14ac:dyDescent="0.25">
      <c r="A38" s="145">
        <v>42602</v>
      </c>
      <c r="B38" s="27" t="s">
        <v>61</v>
      </c>
      <c r="C38" s="27" t="s">
        <v>61</v>
      </c>
      <c r="D38" s="25" t="s">
        <v>251</v>
      </c>
      <c r="E38" s="25" t="s">
        <v>108</v>
      </c>
      <c r="F38" s="25" t="s">
        <v>112</v>
      </c>
      <c r="G38" s="25" t="str">
        <f>VLOOKUP(Repository_table[[#This Row],[Country of Destination]],$T$11:$U$46,2,)</f>
        <v>Latin America and the Caribbean</v>
      </c>
      <c r="H38" s="25" t="s">
        <v>142</v>
      </c>
      <c r="I38" s="25" t="s">
        <v>270</v>
      </c>
      <c r="J38" s="28">
        <v>3129689</v>
      </c>
      <c r="K38" s="39">
        <v>5.32</v>
      </c>
      <c r="L38" s="146"/>
      <c r="N38" s="119"/>
      <c r="T38" s="144" t="s">
        <v>69</v>
      </c>
      <c r="U38" s="144" t="s">
        <v>405</v>
      </c>
      <c r="V38" s="25"/>
      <c r="W38" s="25"/>
    </row>
    <row r="39" spans="1:23" s="17" customFormat="1" ht="15.75" customHeight="1" x14ac:dyDescent="0.25">
      <c r="A39" s="145">
        <v>42605</v>
      </c>
      <c r="B39" s="27" t="s">
        <v>61</v>
      </c>
      <c r="C39" s="27" t="s">
        <v>61</v>
      </c>
      <c r="D39" s="25" t="s">
        <v>329</v>
      </c>
      <c r="E39" s="25" t="s">
        <v>194</v>
      </c>
      <c r="F39" s="25" t="s">
        <v>76</v>
      </c>
      <c r="G39" s="25" t="str">
        <f>VLOOKUP(Repository_table[[#This Row],[Country of Destination]],$T$11:$U$46,2,)</f>
        <v>Latin America and the Caribbean</v>
      </c>
      <c r="H39" s="25" t="s">
        <v>111</v>
      </c>
      <c r="I39" s="25" t="s">
        <v>270</v>
      </c>
      <c r="J39" s="28">
        <v>3686274</v>
      </c>
      <c r="K39" s="39">
        <v>4.2300000000000004</v>
      </c>
      <c r="L39" s="146"/>
      <c r="N39" s="119"/>
      <c r="T39" s="144" t="s">
        <v>293</v>
      </c>
      <c r="U39" s="144" t="s">
        <v>401</v>
      </c>
      <c r="V39" s="25"/>
      <c r="W39" s="25"/>
    </row>
    <row r="40" spans="1:23" s="17" customFormat="1" ht="15.75" customHeight="1" x14ac:dyDescent="0.25">
      <c r="A40" s="145">
        <v>42612</v>
      </c>
      <c r="B40" s="27" t="s">
        <v>61</v>
      </c>
      <c r="C40" s="27" t="s">
        <v>61</v>
      </c>
      <c r="D40" s="25" t="s">
        <v>329</v>
      </c>
      <c r="E40" s="25" t="s">
        <v>194</v>
      </c>
      <c r="F40" s="25" t="s">
        <v>68</v>
      </c>
      <c r="G40" s="25" t="str">
        <f>VLOOKUP(Repository_table[[#This Row],[Country of Destination]],$T$11:$U$46,2,)</f>
        <v>South Asia</v>
      </c>
      <c r="H40" s="25" t="s">
        <v>110</v>
      </c>
      <c r="I40" s="25" t="s">
        <v>270</v>
      </c>
      <c r="J40" s="28">
        <v>3701179</v>
      </c>
      <c r="K40" s="39">
        <v>4.74</v>
      </c>
      <c r="L40" s="146"/>
      <c r="N40" s="119"/>
      <c r="T40" s="144" t="s">
        <v>113</v>
      </c>
      <c r="U40" s="144" t="s">
        <v>401</v>
      </c>
      <c r="V40" s="25"/>
      <c r="W40" s="25"/>
    </row>
    <row r="41" spans="1:23" s="17" customFormat="1" ht="15.75" customHeight="1" x14ac:dyDescent="0.25">
      <c r="A41" s="145">
        <v>42614</v>
      </c>
      <c r="B41" s="27" t="s">
        <v>61</v>
      </c>
      <c r="C41" s="27" t="s">
        <v>61</v>
      </c>
      <c r="D41" s="25" t="s">
        <v>252</v>
      </c>
      <c r="E41" s="25" t="s">
        <v>108</v>
      </c>
      <c r="F41" s="25" t="s">
        <v>225</v>
      </c>
      <c r="G41" s="25" t="str">
        <f>VLOOKUP(Repository_table[[#This Row],[Country of Destination]],$T$11:$U$46,2,)</f>
        <v>Middle East and North Africa</v>
      </c>
      <c r="H41" s="25" t="s">
        <v>346</v>
      </c>
      <c r="I41" s="25" t="s">
        <v>270</v>
      </c>
      <c r="J41" s="28">
        <v>3458203</v>
      </c>
      <c r="K41" s="39">
        <v>5.32</v>
      </c>
      <c r="L41" s="146"/>
      <c r="N41" s="119"/>
      <c r="T41" s="144" t="s">
        <v>241</v>
      </c>
      <c r="U41" s="144" t="s">
        <v>405</v>
      </c>
      <c r="V41" s="25"/>
      <c r="W41" s="25"/>
    </row>
    <row r="42" spans="1:23" s="17" customFormat="1" ht="15.75" customHeight="1" x14ac:dyDescent="0.25">
      <c r="A42" s="145">
        <v>42617</v>
      </c>
      <c r="B42" s="27" t="s">
        <v>61</v>
      </c>
      <c r="C42" s="27" t="s">
        <v>61</v>
      </c>
      <c r="D42" s="25" t="s">
        <v>329</v>
      </c>
      <c r="E42" s="25" t="s">
        <v>194</v>
      </c>
      <c r="F42" s="25" t="s">
        <v>68</v>
      </c>
      <c r="G42" s="25" t="str">
        <f>VLOOKUP(Repository_table[[#This Row],[Country of Destination]],$T$11:$U$46,2,)</f>
        <v>South Asia</v>
      </c>
      <c r="H42" s="25" t="s">
        <v>187</v>
      </c>
      <c r="I42" s="25" t="s">
        <v>270</v>
      </c>
      <c r="J42" s="28">
        <v>3638872</v>
      </c>
      <c r="K42" s="39">
        <v>4.7300000000000004</v>
      </c>
      <c r="L42" s="146"/>
      <c r="N42" s="119"/>
      <c r="T42" s="144" t="s">
        <v>368</v>
      </c>
      <c r="U42" s="144" t="s">
        <v>401</v>
      </c>
      <c r="V42" s="25"/>
      <c r="W42" s="25"/>
    </row>
    <row r="43" spans="1:23" s="17" customFormat="1" ht="15.75" customHeight="1" x14ac:dyDescent="0.25">
      <c r="A43" s="145">
        <v>42622</v>
      </c>
      <c r="B43" s="27" t="s">
        <v>61</v>
      </c>
      <c r="C43" s="27" t="s">
        <v>61</v>
      </c>
      <c r="D43" s="25" t="s">
        <v>252</v>
      </c>
      <c r="E43" s="25" t="s">
        <v>108</v>
      </c>
      <c r="F43" s="25" t="s">
        <v>109</v>
      </c>
      <c r="G43" s="25" t="str">
        <f>VLOOKUP(Repository_table[[#This Row],[Country of Destination]],$T$11:$U$46,2,)</f>
        <v>Europe and Central Asia</v>
      </c>
      <c r="H43" s="25" t="s">
        <v>334</v>
      </c>
      <c r="I43" s="25" t="s">
        <v>270</v>
      </c>
      <c r="J43" s="28">
        <v>2941284</v>
      </c>
      <c r="K43" s="39">
        <v>3.28</v>
      </c>
      <c r="L43" s="146"/>
      <c r="N43" s="119"/>
      <c r="T43" s="144" t="s">
        <v>332</v>
      </c>
      <c r="U43" s="144" t="s">
        <v>401</v>
      </c>
      <c r="V43" s="25"/>
      <c r="W43" s="25"/>
    </row>
    <row r="44" spans="1:23" s="17" customFormat="1" ht="15.75" customHeight="1" x14ac:dyDescent="0.25">
      <c r="A44" s="145">
        <v>42624</v>
      </c>
      <c r="B44" s="27" t="s">
        <v>61</v>
      </c>
      <c r="C44" s="27" t="s">
        <v>61</v>
      </c>
      <c r="D44" s="25" t="s">
        <v>251</v>
      </c>
      <c r="E44" s="25" t="s">
        <v>108</v>
      </c>
      <c r="F44" s="25" t="s">
        <v>157</v>
      </c>
      <c r="G44" s="25" t="str">
        <f>VLOOKUP(Repository_table[[#This Row],[Country of Destination]],$T$11:$U$46,2,)</f>
        <v>Middle East and North Africa</v>
      </c>
      <c r="H44" s="25" t="s">
        <v>170</v>
      </c>
      <c r="I44" s="25" t="s">
        <v>270</v>
      </c>
      <c r="J44" s="28">
        <v>3361693</v>
      </c>
      <c r="K44" s="39">
        <v>5.53</v>
      </c>
      <c r="L44" s="146"/>
      <c r="N44" s="119"/>
      <c r="T44" s="144" t="s">
        <v>109</v>
      </c>
      <c r="U44" s="144" t="s">
        <v>405</v>
      </c>
      <c r="V44" s="25"/>
    </row>
    <row r="45" spans="1:23" s="17" customFormat="1" ht="15.75" customHeight="1" x14ac:dyDescent="0.25">
      <c r="A45" s="145">
        <v>42638</v>
      </c>
      <c r="B45" s="27" t="s">
        <v>61</v>
      </c>
      <c r="C45" s="27" t="s">
        <v>61</v>
      </c>
      <c r="D45" s="25" t="s">
        <v>251</v>
      </c>
      <c r="E45" s="25" t="s">
        <v>108</v>
      </c>
      <c r="F45" s="25" t="s">
        <v>76</v>
      </c>
      <c r="G45" s="25" t="str">
        <f>VLOOKUP(Repository_table[[#This Row],[Country of Destination]],$T$11:$U$46,2,)</f>
        <v>Latin America and the Caribbean</v>
      </c>
      <c r="H45" s="25" t="s">
        <v>123</v>
      </c>
      <c r="I45" s="25" t="s">
        <v>270</v>
      </c>
      <c r="J45" s="28">
        <v>3315009</v>
      </c>
      <c r="K45" s="39">
        <v>5.53</v>
      </c>
      <c r="L45" s="146"/>
      <c r="N45" s="119"/>
      <c r="T45" s="144" t="s">
        <v>330</v>
      </c>
      <c r="U45" s="144" t="s">
        <v>404</v>
      </c>
      <c r="V45" s="25"/>
    </row>
    <row r="46" spans="1:23" s="17" customFormat="1" ht="15.75" customHeight="1" x14ac:dyDescent="0.25">
      <c r="A46" s="145">
        <v>42652</v>
      </c>
      <c r="B46" s="27" t="s">
        <v>61</v>
      </c>
      <c r="C46" s="27" t="s">
        <v>61</v>
      </c>
      <c r="D46" s="25" t="s">
        <v>251</v>
      </c>
      <c r="E46" s="25" t="s">
        <v>108</v>
      </c>
      <c r="F46" s="25" t="s">
        <v>157</v>
      </c>
      <c r="G46" s="25" t="str">
        <f>VLOOKUP(Repository_table[[#This Row],[Country of Destination]],$T$11:$U$46,2,)</f>
        <v>Middle East and North Africa</v>
      </c>
      <c r="H46" s="25" t="s">
        <v>141</v>
      </c>
      <c r="I46" s="25" t="s">
        <v>270</v>
      </c>
      <c r="J46" s="28">
        <v>2941921</v>
      </c>
      <c r="K46" s="39">
        <v>3.4</v>
      </c>
      <c r="L46" s="146"/>
      <c r="N46" s="119"/>
      <c r="T46" s="144" t="s">
        <v>124</v>
      </c>
      <c r="U46" s="144" t="s">
        <v>405</v>
      </c>
    </row>
    <row r="47" spans="1:23" s="17" customFormat="1" ht="15.75" customHeight="1" x14ac:dyDescent="0.25">
      <c r="A47" s="145">
        <v>42675</v>
      </c>
      <c r="B47" s="27" t="s">
        <v>61</v>
      </c>
      <c r="C47" s="27" t="s">
        <v>61</v>
      </c>
      <c r="D47" s="25" t="s">
        <v>329</v>
      </c>
      <c r="E47" s="25" t="s">
        <v>194</v>
      </c>
      <c r="F47" s="25" t="s">
        <v>76</v>
      </c>
      <c r="G47" s="25" t="str">
        <f>VLOOKUP(Repository_table[[#This Row],[Country of Destination]],$T$11:$U$46,2,)</f>
        <v>Latin America and the Caribbean</v>
      </c>
      <c r="H47" s="25" t="s">
        <v>203</v>
      </c>
      <c r="I47" s="25" t="s">
        <v>270</v>
      </c>
      <c r="J47" s="28">
        <v>3430079</v>
      </c>
      <c r="K47" s="39">
        <v>4.8899999999999997</v>
      </c>
      <c r="L47" s="146"/>
      <c r="N47" s="119"/>
    </row>
    <row r="48" spans="1:23" s="17" customFormat="1" ht="15.75" customHeight="1" x14ac:dyDescent="0.25">
      <c r="A48" s="145">
        <v>42677</v>
      </c>
      <c r="B48" s="27" t="s">
        <v>61</v>
      </c>
      <c r="C48" s="27" t="s">
        <v>61</v>
      </c>
      <c r="D48" s="25" t="s">
        <v>252</v>
      </c>
      <c r="E48" s="25" t="s">
        <v>108</v>
      </c>
      <c r="F48" s="25" t="s">
        <v>68</v>
      </c>
      <c r="G48" s="25" t="str">
        <f>VLOOKUP(Repository_table[[#This Row],[Country of Destination]],$T$11:$U$46,2,)</f>
        <v>South Asia</v>
      </c>
      <c r="H48" s="25" t="s">
        <v>295</v>
      </c>
      <c r="I48" s="25" t="s">
        <v>270</v>
      </c>
      <c r="J48" s="28">
        <v>3114776</v>
      </c>
      <c r="K48" s="39">
        <v>5.43</v>
      </c>
      <c r="L48" s="146"/>
      <c r="N48" s="119"/>
    </row>
    <row r="49" spans="1:14" s="17" customFormat="1" ht="15.75" customHeight="1" x14ac:dyDescent="0.25">
      <c r="A49" s="145">
        <v>42683</v>
      </c>
      <c r="B49" s="27" t="s">
        <v>61</v>
      </c>
      <c r="C49" s="27" t="s">
        <v>61</v>
      </c>
      <c r="D49" s="25" t="s">
        <v>251</v>
      </c>
      <c r="E49" s="25" t="s">
        <v>108</v>
      </c>
      <c r="F49" s="25" t="s">
        <v>112</v>
      </c>
      <c r="G49" s="25" t="str">
        <f>VLOOKUP(Repository_table[[#This Row],[Country of Destination]],$T$11:$U$46,2,)</f>
        <v>Latin America and the Caribbean</v>
      </c>
      <c r="H49" s="25" t="s">
        <v>248</v>
      </c>
      <c r="I49" s="25" t="s">
        <v>270</v>
      </c>
      <c r="J49" s="28">
        <v>2940473</v>
      </c>
      <c r="K49" s="39">
        <v>5.43</v>
      </c>
      <c r="L49" s="146"/>
      <c r="N49" s="119"/>
    </row>
    <row r="50" spans="1:14" s="17" customFormat="1" ht="15.75" customHeight="1" x14ac:dyDescent="0.25">
      <c r="A50" s="145">
        <v>42685</v>
      </c>
      <c r="B50" s="27" t="s">
        <v>61</v>
      </c>
      <c r="C50" s="27" t="s">
        <v>61</v>
      </c>
      <c r="D50" s="25" t="s">
        <v>329</v>
      </c>
      <c r="E50" s="25" t="s">
        <v>194</v>
      </c>
      <c r="F50" s="25" t="s">
        <v>76</v>
      </c>
      <c r="G50" s="25" t="str">
        <f>VLOOKUP(Repository_table[[#This Row],[Country of Destination]],$T$11:$U$46,2,)</f>
        <v>Latin America and the Caribbean</v>
      </c>
      <c r="H50" s="25" t="s">
        <v>173</v>
      </c>
      <c r="I50" s="25" t="s">
        <v>270</v>
      </c>
      <c r="J50" s="28">
        <v>3628454</v>
      </c>
      <c r="K50" s="39">
        <v>4.87</v>
      </c>
      <c r="L50" s="146"/>
      <c r="N50" s="119"/>
    </row>
    <row r="51" spans="1:14" s="17" customFormat="1" ht="15.75" customHeight="1" x14ac:dyDescent="0.25">
      <c r="A51" s="145">
        <v>42686</v>
      </c>
      <c r="B51" s="27" t="s">
        <v>61</v>
      </c>
      <c r="C51" s="27" t="s">
        <v>61</v>
      </c>
      <c r="D51" s="25" t="s">
        <v>251</v>
      </c>
      <c r="E51" s="25" t="s">
        <v>108</v>
      </c>
      <c r="F51" s="25" t="s">
        <v>76</v>
      </c>
      <c r="G51" s="25" t="str">
        <f>VLOOKUP(Repository_table[[#This Row],[Country of Destination]],$T$11:$U$46,2,)</f>
        <v>Latin America and the Caribbean</v>
      </c>
      <c r="H51" s="25" t="s">
        <v>118</v>
      </c>
      <c r="I51" s="25" t="s">
        <v>270</v>
      </c>
      <c r="J51" s="28">
        <v>3304396</v>
      </c>
      <c r="K51" s="39">
        <v>5.43</v>
      </c>
      <c r="L51" s="146"/>
      <c r="N51" s="119"/>
    </row>
    <row r="52" spans="1:14" s="17" customFormat="1" ht="15.75" customHeight="1" x14ac:dyDescent="0.25">
      <c r="A52" s="145">
        <v>42690</v>
      </c>
      <c r="B52" s="27" t="s">
        <v>61</v>
      </c>
      <c r="C52" s="27" t="s">
        <v>61</v>
      </c>
      <c r="D52" s="25" t="s">
        <v>252</v>
      </c>
      <c r="E52" s="25" t="s">
        <v>108</v>
      </c>
      <c r="F52" s="25" t="s">
        <v>72</v>
      </c>
      <c r="G52" s="25" t="str">
        <f>VLOOKUP(Repository_table[[#This Row],[Country of Destination]],$T$11:$U$46,2,)</f>
        <v>East Asia and Pacific</v>
      </c>
      <c r="H52" s="25" t="s">
        <v>316</v>
      </c>
      <c r="I52" s="25" t="s">
        <v>270</v>
      </c>
      <c r="J52" s="28">
        <v>3634281</v>
      </c>
      <c r="K52" s="39">
        <v>3.18</v>
      </c>
      <c r="L52" s="146"/>
      <c r="N52" s="119"/>
    </row>
    <row r="53" spans="1:14" s="17" customFormat="1" ht="15.75" customHeight="1" x14ac:dyDescent="0.25">
      <c r="A53" s="145">
        <v>42692</v>
      </c>
      <c r="B53" s="27" t="s">
        <v>61</v>
      </c>
      <c r="C53" s="27" t="s">
        <v>61</v>
      </c>
      <c r="D53" s="25" t="s">
        <v>329</v>
      </c>
      <c r="E53" s="25" t="s">
        <v>194</v>
      </c>
      <c r="F53" s="25" t="s">
        <v>253</v>
      </c>
      <c r="G53" s="25" t="str">
        <f>VLOOKUP(Repository_table[[#This Row],[Country of Destination]],$T$11:$U$46,2,)</f>
        <v>Europe and Central Asia</v>
      </c>
      <c r="H53" s="25" t="s">
        <v>345</v>
      </c>
      <c r="I53" s="25" t="s">
        <v>270</v>
      </c>
      <c r="J53" s="28">
        <v>3328199</v>
      </c>
      <c r="K53" s="39">
        <v>6.07</v>
      </c>
      <c r="L53" s="146"/>
      <c r="N53" s="119"/>
    </row>
    <row r="54" spans="1:14" s="17" customFormat="1" ht="15.75" customHeight="1" x14ac:dyDescent="0.25">
      <c r="A54" s="145">
        <v>42696</v>
      </c>
      <c r="B54" s="27" t="s">
        <v>61</v>
      </c>
      <c r="C54" s="27" t="s">
        <v>61</v>
      </c>
      <c r="D54" s="25" t="s">
        <v>251</v>
      </c>
      <c r="E54" s="25" t="s">
        <v>108</v>
      </c>
      <c r="F54" s="25" t="s">
        <v>76</v>
      </c>
      <c r="G54" s="25" t="str">
        <f>VLOOKUP(Repository_table[[#This Row],[Country of Destination]],$T$11:$U$46,2,)</f>
        <v>Latin America and the Caribbean</v>
      </c>
      <c r="H54" s="25" t="s">
        <v>141</v>
      </c>
      <c r="I54" s="25" t="s">
        <v>270</v>
      </c>
      <c r="J54" s="28">
        <v>2936834</v>
      </c>
      <c r="K54" s="39">
        <v>3.18</v>
      </c>
      <c r="L54" s="146"/>
      <c r="N54" s="119"/>
    </row>
    <row r="55" spans="1:14" s="17" customFormat="1" ht="15.75" customHeight="1" x14ac:dyDescent="0.25">
      <c r="A55" s="145">
        <v>42699</v>
      </c>
      <c r="B55" s="27" t="s">
        <v>61</v>
      </c>
      <c r="C55" s="27" t="s">
        <v>61</v>
      </c>
      <c r="D55" s="25" t="s">
        <v>252</v>
      </c>
      <c r="E55" s="25" t="s">
        <v>108</v>
      </c>
      <c r="F55" s="25" t="s">
        <v>72</v>
      </c>
      <c r="G55" s="25" t="str">
        <f>VLOOKUP(Repository_table[[#This Row],[Country of Destination]],$T$11:$U$46,2,)</f>
        <v>East Asia and Pacific</v>
      </c>
      <c r="H55" s="25" t="s">
        <v>80</v>
      </c>
      <c r="I55" s="25" t="s">
        <v>270</v>
      </c>
      <c r="J55" s="28">
        <v>3706885</v>
      </c>
      <c r="K55" s="39">
        <v>3.18</v>
      </c>
      <c r="L55" s="146"/>
      <c r="N55" s="119"/>
    </row>
    <row r="56" spans="1:14" s="17" customFormat="1" ht="15.75" customHeight="1" x14ac:dyDescent="0.25">
      <c r="A56" s="145">
        <v>42700</v>
      </c>
      <c r="B56" s="27" t="s">
        <v>61</v>
      </c>
      <c r="C56" s="27" t="s">
        <v>61</v>
      </c>
      <c r="D56" s="25" t="s">
        <v>252</v>
      </c>
      <c r="E56" s="25" t="s">
        <v>108</v>
      </c>
      <c r="F56" s="25" t="s">
        <v>109</v>
      </c>
      <c r="G56" s="25" t="str">
        <f>VLOOKUP(Repository_table[[#This Row],[Country of Destination]],$T$11:$U$46,2,)</f>
        <v>Europe and Central Asia</v>
      </c>
      <c r="H56" s="25" t="s">
        <v>364</v>
      </c>
      <c r="I56" s="25" t="s">
        <v>270</v>
      </c>
      <c r="J56" s="28">
        <v>2885559</v>
      </c>
      <c r="K56" s="39">
        <v>3.18</v>
      </c>
      <c r="L56" s="146"/>
      <c r="N56" s="119"/>
    </row>
    <row r="57" spans="1:14" s="17" customFormat="1" ht="15.75" customHeight="1" x14ac:dyDescent="0.25">
      <c r="A57" s="145">
        <v>42705</v>
      </c>
      <c r="B57" s="27" t="s">
        <v>61</v>
      </c>
      <c r="C57" s="27" t="s">
        <v>61</v>
      </c>
      <c r="D57" s="25" t="s">
        <v>329</v>
      </c>
      <c r="E57" s="25" t="s">
        <v>194</v>
      </c>
      <c r="F57" s="25" t="s">
        <v>76</v>
      </c>
      <c r="G57" s="25" t="str">
        <f>VLOOKUP(Repository_table[[#This Row],[Country of Destination]],$T$11:$U$46,2,)</f>
        <v>Latin America and the Caribbean</v>
      </c>
      <c r="H57" s="25" t="s">
        <v>203</v>
      </c>
      <c r="I57" s="25" t="s">
        <v>270</v>
      </c>
      <c r="J57" s="28">
        <v>3457558</v>
      </c>
      <c r="K57" s="39">
        <v>4.41</v>
      </c>
      <c r="L57" s="146"/>
      <c r="N57" s="119"/>
    </row>
    <row r="58" spans="1:14" s="17" customFormat="1" ht="15.75" customHeight="1" x14ac:dyDescent="0.25">
      <c r="A58" s="145">
        <v>42706</v>
      </c>
      <c r="B58" s="27" t="s">
        <v>61</v>
      </c>
      <c r="C58" s="27" t="s">
        <v>61</v>
      </c>
      <c r="D58" s="25" t="s">
        <v>329</v>
      </c>
      <c r="E58" s="25" t="s">
        <v>194</v>
      </c>
      <c r="F58" s="25" t="s">
        <v>113</v>
      </c>
      <c r="G58" s="25" t="str">
        <f>VLOOKUP(Repository_table[[#This Row],[Country of Destination]],$T$11:$U$46,2,)</f>
        <v>East Asia and Pacific</v>
      </c>
      <c r="H58" s="25" t="s">
        <v>226</v>
      </c>
      <c r="I58" s="25" t="s">
        <v>270</v>
      </c>
      <c r="J58" s="28">
        <v>3453272</v>
      </c>
      <c r="K58" s="39">
        <v>6.17</v>
      </c>
      <c r="L58" s="146"/>
      <c r="N58" s="119"/>
    </row>
    <row r="59" spans="1:14" s="17" customFormat="1" ht="15.75" customHeight="1" x14ac:dyDescent="0.25">
      <c r="A59" s="145">
        <v>42709</v>
      </c>
      <c r="B59" s="27" t="s">
        <v>61</v>
      </c>
      <c r="C59" s="27" t="s">
        <v>61</v>
      </c>
      <c r="D59" s="25" t="s">
        <v>252</v>
      </c>
      <c r="E59" s="25" t="s">
        <v>108</v>
      </c>
      <c r="F59" s="25" t="s">
        <v>72</v>
      </c>
      <c r="G59" s="25" t="str">
        <f>VLOOKUP(Repository_table[[#This Row],[Country of Destination]],$T$11:$U$46,2,)</f>
        <v>East Asia and Pacific</v>
      </c>
      <c r="H59" s="25" t="s">
        <v>118</v>
      </c>
      <c r="I59" s="25" t="s">
        <v>270</v>
      </c>
      <c r="J59" s="28">
        <v>3343242</v>
      </c>
      <c r="K59" s="39">
        <v>3.72</v>
      </c>
      <c r="L59" s="146"/>
      <c r="N59" s="119"/>
    </row>
    <row r="60" spans="1:14" s="17" customFormat="1" ht="15.75" customHeight="1" x14ac:dyDescent="0.25">
      <c r="A60" s="145">
        <v>42709</v>
      </c>
      <c r="B60" s="27" t="s">
        <v>61</v>
      </c>
      <c r="C60" s="27" t="s">
        <v>61</v>
      </c>
      <c r="D60" s="25" t="s">
        <v>329</v>
      </c>
      <c r="E60" s="25" t="s">
        <v>194</v>
      </c>
      <c r="F60" s="25" t="s">
        <v>72</v>
      </c>
      <c r="G60" s="25" t="str">
        <f>VLOOKUP(Repository_table[[#This Row],[Country of Destination]],$T$11:$U$46,2,)</f>
        <v>East Asia and Pacific</v>
      </c>
      <c r="H60" s="25" t="s">
        <v>118</v>
      </c>
      <c r="I60" s="25" t="s">
        <v>270</v>
      </c>
      <c r="J60" s="28">
        <v>93386</v>
      </c>
      <c r="K60" s="39">
        <v>5.82</v>
      </c>
      <c r="L60" s="146"/>
      <c r="N60" s="119"/>
    </row>
    <row r="61" spans="1:14" s="17" customFormat="1" ht="15.75" customHeight="1" x14ac:dyDescent="0.25">
      <c r="A61" s="145">
        <v>42711</v>
      </c>
      <c r="B61" s="27" t="s">
        <v>61</v>
      </c>
      <c r="C61" s="27" t="s">
        <v>61</v>
      </c>
      <c r="D61" s="25" t="s">
        <v>252</v>
      </c>
      <c r="E61" s="25" t="s">
        <v>108</v>
      </c>
      <c r="F61" s="25" t="s">
        <v>81</v>
      </c>
      <c r="G61" s="25" t="str">
        <f>VLOOKUP(Repository_table[[#This Row],[Country of Destination]],$T$11:$U$46,2,)</f>
        <v>East Asia and Pacific</v>
      </c>
      <c r="H61" s="25" t="s">
        <v>110</v>
      </c>
      <c r="I61" s="25" t="s">
        <v>270</v>
      </c>
      <c r="J61" s="28">
        <v>3702981</v>
      </c>
      <c r="K61" s="39">
        <v>3.72</v>
      </c>
      <c r="L61" s="146"/>
      <c r="N61" s="119"/>
    </row>
    <row r="62" spans="1:14" s="17" customFormat="1" ht="15.75" customHeight="1" x14ac:dyDescent="0.25">
      <c r="A62" s="145">
        <v>42713</v>
      </c>
      <c r="B62" s="27" t="s">
        <v>61</v>
      </c>
      <c r="C62" s="27" t="s">
        <v>61</v>
      </c>
      <c r="D62" s="25" t="s">
        <v>329</v>
      </c>
      <c r="E62" s="25" t="s">
        <v>194</v>
      </c>
      <c r="F62" s="25" t="s">
        <v>72</v>
      </c>
      <c r="G62" s="25" t="str">
        <f>VLOOKUP(Repository_table[[#This Row],[Country of Destination]],$T$11:$U$46,2,)</f>
        <v>East Asia and Pacific</v>
      </c>
      <c r="H62" s="25" t="s">
        <v>339</v>
      </c>
      <c r="I62" s="25" t="s">
        <v>270</v>
      </c>
      <c r="J62" s="28">
        <v>3310723</v>
      </c>
      <c r="K62" s="39">
        <v>5.17</v>
      </c>
      <c r="L62" s="146"/>
      <c r="N62" s="119"/>
    </row>
    <row r="63" spans="1:14" s="17" customFormat="1" ht="15.75" customHeight="1" x14ac:dyDescent="0.25">
      <c r="A63" s="145">
        <v>42715</v>
      </c>
      <c r="B63" s="27" t="s">
        <v>61</v>
      </c>
      <c r="C63" s="27" t="s">
        <v>61</v>
      </c>
      <c r="D63" s="25" t="s">
        <v>252</v>
      </c>
      <c r="E63" s="25" t="s">
        <v>108</v>
      </c>
      <c r="F63" s="25" t="s">
        <v>81</v>
      </c>
      <c r="G63" s="25" t="str">
        <f>VLOOKUP(Repository_table[[#This Row],[Country of Destination]],$T$11:$U$46,2,)</f>
        <v>East Asia and Pacific</v>
      </c>
      <c r="H63" s="25" t="s">
        <v>111</v>
      </c>
      <c r="I63" s="25" t="s">
        <v>270</v>
      </c>
      <c r="J63" s="28">
        <v>3704325</v>
      </c>
      <c r="K63" s="39">
        <v>3.72</v>
      </c>
      <c r="L63" s="146"/>
      <c r="N63" s="119"/>
    </row>
    <row r="64" spans="1:14" s="17" customFormat="1" ht="15.75" customHeight="1" x14ac:dyDescent="0.25">
      <c r="A64" s="145">
        <v>42718</v>
      </c>
      <c r="B64" s="27" t="s">
        <v>61</v>
      </c>
      <c r="C64" s="27" t="s">
        <v>61</v>
      </c>
      <c r="D64" s="25" t="s">
        <v>252</v>
      </c>
      <c r="E64" s="25" t="s">
        <v>108</v>
      </c>
      <c r="F64" s="25" t="s">
        <v>35</v>
      </c>
      <c r="G64" s="25" t="str">
        <f>VLOOKUP(Repository_table[[#This Row],[Country of Destination]],$T$11:$U$46,2,)</f>
        <v>Middle East and North Africa</v>
      </c>
      <c r="H64" s="25" t="s">
        <v>117</v>
      </c>
      <c r="I64" s="25" t="s">
        <v>270</v>
      </c>
      <c r="J64" s="28">
        <v>3606162</v>
      </c>
      <c r="K64" s="39">
        <v>6.21</v>
      </c>
      <c r="L64" s="146"/>
      <c r="N64" s="119"/>
    </row>
    <row r="65" spans="1:14" s="17" customFormat="1" ht="15.75" customHeight="1" x14ac:dyDescent="0.25">
      <c r="A65" s="145">
        <v>42720</v>
      </c>
      <c r="B65" s="27" t="s">
        <v>61</v>
      </c>
      <c r="C65" s="27" t="s">
        <v>61</v>
      </c>
      <c r="D65" s="25" t="s">
        <v>251</v>
      </c>
      <c r="E65" s="25" t="s">
        <v>108</v>
      </c>
      <c r="F65" s="25" t="s">
        <v>113</v>
      </c>
      <c r="G65" s="25" t="str">
        <f>VLOOKUP(Repository_table[[#This Row],[Country of Destination]],$T$11:$U$46,2,)</f>
        <v>East Asia and Pacific</v>
      </c>
      <c r="H65" s="25" t="s">
        <v>272</v>
      </c>
      <c r="I65" s="25" t="s">
        <v>270</v>
      </c>
      <c r="J65" s="28">
        <v>3033309</v>
      </c>
      <c r="K65" s="39">
        <v>3.72</v>
      </c>
      <c r="L65" s="146"/>
      <c r="N65" s="119"/>
    </row>
    <row r="66" spans="1:14" s="17" customFormat="1" ht="15.75" customHeight="1" x14ac:dyDescent="0.25">
      <c r="A66" s="145">
        <v>42720</v>
      </c>
      <c r="B66" s="27" t="s">
        <v>61</v>
      </c>
      <c r="C66" s="27" t="s">
        <v>61</v>
      </c>
      <c r="D66" s="25" t="s">
        <v>329</v>
      </c>
      <c r="E66" s="25" t="s">
        <v>194</v>
      </c>
      <c r="F66" s="25" t="s">
        <v>113</v>
      </c>
      <c r="G66" s="25" t="str">
        <f>VLOOKUP(Repository_table[[#This Row],[Country of Destination]],$T$11:$U$46,2,)</f>
        <v>East Asia and Pacific</v>
      </c>
      <c r="H66" s="25" t="s">
        <v>272</v>
      </c>
      <c r="I66" s="25" t="s">
        <v>270</v>
      </c>
      <c r="J66" s="28">
        <v>371190</v>
      </c>
      <c r="K66" s="39">
        <v>5.82</v>
      </c>
      <c r="L66" s="146"/>
      <c r="N66" s="119"/>
    </row>
    <row r="67" spans="1:14" s="17" customFormat="1" ht="15.75" customHeight="1" x14ac:dyDescent="0.25">
      <c r="A67" s="145">
        <v>42721</v>
      </c>
      <c r="B67" s="27" t="s">
        <v>61</v>
      </c>
      <c r="C67" s="27" t="s">
        <v>61</v>
      </c>
      <c r="D67" s="25" t="s">
        <v>252</v>
      </c>
      <c r="E67" s="25" t="s">
        <v>108</v>
      </c>
      <c r="F67" s="25" t="s">
        <v>81</v>
      </c>
      <c r="G67" s="25" t="str">
        <f>VLOOKUP(Repository_table[[#This Row],[Country of Destination]],$T$11:$U$46,2,)</f>
        <v>East Asia and Pacific</v>
      </c>
      <c r="H67" s="25" t="s">
        <v>363</v>
      </c>
      <c r="I67" s="25" t="s">
        <v>270</v>
      </c>
      <c r="J67" s="28">
        <v>3729955</v>
      </c>
      <c r="K67" s="39">
        <v>3.72</v>
      </c>
      <c r="L67" s="146"/>
      <c r="N67" s="119"/>
    </row>
    <row r="68" spans="1:14" s="17" customFormat="1" ht="15.75" customHeight="1" x14ac:dyDescent="0.25">
      <c r="A68" s="145">
        <v>42725</v>
      </c>
      <c r="B68" s="27" t="s">
        <v>61</v>
      </c>
      <c r="C68" s="27" t="s">
        <v>61</v>
      </c>
      <c r="D68" s="25" t="s">
        <v>251</v>
      </c>
      <c r="E68" s="25" t="s">
        <v>108</v>
      </c>
      <c r="F68" s="25" t="s">
        <v>76</v>
      </c>
      <c r="G68" s="25" t="str">
        <f>VLOOKUP(Repository_table[[#This Row],[Country of Destination]],$T$11:$U$46,2,)</f>
        <v>Latin America and the Caribbean</v>
      </c>
      <c r="H68" s="25" t="s">
        <v>350</v>
      </c>
      <c r="I68" s="25" t="s">
        <v>270</v>
      </c>
      <c r="J68" s="28">
        <v>3422149</v>
      </c>
      <c r="K68" s="39">
        <v>3.72</v>
      </c>
      <c r="L68" s="146"/>
      <c r="N68" s="119"/>
    </row>
    <row r="69" spans="1:14" s="17" customFormat="1" ht="15.75" customHeight="1" x14ac:dyDescent="0.25">
      <c r="A69" s="145">
        <v>42725</v>
      </c>
      <c r="B69" s="27" t="s">
        <v>61</v>
      </c>
      <c r="C69" s="27" t="s">
        <v>61</v>
      </c>
      <c r="D69" s="25" t="s">
        <v>329</v>
      </c>
      <c r="E69" s="25" t="s">
        <v>194</v>
      </c>
      <c r="F69" s="25" t="s">
        <v>76</v>
      </c>
      <c r="G69" s="25" t="str">
        <f>VLOOKUP(Repository_table[[#This Row],[Country of Destination]],$T$11:$U$46,2,)</f>
        <v>Latin America and the Caribbean</v>
      </c>
      <c r="H69" s="25" t="s">
        <v>350</v>
      </c>
      <c r="I69" s="25" t="s">
        <v>270</v>
      </c>
      <c r="J69" s="28">
        <v>289070</v>
      </c>
      <c r="K69" s="39">
        <v>5.82</v>
      </c>
      <c r="L69" s="146"/>
      <c r="N69" s="119"/>
    </row>
    <row r="70" spans="1:14" s="17" customFormat="1" ht="15.75" customHeight="1" x14ac:dyDescent="0.25">
      <c r="A70" s="145">
        <v>42727</v>
      </c>
      <c r="B70" s="27" t="s">
        <v>61</v>
      </c>
      <c r="C70" s="27" t="s">
        <v>61</v>
      </c>
      <c r="D70" s="25" t="s">
        <v>251</v>
      </c>
      <c r="E70" s="25" t="s">
        <v>108</v>
      </c>
      <c r="F70" s="25" t="s">
        <v>113</v>
      </c>
      <c r="G70" s="25" t="str">
        <f>VLOOKUP(Repository_table[[#This Row],[Country of Destination]],$T$11:$U$46,2,)</f>
        <v>East Asia and Pacific</v>
      </c>
      <c r="H70" s="25" t="s">
        <v>362</v>
      </c>
      <c r="I70" s="25" t="s">
        <v>270</v>
      </c>
      <c r="J70" s="28">
        <v>3308329</v>
      </c>
      <c r="K70" s="39">
        <v>6.21</v>
      </c>
      <c r="L70" s="146"/>
      <c r="N70" s="119"/>
    </row>
    <row r="71" spans="1:14" s="17" customFormat="1" ht="15.75" customHeight="1" x14ac:dyDescent="0.25">
      <c r="A71" s="145">
        <v>42734</v>
      </c>
      <c r="B71" s="27" t="s">
        <v>61</v>
      </c>
      <c r="C71" s="27" t="s">
        <v>61</v>
      </c>
      <c r="D71" s="25" t="s">
        <v>252</v>
      </c>
      <c r="E71" s="25" t="s">
        <v>108</v>
      </c>
      <c r="F71" s="25" t="s">
        <v>109</v>
      </c>
      <c r="G71" s="25" t="str">
        <f>VLOOKUP(Repository_table[[#This Row],[Country of Destination]],$T$11:$U$46,2,)</f>
        <v>Europe and Central Asia</v>
      </c>
      <c r="H71" s="25" t="s">
        <v>175</v>
      </c>
      <c r="I71" s="25" t="s">
        <v>270</v>
      </c>
      <c r="J71" s="28">
        <v>2935638</v>
      </c>
      <c r="K71" s="39">
        <v>3.72</v>
      </c>
      <c r="L71" s="146"/>
      <c r="N71" s="119"/>
    </row>
    <row r="72" spans="1:14" s="17" customFormat="1" ht="15.75" customHeight="1" x14ac:dyDescent="0.25">
      <c r="A72" s="145">
        <v>42736</v>
      </c>
      <c r="B72" s="27" t="s">
        <v>61</v>
      </c>
      <c r="C72" s="27" t="s">
        <v>61</v>
      </c>
      <c r="D72" s="25" t="s">
        <v>252</v>
      </c>
      <c r="E72" s="25" t="s">
        <v>108</v>
      </c>
      <c r="F72" s="25" t="s">
        <v>81</v>
      </c>
      <c r="G72" s="25" t="str">
        <f>VLOOKUP(Repository_table[[#This Row],[Country of Destination]],$T$11:$U$46,2,)</f>
        <v>East Asia and Pacific</v>
      </c>
      <c r="H72" s="25" t="s">
        <v>361</v>
      </c>
      <c r="I72" s="25" t="s">
        <v>270</v>
      </c>
      <c r="J72" s="28">
        <v>3111137</v>
      </c>
      <c r="K72" s="39">
        <v>3.72</v>
      </c>
      <c r="L72" s="146" t="s">
        <v>106</v>
      </c>
      <c r="N72" s="119"/>
    </row>
    <row r="73" spans="1:14" s="17" customFormat="1" ht="15.75" customHeight="1" x14ac:dyDescent="0.25">
      <c r="A73" s="145">
        <v>42737</v>
      </c>
      <c r="B73" s="27" t="s">
        <v>61</v>
      </c>
      <c r="C73" s="27" t="s">
        <v>61</v>
      </c>
      <c r="D73" s="25" t="s">
        <v>252</v>
      </c>
      <c r="E73" s="25" t="s">
        <v>108</v>
      </c>
      <c r="F73" s="25" t="s">
        <v>241</v>
      </c>
      <c r="G73" s="25" t="str">
        <f>VLOOKUP(Repository_table[[#This Row],[Country of Destination]],$T$11:$U$46,2,)</f>
        <v>Europe and Central Asia</v>
      </c>
      <c r="H73" s="25" t="s">
        <v>334</v>
      </c>
      <c r="I73" s="25" t="s">
        <v>270</v>
      </c>
      <c r="J73" s="28">
        <v>2946374</v>
      </c>
      <c r="K73" s="39">
        <v>3.72</v>
      </c>
      <c r="L73" s="146" t="s">
        <v>106</v>
      </c>
      <c r="N73" s="119"/>
    </row>
    <row r="74" spans="1:14" s="17" customFormat="1" ht="15.75" customHeight="1" x14ac:dyDescent="0.25">
      <c r="A74" s="145">
        <v>42739</v>
      </c>
      <c r="B74" s="27" t="s">
        <v>61</v>
      </c>
      <c r="C74" s="27" t="s">
        <v>61</v>
      </c>
      <c r="D74" s="25" t="s">
        <v>251</v>
      </c>
      <c r="E74" s="25" t="s">
        <v>108</v>
      </c>
      <c r="F74" s="25" t="s">
        <v>76</v>
      </c>
      <c r="G74" s="25" t="str">
        <f>VLOOKUP(Repository_table[[#This Row],[Country of Destination]],$T$11:$U$46,2,)</f>
        <v>Latin America and the Caribbean</v>
      </c>
      <c r="H74" s="25" t="s">
        <v>203</v>
      </c>
      <c r="I74" s="25" t="s">
        <v>270</v>
      </c>
      <c r="J74" s="28">
        <v>3455279</v>
      </c>
      <c r="K74" s="39">
        <v>7.52</v>
      </c>
      <c r="L74" s="146" t="s">
        <v>106</v>
      </c>
      <c r="N74" s="119"/>
    </row>
    <row r="75" spans="1:14" s="17" customFormat="1" ht="15.75" customHeight="1" x14ac:dyDescent="0.25">
      <c r="A75" s="145">
        <v>42740</v>
      </c>
      <c r="B75" s="27" t="s">
        <v>61</v>
      </c>
      <c r="C75" s="27" t="s">
        <v>61</v>
      </c>
      <c r="D75" s="25" t="s">
        <v>252</v>
      </c>
      <c r="E75" s="25" t="s">
        <v>108</v>
      </c>
      <c r="F75" s="25" t="s">
        <v>240</v>
      </c>
      <c r="G75" s="25" t="str">
        <f>VLOOKUP(Repository_table[[#This Row],[Country of Destination]],$T$11:$U$46,2,)</f>
        <v>Europe and Central Asia</v>
      </c>
      <c r="H75" s="25" t="s">
        <v>264</v>
      </c>
      <c r="I75" s="25" t="s">
        <v>270</v>
      </c>
      <c r="J75" s="28">
        <v>867346</v>
      </c>
      <c r="K75" s="39">
        <v>4.5199999999999996</v>
      </c>
      <c r="L75" s="146" t="s">
        <v>58</v>
      </c>
      <c r="N75" s="119"/>
    </row>
    <row r="76" spans="1:14" s="17" customFormat="1" ht="15.75" customHeight="1" x14ac:dyDescent="0.25">
      <c r="A76" s="145">
        <v>42740</v>
      </c>
      <c r="B76" s="27" t="s">
        <v>61</v>
      </c>
      <c r="C76" s="27" t="s">
        <v>61</v>
      </c>
      <c r="D76" s="25" t="s">
        <v>251</v>
      </c>
      <c r="E76" s="25" t="s">
        <v>108</v>
      </c>
      <c r="F76" s="25" t="s">
        <v>157</v>
      </c>
      <c r="G76" s="25" t="str">
        <f>VLOOKUP(Repository_table[[#This Row],[Country of Destination]],$T$11:$U$46,2,)</f>
        <v>Middle East and North Africa</v>
      </c>
      <c r="H76" s="25" t="s">
        <v>264</v>
      </c>
      <c r="I76" s="25" t="s">
        <v>270</v>
      </c>
      <c r="J76" s="28">
        <v>2428613</v>
      </c>
      <c r="K76" s="39">
        <v>4.5199999999999996</v>
      </c>
      <c r="L76" s="146" t="s">
        <v>58</v>
      </c>
      <c r="N76" s="119"/>
    </row>
    <row r="77" spans="1:14" s="17" customFormat="1" ht="15.75" customHeight="1" x14ac:dyDescent="0.25">
      <c r="A77" s="145">
        <v>42742</v>
      </c>
      <c r="B77" s="27" t="s">
        <v>61</v>
      </c>
      <c r="C77" s="27" t="s">
        <v>61</v>
      </c>
      <c r="D77" s="25" t="s">
        <v>251</v>
      </c>
      <c r="E77" s="25" t="s">
        <v>108</v>
      </c>
      <c r="F77" s="25" t="s">
        <v>76</v>
      </c>
      <c r="G77" s="25" t="str">
        <f>VLOOKUP(Repository_table[[#This Row],[Country of Destination]],$T$11:$U$46,2,)</f>
        <v>Latin America and the Caribbean</v>
      </c>
      <c r="H77" s="25" t="s">
        <v>162</v>
      </c>
      <c r="I77" s="25" t="s">
        <v>270</v>
      </c>
      <c r="J77" s="28">
        <v>3428332</v>
      </c>
      <c r="K77" s="39">
        <v>7.52</v>
      </c>
      <c r="L77" s="146" t="s">
        <v>106</v>
      </c>
      <c r="N77" s="119"/>
    </row>
    <row r="78" spans="1:14" s="17" customFormat="1" ht="15.75" customHeight="1" x14ac:dyDescent="0.25">
      <c r="A78" s="145">
        <v>42746</v>
      </c>
      <c r="B78" s="27" t="s">
        <v>61</v>
      </c>
      <c r="C78" s="27" t="s">
        <v>61</v>
      </c>
      <c r="D78" s="25" t="s">
        <v>252</v>
      </c>
      <c r="E78" s="25" t="s">
        <v>108</v>
      </c>
      <c r="F78" s="25" t="s">
        <v>68</v>
      </c>
      <c r="G78" s="25" t="str">
        <f>VLOOKUP(Repository_table[[#This Row],[Country of Destination]],$T$11:$U$46,2,)</f>
        <v>South Asia</v>
      </c>
      <c r="H78" s="25" t="s">
        <v>71</v>
      </c>
      <c r="I78" s="25" t="s">
        <v>270</v>
      </c>
      <c r="J78" s="28">
        <v>3622568</v>
      </c>
      <c r="K78" s="39">
        <v>4.5199999999999996</v>
      </c>
      <c r="L78" s="146" t="s">
        <v>106</v>
      </c>
      <c r="N78" s="119"/>
    </row>
    <row r="79" spans="1:14" s="17" customFormat="1" ht="15.75" customHeight="1" x14ac:dyDescent="0.25">
      <c r="A79" s="145">
        <v>42750</v>
      </c>
      <c r="B79" s="27" t="s">
        <v>61</v>
      </c>
      <c r="C79" s="27" t="s">
        <v>61</v>
      </c>
      <c r="D79" s="25" t="s">
        <v>252</v>
      </c>
      <c r="E79" s="25" t="s">
        <v>108</v>
      </c>
      <c r="F79" s="25" t="s">
        <v>241</v>
      </c>
      <c r="G79" s="25" t="str">
        <f>VLOOKUP(Repository_table[[#This Row],[Country of Destination]],$T$11:$U$46,2,)</f>
        <v>Europe and Central Asia</v>
      </c>
      <c r="H79" s="25" t="s">
        <v>86</v>
      </c>
      <c r="I79" s="25" t="s">
        <v>270</v>
      </c>
      <c r="J79" s="28">
        <v>3644042</v>
      </c>
      <c r="K79" s="39">
        <v>7.01</v>
      </c>
      <c r="L79" s="146" t="s">
        <v>106</v>
      </c>
      <c r="N79" s="119"/>
    </row>
    <row r="80" spans="1:14" s="17" customFormat="1" ht="15.75" customHeight="1" x14ac:dyDescent="0.25">
      <c r="A80" s="145">
        <v>42752</v>
      </c>
      <c r="B80" s="27" t="s">
        <v>61</v>
      </c>
      <c r="C80" s="27" t="s">
        <v>61</v>
      </c>
      <c r="D80" s="25" t="s">
        <v>252</v>
      </c>
      <c r="E80" s="25" t="s">
        <v>108</v>
      </c>
      <c r="F80" s="25" t="s">
        <v>81</v>
      </c>
      <c r="G80" s="25" t="str">
        <f>VLOOKUP(Repository_table[[#This Row],[Country of Destination]],$T$11:$U$46,2,)</f>
        <v>East Asia and Pacific</v>
      </c>
      <c r="H80" s="25" t="s">
        <v>173</v>
      </c>
      <c r="I80" s="25" t="s">
        <v>270</v>
      </c>
      <c r="J80" s="28">
        <v>3703484</v>
      </c>
      <c r="K80" s="39">
        <v>7.52</v>
      </c>
      <c r="L80" s="146" t="s">
        <v>106</v>
      </c>
      <c r="N80" s="119"/>
    </row>
    <row r="81" spans="1:14" s="17" customFormat="1" ht="15.75" customHeight="1" x14ac:dyDescent="0.25">
      <c r="A81" s="145">
        <v>42753</v>
      </c>
      <c r="B81" s="27" t="s">
        <v>61</v>
      </c>
      <c r="C81" s="27" t="s">
        <v>61</v>
      </c>
      <c r="D81" s="25" t="s">
        <v>251</v>
      </c>
      <c r="E81" s="25" t="s">
        <v>108</v>
      </c>
      <c r="F81" s="25" t="s">
        <v>76</v>
      </c>
      <c r="G81" s="25" t="str">
        <f>VLOOKUP(Repository_table[[#This Row],[Country of Destination]],$T$11:$U$46,2,)</f>
        <v>Latin America and the Caribbean</v>
      </c>
      <c r="H81" s="25" t="s">
        <v>96</v>
      </c>
      <c r="I81" s="25" t="s">
        <v>270</v>
      </c>
      <c r="J81" s="28">
        <v>3025173</v>
      </c>
      <c r="K81" s="39">
        <v>4.5199999999999996</v>
      </c>
      <c r="L81" s="146" t="s">
        <v>58</v>
      </c>
      <c r="N81" s="119"/>
    </row>
    <row r="82" spans="1:14" s="17" customFormat="1" ht="15.75" customHeight="1" x14ac:dyDescent="0.25">
      <c r="A82" s="145">
        <v>42753</v>
      </c>
      <c r="B82" s="27" t="s">
        <v>61</v>
      </c>
      <c r="C82" s="27" t="s">
        <v>61</v>
      </c>
      <c r="D82" s="25" t="s">
        <v>251</v>
      </c>
      <c r="E82" s="25" t="s">
        <v>108</v>
      </c>
      <c r="F82" s="25" t="s">
        <v>76</v>
      </c>
      <c r="G82" s="25" t="str">
        <f>VLOOKUP(Repository_table[[#This Row],[Country of Destination]],$T$11:$U$46,2,)</f>
        <v>Latin America and the Caribbean</v>
      </c>
      <c r="H82" s="25" t="s">
        <v>96</v>
      </c>
      <c r="I82" s="25" t="s">
        <v>270</v>
      </c>
      <c r="J82" s="28">
        <v>394212</v>
      </c>
      <c r="K82" s="39">
        <v>7.52</v>
      </c>
      <c r="L82" s="146" t="s">
        <v>220</v>
      </c>
      <c r="N82" s="119"/>
    </row>
    <row r="83" spans="1:14" s="17" customFormat="1" ht="15.75" customHeight="1" x14ac:dyDescent="0.25">
      <c r="A83" s="145">
        <v>42759</v>
      </c>
      <c r="B83" s="27" t="s">
        <v>61</v>
      </c>
      <c r="C83" s="27" t="s">
        <v>61</v>
      </c>
      <c r="D83" s="25" t="s">
        <v>252</v>
      </c>
      <c r="E83" s="25" t="s">
        <v>108</v>
      </c>
      <c r="F83" s="25" t="s">
        <v>72</v>
      </c>
      <c r="G83" s="25" t="str">
        <f>VLOOKUP(Repository_table[[#This Row],[Country of Destination]],$T$11:$U$46,2,)</f>
        <v>East Asia and Pacific</v>
      </c>
      <c r="H83" s="25" t="s">
        <v>350</v>
      </c>
      <c r="I83" s="25" t="s">
        <v>270</v>
      </c>
      <c r="J83" s="28">
        <v>3391087</v>
      </c>
      <c r="K83" s="39">
        <v>4.5199999999999996</v>
      </c>
      <c r="L83" s="146" t="s">
        <v>106</v>
      </c>
      <c r="N83" s="119"/>
    </row>
    <row r="84" spans="1:14" s="17" customFormat="1" ht="15.75" customHeight="1" x14ac:dyDescent="0.25">
      <c r="A84" s="145">
        <v>42760</v>
      </c>
      <c r="B84" s="27" t="s">
        <v>61</v>
      </c>
      <c r="C84" s="27" t="s">
        <v>61</v>
      </c>
      <c r="D84" s="25" t="s">
        <v>252</v>
      </c>
      <c r="E84" s="25" t="s">
        <v>108</v>
      </c>
      <c r="F84" s="25" t="s">
        <v>69</v>
      </c>
      <c r="G84" s="25" t="str">
        <f>VLOOKUP(Repository_table[[#This Row],[Country of Destination]],$T$11:$U$46,2,)</f>
        <v>Europe and Central Asia</v>
      </c>
      <c r="H84" s="25" t="s">
        <v>216</v>
      </c>
      <c r="I84" s="25" t="s">
        <v>270</v>
      </c>
      <c r="J84" s="28">
        <v>3442365</v>
      </c>
      <c r="K84" s="39">
        <v>7.01</v>
      </c>
      <c r="L84" s="146" t="s">
        <v>106</v>
      </c>
      <c r="N84" s="119"/>
    </row>
    <row r="85" spans="1:14" s="17" customFormat="1" ht="15.75" customHeight="1" x14ac:dyDescent="0.25">
      <c r="A85" s="145">
        <v>42761</v>
      </c>
      <c r="B85" s="27" t="s">
        <v>61</v>
      </c>
      <c r="C85" s="27" t="s">
        <v>61</v>
      </c>
      <c r="D85" s="25" t="s">
        <v>251</v>
      </c>
      <c r="E85" s="25" t="s">
        <v>108</v>
      </c>
      <c r="F85" s="25" t="s">
        <v>76</v>
      </c>
      <c r="G85" s="25" t="str">
        <f>VLOOKUP(Repository_table[[#This Row],[Country of Destination]],$T$11:$U$46,2,)</f>
        <v>Latin America and the Caribbean</v>
      </c>
      <c r="H85" s="25" t="s">
        <v>158</v>
      </c>
      <c r="I85" s="25" t="s">
        <v>270</v>
      </c>
      <c r="J85" s="28">
        <v>3706516</v>
      </c>
      <c r="K85" s="39">
        <v>7.52</v>
      </c>
      <c r="L85" s="146" t="s">
        <v>106</v>
      </c>
      <c r="N85" s="119"/>
    </row>
    <row r="86" spans="1:14" s="17" customFormat="1" ht="15.75" customHeight="1" x14ac:dyDescent="0.25">
      <c r="A86" s="145">
        <v>42763</v>
      </c>
      <c r="B86" s="27" t="s">
        <v>61</v>
      </c>
      <c r="C86" s="27" t="s">
        <v>61</v>
      </c>
      <c r="D86" s="25" t="s">
        <v>329</v>
      </c>
      <c r="E86" s="25" t="s">
        <v>194</v>
      </c>
      <c r="F86" s="25" t="s">
        <v>241</v>
      </c>
      <c r="G86" s="25" t="str">
        <f>VLOOKUP(Repository_table[[#This Row],[Country of Destination]],$T$11:$U$46,2,)</f>
        <v>Europe and Central Asia</v>
      </c>
      <c r="H86" s="25" t="s">
        <v>357</v>
      </c>
      <c r="I86" s="25" t="s">
        <v>270</v>
      </c>
      <c r="J86" s="28">
        <v>3411662</v>
      </c>
      <c r="K86" s="39">
        <v>7</v>
      </c>
      <c r="L86" s="146" t="s">
        <v>367</v>
      </c>
      <c r="N86" s="119"/>
    </row>
    <row r="87" spans="1:14" s="17" customFormat="1" ht="15.75" customHeight="1" x14ac:dyDescent="0.25">
      <c r="A87" s="145">
        <v>42764</v>
      </c>
      <c r="B87" s="27" t="s">
        <v>61</v>
      </c>
      <c r="C87" s="27" t="s">
        <v>61</v>
      </c>
      <c r="D87" s="25" t="s">
        <v>252</v>
      </c>
      <c r="E87" s="25" t="s">
        <v>108</v>
      </c>
      <c r="F87" s="25" t="s">
        <v>81</v>
      </c>
      <c r="G87" s="25" t="str">
        <f>VLOOKUP(Repository_table[[#This Row],[Country of Destination]],$T$11:$U$46,2,)</f>
        <v>East Asia and Pacific</v>
      </c>
      <c r="H87" s="25" t="s">
        <v>80</v>
      </c>
      <c r="I87" s="25" t="s">
        <v>270</v>
      </c>
      <c r="J87" s="28">
        <v>3718018</v>
      </c>
      <c r="K87" s="39">
        <v>7.52</v>
      </c>
      <c r="L87" s="146" t="s">
        <v>106</v>
      </c>
      <c r="N87" s="119"/>
    </row>
    <row r="88" spans="1:14" s="17" customFormat="1" ht="15.75" customHeight="1" x14ac:dyDescent="0.25">
      <c r="A88" s="145">
        <v>42766</v>
      </c>
      <c r="B88" s="27" t="s">
        <v>61</v>
      </c>
      <c r="C88" s="27" t="s">
        <v>61</v>
      </c>
      <c r="D88" s="25" t="s">
        <v>251</v>
      </c>
      <c r="E88" s="25" t="s">
        <v>108</v>
      </c>
      <c r="F88" s="25" t="s">
        <v>157</v>
      </c>
      <c r="G88" s="25" t="str">
        <f>VLOOKUP(Repository_table[[#This Row],[Country of Destination]],$T$11:$U$46,2,)</f>
        <v>Middle East and North Africa</v>
      </c>
      <c r="H88" s="25" t="s">
        <v>248</v>
      </c>
      <c r="I88" s="25" t="s">
        <v>270</v>
      </c>
      <c r="J88" s="28">
        <v>2939021</v>
      </c>
      <c r="K88" s="39">
        <v>7.52</v>
      </c>
      <c r="L88" s="146" t="s">
        <v>106</v>
      </c>
      <c r="N88" s="119"/>
    </row>
    <row r="89" spans="1:14" s="17" customFormat="1" ht="15.75" customHeight="1" x14ac:dyDescent="0.25">
      <c r="A89" s="145">
        <v>42768</v>
      </c>
      <c r="B89" s="27" t="s">
        <v>61</v>
      </c>
      <c r="C89" s="27" t="s">
        <v>61</v>
      </c>
      <c r="D89" s="25" t="s">
        <v>252</v>
      </c>
      <c r="E89" s="25" t="s">
        <v>108</v>
      </c>
      <c r="F89" s="25" t="s">
        <v>69</v>
      </c>
      <c r="G89" s="25" t="str">
        <f>VLOOKUP(Repository_table[[#This Row],[Country of Destination]],$T$11:$U$46,2,)</f>
        <v>Europe and Central Asia</v>
      </c>
      <c r="H89" s="25" t="s">
        <v>203</v>
      </c>
      <c r="I89" s="25" t="s">
        <v>270</v>
      </c>
      <c r="J89" s="28">
        <v>1691600</v>
      </c>
      <c r="K89" s="39">
        <v>6.9</v>
      </c>
      <c r="L89" s="146" t="s">
        <v>220</v>
      </c>
      <c r="N89" s="119"/>
    </row>
    <row r="90" spans="1:14" s="17" customFormat="1" ht="15.75" customHeight="1" x14ac:dyDescent="0.25">
      <c r="A90" s="145">
        <v>42768</v>
      </c>
      <c r="B90" s="27" t="s">
        <v>61</v>
      </c>
      <c r="C90" s="27" t="s">
        <v>61</v>
      </c>
      <c r="D90" s="25" t="s">
        <v>252</v>
      </c>
      <c r="E90" s="25" t="s">
        <v>108</v>
      </c>
      <c r="F90" s="25" t="s">
        <v>241</v>
      </c>
      <c r="G90" s="25" t="str">
        <f>VLOOKUP(Repository_table[[#This Row],[Country of Destination]],$T$11:$U$46,2,)</f>
        <v>Europe and Central Asia</v>
      </c>
      <c r="H90" s="25" t="s">
        <v>203</v>
      </c>
      <c r="I90" s="25" t="s">
        <v>270</v>
      </c>
      <c r="J90" s="28">
        <v>1765661</v>
      </c>
      <c r="K90" s="39">
        <v>6.9</v>
      </c>
      <c r="L90" s="146" t="s">
        <v>220</v>
      </c>
      <c r="N90" s="119"/>
    </row>
    <row r="91" spans="1:14" s="17" customFormat="1" ht="15.75" customHeight="1" x14ac:dyDescent="0.25">
      <c r="A91" s="145">
        <v>42769</v>
      </c>
      <c r="B91" s="27" t="s">
        <v>61</v>
      </c>
      <c r="C91" s="27" t="s">
        <v>61</v>
      </c>
      <c r="D91" s="25" t="s">
        <v>252</v>
      </c>
      <c r="E91" s="25" t="s">
        <v>108</v>
      </c>
      <c r="F91" s="25" t="s">
        <v>109</v>
      </c>
      <c r="G91" s="25" t="str">
        <f>VLOOKUP(Repository_table[[#This Row],[Country of Destination]],$T$11:$U$46,2,)</f>
        <v>Europe and Central Asia</v>
      </c>
      <c r="H91" s="25" t="s">
        <v>117</v>
      </c>
      <c r="I91" s="25" t="s">
        <v>270</v>
      </c>
      <c r="J91" s="28">
        <v>3705488</v>
      </c>
      <c r="K91" s="39">
        <v>6.39</v>
      </c>
      <c r="L91" s="146" t="s">
        <v>106</v>
      </c>
      <c r="N91" s="119"/>
    </row>
    <row r="92" spans="1:14" s="17" customFormat="1" ht="15.75" customHeight="1" x14ac:dyDescent="0.25">
      <c r="A92" s="145">
        <v>42771</v>
      </c>
      <c r="B92" s="27" t="s">
        <v>61</v>
      </c>
      <c r="C92" s="27" t="s">
        <v>61</v>
      </c>
      <c r="D92" s="25" t="s">
        <v>252</v>
      </c>
      <c r="E92" s="25" t="s">
        <v>108</v>
      </c>
      <c r="F92" s="25" t="s">
        <v>68</v>
      </c>
      <c r="G92" s="25" t="str">
        <f>VLOOKUP(Repository_table[[#This Row],[Country of Destination]],$T$11:$U$46,2,)</f>
        <v>South Asia</v>
      </c>
      <c r="H92" s="25" t="s">
        <v>280</v>
      </c>
      <c r="I92" s="25" t="s">
        <v>270</v>
      </c>
      <c r="J92" s="28">
        <v>3399239</v>
      </c>
      <c r="K92" s="39">
        <v>3.9</v>
      </c>
      <c r="L92" s="146" t="s">
        <v>106</v>
      </c>
      <c r="N92" s="119"/>
    </row>
    <row r="93" spans="1:14" s="17" customFormat="1" ht="15.75" customHeight="1" x14ac:dyDescent="0.25">
      <c r="A93" s="145">
        <v>42775</v>
      </c>
      <c r="B93" s="27" t="s">
        <v>61</v>
      </c>
      <c r="C93" s="27" t="s">
        <v>61</v>
      </c>
      <c r="D93" s="25" t="s">
        <v>329</v>
      </c>
      <c r="E93" s="25" t="s">
        <v>194</v>
      </c>
      <c r="F93" s="25" t="s">
        <v>76</v>
      </c>
      <c r="G93" s="25" t="str">
        <f>VLOOKUP(Repository_table[[#This Row],[Country of Destination]],$T$11:$U$46,2,)</f>
        <v>Latin America and the Caribbean</v>
      </c>
      <c r="H93" s="25" t="s">
        <v>162</v>
      </c>
      <c r="I93" s="25" t="s">
        <v>270</v>
      </c>
      <c r="J93" s="28">
        <v>3427486</v>
      </c>
      <c r="K93" s="39">
        <v>7.07</v>
      </c>
      <c r="L93" s="146" t="s">
        <v>196</v>
      </c>
      <c r="N93" s="119"/>
    </row>
    <row r="94" spans="1:14" s="17" customFormat="1" ht="15.75" customHeight="1" x14ac:dyDescent="0.25">
      <c r="A94" s="145">
        <v>42777</v>
      </c>
      <c r="B94" s="27" t="s">
        <v>61</v>
      </c>
      <c r="C94" s="27" t="s">
        <v>61</v>
      </c>
      <c r="D94" s="25" t="s">
        <v>252</v>
      </c>
      <c r="E94" s="25" t="s">
        <v>108</v>
      </c>
      <c r="F94" s="25" t="s">
        <v>109</v>
      </c>
      <c r="G94" s="25" t="str">
        <f>VLOOKUP(Repository_table[[#This Row],[Country of Destination]],$T$11:$U$46,2,)</f>
        <v>Europe and Central Asia</v>
      </c>
      <c r="H94" s="25" t="s">
        <v>110</v>
      </c>
      <c r="I94" s="25" t="s">
        <v>270</v>
      </c>
      <c r="J94" s="28">
        <v>3696872</v>
      </c>
      <c r="K94" s="39">
        <v>6.9</v>
      </c>
      <c r="L94" s="146" t="s">
        <v>106</v>
      </c>
      <c r="N94" s="119"/>
    </row>
    <row r="95" spans="1:14" s="17" customFormat="1" ht="15.75" customHeight="1" x14ac:dyDescent="0.25">
      <c r="A95" s="145">
        <v>42778</v>
      </c>
      <c r="B95" s="27" t="s">
        <v>61</v>
      </c>
      <c r="C95" s="27" t="s">
        <v>61</v>
      </c>
      <c r="D95" s="25" t="s">
        <v>252</v>
      </c>
      <c r="E95" s="25" t="s">
        <v>108</v>
      </c>
      <c r="F95" s="25" t="s">
        <v>72</v>
      </c>
      <c r="G95" s="25" t="str">
        <f>VLOOKUP(Repository_table[[#This Row],[Country of Destination]],$T$11:$U$46,2,)</f>
        <v>East Asia and Pacific</v>
      </c>
      <c r="H95" s="25" t="s">
        <v>314</v>
      </c>
      <c r="I95" s="25" t="s">
        <v>270</v>
      </c>
      <c r="J95" s="28">
        <v>3464863</v>
      </c>
      <c r="K95" s="39">
        <v>3.9</v>
      </c>
      <c r="L95" s="146" t="s">
        <v>106</v>
      </c>
      <c r="N95" s="119"/>
    </row>
    <row r="96" spans="1:14" s="17" customFormat="1" ht="15.75" customHeight="1" x14ac:dyDescent="0.25">
      <c r="A96" s="145">
        <v>42780</v>
      </c>
      <c r="B96" s="27" t="s">
        <v>61</v>
      </c>
      <c r="C96" s="27" t="s">
        <v>61</v>
      </c>
      <c r="D96" s="25" t="s">
        <v>251</v>
      </c>
      <c r="E96" s="25" t="s">
        <v>108</v>
      </c>
      <c r="F96" s="25" t="s">
        <v>76</v>
      </c>
      <c r="G96" s="25" t="str">
        <f>VLOOKUP(Repository_table[[#This Row],[Country of Destination]],$T$11:$U$46,2,)</f>
        <v>Latin America and the Caribbean</v>
      </c>
      <c r="H96" s="25" t="s">
        <v>86</v>
      </c>
      <c r="I96" s="25" t="s">
        <v>270</v>
      </c>
      <c r="J96" s="28">
        <v>3606218</v>
      </c>
      <c r="K96" s="39">
        <v>6.39</v>
      </c>
      <c r="L96" s="146" t="s">
        <v>106</v>
      </c>
      <c r="N96" s="119"/>
    </row>
    <row r="97" spans="1:14" s="17" customFormat="1" ht="15.75" customHeight="1" x14ac:dyDescent="0.25">
      <c r="A97" s="145">
        <v>42781</v>
      </c>
      <c r="B97" s="27" t="s">
        <v>61</v>
      </c>
      <c r="C97" s="27" t="s">
        <v>61</v>
      </c>
      <c r="D97" s="25" t="s">
        <v>251</v>
      </c>
      <c r="E97" s="25" t="s">
        <v>108</v>
      </c>
      <c r="F97" s="25" t="s">
        <v>112</v>
      </c>
      <c r="G97" s="25" t="str">
        <f>VLOOKUP(Repository_table[[#This Row],[Country of Destination]],$T$11:$U$46,2,)</f>
        <v>Latin America and the Caribbean</v>
      </c>
      <c r="H97" s="25" t="s">
        <v>195</v>
      </c>
      <c r="I97" s="25" t="s">
        <v>270</v>
      </c>
      <c r="J97" s="28">
        <v>2950188</v>
      </c>
      <c r="K97" s="39">
        <v>6.9</v>
      </c>
      <c r="L97" s="146" t="s">
        <v>106</v>
      </c>
      <c r="N97" s="119"/>
    </row>
    <row r="98" spans="1:14" s="17" customFormat="1" ht="15.75" customHeight="1" x14ac:dyDescent="0.25">
      <c r="A98" s="145">
        <v>42783</v>
      </c>
      <c r="B98" s="27" t="s">
        <v>61</v>
      </c>
      <c r="C98" s="27" t="s">
        <v>61</v>
      </c>
      <c r="D98" s="25" t="s">
        <v>252</v>
      </c>
      <c r="E98" s="25" t="s">
        <v>108</v>
      </c>
      <c r="F98" s="25" t="s">
        <v>72</v>
      </c>
      <c r="G98" s="25" t="str">
        <f>VLOOKUP(Repository_table[[#This Row],[Country of Destination]],$T$11:$U$46,2,)</f>
        <v>East Asia and Pacific</v>
      </c>
      <c r="H98" s="25" t="s">
        <v>96</v>
      </c>
      <c r="I98" s="25" t="s">
        <v>270</v>
      </c>
      <c r="J98" s="28">
        <v>3444825</v>
      </c>
      <c r="K98" s="39">
        <v>3.9</v>
      </c>
      <c r="L98" s="146" t="s">
        <v>106</v>
      </c>
      <c r="N98" s="119"/>
    </row>
    <row r="99" spans="1:14" s="17" customFormat="1" ht="15.75" customHeight="1" x14ac:dyDescent="0.25">
      <c r="A99" s="145">
        <v>42786</v>
      </c>
      <c r="B99" s="27" t="s">
        <v>61</v>
      </c>
      <c r="C99" s="27" t="s">
        <v>61</v>
      </c>
      <c r="D99" s="25" t="s">
        <v>329</v>
      </c>
      <c r="E99" s="25" t="s">
        <v>194</v>
      </c>
      <c r="F99" s="25" t="s">
        <v>76</v>
      </c>
      <c r="G99" s="25" t="str">
        <f>VLOOKUP(Repository_table[[#This Row],[Country of Destination]],$T$11:$U$46,2,)</f>
        <v>Latin America and the Caribbean</v>
      </c>
      <c r="H99" s="25" t="s">
        <v>187</v>
      </c>
      <c r="I99" s="25" t="s">
        <v>270</v>
      </c>
      <c r="J99" s="28">
        <v>3667863</v>
      </c>
      <c r="K99" s="39">
        <v>5.33</v>
      </c>
      <c r="L99" s="146" t="s">
        <v>196</v>
      </c>
      <c r="N99" s="119"/>
    </row>
    <row r="100" spans="1:14" s="17" customFormat="1" ht="15.75" customHeight="1" x14ac:dyDescent="0.25">
      <c r="A100" s="145">
        <v>42786</v>
      </c>
      <c r="B100" s="27" t="s">
        <v>61</v>
      </c>
      <c r="C100" s="27" t="s">
        <v>61</v>
      </c>
      <c r="D100" s="25" t="s">
        <v>329</v>
      </c>
      <c r="E100" s="25" t="s">
        <v>194</v>
      </c>
      <c r="F100" s="25" t="s">
        <v>225</v>
      </c>
      <c r="G100" s="25" t="str">
        <f>VLOOKUP(Repository_table[[#This Row],[Country of Destination]],$T$11:$U$46,2,)</f>
        <v>Middle East and North Africa</v>
      </c>
      <c r="H100" s="25" t="s">
        <v>209</v>
      </c>
      <c r="I100" s="25" t="s">
        <v>270</v>
      </c>
      <c r="J100" s="28">
        <v>3378113</v>
      </c>
      <c r="K100" s="39">
        <v>5.29</v>
      </c>
      <c r="L100" s="146" t="s">
        <v>70</v>
      </c>
      <c r="N100" s="119"/>
    </row>
    <row r="101" spans="1:14" s="17" customFormat="1" ht="15.75" customHeight="1" x14ac:dyDescent="0.25">
      <c r="A101" s="145">
        <v>42789</v>
      </c>
      <c r="B101" s="27" t="s">
        <v>61</v>
      </c>
      <c r="C101" s="27" t="s">
        <v>61</v>
      </c>
      <c r="D101" s="25" t="s">
        <v>251</v>
      </c>
      <c r="E101" s="25" t="s">
        <v>108</v>
      </c>
      <c r="F101" s="25" t="s">
        <v>157</v>
      </c>
      <c r="G101" s="25" t="str">
        <f>VLOOKUP(Repository_table[[#This Row],[Country of Destination]],$T$11:$U$46,2,)</f>
        <v>Middle East and North Africa</v>
      </c>
      <c r="H101" s="25" t="s">
        <v>90</v>
      </c>
      <c r="I101" s="25" t="s">
        <v>270</v>
      </c>
      <c r="J101" s="28">
        <v>2944820</v>
      </c>
      <c r="K101" s="39">
        <v>3.9</v>
      </c>
      <c r="L101" s="146" t="s">
        <v>106</v>
      </c>
      <c r="N101" s="119"/>
    </row>
    <row r="102" spans="1:14" s="17" customFormat="1" ht="15.75" customHeight="1" x14ac:dyDescent="0.25">
      <c r="A102" s="145">
        <v>42790</v>
      </c>
      <c r="B102" s="27" t="s">
        <v>61</v>
      </c>
      <c r="C102" s="27" t="s">
        <v>61</v>
      </c>
      <c r="D102" s="25" t="s">
        <v>329</v>
      </c>
      <c r="E102" s="25" t="s">
        <v>194</v>
      </c>
      <c r="F102" s="25" t="s">
        <v>76</v>
      </c>
      <c r="G102" s="25" t="str">
        <f>VLOOKUP(Repository_table[[#This Row],[Country of Destination]],$T$11:$U$46,2,)</f>
        <v>Latin America and the Caribbean</v>
      </c>
      <c r="H102" s="25" t="s">
        <v>158</v>
      </c>
      <c r="I102" s="25" t="s">
        <v>270</v>
      </c>
      <c r="J102" s="28">
        <v>3705611</v>
      </c>
      <c r="K102" s="39">
        <v>5.89</v>
      </c>
      <c r="L102" s="146" t="s">
        <v>196</v>
      </c>
      <c r="N102" s="119"/>
    </row>
    <row r="103" spans="1:14" s="17" customFormat="1" ht="15.75" customHeight="1" x14ac:dyDescent="0.25">
      <c r="A103" s="145">
        <v>42792</v>
      </c>
      <c r="B103" s="27" t="s">
        <v>61</v>
      </c>
      <c r="C103" s="27" t="s">
        <v>61</v>
      </c>
      <c r="D103" s="25" t="s">
        <v>252</v>
      </c>
      <c r="E103" s="25" t="s">
        <v>108</v>
      </c>
      <c r="F103" s="25" t="s">
        <v>81</v>
      </c>
      <c r="G103" s="25" t="str">
        <f>VLOOKUP(Repository_table[[#This Row],[Country of Destination]],$T$11:$U$46,2,)</f>
        <v>East Asia and Pacific</v>
      </c>
      <c r="H103" s="25" t="s">
        <v>111</v>
      </c>
      <c r="I103" s="25" t="s">
        <v>270</v>
      </c>
      <c r="J103" s="28">
        <v>3705039</v>
      </c>
      <c r="K103" s="39">
        <v>6.9</v>
      </c>
      <c r="L103" s="146" t="s">
        <v>106</v>
      </c>
      <c r="N103" s="119"/>
    </row>
    <row r="104" spans="1:14" s="17" customFormat="1" ht="15.75" customHeight="1" x14ac:dyDescent="0.25">
      <c r="A104" s="145">
        <v>42794</v>
      </c>
      <c r="B104" s="27" t="s">
        <v>61</v>
      </c>
      <c r="C104" s="27" t="s">
        <v>61</v>
      </c>
      <c r="D104" s="25" t="s">
        <v>252</v>
      </c>
      <c r="E104" s="25" t="s">
        <v>108</v>
      </c>
      <c r="F104" s="25" t="s">
        <v>72</v>
      </c>
      <c r="G104" s="25" t="str">
        <f>VLOOKUP(Repository_table[[#This Row],[Country of Destination]],$T$11:$U$46,2,)</f>
        <v>East Asia and Pacific</v>
      </c>
      <c r="H104" s="25" t="s">
        <v>210</v>
      </c>
      <c r="I104" s="25" t="s">
        <v>270</v>
      </c>
      <c r="J104" s="28">
        <v>3428365</v>
      </c>
      <c r="K104" s="39">
        <v>6.39</v>
      </c>
      <c r="L104" s="146" t="s">
        <v>106</v>
      </c>
      <c r="N104" s="119"/>
    </row>
    <row r="105" spans="1:14" s="17" customFormat="1" ht="15.75" customHeight="1" x14ac:dyDescent="0.25">
      <c r="A105" s="145">
        <v>42796</v>
      </c>
      <c r="B105" s="27" t="s">
        <v>61</v>
      </c>
      <c r="C105" s="27" t="s">
        <v>61</v>
      </c>
      <c r="D105" s="25" t="s">
        <v>251</v>
      </c>
      <c r="E105" s="25" t="s">
        <v>108</v>
      </c>
      <c r="F105" s="25" t="s">
        <v>113</v>
      </c>
      <c r="G105" s="25" t="str">
        <f>VLOOKUP(Repository_table[[#This Row],[Country of Destination]],$T$11:$U$46,2,)</f>
        <v>East Asia and Pacific</v>
      </c>
      <c r="H105" s="25" t="s">
        <v>114</v>
      </c>
      <c r="I105" s="25" t="s">
        <v>270</v>
      </c>
      <c r="J105" s="28">
        <v>3583966</v>
      </c>
      <c r="K105" s="39">
        <v>3.02</v>
      </c>
      <c r="L105" s="146" t="s">
        <v>106</v>
      </c>
      <c r="N105" s="119"/>
    </row>
    <row r="106" spans="1:14" s="17" customFormat="1" ht="15.75" customHeight="1" x14ac:dyDescent="0.25">
      <c r="A106" s="145">
        <v>42802</v>
      </c>
      <c r="B106" s="27" t="s">
        <v>61</v>
      </c>
      <c r="C106" s="27" t="s">
        <v>61</v>
      </c>
      <c r="D106" s="25" t="s">
        <v>329</v>
      </c>
      <c r="E106" s="25" t="s">
        <v>194</v>
      </c>
      <c r="F106" s="25" t="s">
        <v>76</v>
      </c>
      <c r="G106" s="25" t="str">
        <f>VLOOKUP(Repository_table[[#This Row],[Country of Destination]],$T$11:$U$46,2,)</f>
        <v>Latin America and the Caribbean</v>
      </c>
      <c r="H106" s="25" t="s">
        <v>162</v>
      </c>
      <c r="I106" s="25" t="s">
        <v>270</v>
      </c>
      <c r="J106" s="28">
        <v>3404694</v>
      </c>
      <c r="K106" s="39">
        <v>5.0999999999999996</v>
      </c>
      <c r="L106" s="146" t="s">
        <v>196</v>
      </c>
      <c r="N106" s="119"/>
    </row>
    <row r="107" spans="1:14" s="17" customFormat="1" ht="15.75" customHeight="1" x14ac:dyDescent="0.25">
      <c r="A107" s="145">
        <v>42803</v>
      </c>
      <c r="B107" s="27" t="s">
        <v>61</v>
      </c>
      <c r="C107" s="27" t="s">
        <v>61</v>
      </c>
      <c r="D107" s="25" t="s">
        <v>251</v>
      </c>
      <c r="E107" s="25" t="s">
        <v>108</v>
      </c>
      <c r="F107" s="25" t="s">
        <v>157</v>
      </c>
      <c r="G107" s="25" t="str">
        <f>VLOOKUP(Repository_table[[#This Row],[Country of Destination]],$T$11:$U$46,2,)</f>
        <v>Middle East and North Africa</v>
      </c>
      <c r="H107" s="25" t="s">
        <v>233</v>
      </c>
      <c r="I107" s="25" t="s">
        <v>270</v>
      </c>
      <c r="J107" s="28">
        <v>3358596</v>
      </c>
      <c r="K107" s="39">
        <v>3.02</v>
      </c>
      <c r="L107" s="146" t="s">
        <v>106</v>
      </c>
      <c r="N107" s="119"/>
    </row>
    <row r="108" spans="1:14" s="17" customFormat="1" ht="15.75" customHeight="1" x14ac:dyDescent="0.25">
      <c r="A108" s="145">
        <v>42806</v>
      </c>
      <c r="B108" s="27" t="s">
        <v>61</v>
      </c>
      <c r="C108" s="27" t="s">
        <v>61</v>
      </c>
      <c r="D108" s="25" t="s">
        <v>251</v>
      </c>
      <c r="E108" s="25" t="s">
        <v>108</v>
      </c>
      <c r="F108" s="25" t="s">
        <v>157</v>
      </c>
      <c r="G108" s="25" t="str">
        <f>VLOOKUP(Repository_table[[#This Row],[Country of Destination]],$T$11:$U$46,2,)</f>
        <v>Middle East and North Africa</v>
      </c>
      <c r="H108" s="25" t="s">
        <v>216</v>
      </c>
      <c r="I108" s="25" t="s">
        <v>270</v>
      </c>
      <c r="J108" s="28">
        <v>3296471</v>
      </c>
      <c r="K108" s="39">
        <v>5.51</v>
      </c>
      <c r="L108" s="146" t="s">
        <v>106</v>
      </c>
      <c r="N108" s="119"/>
    </row>
    <row r="109" spans="1:14" s="17" customFormat="1" ht="15.75" customHeight="1" x14ac:dyDescent="0.25">
      <c r="A109" s="145">
        <v>42809</v>
      </c>
      <c r="B109" s="27" t="s">
        <v>61</v>
      </c>
      <c r="C109" s="27" t="s">
        <v>61</v>
      </c>
      <c r="D109" s="25" t="s">
        <v>252</v>
      </c>
      <c r="E109" s="25" t="s">
        <v>108</v>
      </c>
      <c r="F109" s="25" t="s">
        <v>116</v>
      </c>
      <c r="G109" s="25" t="str">
        <f>VLOOKUP(Repository_table[[#This Row],[Country of Destination]],$T$11:$U$46,2,)</f>
        <v>South Asia</v>
      </c>
      <c r="H109" s="25" t="s">
        <v>223</v>
      </c>
      <c r="I109" s="25" t="s">
        <v>270</v>
      </c>
      <c r="J109" s="28">
        <v>3165927</v>
      </c>
      <c r="K109" s="39">
        <v>3.02</v>
      </c>
      <c r="L109" s="146" t="s">
        <v>106</v>
      </c>
      <c r="N109" s="119"/>
    </row>
    <row r="110" spans="1:14" s="17" customFormat="1" ht="15.75" customHeight="1" x14ac:dyDescent="0.25">
      <c r="A110" s="145">
        <v>42811</v>
      </c>
      <c r="B110" s="27" t="s">
        <v>61</v>
      </c>
      <c r="C110" s="27" t="s">
        <v>61</v>
      </c>
      <c r="D110" s="25" t="s">
        <v>329</v>
      </c>
      <c r="E110" s="25" t="s">
        <v>194</v>
      </c>
      <c r="F110" s="25" t="s">
        <v>113</v>
      </c>
      <c r="G110" s="25" t="str">
        <f>VLOOKUP(Repository_table[[#This Row],[Country of Destination]],$T$11:$U$46,2,)</f>
        <v>East Asia and Pacific</v>
      </c>
      <c r="H110" s="25" t="s">
        <v>203</v>
      </c>
      <c r="I110" s="25" t="s">
        <v>270</v>
      </c>
      <c r="J110" s="28">
        <v>3457554</v>
      </c>
      <c r="K110" s="39">
        <v>4.34</v>
      </c>
      <c r="L110" s="146" t="s">
        <v>196</v>
      </c>
      <c r="N110" s="119"/>
    </row>
    <row r="111" spans="1:14" s="17" customFormat="1" ht="15.75" customHeight="1" x14ac:dyDescent="0.25">
      <c r="A111" s="145">
        <v>42813</v>
      </c>
      <c r="B111" s="27" t="s">
        <v>61</v>
      </c>
      <c r="C111" s="27" t="s">
        <v>61</v>
      </c>
      <c r="D111" s="25" t="s">
        <v>329</v>
      </c>
      <c r="E111" s="25" t="s">
        <v>194</v>
      </c>
      <c r="F111" s="25" t="s">
        <v>109</v>
      </c>
      <c r="G111" s="25" t="str">
        <f>VLOOKUP(Repository_table[[#This Row],[Country of Destination]],$T$11:$U$46,2,)</f>
        <v>Europe and Central Asia</v>
      </c>
      <c r="H111" s="25" t="s">
        <v>110</v>
      </c>
      <c r="I111" s="25" t="s">
        <v>270</v>
      </c>
      <c r="J111" s="28">
        <v>3520905</v>
      </c>
      <c r="K111" s="39">
        <v>4.42</v>
      </c>
      <c r="L111" s="146" t="s">
        <v>70</v>
      </c>
      <c r="N111" s="119"/>
    </row>
    <row r="112" spans="1:14" s="17" customFormat="1" ht="15.75" customHeight="1" x14ac:dyDescent="0.25">
      <c r="A112" s="145">
        <v>42814</v>
      </c>
      <c r="B112" s="27" t="s">
        <v>61</v>
      </c>
      <c r="C112" s="27" t="s">
        <v>61</v>
      </c>
      <c r="D112" s="25" t="s">
        <v>329</v>
      </c>
      <c r="E112" s="25" t="s">
        <v>194</v>
      </c>
      <c r="F112" s="25" t="s">
        <v>185</v>
      </c>
      <c r="G112" s="25" t="str">
        <f>VLOOKUP(Repository_table[[#This Row],[Country of Destination]],$T$11:$U$46,2,)</f>
        <v>Latin America and the Caribbean</v>
      </c>
      <c r="H112" s="25" t="s">
        <v>360</v>
      </c>
      <c r="I112" s="25" t="s">
        <v>270</v>
      </c>
      <c r="J112" s="28">
        <v>2933786</v>
      </c>
      <c r="K112" s="39">
        <v>5.37</v>
      </c>
      <c r="L112" s="146" t="s">
        <v>70</v>
      </c>
      <c r="N112" s="119"/>
    </row>
    <row r="113" spans="1:14" s="17" customFormat="1" ht="15.75" customHeight="1" x14ac:dyDescent="0.25">
      <c r="A113" s="145">
        <v>42816</v>
      </c>
      <c r="B113" s="27" t="s">
        <v>61</v>
      </c>
      <c r="C113" s="27" t="s">
        <v>61</v>
      </c>
      <c r="D113" s="25" t="s">
        <v>252</v>
      </c>
      <c r="E113" s="25" t="s">
        <v>108</v>
      </c>
      <c r="F113" s="25" t="s">
        <v>332</v>
      </c>
      <c r="G113" s="25" t="str">
        <f>VLOOKUP(Repository_table[[#This Row],[Country of Destination]],$T$11:$U$46,2,)</f>
        <v>East Asia and Pacific</v>
      </c>
      <c r="H113" s="25" t="s">
        <v>295</v>
      </c>
      <c r="I113" s="25" t="s">
        <v>270</v>
      </c>
      <c r="J113" s="28">
        <v>3112643</v>
      </c>
      <c r="K113" s="39">
        <v>3.02</v>
      </c>
      <c r="L113" s="146" t="s">
        <v>106</v>
      </c>
      <c r="N113" s="119"/>
    </row>
    <row r="114" spans="1:14" s="17" customFormat="1" ht="15.75" customHeight="1" x14ac:dyDescent="0.25">
      <c r="A114" s="145">
        <v>42818</v>
      </c>
      <c r="B114" s="27" t="s">
        <v>61</v>
      </c>
      <c r="C114" s="27" t="s">
        <v>61</v>
      </c>
      <c r="D114" s="25" t="s">
        <v>329</v>
      </c>
      <c r="E114" s="25" t="s">
        <v>194</v>
      </c>
      <c r="F114" s="25" t="s">
        <v>76</v>
      </c>
      <c r="G114" s="25" t="str">
        <f>VLOOKUP(Repository_table[[#This Row],[Country of Destination]],$T$11:$U$46,2,)</f>
        <v>Latin America and the Caribbean</v>
      </c>
      <c r="H114" s="25" t="s">
        <v>173</v>
      </c>
      <c r="I114" s="25" t="s">
        <v>270</v>
      </c>
      <c r="J114" s="28">
        <v>3707229</v>
      </c>
      <c r="K114" s="39">
        <v>4.54</v>
      </c>
      <c r="L114" s="146" t="s">
        <v>196</v>
      </c>
      <c r="N114" s="119"/>
    </row>
    <row r="115" spans="1:14" s="17" customFormat="1" ht="15.75" customHeight="1" x14ac:dyDescent="0.25">
      <c r="A115" s="145">
        <v>42820</v>
      </c>
      <c r="B115" s="27" t="s">
        <v>61</v>
      </c>
      <c r="C115" s="27" t="s">
        <v>61</v>
      </c>
      <c r="D115" s="25" t="s">
        <v>251</v>
      </c>
      <c r="E115" s="25" t="s">
        <v>108</v>
      </c>
      <c r="F115" s="25" t="s">
        <v>76</v>
      </c>
      <c r="G115" s="25" t="str">
        <f>VLOOKUP(Repository_table[[#This Row],[Country of Destination]],$T$11:$U$46,2,)</f>
        <v>Latin America and the Caribbean</v>
      </c>
      <c r="H115" s="25" t="s">
        <v>86</v>
      </c>
      <c r="I115" s="25" t="s">
        <v>270</v>
      </c>
      <c r="J115" s="28">
        <v>3615896</v>
      </c>
      <c r="K115" s="39">
        <v>5.51</v>
      </c>
      <c r="L115" s="146" t="s">
        <v>106</v>
      </c>
      <c r="N115" s="119"/>
    </row>
    <row r="116" spans="1:14" s="17" customFormat="1" ht="15.75" customHeight="1" x14ac:dyDescent="0.25">
      <c r="A116" s="145">
        <v>42824</v>
      </c>
      <c r="B116" s="27" t="s">
        <v>61</v>
      </c>
      <c r="C116" s="27" t="s">
        <v>61</v>
      </c>
      <c r="D116" s="25" t="s">
        <v>252</v>
      </c>
      <c r="E116" s="25" t="s">
        <v>108</v>
      </c>
      <c r="F116" s="25" t="s">
        <v>225</v>
      </c>
      <c r="G116" s="25" t="str">
        <f>VLOOKUP(Repository_table[[#This Row],[Country of Destination]],$T$11:$U$46,2,)</f>
        <v>Middle East and North Africa</v>
      </c>
      <c r="H116" s="25" t="s">
        <v>336</v>
      </c>
      <c r="I116" s="25" t="s">
        <v>270</v>
      </c>
      <c r="J116" s="28">
        <v>3360169</v>
      </c>
      <c r="K116" s="39">
        <v>3.02</v>
      </c>
      <c r="L116" s="146" t="s">
        <v>106</v>
      </c>
      <c r="N116" s="119"/>
    </row>
    <row r="117" spans="1:14" s="17" customFormat="1" ht="15.75" customHeight="1" x14ac:dyDescent="0.25">
      <c r="A117" s="145">
        <v>42824</v>
      </c>
      <c r="B117" s="27" t="s">
        <v>61</v>
      </c>
      <c r="C117" s="27" t="s">
        <v>61</v>
      </c>
      <c r="D117" s="25" t="s">
        <v>251</v>
      </c>
      <c r="E117" s="25" t="s">
        <v>108</v>
      </c>
      <c r="F117" s="25" t="s">
        <v>112</v>
      </c>
      <c r="G117" s="25" t="str">
        <f>VLOOKUP(Repository_table[[#This Row],[Country of Destination]],$T$11:$U$46,2,)</f>
        <v>Latin America and the Caribbean</v>
      </c>
      <c r="H117" s="25" t="s">
        <v>115</v>
      </c>
      <c r="I117" s="25" t="s">
        <v>270</v>
      </c>
      <c r="J117" s="28">
        <v>2951103</v>
      </c>
      <c r="K117" s="39">
        <v>6.02</v>
      </c>
      <c r="L117" s="146" t="s">
        <v>106</v>
      </c>
      <c r="N117" s="119"/>
    </row>
    <row r="118" spans="1:14" s="17" customFormat="1" ht="15.75" customHeight="1" x14ac:dyDescent="0.25">
      <c r="A118" s="145">
        <v>42826</v>
      </c>
      <c r="B118" s="27" t="s">
        <v>61</v>
      </c>
      <c r="C118" s="27" t="s">
        <v>61</v>
      </c>
      <c r="D118" s="25" t="s">
        <v>329</v>
      </c>
      <c r="E118" s="25" t="s">
        <v>194</v>
      </c>
      <c r="F118" s="25" t="s">
        <v>178</v>
      </c>
      <c r="G118" s="25" t="str">
        <f>VLOOKUP(Repository_table[[#This Row],[Country of Destination]],$T$11:$U$46,2,)</f>
        <v>Latin America and the Caribbean</v>
      </c>
      <c r="H118" s="25" t="s">
        <v>118</v>
      </c>
      <c r="I118" s="25" t="s">
        <v>270</v>
      </c>
      <c r="J118" s="28">
        <v>3458399</v>
      </c>
      <c r="K118" s="39">
        <v>4.59</v>
      </c>
      <c r="L118" s="146" t="s">
        <v>70</v>
      </c>
      <c r="N118" s="119"/>
    </row>
    <row r="119" spans="1:14" s="17" customFormat="1" ht="15.75" customHeight="1" x14ac:dyDescent="0.25">
      <c r="A119" s="145">
        <v>42828</v>
      </c>
      <c r="B119" s="27" t="s">
        <v>61</v>
      </c>
      <c r="C119" s="27" t="s">
        <v>61</v>
      </c>
      <c r="D119" s="25" t="s">
        <v>329</v>
      </c>
      <c r="E119" s="25" t="s">
        <v>194</v>
      </c>
      <c r="F119" s="25" t="s">
        <v>225</v>
      </c>
      <c r="G119" s="25" t="str">
        <f>VLOOKUP(Repository_table[[#This Row],[Country of Destination]],$T$11:$U$46,2,)</f>
        <v>Middle East and North Africa</v>
      </c>
      <c r="H119" s="25" t="s">
        <v>294</v>
      </c>
      <c r="I119" s="25" t="s">
        <v>270</v>
      </c>
      <c r="J119" s="28">
        <v>3429143</v>
      </c>
      <c r="K119" s="39">
        <v>4.41</v>
      </c>
      <c r="L119" s="146" t="s">
        <v>70</v>
      </c>
      <c r="N119" s="119"/>
    </row>
    <row r="120" spans="1:14" s="17" customFormat="1" ht="15.75" customHeight="1" x14ac:dyDescent="0.25">
      <c r="A120" s="145">
        <v>42830</v>
      </c>
      <c r="B120" s="27" t="s">
        <v>61</v>
      </c>
      <c r="C120" s="27" t="s">
        <v>61</v>
      </c>
      <c r="D120" s="25" t="s">
        <v>252</v>
      </c>
      <c r="E120" s="25" t="s">
        <v>108</v>
      </c>
      <c r="F120" s="25" t="s">
        <v>330</v>
      </c>
      <c r="G120" s="25" t="str">
        <f>VLOOKUP(Repository_table[[#This Row],[Country of Destination]],$T$11:$U$46,2,)</f>
        <v>Middle East and North Africa</v>
      </c>
      <c r="H120" s="25" t="s">
        <v>316</v>
      </c>
      <c r="I120" s="25" t="s">
        <v>270</v>
      </c>
      <c r="J120" s="28">
        <v>3346529</v>
      </c>
      <c r="K120" s="39">
        <v>3.65</v>
      </c>
      <c r="L120" s="146"/>
      <c r="N120" s="119"/>
    </row>
    <row r="121" spans="1:14" s="17" customFormat="1" ht="15.75" customHeight="1" x14ac:dyDescent="0.25">
      <c r="A121" s="145">
        <v>42832</v>
      </c>
      <c r="B121" s="27" t="s">
        <v>61</v>
      </c>
      <c r="C121" s="27" t="s">
        <v>61</v>
      </c>
      <c r="D121" s="25" t="s">
        <v>329</v>
      </c>
      <c r="E121" s="25" t="s">
        <v>194</v>
      </c>
      <c r="F121" s="25" t="s">
        <v>76</v>
      </c>
      <c r="G121" s="25" t="str">
        <f>VLOOKUP(Repository_table[[#This Row],[Country of Destination]],$T$11:$U$46,2,)</f>
        <v>Latin America and the Caribbean</v>
      </c>
      <c r="H121" s="25" t="s">
        <v>169</v>
      </c>
      <c r="I121" s="25" t="s">
        <v>270</v>
      </c>
      <c r="J121" s="28">
        <v>3536643</v>
      </c>
      <c r="K121" s="39">
        <v>4.4000000000000004</v>
      </c>
      <c r="L121" s="146" t="s">
        <v>70</v>
      </c>
      <c r="N121" s="119"/>
    </row>
    <row r="122" spans="1:14" s="17" customFormat="1" ht="15.75" customHeight="1" x14ac:dyDescent="0.25">
      <c r="A122" s="145">
        <v>42833</v>
      </c>
      <c r="B122" s="27" t="s">
        <v>61</v>
      </c>
      <c r="C122" s="27" t="s">
        <v>61</v>
      </c>
      <c r="D122" s="25" t="s">
        <v>329</v>
      </c>
      <c r="E122" s="25" t="s">
        <v>194</v>
      </c>
      <c r="F122" s="25" t="s">
        <v>76</v>
      </c>
      <c r="G122" s="25" t="str">
        <f>VLOOKUP(Repository_table[[#This Row],[Country of Destination]],$T$11:$U$46,2,)</f>
        <v>Latin America and the Caribbean</v>
      </c>
      <c r="H122" s="25" t="s">
        <v>158</v>
      </c>
      <c r="I122" s="25" t="s">
        <v>270</v>
      </c>
      <c r="J122" s="28">
        <v>3688816</v>
      </c>
      <c r="K122" s="39">
        <v>4.78</v>
      </c>
      <c r="L122" s="146" t="s">
        <v>70</v>
      </c>
      <c r="N122" s="119"/>
    </row>
    <row r="123" spans="1:14" s="17" customFormat="1" ht="15.75" customHeight="1" x14ac:dyDescent="0.25">
      <c r="A123" s="145">
        <v>42835</v>
      </c>
      <c r="B123" s="27" t="s">
        <v>61</v>
      </c>
      <c r="C123" s="27" t="s">
        <v>61</v>
      </c>
      <c r="D123" s="25" t="s">
        <v>251</v>
      </c>
      <c r="E123" s="25" t="s">
        <v>108</v>
      </c>
      <c r="F123" s="25" t="s">
        <v>112</v>
      </c>
      <c r="G123" s="25" t="str">
        <f>VLOOKUP(Repository_table[[#This Row],[Country of Destination]],$T$11:$U$46,2,)</f>
        <v>Latin America and the Caribbean</v>
      </c>
      <c r="H123" s="25" t="s">
        <v>187</v>
      </c>
      <c r="I123" s="25" t="s">
        <v>270</v>
      </c>
      <c r="J123" s="28">
        <v>2951959</v>
      </c>
      <c r="K123" s="39">
        <v>6.14</v>
      </c>
      <c r="L123" s="146" t="s">
        <v>106</v>
      </c>
      <c r="N123" s="119"/>
    </row>
    <row r="124" spans="1:14" s="17" customFormat="1" ht="15.75" customHeight="1" x14ac:dyDescent="0.25">
      <c r="A124" s="145">
        <v>42837</v>
      </c>
      <c r="B124" s="27" t="s">
        <v>61</v>
      </c>
      <c r="C124" s="27" t="s">
        <v>61</v>
      </c>
      <c r="D124" s="25" t="s">
        <v>251</v>
      </c>
      <c r="E124" s="25" t="s">
        <v>108</v>
      </c>
      <c r="F124" s="25" t="s">
        <v>76</v>
      </c>
      <c r="G124" s="25" t="str">
        <f>VLOOKUP(Repository_table[[#This Row],[Country of Destination]],$T$11:$U$46,2,)</f>
        <v>Latin America and the Caribbean</v>
      </c>
      <c r="H124" s="25" t="s">
        <v>359</v>
      </c>
      <c r="I124" s="25" t="s">
        <v>270</v>
      </c>
      <c r="J124" s="28">
        <v>3051293</v>
      </c>
      <c r="K124" s="39">
        <v>3.65</v>
      </c>
      <c r="L124" s="146"/>
      <c r="N124" s="119"/>
    </row>
    <row r="125" spans="1:14" s="17" customFormat="1" ht="15.75" customHeight="1" x14ac:dyDescent="0.25">
      <c r="A125" s="145">
        <v>42839</v>
      </c>
      <c r="B125" s="27" t="s">
        <v>61</v>
      </c>
      <c r="C125" s="27" t="s">
        <v>61</v>
      </c>
      <c r="D125" s="25" t="s">
        <v>252</v>
      </c>
      <c r="E125" s="25" t="s">
        <v>108</v>
      </c>
      <c r="F125" s="25" t="s">
        <v>81</v>
      </c>
      <c r="G125" s="25" t="str">
        <f>VLOOKUP(Repository_table[[#This Row],[Country of Destination]],$T$11:$U$46,2,)</f>
        <v>East Asia and Pacific</v>
      </c>
      <c r="H125" s="25" t="s">
        <v>173</v>
      </c>
      <c r="I125" s="25" t="s">
        <v>270</v>
      </c>
      <c r="J125" s="28">
        <v>3681272</v>
      </c>
      <c r="K125" s="39">
        <v>6.65</v>
      </c>
      <c r="L125" s="146" t="s">
        <v>106</v>
      </c>
      <c r="N125" s="119"/>
    </row>
    <row r="126" spans="1:14" s="17" customFormat="1" ht="15.75" customHeight="1" x14ac:dyDescent="0.25">
      <c r="A126" s="145">
        <v>42841</v>
      </c>
      <c r="B126" s="27" t="s">
        <v>61</v>
      </c>
      <c r="C126" s="27" t="s">
        <v>61</v>
      </c>
      <c r="D126" s="25" t="s">
        <v>329</v>
      </c>
      <c r="E126" s="25" t="s">
        <v>194</v>
      </c>
      <c r="F126" s="25" t="s">
        <v>178</v>
      </c>
      <c r="G126" s="25" t="str">
        <f>VLOOKUP(Repository_table[[#This Row],[Country of Destination]],$T$11:$U$46,2,)</f>
        <v>Latin America and the Caribbean</v>
      </c>
      <c r="H126" s="25" t="s">
        <v>162</v>
      </c>
      <c r="I126" s="25" t="s">
        <v>270</v>
      </c>
      <c r="J126" s="28">
        <v>3405702</v>
      </c>
      <c r="K126" s="39">
        <v>5.07</v>
      </c>
      <c r="L126" s="146" t="s">
        <v>70</v>
      </c>
      <c r="N126" s="119"/>
    </row>
    <row r="127" spans="1:14" s="17" customFormat="1" ht="15.75" customHeight="1" x14ac:dyDescent="0.25">
      <c r="A127" s="145">
        <v>42842</v>
      </c>
      <c r="B127" s="27" t="s">
        <v>61</v>
      </c>
      <c r="C127" s="27" t="s">
        <v>61</v>
      </c>
      <c r="D127" s="25" t="s">
        <v>252</v>
      </c>
      <c r="E127" s="25" t="s">
        <v>108</v>
      </c>
      <c r="F127" s="25" t="s">
        <v>81</v>
      </c>
      <c r="G127" s="25" t="str">
        <f>VLOOKUP(Repository_table[[#This Row],[Country of Destination]],$T$11:$U$46,2,)</f>
        <v>East Asia and Pacific</v>
      </c>
      <c r="H127" s="25" t="s">
        <v>80</v>
      </c>
      <c r="I127" s="25" t="s">
        <v>270</v>
      </c>
      <c r="J127" s="28">
        <v>3717192</v>
      </c>
      <c r="K127" s="39">
        <v>6.65</v>
      </c>
      <c r="L127" s="146" t="s">
        <v>106</v>
      </c>
      <c r="N127" s="119"/>
    </row>
    <row r="128" spans="1:14" s="17" customFormat="1" ht="15.75" customHeight="1" x14ac:dyDescent="0.25">
      <c r="A128" s="145">
        <v>42844</v>
      </c>
      <c r="B128" s="27" t="s">
        <v>61</v>
      </c>
      <c r="C128" s="27" t="s">
        <v>61</v>
      </c>
      <c r="D128" s="25" t="s">
        <v>252</v>
      </c>
      <c r="E128" s="25" t="s">
        <v>108</v>
      </c>
      <c r="F128" s="25" t="s">
        <v>225</v>
      </c>
      <c r="G128" s="25" t="str">
        <f>VLOOKUP(Repository_table[[#This Row],[Country of Destination]],$T$11:$U$46,2,)</f>
        <v>Middle East and North Africa</v>
      </c>
      <c r="H128" s="25" t="s">
        <v>358</v>
      </c>
      <c r="I128" s="25" t="s">
        <v>270</v>
      </c>
      <c r="J128" s="28">
        <v>3354958</v>
      </c>
      <c r="K128" s="39">
        <v>3.65</v>
      </c>
      <c r="L128" s="146"/>
      <c r="N128" s="119"/>
    </row>
    <row r="129" spans="1:14" s="17" customFormat="1" ht="15.75" customHeight="1" x14ac:dyDescent="0.25">
      <c r="A129" s="145">
        <v>42845</v>
      </c>
      <c r="B129" s="27" t="s">
        <v>61</v>
      </c>
      <c r="C129" s="27" t="s">
        <v>61</v>
      </c>
      <c r="D129" s="25" t="s">
        <v>251</v>
      </c>
      <c r="E129" s="25" t="s">
        <v>108</v>
      </c>
      <c r="F129" s="25" t="s">
        <v>113</v>
      </c>
      <c r="G129" s="25" t="str">
        <f>VLOOKUP(Repository_table[[#This Row],[Country of Destination]],$T$11:$U$46,2,)</f>
        <v>East Asia and Pacific</v>
      </c>
      <c r="H129" s="25" t="s">
        <v>117</v>
      </c>
      <c r="I129" s="25" t="s">
        <v>270</v>
      </c>
      <c r="J129" s="28">
        <v>3295098</v>
      </c>
      <c r="K129" s="39">
        <v>6.14</v>
      </c>
      <c r="L129" s="146" t="s">
        <v>106</v>
      </c>
      <c r="N129" s="119"/>
    </row>
    <row r="130" spans="1:14" s="17" customFormat="1" ht="15.75" customHeight="1" x14ac:dyDescent="0.25">
      <c r="A130" s="145">
        <v>42849</v>
      </c>
      <c r="B130" s="27" t="s">
        <v>61</v>
      </c>
      <c r="C130" s="27" t="s">
        <v>61</v>
      </c>
      <c r="D130" s="25" t="s">
        <v>329</v>
      </c>
      <c r="E130" s="25" t="s">
        <v>194</v>
      </c>
      <c r="F130" s="25" t="s">
        <v>178</v>
      </c>
      <c r="G130" s="25" t="str">
        <f>VLOOKUP(Repository_table[[#This Row],[Country of Destination]],$T$11:$U$46,2,)</f>
        <v>Latin America and the Caribbean</v>
      </c>
      <c r="H130" s="25" t="s">
        <v>110</v>
      </c>
      <c r="I130" s="25" t="s">
        <v>270</v>
      </c>
      <c r="J130" s="28">
        <v>3270929</v>
      </c>
      <c r="K130" s="39">
        <v>4.22</v>
      </c>
      <c r="L130" s="146" t="s">
        <v>70</v>
      </c>
      <c r="N130" s="119"/>
    </row>
    <row r="131" spans="1:14" s="17" customFormat="1" ht="15.75" customHeight="1" x14ac:dyDescent="0.25">
      <c r="A131" s="145">
        <v>42851</v>
      </c>
      <c r="B131" s="27" t="s">
        <v>61</v>
      </c>
      <c r="C131" s="27" t="s">
        <v>61</v>
      </c>
      <c r="D131" s="25" t="s">
        <v>251</v>
      </c>
      <c r="E131" s="25" t="s">
        <v>108</v>
      </c>
      <c r="F131" s="25" t="s">
        <v>76</v>
      </c>
      <c r="G131" s="25" t="str">
        <f>VLOOKUP(Repository_table[[#This Row],[Country of Destination]],$T$11:$U$46,2,)</f>
        <v>Latin America and the Caribbean</v>
      </c>
      <c r="H131" s="25" t="s">
        <v>346</v>
      </c>
      <c r="I131" s="25" t="s">
        <v>270</v>
      </c>
      <c r="J131" s="28">
        <v>3453613</v>
      </c>
      <c r="K131" s="39">
        <v>3.65</v>
      </c>
      <c r="L131" s="146"/>
      <c r="N131" s="119"/>
    </row>
    <row r="132" spans="1:14" s="17" customFormat="1" ht="15.75" customHeight="1" x14ac:dyDescent="0.25">
      <c r="A132" s="145">
        <v>42855</v>
      </c>
      <c r="B132" s="27" t="s">
        <v>61</v>
      </c>
      <c r="C132" s="27" t="s">
        <v>61</v>
      </c>
      <c r="D132" s="25" t="s">
        <v>251</v>
      </c>
      <c r="E132" s="25" t="s">
        <v>108</v>
      </c>
      <c r="F132" s="25" t="s">
        <v>112</v>
      </c>
      <c r="G132" s="25" t="str">
        <f>VLOOKUP(Repository_table[[#This Row],[Country of Destination]],$T$11:$U$46,2,)</f>
        <v>Latin America and the Caribbean</v>
      </c>
      <c r="H132" s="25" t="s">
        <v>195</v>
      </c>
      <c r="I132" s="25" t="s">
        <v>270</v>
      </c>
      <c r="J132" s="28">
        <v>2942301</v>
      </c>
      <c r="K132" s="39">
        <v>6.65</v>
      </c>
      <c r="L132" s="146" t="s">
        <v>106</v>
      </c>
      <c r="N132" s="119"/>
    </row>
    <row r="133" spans="1:14" s="17" customFormat="1" ht="15.75" customHeight="1" x14ac:dyDescent="0.25">
      <c r="A133" s="145">
        <v>42856</v>
      </c>
      <c r="B133" s="27" t="s">
        <v>61</v>
      </c>
      <c r="C133" s="27" t="s">
        <v>61</v>
      </c>
      <c r="D133" s="25" t="s">
        <v>329</v>
      </c>
      <c r="E133" s="25" t="s">
        <v>194</v>
      </c>
      <c r="F133" s="25" t="s">
        <v>177</v>
      </c>
      <c r="G133" s="25" t="str">
        <f>VLOOKUP(Repository_table[[#This Row],[Country of Destination]],$T$11:$U$46,2,)</f>
        <v>Latin America and the Caribbean</v>
      </c>
      <c r="H133" s="25" t="s">
        <v>158</v>
      </c>
      <c r="I133" s="25" t="s">
        <v>270</v>
      </c>
      <c r="J133" s="28">
        <v>3675755</v>
      </c>
      <c r="K133" s="39">
        <v>4.45</v>
      </c>
      <c r="L133" s="146" t="s">
        <v>70</v>
      </c>
      <c r="N133" s="119"/>
    </row>
    <row r="134" spans="1:14" s="17" customFormat="1" ht="15.75" customHeight="1" x14ac:dyDescent="0.25">
      <c r="A134" s="145">
        <v>42858</v>
      </c>
      <c r="B134" s="27" t="s">
        <v>61</v>
      </c>
      <c r="C134" s="27" t="s">
        <v>61</v>
      </c>
      <c r="D134" s="25" t="s">
        <v>252</v>
      </c>
      <c r="E134" s="25" t="s">
        <v>108</v>
      </c>
      <c r="F134" s="25" t="s">
        <v>330</v>
      </c>
      <c r="G134" s="25" t="str">
        <f>VLOOKUP(Repository_table[[#This Row],[Country of Destination]],$T$11:$U$46,2,)</f>
        <v>Middle East and North Africa</v>
      </c>
      <c r="H134" s="25" t="s">
        <v>123</v>
      </c>
      <c r="I134" s="25" t="s">
        <v>270</v>
      </c>
      <c r="J134" s="28">
        <v>3068919</v>
      </c>
      <c r="K134" s="39">
        <v>3.61</v>
      </c>
      <c r="L134" s="146" t="s">
        <v>106</v>
      </c>
      <c r="N134" s="119"/>
    </row>
    <row r="135" spans="1:14" s="17" customFormat="1" ht="15.75" customHeight="1" x14ac:dyDescent="0.25">
      <c r="A135" s="145">
        <v>42859</v>
      </c>
      <c r="B135" s="27" t="s">
        <v>61</v>
      </c>
      <c r="C135" s="27" t="s">
        <v>61</v>
      </c>
      <c r="D135" s="25" t="s">
        <v>251</v>
      </c>
      <c r="E135" s="25" t="s">
        <v>108</v>
      </c>
      <c r="F135" s="25" t="s">
        <v>76</v>
      </c>
      <c r="G135" s="25" t="str">
        <f>VLOOKUP(Repository_table[[#This Row],[Country of Destination]],$T$11:$U$46,2,)</f>
        <v>Latin America and the Caribbean</v>
      </c>
      <c r="H135" s="25" t="s">
        <v>206</v>
      </c>
      <c r="I135" s="25" t="s">
        <v>270</v>
      </c>
      <c r="J135" s="28">
        <v>3517461</v>
      </c>
      <c r="K135" s="39">
        <v>6.1</v>
      </c>
      <c r="L135" s="146" t="s">
        <v>106</v>
      </c>
      <c r="N135" s="119"/>
    </row>
    <row r="136" spans="1:14" s="17" customFormat="1" ht="15.75" customHeight="1" x14ac:dyDescent="0.25">
      <c r="A136" s="145">
        <v>42861</v>
      </c>
      <c r="B136" s="27" t="s">
        <v>61</v>
      </c>
      <c r="C136" s="27" t="s">
        <v>61</v>
      </c>
      <c r="D136" s="25" t="s">
        <v>329</v>
      </c>
      <c r="E136" s="25" t="s">
        <v>194</v>
      </c>
      <c r="F136" s="25" t="s">
        <v>72</v>
      </c>
      <c r="G136" s="25" t="str">
        <f>VLOOKUP(Repository_table[[#This Row],[Country of Destination]],$T$11:$U$46,2,)</f>
        <v>East Asia and Pacific</v>
      </c>
      <c r="H136" s="25" t="s">
        <v>169</v>
      </c>
      <c r="I136" s="25" t="s">
        <v>270</v>
      </c>
      <c r="J136" s="28">
        <v>3514070</v>
      </c>
      <c r="K136" s="39">
        <v>4.4400000000000004</v>
      </c>
      <c r="L136" s="146" t="s">
        <v>70</v>
      </c>
      <c r="N136" s="119"/>
    </row>
    <row r="137" spans="1:14" s="17" customFormat="1" ht="15.75" customHeight="1" x14ac:dyDescent="0.25">
      <c r="A137" s="145">
        <v>42863</v>
      </c>
      <c r="B137" s="27" t="s">
        <v>61</v>
      </c>
      <c r="C137" s="27" t="s">
        <v>61</v>
      </c>
      <c r="D137" s="25" t="s">
        <v>329</v>
      </c>
      <c r="E137" s="25" t="s">
        <v>194</v>
      </c>
      <c r="F137" s="25" t="s">
        <v>368</v>
      </c>
      <c r="G137" s="25" t="str">
        <f>VLOOKUP(Repository_table[[#This Row],[Country of Destination]],$T$11:$U$46,2,)</f>
        <v>East Asia and Pacific</v>
      </c>
      <c r="H137" s="25" t="s">
        <v>239</v>
      </c>
      <c r="I137" s="25" t="s">
        <v>270</v>
      </c>
      <c r="J137" s="28">
        <v>2948906</v>
      </c>
      <c r="K137" s="39">
        <v>4.26</v>
      </c>
      <c r="L137" s="146" t="s">
        <v>70</v>
      </c>
      <c r="N137" s="119"/>
    </row>
    <row r="138" spans="1:14" s="17" customFormat="1" ht="15.75" customHeight="1" x14ac:dyDescent="0.25">
      <c r="A138" s="145">
        <v>42864</v>
      </c>
      <c r="B138" s="27" t="s">
        <v>61</v>
      </c>
      <c r="C138" s="27" t="s">
        <v>61</v>
      </c>
      <c r="D138" s="25" t="s">
        <v>252</v>
      </c>
      <c r="E138" s="25" t="s">
        <v>108</v>
      </c>
      <c r="F138" s="25" t="s">
        <v>330</v>
      </c>
      <c r="G138" s="25" t="str">
        <f>VLOOKUP(Repository_table[[#This Row],[Country of Destination]],$T$11:$U$46,2,)</f>
        <v>Middle East and North Africa</v>
      </c>
      <c r="H138" s="25" t="s">
        <v>314</v>
      </c>
      <c r="I138" s="25" t="s">
        <v>270</v>
      </c>
      <c r="J138" s="28">
        <v>3577489</v>
      </c>
      <c r="K138" s="39">
        <v>3.61</v>
      </c>
      <c r="L138" s="146" t="s">
        <v>106</v>
      </c>
      <c r="N138" s="119"/>
    </row>
    <row r="139" spans="1:14" s="17" customFormat="1" ht="15.75" customHeight="1" x14ac:dyDescent="0.25">
      <c r="A139" s="145">
        <v>42867</v>
      </c>
      <c r="B139" s="27" t="s">
        <v>61</v>
      </c>
      <c r="C139" s="27" t="s">
        <v>61</v>
      </c>
      <c r="D139" s="25" t="s">
        <v>329</v>
      </c>
      <c r="E139" s="25" t="s">
        <v>194</v>
      </c>
      <c r="F139" s="25" t="s">
        <v>113</v>
      </c>
      <c r="G139" s="25" t="str">
        <f>VLOOKUP(Repository_table[[#This Row],[Country of Destination]],$T$11:$U$46,2,)</f>
        <v>East Asia and Pacific</v>
      </c>
      <c r="H139" s="25" t="s">
        <v>341</v>
      </c>
      <c r="I139" s="25" t="s">
        <v>270</v>
      </c>
      <c r="J139" s="28">
        <v>3276115</v>
      </c>
      <c r="K139" s="39">
        <v>4.63</v>
      </c>
      <c r="L139" s="146" t="s">
        <v>70</v>
      </c>
      <c r="N139" s="119"/>
    </row>
    <row r="140" spans="1:14" s="17" customFormat="1" ht="15.75" customHeight="1" x14ac:dyDescent="0.25">
      <c r="A140" s="145">
        <v>42869</v>
      </c>
      <c r="B140" s="27" t="s">
        <v>61</v>
      </c>
      <c r="C140" s="27" t="s">
        <v>61</v>
      </c>
      <c r="D140" s="25" t="s">
        <v>329</v>
      </c>
      <c r="E140" s="25" t="s">
        <v>194</v>
      </c>
      <c r="F140" s="25" t="s">
        <v>113</v>
      </c>
      <c r="G140" s="25" t="str">
        <f>VLOOKUP(Repository_table[[#This Row],[Country of Destination]],$T$11:$U$46,2,)</f>
        <v>East Asia and Pacific</v>
      </c>
      <c r="H140" s="25" t="s">
        <v>357</v>
      </c>
      <c r="I140" s="25" t="s">
        <v>270</v>
      </c>
      <c r="J140" s="28">
        <v>3541646</v>
      </c>
      <c r="K140" s="39">
        <v>4.74</v>
      </c>
      <c r="L140" s="146" t="s">
        <v>70</v>
      </c>
      <c r="N140" s="119"/>
    </row>
    <row r="141" spans="1:14" s="17" customFormat="1" ht="15.75" customHeight="1" x14ac:dyDescent="0.25">
      <c r="A141" s="145">
        <v>42871</v>
      </c>
      <c r="B141" s="27" t="s">
        <v>61</v>
      </c>
      <c r="C141" s="27" t="s">
        <v>61</v>
      </c>
      <c r="D141" s="25" t="s">
        <v>251</v>
      </c>
      <c r="E141" s="25" t="s">
        <v>108</v>
      </c>
      <c r="F141" s="25" t="s">
        <v>76</v>
      </c>
      <c r="G141" s="25" t="str">
        <f>VLOOKUP(Repository_table[[#This Row],[Country of Destination]],$T$11:$U$46,2,)</f>
        <v>Latin America and the Caribbean</v>
      </c>
      <c r="H141" s="25" t="s">
        <v>189</v>
      </c>
      <c r="I141" s="25" t="s">
        <v>270</v>
      </c>
      <c r="J141" s="28">
        <v>3290410</v>
      </c>
      <c r="K141" s="39">
        <v>3.61</v>
      </c>
      <c r="L141" s="146" t="s">
        <v>106</v>
      </c>
      <c r="N141" s="119"/>
    </row>
    <row r="142" spans="1:14" s="17" customFormat="1" ht="15.75" customHeight="1" x14ac:dyDescent="0.25">
      <c r="A142" s="145">
        <v>42872</v>
      </c>
      <c r="B142" s="27" t="s">
        <v>61</v>
      </c>
      <c r="C142" s="27" t="s">
        <v>61</v>
      </c>
      <c r="D142" s="25" t="s">
        <v>329</v>
      </c>
      <c r="E142" s="25" t="s">
        <v>194</v>
      </c>
      <c r="F142" s="25" t="s">
        <v>330</v>
      </c>
      <c r="G142" s="25" t="str">
        <f>VLOOKUP(Repository_table[[#This Row],[Country of Destination]],$T$11:$U$46,2,)</f>
        <v>Middle East and North Africa</v>
      </c>
      <c r="H142" s="25" t="s">
        <v>274</v>
      </c>
      <c r="I142" s="25" t="s">
        <v>270</v>
      </c>
      <c r="J142" s="28">
        <v>3415177</v>
      </c>
      <c r="K142" s="39">
        <v>4</v>
      </c>
      <c r="L142" s="146" t="s">
        <v>70</v>
      </c>
      <c r="N142" s="119"/>
    </row>
    <row r="143" spans="1:14" s="17" customFormat="1" ht="15.75" customHeight="1" x14ac:dyDescent="0.25">
      <c r="A143" s="145">
        <v>42874</v>
      </c>
      <c r="B143" s="27" t="s">
        <v>61</v>
      </c>
      <c r="C143" s="27" t="s">
        <v>61</v>
      </c>
      <c r="D143" s="25" t="s">
        <v>329</v>
      </c>
      <c r="E143" s="25" t="s">
        <v>194</v>
      </c>
      <c r="F143" s="25" t="s">
        <v>178</v>
      </c>
      <c r="G143" s="25" t="str">
        <f>VLOOKUP(Repository_table[[#This Row],[Country of Destination]],$T$11:$U$46,2,)</f>
        <v>Latin America and the Caribbean</v>
      </c>
      <c r="H143" s="25" t="s">
        <v>118</v>
      </c>
      <c r="I143" s="25" t="s">
        <v>270</v>
      </c>
      <c r="J143" s="28">
        <v>3191690</v>
      </c>
      <c r="K143" s="39">
        <v>4.59</v>
      </c>
      <c r="L143" s="146" t="s">
        <v>70</v>
      </c>
      <c r="N143" s="119"/>
    </row>
    <row r="144" spans="1:14" s="17" customFormat="1" ht="15.75" customHeight="1" x14ac:dyDescent="0.25">
      <c r="A144" s="145">
        <v>42876</v>
      </c>
      <c r="B144" s="27" t="s">
        <v>61</v>
      </c>
      <c r="C144" s="27" t="s">
        <v>61</v>
      </c>
      <c r="D144" s="25" t="s">
        <v>252</v>
      </c>
      <c r="E144" s="25" t="s">
        <v>108</v>
      </c>
      <c r="F144" s="25" t="s">
        <v>204</v>
      </c>
      <c r="G144" s="25" t="str">
        <f>VLOOKUP(Repository_table[[#This Row],[Country of Destination]],$T$11:$U$46,2,)</f>
        <v>Europe and Central Asia</v>
      </c>
      <c r="H144" s="25" t="s">
        <v>356</v>
      </c>
      <c r="I144" s="25" t="s">
        <v>270</v>
      </c>
      <c r="J144" s="28">
        <v>3041576</v>
      </c>
      <c r="K144" s="39">
        <v>6.1</v>
      </c>
      <c r="L144" s="146" t="s">
        <v>106</v>
      </c>
      <c r="N144" s="119"/>
    </row>
    <row r="145" spans="1:14" s="17" customFormat="1" ht="15.75" customHeight="1" x14ac:dyDescent="0.25">
      <c r="A145" s="145">
        <v>42877</v>
      </c>
      <c r="B145" s="27" t="s">
        <v>61</v>
      </c>
      <c r="C145" s="27" t="s">
        <v>61</v>
      </c>
      <c r="D145" s="25" t="s">
        <v>329</v>
      </c>
      <c r="E145" s="25" t="s">
        <v>194</v>
      </c>
      <c r="F145" s="25" t="s">
        <v>286</v>
      </c>
      <c r="G145" s="25" t="str">
        <f>VLOOKUP(Repository_table[[#This Row],[Country of Destination]],$T$11:$U$46,2,)</f>
        <v>Europe and Central Asia</v>
      </c>
      <c r="H145" s="25" t="s">
        <v>203</v>
      </c>
      <c r="I145" s="25" t="s">
        <v>270</v>
      </c>
      <c r="J145" s="28">
        <v>3439976</v>
      </c>
      <c r="K145" s="39">
        <v>4.0999999999999996</v>
      </c>
      <c r="L145" s="146" t="s">
        <v>70</v>
      </c>
      <c r="N145" s="119"/>
    </row>
    <row r="146" spans="1:14" s="17" customFormat="1" ht="15.75" customHeight="1" x14ac:dyDescent="0.25">
      <c r="A146" s="145">
        <v>42880</v>
      </c>
      <c r="B146" s="27" t="s">
        <v>61</v>
      </c>
      <c r="C146" s="27" t="s">
        <v>61</v>
      </c>
      <c r="D146" s="25" t="s">
        <v>251</v>
      </c>
      <c r="E146" s="25" t="s">
        <v>108</v>
      </c>
      <c r="F146" s="25" t="s">
        <v>157</v>
      </c>
      <c r="G146" s="25" t="str">
        <f>VLOOKUP(Repository_table[[#This Row],[Country of Destination]],$T$11:$U$46,2,)</f>
        <v>Middle East and North Africa</v>
      </c>
      <c r="H146" s="25" t="s">
        <v>233</v>
      </c>
      <c r="I146" s="25" t="s">
        <v>270</v>
      </c>
      <c r="J146" s="28">
        <v>3452867</v>
      </c>
      <c r="K146" s="39">
        <v>3.61</v>
      </c>
      <c r="L146" s="146" t="s">
        <v>106</v>
      </c>
      <c r="N146" s="119"/>
    </row>
    <row r="147" spans="1:14" s="17" customFormat="1" ht="15.75" customHeight="1" x14ac:dyDescent="0.25">
      <c r="A147" s="145">
        <v>42881</v>
      </c>
      <c r="B147" s="27" t="s">
        <v>61</v>
      </c>
      <c r="C147" s="27" t="s">
        <v>61</v>
      </c>
      <c r="D147" s="25" t="s">
        <v>329</v>
      </c>
      <c r="E147" s="25" t="s">
        <v>194</v>
      </c>
      <c r="F147" s="25" t="s">
        <v>225</v>
      </c>
      <c r="G147" s="25" t="str">
        <f>VLOOKUP(Repository_table[[#This Row],[Country of Destination]],$T$11:$U$46,2,)</f>
        <v>Middle East and North Africa</v>
      </c>
      <c r="H147" s="25" t="s">
        <v>162</v>
      </c>
      <c r="I147" s="25" t="s">
        <v>270</v>
      </c>
      <c r="J147" s="28">
        <v>3280948</v>
      </c>
      <c r="K147" s="39">
        <v>4.58</v>
      </c>
      <c r="L147" s="146" t="s">
        <v>70</v>
      </c>
      <c r="N147" s="119"/>
    </row>
    <row r="148" spans="1:14" s="17" customFormat="1" ht="15.75" customHeight="1" x14ac:dyDescent="0.25">
      <c r="A148" s="145">
        <v>42883</v>
      </c>
      <c r="B148" s="27" t="s">
        <v>61</v>
      </c>
      <c r="C148" s="27" t="s">
        <v>61</v>
      </c>
      <c r="D148" s="25" t="s">
        <v>252</v>
      </c>
      <c r="E148" s="25" t="s">
        <v>108</v>
      </c>
      <c r="F148" s="25" t="s">
        <v>81</v>
      </c>
      <c r="G148" s="25" t="str">
        <f>VLOOKUP(Repository_table[[#This Row],[Country of Destination]],$T$11:$U$46,2,)</f>
        <v>East Asia and Pacific</v>
      </c>
      <c r="H148" s="25" t="s">
        <v>158</v>
      </c>
      <c r="I148" s="25" t="s">
        <v>270</v>
      </c>
      <c r="J148" s="28">
        <v>3667107</v>
      </c>
      <c r="K148" s="39">
        <v>6.61</v>
      </c>
      <c r="L148" s="146" t="s">
        <v>106</v>
      </c>
      <c r="N148" s="119"/>
    </row>
    <row r="149" spans="1:14" s="17" customFormat="1" ht="15.75" customHeight="1" x14ac:dyDescent="0.25">
      <c r="A149" s="145">
        <v>42884</v>
      </c>
      <c r="B149" s="27" t="s">
        <v>61</v>
      </c>
      <c r="C149" s="27" t="s">
        <v>61</v>
      </c>
      <c r="D149" s="25" t="s">
        <v>251</v>
      </c>
      <c r="E149" s="25" t="s">
        <v>108</v>
      </c>
      <c r="F149" s="25" t="s">
        <v>76</v>
      </c>
      <c r="G149" s="25" t="str">
        <f>VLOOKUP(Repository_table[[#This Row],[Country of Destination]],$T$11:$U$46,2,)</f>
        <v>Latin America and the Caribbean</v>
      </c>
      <c r="H149" s="25" t="s">
        <v>189</v>
      </c>
      <c r="I149" s="25" t="s">
        <v>270</v>
      </c>
      <c r="J149" s="28">
        <v>3215579</v>
      </c>
      <c r="K149" s="39">
        <v>3.61</v>
      </c>
      <c r="L149" s="146" t="s">
        <v>106</v>
      </c>
      <c r="N149" s="119"/>
    </row>
    <row r="150" spans="1:14" s="17" customFormat="1" ht="15.75" customHeight="1" x14ac:dyDescent="0.25">
      <c r="A150" s="145">
        <v>42885</v>
      </c>
      <c r="B150" s="27" t="s">
        <v>61</v>
      </c>
      <c r="C150" s="27" t="s">
        <v>61</v>
      </c>
      <c r="D150" s="25" t="s">
        <v>252</v>
      </c>
      <c r="E150" s="25" t="s">
        <v>108</v>
      </c>
      <c r="F150" s="25" t="s">
        <v>69</v>
      </c>
      <c r="G150" s="25" t="str">
        <f>VLOOKUP(Repository_table[[#This Row],[Country of Destination]],$T$11:$U$46,2,)</f>
        <v>Europe and Central Asia</v>
      </c>
      <c r="H150" s="25" t="s">
        <v>187</v>
      </c>
      <c r="I150" s="25" t="s">
        <v>270</v>
      </c>
      <c r="J150" s="28">
        <v>3625230</v>
      </c>
      <c r="K150" s="39">
        <v>6.1</v>
      </c>
      <c r="L150" s="146" t="s">
        <v>106</v>
      </c>
      <c r="N150" s="119"/>
    </row>
    <row r="151" spans="1:14" s="17" customFormat="1" ht="15.75" customHeight="1" x14ac:dyDescent="0.25">
      <c r="A151" s="145">
        <v>42889</v>
      </c>
      <c r="B151" s="27" t="s">
        <v>61</v>
      </c>
      <c r="C151" s="27" t="s">
        <v>61</v>
      </c>
      <c r="D151" s="25" t="s">
        <v>251</v>
      </c>
      <c r="E151" s="25" t="s">
        <v>108</v>
      </c>
      <c r="F151" s="25" t="s">
        <v>113</v>
      </c>
      <c r="G151" s="25" t="str">
        <f>VLOOKUP(Repository_table[[#This Row],[Country of Destination]],$T$11:$U$46,2,)</f>
        <v>East Asia and Pacific</v>
      </c>
      <c r="H151" s="25" t="s">
        <v>160</v>
      </c>
      <c r="I151" s="25" t="s">
        <v>270</v>
      </c>
      <c r="J151" s="28">
        <v>3719046</v>
      </c>
      <c r="K151" s="39">
        <v>3.72</v>
      </c>
      <c r="L151" s="146"/>
      <c r="N151" s="119"/>
    </row>
    <row r="152" spans="1:14" s="17" customFormat="1" ht="15.75" customHeight="1" x14ac:dyDescent="0.25">
      <c r="A152" s="145">
        <v>42890</v>
      </c>
      <c r="B152" s="27" t="s">
        <v>61</v>
      </c>
      <c r="C152" s="27" t="s">
        <v>61</v>
      </c>
      <c r="D152" s="25" t="s">
        <v>329</v>
      </c>
      <c r="E152" s="25" t="s">
        <v>194</v>
      </c>
      <c r="F152" s="25" t="s">
        <v>76</v>
      </c>
      <c r="G152" s="25" t="str">
        <f>VLOOKUP(Repository_table[[#This Row],[Country of Destination]],$T$11:$U$46,2,)</f>
        <v>Latin America and the Caribbean</v>
      </c>
      <c r="H152" s="25" t="s">
        <v>110</v>
      </c>
      <c r="I152" s="25" t="s">
        <v>270</v>
      </c>
      <c r="J152" s="28">
        <v>3664450</v>
      </c>
      <c r="K152" s="39">
        <v>4.03</v>
      </c>
      <c r="L152" s="146" t="s">
        <v>70</v>
      </c>
      <c r="N152" s="119"/>
    </row>
    <row r="153" spans="1:14" s="17" customFormat="1" ht="15.75" customHeight="1" x14ac:dyDescent="0.25">
      <c r="A153" s="145">
        <v>42892</v>
      </c>
      <c r="B153" s="27" t="s">
        <v>61</v>
      </c>
      <c r="C153" s="27" t="s">
        <v>61</v>
      </c>
      <c r="D153" s="25" t="s">
        <v>251</v>
      </c>
      <c r="E153" s="25" t="s">
        <v>108</v>
      </c>
      <c r="F153" s="25" t="s">
        <v>76</v>
      </c>
      <c r="G153" s="25" t="str">
        <f>VLOOKUP(Repository_table[[#This Row],[Country of Destination]],$T$11:$U$46,2,)</f>
        <v>Latin America and the Caribbean</v>
      </c>
      <c r="H153" s="25" t="s">
        <v>352</v>
      </c>
      <c r="I153" s="25" t="s">
        <v>270</v>
      </c>
      <c r="J153" s="28">
        <v>3665872</v>
      </c>
      <c r="K153" s="39">
        <v>3.72</v>
      </c>
      <c r="L153" s="146"/>
      <c r="N153" s="119"/>
    </row>
    <row r="154" spans="1:14" s="17" customFormat="1" ht="15.75" customHeight="1" x14ac:dyDescent="0.25">
      <c r="A154" s="145">
        <v>42894</v>
      </c>
      <c r="B154" s="27" t="s">
        <v>61</v>
      </c>
      <c r="C154" s="27" t="s">
        <v>61</v>
      </c>
      <c r="D154" s="25" t="s">
        <v>329</v>
      </c>
      <c r="E154" s="25" t="s">
        <v>194</v>
      </c>
      <c r="F154" s="25" t="s">
        <v>253</v>
      </c>
      <c r="G154" s="25" t="str">
        <f>VLOOKUP(Repository_table[[#This Row],[Country of Destination]],$T$11:$U$46,2,)</f>
        <v>Europe and Central Asia</v>
      </c>
      <c r="H154" s="25" t="s">
        <v>355</v>
      </c>
      <c r="I154" s="25" t="s">
        <v>270</v>
      </c>
      <c r="J154" s="28">
        <v>3120216</v>
      </c>
      <c r="K154" s="39">
        <v>4.21</v>
      </c>
      <c r="L154" s="146" t="s">
        <v>70</v>
      </c>
      <c r="N154" s="119"/>
    </row>
    <row r="155" spans="1:14" s="17" customFormat="1" ht="15.75" customHeight="1" x14ac:dyDescent="0.25">
      <c r="A155" s="145">
        <v>42895</v>
      </c>
      <c r="B155" s="27" t="s">
        <v>61</v>
      </c>
      <c r="C155" s="27" t="s">
        <v>61</v>
      </c>
      <c r="D155" s="25" t="s">
        <v>252</v>
      </c>
      <c r="E155" s="25" t="s">
        <v>108</v>
      </c>
      <c r="F155" s="25" t="s">
        <v>178</v>
      </c>
      <c r="G155" s="25" t="str">
        <f>VLOOKUP(Repository_table[[#This Row],[Country of Destination]],$T$11:$U$46,2,)</f>
        <v>Latin America and the Caribbean</v>
      </c>
      <c r="H155" s="25" t="s">
        <v>189</v>
      </c>
      <c r="I155" s="25" t="s">
        <v>270</v>
      </c>
      <c r="J155" s="28">
        <v>2949374</v>
      </c>
      <c r="K155" s="39">
        <v>3.72</v>
      </c>
      <c r="L155" s="146"/>
      <c r="N155" s="119"/>
    </row>
    <row r="156" spans="1:14" s="17" customFormat="1" ht="15.75" customHeight="1" x14ac:dyDescent="0.25">
      <c r="A156" s="145">
        <v>42897</v>
      </c>
      <c r="B156" s="27" t="s">
        <v>61</v>
      </c>
      <c r="C156" s="27" t="s">
        <v>61</v>
      </c>
      <c r="D156" s="25" t="s">
        <v>251</v>
      </c>
      <c r="E156" s="25" t="s">
        <v>108</v>
      </c>
      <c r="F156" s="25" t="s">
        <v>112</v>
      </c>
      <c r="G156" s="25" t="str">
        <f>VLOOKUP(Repository_table[[#This Row],[Country of Destination]],$T$11:$U$46,2,)</f>
        <v>Latin America and the Caribbean</v>
      </c>
      <c r="H156" s="25" t="s">
        <v>206</v>
      </c>
      <c r="I156" s="25" t="s">
        <v>270</v>
      </c>
      <c r="J156" s="28">
        <v>3656921</v>
      </c>
      <c r="K156" s="39">
        <v>6.21</v>
      </c>
      <c r="L156" s="146" t="s">
        <v>106</v>
      </c>
      <c r="N156" s="119"/>
    </row>
    <row r="157" spans="1:14" s="17" customFormat="1" ht="15.75" customHeight="1" x14ac:dyDescent="0.25">
      <c r="A157" s="145">
        <v>42898</v>
      </c>
      <c r="B157" s="27" t="s">
        <v>61</v>
      </c>
      <c r="C157" s="27" t="s">
        <v>61</v>
      </c>
      <c r="D157" s="25" t="s">
        <v>329</v>
      </c>
      <c r="E157" s="25" t="s">
        <v>194</v>
      </c>
      <c r="F157" s="25" t="s">
        <v>76</v>
      </c>
      <c r="G157" s="25" t="str">
        <f>VLOOKUP(Repository_table[[#This Row],[Country of Destination]],$T$11:$U$46,2,)</f>
        <v>Latin America and the Caribbean</v>
      </c>
      <c r="H157" s="25" t="s">
        <v>173</v>
      </c>
      <c r="I157" s="25" t="s">
        <v>270</v>
      </c>
      <c r="J157" s="28">
        <v>3700951</v>
      </c>
      <c r="K157" s="39">
        <v>3.97</v>
      </c>
      <c r="L157" s="146" t="s">
        <v>70</v>
      </c>
      <c r="N157" s="119"/>
    </row>
    <row r="158" spans="1:14" s="17" customFormat="1" ht="15.75" customHeight="1" x14ac:dyDescent="0.25">
      <c r="A158" s="145">
        <v>42900</v>
      </c>
      <c r="B158" s="27" t="s">
        <v>61</v>
      </c>
      <c r="C158" s="27" t="s">
        <v>61</v>
      </c>
      <c r="D158" s="25" t="s">
        <v>252</v>
      </c>
      <c r="E158" s="25" t="s">
        <v>108</v>
      </c>
      <c r="F158" s="25" t="s">
        <v>81</v>
      </c>
      <c r="G158" s="25" t="str">
        <f>VLOOKUP(Repository_table[[#This Row],[Country of Destination]],$T$11:$U$46,2,)</f>
        <v>East Asia and Pacific</v>
      </c>
      <c r="H158" s="25" t="s">
        <v>159</v>
      </c>
      <c r="I158" s="25" t="s">
        <v>270</v>
      </c>
      <c r="J158" s="28">
        <v>3683237</v>
      </c>
      <c r="K158" s="39">
        <v>6.72</v>
      </c>
      <c r="L158" s="146" t="s">
        <v>106</v>
      </c>
      <c r="N158" s="119"/>
    </row>
    <row r="159" spans="1:14" s="17" customFormat="1" ht="15.75" customHeight="1" x14ac:dyDescent="0.25">
      <c r="A159" s="145">
        <v>42901</v>
      </c>
      <c r="B159" s="27" t="s">
        <v>61</v>
      </c>
      <c r="C159" s="27" t="s">
        <v>61</v>
      </c>
      <c r="D159" s="25" t="s">
        <v>251</v>
      </c>
      <c r="E159" s="25" t="s">
        <v>108</v>
      </c>
      <c r="F159" s="25" t="s">
        <v>113</v>
      </c>
      <c r="G159" s="25" t="str">
        <f>VLOOKUP(Repository_table[[#This Row],[Country of Destination]],$T$11:$U$46,2,)</f>
        <v>East Asia and Pacific</v>
      </c>
      <c r="H159" s="25" t="s">
        <v>167</v>
      </c>
      <c r="I159" s="25" t="s">
        <v>270</v>
      </c>
      <c r="J159" s="28">
        <v>3712188</v>
      </c>
      <c r="K159" s="39">
        <v>3.72</v>
      </c>
      <c r="L159" s="146"/>
      <c r="N159" s="119"/>
    </row>
    <row r="160" spans="1:14" s="17" customFormat="1" ht="15.75" customHeight="1" x14ac:dyDescent="0.25">
      <c r="A160" s="145">
        <v>42903</v>
      </c>
      <c r="B160" s="27" t="s">
        <v>61</v>
      </c>
      <c r="C160" s="27" t="s">
        <v>61</v>
      </c>
      <c r="D160" s="25" t="s">
        <v>329</v>
      </c>
      <c r="E160" s="25" t="s">
        <v>194</v>
      </c>
      <c r="F160" s="25" t="s">
        <v>68</v>
      </c>
      <c r="G160" s="25" t="str">
        <f>VLOOKUP(Repository_table[[#This Row],[Country of Destination]],$T$11:$U$46,2,)</f>
        <v>South Asia</v>
      </c>
      <c r="H160" s="25" t="s">
        <v>125</v>
      </c>
      <c r="I160" s="25" t="s">
        <v>270</v>
      </c>
      <c r="J160" s="28">
        <v>3412882</v>
      </c>
      <c r="K160" s="39">
        <v>4.49</v>
      </c>
      <c r="L160" s="146" t="s">
        <v>70</v>
      </c>
      <c r="N160" s="119"/>
    </row>
    <row r="161" spans="1:14" s="17" customFormat="1" ht="15.75" customHeight="1" x14ac:dyDescent="0.25">
      <c r="A161" s="145">
        <v>42905</v>
      </c>
      <c r="B161" s="27" t="s">
        <v>61</v>
      </c>
      <c r="C161" s="27" t="s">
        <v>61</v>
      </c>
      <c r="D161" s="25" t="s">
        <v>251</v>
      </c>
      <c r="E161" s="25" t="s">
        <v>108</v>
      </c>
      <c r="F161" s="25" t="s">
        <v>76</v>
      </c>
      <c r="G161" s="25" t="str">
        <f>VLOOKUP(Repository_table[[#This Row],[Country of Destination]],$T$11:$U$46,2,)</f>
        <v>Latin America and the Caribbean</v>
      </c>
      <c r="H161" s="25" t="s">
        <v>352</v>
      </c>
      <c r="I161" s="25" t="s">
        <v>270</v>
      </c>
      <c r="J161" s="28">
        <v>3320746</v>
      </c>
      <c r="K161" s="39">
        <v>3.72</v>
      </c>
      <c r="L161" s="146"/>
      <c r="N161" s="119"/>
    </row>
    <row r="162" spans="1:14" s="17" customFormat="1" ht="15.75" customHeight="1" x14ac:dyDescent="0.25">
      <c r="A162" s="145">
        <v>42911</v>
      </c>
      <c r="B162" s="27" t="s">
        <v>61</v>
      </c>
      <c r="C162" s="27" t="s">
        <v>61</v>
      </c>
      <c r="D162" s="25" t="s">
        <v>252</v>
      </c>
      <c r="E162" s="25" t="s">
        <v>108</v>
      </c>
      <c r="F162" s="25" t="s">
        <v>124</v>
      </c>
      <c r="G162" s="25" t="str">
        <f>VLOOKUP(Repository_table[[#This Row],[Country of Destination]],$T$11:$U$46,2,)</f>
        <v>Europe and Central Asia</v>
      </c>
      <c r="H162" s="25" t="s">
        <v>284</v>
      </c>
      <c r="I162" s="25" t="s">
        <v>270</v>
      </c>
      <c r="J162" s="28">
        <v>3410241</v>
      </c>
      <c r="K162" s="39">
        <v>3.72</v>
      </c>
      <c r="L162" s="146"/>
      <c r="N162" s="119"/>
    </row>
    <row r="163" spans="1:14" s="17" customFormat="1" ht="15.75" customHeight="1" x14ac:dyDescent="0.25">
      <c r="A163" s="145">
        <v>42912</v>
      </c>
      <c r="B163" s="27" t="s">
        <v>61</v>
      </c>
      <c r="C163" s="27" t="s">
        <v>61</v>
      </c>
      <c r="D163" s="25" t="s">
        <v>251</v>
      </c>
      <c r="E163" s="25" t="s">
        <v>108</v>
      </c>
      <c r="F163" s="25" t="s">
        <v>76</v>
      </c>
      <c r="G163" s="25" t="str">
        <f>VLOOKUP(Repository_table[[#This Row],[Country of Destination]],$T$11:$U$46,2,)</f>
        <v>Latin America and the Caribbean</v>
      </c>
      <c r="H163" s="25" t="s">
        <v>187</v>
      </c>
      <c r="I163" s="25" t="s">
        <v>270</v>
      </c>
      <c r="J163" s="28">
        <v>3671290</v>
      </c>
      <c r="K163" s="39">
        <v>6.21</v>
      </c>
      <c r="L163" s="146" t="s">
        <v>106</v>
      </c>
      <c r="N163" s="119"/>
    </row>
    <row r="164" spans="1:14" s="17" customFormat="1" ht="15.75" customHeight="1" x14ac:dyDescent="0.25">
      <c r="A164" s="145">
        <v>42913</v>
      </c>
      <c r="B164" s="27" t="s">
        <v>61</v>
      </c>
      <c r="C164" s="27" t="s">
        <v>61</v>
      </c>
      <c r="D164" s="25" t="s">
        <v>251</v>
      </c>
      <c r="E164" s="25" t="s">
        <v>108</v>
      </c>
      <c r="F164" s="25" t="s">
        <v>76</v>
      </c>
      <c r="G164" s="25" t="str">
        <f>VLOOKUP(Repository_table[[#This Row],[Country of Destination]],$T$11:$U$46,2,)</f>
        <v>Latin America and the Caribbean</v>
      </c>
      <c r="H164" s="25" t="s">
        <v>352</v>
      </c>
      <c r="I164" s="25" t="s">
        <v>270</v>
      </c>
      <c r="J164" s="28">
        <v>3317619</v>
      </c>
      <c r="K164" s="39">
        <v>3.72</v>
      </c>
      <c r="L164" s="146"/>
      <c r="N164" s="119"/>
    </row>
    <row r="165" spans="1:14" s="17" customFormat="1" ht="15.75" customHeight="1" x14ac:dyDescent="0.25">
      <c r="A165" s="145">
        <v>42915</v>
      </c>
      <c r="B165" s="27" t="s">
        <v>61</v>
      </c>
      <c r="C165" s="27" t="s">
        <v>61</v>
      </c>
      <c r="D165" s="25" t="s">
        <v>329</v>
      </c>
      <c r="E165" s="25" t="s">
        <v>194</v>
      </c>
      <c r="F165" s="25" t="s">
        <v>76</v>
      </c>
      <c r="G165" s="25" t="str">
        <f>VLOOKUP(Repository_table[[#This Row],[Country of Destination]],$T$11:$U$46,2,)</f>
        <v>Latin America and the Caribbean</v>
      </c>
      <c r="H165" s="25" t="s">
        <v>203</v>
      </c>
      <c r="I165" s="25" t="s">
        <v>270</v>
      </c>
      <c r="J165" s="28">
        <v>3421925</v>
      </c>
      <c r="K165" s="39">
        <v>4.1399999999999997</v>
      </c>
      <c r="L165" s="146" t="s">
        <v>70</v>
      </c>
      <c r="N165" s="119"/>
    </row>
    <row r="166" spans="1:14" s="17" customFormat="1" ht="15.75" customHeight="1" x14ac:dyDescent="0.25">
      <c r="A166" s="145">
        <v>42919</v>
      </c>
      <c r="B166" s="27" t="s">
        <v>61</v>
      </c>
      <c r="C166" s="27" t="s">
        <v>61</v>
      </c>
      <c r="D166" s="25" t="s">
        <v>251</v>
      </c>
      <c r="E166" s="25" t="s">
        <v>108</v>
      </c>
      <c r="F166" s="25" t="s">
        <v>113</v>
      </c>
      <c r="G166" s="25" t="str">
        <f>VLOOKUP(Repository_table[[#This Row],[Country of Destination]],$T$11:$U$46,2,)</f>
        <v>East Asia and Pacific</v>
      </c>
      <c r="H166" s="25" t="s">
        <v>255</v>
      </c>
      <c r="I166" s="25" t="s">
        <v>270</v>
      </c>
      <c r="J166" s="28">
        <v>3712758</v>
      </c>
      <c r="K166" s="39">
        <v>3.53</v>
      </c>
      <c r="L166" s="146"/>
      <c r="N166" s="119"/>
    </row>
    <row r="167" spans="1:14" s="17" customFormat="1" ht="15.75" customHeight="1" x14ac:dyDescent="0.25">
      <c r="A167" s="145">
        <v>42920</v>
      </c>
      <c r="B167" s="27" t="s">
        <v>61</v>
      </c>
      <c r="C167" s="27" t="s">
        <v>61</v>
      </c>
      <c r="D167" s="25" t="s">
        <v>251</v>
      </c>
      <c r="E167" s="25" t="s">
        <v>108</v>
      </c>
      <c r="F167" s="25" t="s">
        <v>76</v>
      </c>
      <c r="G167" s="25" t="str">
        <f>VLOOKUP(Repository_table[[#This Row],[Country of Destination]],$T$11:$U$46,2,)</f>
        <v>Latin America and the Caribbean</v>
      </c>
      <c r="H167" s="25" t="s">
        <v>123</v>
      </c>
      <c r="I167" s="25" t="s">
        <v>270</v>
      </c>
      <c r="J167" s="28">
        <v>3444912</v>
      </c>
      <c r="K167" s="39">
        <v>3.53</v>
      </c>
      <c r="L167" s="146"/>
      <c r="N167" s="119"/>
    </row>
    <row r="168" spans="1:14" s="17" customFormat="1" ht="15.75" customHeight="1" x14ac:dyDescent="0.25">
      <c r="A168" s="145">
        <v>42924</v>
      </c>
      <c r="B168" s="27" t="s">
        <v>61</v>
      </c>
      <c r="C168" s="27" t="s">
        <v>61</v>
      </c>
      <c r="D168" s="25" t="s">
        <v>251</v>
      </c>
      <c r="E168" s="25" t="s">
        <v>108</v>
      </c>
      <c r="F168" s="25" t="s">
        <v>113</v>
      </c>
      <c r="G168" s="25" t="str">
        <f>VLOOKUP(Repository_table[[#This Row],[Country of Destination]],$T$11:$U$46,2,)</f>
        <v>East Asia and Pacific</v>
      </c>
      <c r="H168" s="25" t="s">
        <v>188</v>
      </c>
      <c r="I168" s="25" t="s">
        <v>270</v>
      </c>
      <c r="J168" s="28">
        <v>3709231</v>
      </c>
      <c r="K168" s="39">
        <v>3.53</v>
      </c>
      <c r="L168" s="146"/>
      <c r="N168" s="119"/>
    </row>
    <row r="169" spans="1:14" s="17" customFormat="1" ht="15.75" customHeight="1" x14ac:dyDescent="0.25">
      <c r="A169" s="145">
        <v>42925</v>
      </c>
      <c r="B169" s="27" t="s">
        <v>61</v>
      </c>
      <c r="C169" s="27" t="s">
        <v>61</v>
      </c>
      <c r="D169" s="25" t="s">
        <v>252</v>
      </c>
      <c r="E169" s="25" t="s">
        <v>108</v>
      </c>
      <c r="F169" s="25" t="s">
        <v>241</v>
      </c>
      <c r="G169" s="25" t="str">
        <f>VLOOKUP(Repository_table[[#This Row],[Country of Destination]],$T$11:$U$46,2,)</f>
        <v>Europe and Central Asia</v>
      </c>
      <c r="H169" s="25" t="s">
        <v>187</v>
      </c>
      <c r="I169" s="25" t="s">
        <v>270</v>
      </c>
      <c r="J169" s="28">
        <v>216626</v>
      </c>
      <c r="K169" s="39">
        <v>6.02</v>
      </c>
      <c r="L169" s="146" t="s">
        <v>220</v>
      </c>
      <c r="N169" s="119"/>
    </row>
    <row r="170" spans="1:14" s="17" customFormat="1" ht="15.75" customHeight="1" x14ac:dyDescent="0.25">
      <c r="A170" s="145">
        <v>42925</v>
      </c>
      <c r="B170" s="27" t="s">
        <v>61</v>
      </c>
      <c r="C170" s="27" t="s">
        <v>61</v>
      </c>
      <c r="D170" s="25" t="s">
        <v>252</v>
      </c>
      <c r="E170" s="25" t="s">
        <v>108</v>
      </c>
      <c r="F170" s="25" t="s">
        <v>35</v>
      </c>
      <c r="G170" s="25" t="str">
        <f>VLOOKUP(Repository_table[[#This Row],[Country of Destination]],$T$11:$U$46,2,)</f>
        <v>Middle East and North Africa</v>
      </c>
      <c r="H170" s="25" t="s">
        <v>187</v>
      </c>
      <c r="I170" s="25" t="s">
        <v>270</v>
      </c>
      <c r="J170" s="28">
        <v>3464134</v>
      </c>
      <c r="K170" s="39">
        <v>6.02</v>
      </c>
      <c r="L170" s="146" t="s">
        <v>220</v>
      </c>
      <c r="N170" s="119"/>
    </row>
    <row r="171" spans="1:14" s="17" customFormat="1" ht="15.75" customHeight="1" x14ac:dyDescent="0.25">
      <c r="A171" s="145">
        <v>42926</v>
      </c>
      <c r="B171" s="27" t="s">
        <v>61</v>
      </c>
      <c r="C171" s="27" t="s">
        <v>61</v>
      </c>
      <c r="D171" s="25" t="s">
        <v>252</v>
      </c>
      <c r="E171" s="25" t="s">
        <v>108</v>
      </c>
      <c r="F171" s="25" t="s">
        <v>72</v>
      </c>
      <c r="G171" s="25" t="str">
        <f>VLOOKUP(Repository_table[[#This Row],[Country of Destination]],$T$11:$U$46,2,)</f>
        <v>East Asia and Pacific</v>
      </c>
      <c r="H171" s="25" t="s">
        <v>202</v>
      </c>
      <c r="I171" s="25" t="s">
        <v>270</v>
      </c>
      <c r="J171" s="28">
        <v>3584901</v>
      </c>
      <c r="K171" s="39">
        <v>3.53</v>
      </c>
      <c r="L171" s="146"/>
      <c r="N171" s="119"/>
    </row>
    <row r="172" spans="1:14" s="17" customFormat="1" ht="15.75" customHeight="1" x14ac:dyDescent="0.25">
      <c r="A172" s="145">
        <v>42927</v>
      </c>
      <c r="B172" s="27" t="s">
        <v>61</v>
      </c>
      <c r="C172" s="27" t="s">
        <v>61</v>
      </c>
      <c r="D172" s="25" t="s">
        <v>329</v>
      </c>
      <c r="E172" s="25" t="s">
        <v>194</v>
      </c>
      <c r="F172" s="25" t="s">
        <v>177</v>
      </c>
      <c r="G172" s="25" t="str">
        <f>VLOOKUP(Repository_table[[#This Row],[Country of Destination]],$T$11:$U$46,2,)</f>
        <v>Latin America and the Caribbean</v>
      </c>
      <c r="H172" s="25" t="s">
        <v>173</v>
      </c>
      <c r="I172" s="25" t="s">
        <v>270</v>
      </c>
      <c r="J172" s="28">
        <v>3641640</v>
      </c>
      <c r="K172" s="39">
        <v>4.07</v>
      </c>
      <c r="L172" s="146" t="s">
        <v>70</v>
      </c>
      <c r="N172" s="119"/>
    </row>
    <row r="173" spans="1:14" s="17" customFormat="1" ht="15.75" customHeight="1" x14ac:dyDescent="0.25">
      <c r="A173" s="145">
        <v>42929</v>
      </c>
      <c r="B173" s="27" t="s">
        <v>61</v>
      </c>
      <c r="C173" s="27" t="s">
        <v>61</v>
      </c>
      <c r="D173" s="25" t="s">
        <v>251</v>
      </c>
      <c r="E173" s="25" t="s">
        <v>108</v>
      </c>
      <c r="F173" s="25" t="s">
        <v>113</v>
      </c>
      <c r="G173" s="25" t="str">
        <f>VLOOKUP(Repository_table[[#This Row],[Country of Destination]],$T$11:$U$46,2,)</f>
        <v>East Asia and Pacific</v>
      </c>
      <c r="H173" s="25" t="s">
        <v>254</v>
      </c>
      <c r="I173" s="25" t="s">
        <v>270</v>
      </c>
      <c r="J173" s="28">
        <v>3112053</v>
      </c>
      <c r="K173" s="39">
        <v>3.53</v>
      </c>
      <c r="L173" s="146"/>
      <c r="N173" s="119"/>
    </row>
    <row r="174" spans="1:14" s="17" customFormat="1" ht="15.75" customHeight="1" x14ac:dyDescent="0.25">
      <c r="A174" s="145">
        <v>42931</v>
      </c>
      <c r="B174" s="27" t="s">
        <v>61</v>
      </c>
      <c r="C174" s="27" t="s">
        <v>61</v>
      </c>
      <c r="D174" s="25" t="s">
        <v>251</v>
      </c>
      <c r="E174" s="25" t="s">
        <v>108</v>
      </c>
      <c r="F174" s="25" t="s">
        <v>76</v>
      </c>
      <c r="G174" s="25" t="str">
        <f>VLOOKUP(Repository_table[[#This Row],[Country of Destination]],$T$11:$U$46,2,)</f>
        <v>Latin America and the Caribbean</v>
      </c>
      <c r="H174" s="25" t="s">
        <v>352</v>
      </c>
      <c r="I174" s="25" t="s">
        <v>270</v>
      </c>
      <c r="J174" s="28">
        <v>3714141</v>
      </c>
      <c r="K174" s="39">
        <v>3.53</v>
      </c>
      <c r="L174" s="146"/>
      <c r="N174" s="119"/>
    </row>
    <row r="175" spans="1:14" s="17" customFormat="1" ht="15.75" customHeight="1" x14ac:dyDescent="0.25">
      <c r="A175" s="145">
        <v>42933</v>
      </c>
      <c r="B175" s="27" t="s">
        <v>61</v>
      </c>
      <c r="C175" s="27" t="s">
        <v>61</v>
      </c>
      <c r="D175" s="25" t="s">
        <v>329</v>
      </c>
      <c r="E175" s="25" t="s">
        <v>194</v>
      </c>
      <c r="F175" s="25" t="s">
        <v>76</v>
      </c>
      <c r="G175" s="25" t="str">
        <f>VLOOKUP(Repository_table[[#This Row],[Country of Destination]],$T$11:$U$46,2,)</f>
        <v>Latin America and the Caribbean</v>
      </c>
      <c r="H175" s="25" t="s">
        <v>110</v>
      </c>
      <c r="I175" s="25" t="s">
        <v>270</v>
      </c>
      <c r="J175" s="28">
        <v>3591699</v>
      </c>
      <c r="K175" s="39">
        <v>4.5199999999999996</v>
      </c>
      <c r="L175" s="146" t="s">
        <v>70</v>
      </c>
      <c r="N175" s="119"/>
    </row>
    <row r="176" spans="1:14" s="17" customFormat="1" ht="15.75" customHeight="1" x14ac:dyDescent="0.25">
      <c r="A176" s="145">
        <v>42935</v>
      </c>
      <c r="B176" s="27" t="s">
        <v>61</v>
      </c>
      <c r="C176" s="27" t="s">
        <v>61</v>
      </c>
      <c r="D176" s="25" t="s">
        <v>329</v>
      </c>
      <c r="E176" s="25" t="s">
        <v>194</v>
      </c>
      <c r="F176" s="25" t="s">
        <v>225</v>
      </c>
      <c r="G176" s="25" t="str">
        <f>VLOOKUP(Repository_table[[#This Row],[Country of Destination]],$T$11:$U$46,2,)</f>
        <v>Middle East and North Africa</v>
      </c>
      <c r="H176" s="25" t="s">
        <v>118</v>
      </c>
      <c r="I176" s="25" t="s">
        <v>270</v>
      </c>
      <c r="J176" s="28">
        <v>3409793</v>
      </c>
      <c r="K176" s="39">
        <v>4.33</v>
      </c>
      <c r="L176" s="146" t="s">
        <v>70</v>
      </c>
      <c r="N176" s="119"/>
    </row>
    <row r="177" spans="1:22" s="17" customFormat="1" ht="15.75" customHeight="1" x14ac:dyDescent="0.25">
      <c r="A177" s="145">
        <v>42935</v>
      </c>
      <c r="B177" s="27" t="s">
        <v>61</v>
      </c>
      <c r="C177" s="27" t="s">
        <v>61</v>
      </c>
      <c r="D177" s="25" t="s">
        <v>329</v>
      </c>
      <c r="E177" s="25" t="s">
        <v>194</v>
      </c>
      <c r="F177" s="25" t="s">
        <v>76</v>
      </c>
      <c r="G177" s="25" t="str">
        <f>VLOOKUP(Repository_table[[#This Row],[Country of Destination]],$T$11:$U$46,2,)</f>
        <v>Latin America and the Caribbean</v>
      </c>
      <c r="H177" s="25" t="s">
        <v>110</v>
      </c>
      <c r="I177" s="25" t="s">
        <v>270</v>
      </c>
      <c r="J177" s="28">
        <v>3681230</v>
      </c>
      <c r="K177" s="39">
        <v>4.46</v>
      </c>
      <c r="L177" s="146" t="s">
        <v>70</v>
      </c>
      <c r="N177" s="119"/>
    </row>
    <row r="178" spans="1:22" s="17" customFormat="1" ht="15.75" customHeight="1" x14ac:dyDescent="0.25">
      <c r="A178" s="145">
        <v>42938</v>
      </c>
      <c r="B178" s="27" t="s">
        <v>61</v>
      </c>
      <c r="C178" s="27" t="s">
        <v>61</v>
      </c>
      <c r="D178" s="25" t="s">
        <v>252</v>
      </c>
      <c r="E178" s="25" t="s">
        <v>108</v>
      </c>
      <c r="F178" s="25" t="s">
        <v>69</v>
      </c>
      <c r="G178" s="25" t="str">
        <f>VLOOKUP(Repository_table[[#This Row],[Country of Destination]],$T$11:$U$46,2,)</f>
        <v>Europe and Central Asia</v>
      </c>
      <c r="H178" s="25" t="s">
        <v>336</v>
      </c>
      <c r="I178" s="25" t="s">
        <v>270</v>
      </c>
      <c r="J178" s="28">
        <v>3662245</v>
      </c>
      <c r="K178" s="39">
        <v>6.02</v>
      </c>
      <c r="L178" s="146" t="s">
        <v>106</v>
      </c>
      <c r="N178" s="119"/>
    </row>
    <row r="179" spans="1:22" s="17" customFormat="1" ht="15.75" customHeight="1" x14ac:dyDescent="0.25">
      <c r="A179" s="145">
        <v>42940</v>
      </c>
      <c r="B179" s="27" t="s">
        <v>61</v>
      </c>
      <c r="C179" s="27" t="s">
        <v>61</v>
      </c>
      <c r="D179" s="25" t="s">
        <v>252</v>
      </c>
      <c r="E179" s="25" t="s">
        <v>108</v>
      </c>
      <c r="F179" s="25" t="s">
        <v>72</v>
      </c>
      <c r="G179" s="25" t="str">
        <f>VLOOKUP(Repository_table[[#This Row],[Country of Destination]],$T$11:$U$46,2,)</f>
        <v>East Asia and Pacific</v>
      </c>
      <c r="H179" s="25" t="s">
        <v>346</v>
      </c>
      <c r="I179" s="25" t="s">
        <v>270</v>
      </c>
      <c r="J179" s="28">
        <v>3633585</v>
      </c>
      <c r="K179" s="39">
        <v>3.53</v>
      </c>
      <c r="L179" s="146"/>
      <c r="N179" s="119"/>
    </row>
    <row r="180" spans="1:22" s="17" customFormat="1" ht="15.75" customHeight="1" x14ac:dyDescent="0.25">
      <c r="A180" s="145">
        <v>42944</v>
      </c>
      <c r="B180" s="27" t="s">
        <v>61</v>
      </c>
      <c r="C180" s="27" t="s">
        <v>61</v>
      </c>
      <c r="D180" s="25" t="s">
        <v>251</v>
      </c>
      <c r="E180" s="25" t="s">
        <v>108</v>
      </c>
      <c r="F180" s="25" t="s">
        <v>112</v>
      </c>
      <c r="G180" s="25" t="str">
        <f>VLOOKUP(Repository_table[[#This Row],[Country of Destination]],$T$11:$U$46,2,)</f>
        <v>Latin America and the Caribbean</v>
      </c>
      <c r="H180" s="25" t="s">
        <v>126</v>
      </c>
      <c r="I180" s="25" t="s">
        <v>270</v>
      </c>
      <c r="J180" s="28">
        <v>3255587</v>
      </c>
      <c r="K180" s="39">
        <v>3.53</v>
      </c>
      <c r="L180" s="146"/>
      <c r="N180" s="119"/>
    </row>
    <row r="181" spans="1:22" s="17" customFormat="1" ht="15.75" customHeight="1" x14ac:dyDescent="0.25">
      <c r="A181" s="145">
        <v>42947</v>
      </c>
      <c r="B181" s="27" t="s">
        <v>61</v>
      </c>
      <c r="C181" s="27" t="s">
        <v>61</v>
      </c>
      <c r="D181" s="25" t="s">
        <v>251</v>
      </c>
      <c r="E181" s="25" t="s">
        <v>108</v>
      </c>
      <c r="F181" s="25" t="s">
        <v>113</v>
      </c>
      <c r="G181" s="25" t="str">
        <f>VLOOKUP(Repository_table[[#This Row],[Country of Destination]],$T$11:$U$46,2,)</f>
        <v>East Asia and Pacific</v>
      </c>
      <c r="H181" s="25" t="s">
        <v>354</v>
      </c>
      <c r="I181" s="25" t="s">
        <v>270</v>
      </c>
      <c r="J181" s="28">
        <v>3704024</v>
      </c>
      <c r="K181" s="39">
        <v>3.53</v>
      </c>
      <c r="L181" s="146"/>
      <c r="N181" s="119"/>
    </row>
    <row r="182" spans="1:22" s="17" customFormat="1" ht="15.75" customHeight="1" x14ac:dyDescent="0.25">
      <c r="A182" s="145">
        <v>42948</v>
      </c>
      <c r="B182" s="27" t="s">
        <v>61</v>
      </c>
      <c r="C182" s="27" t="s">
        <v>61</v>
      </c>
      <c r="D182" s="25" t="s">
        <v>251</v>
      </c>
      <c r="E182" s="25" t="s">
        <v>108</v>
      </c>
      <c r="F182" s="25" t="s">
        <v>113</v>
      </c>
      <c r="G182" s="25" t="str">
        <f>VLOOKUP(Repository_table[[#This Row],[Country of Destination]],$T$11:$U$46,2,)</f>
        <v>East Asia and Pacific</v>
      </c>
      <c r="H182" s="25" t="s">
        <v>160</v>
      </c>
      <c r="I182" s="25" t="s">
        <v>270</v>
      </c>
      <c r="J182" s="28">
        <v>3693834</v>
      </c>
      <c r="K182" s="39">
        <v>3.53</v>
      </c>
      <c r="L182" s="146"/>
      <c r="N182" s="119"/>
    </row>
    <row r="183" spans="1:22" s="32" customFormat="1" ht="15.75" customHeight="1" x14ac:dyDescent="0.25">
      <c r="A183" s="145">
        <v>42949</v>
      </c>
      <c r="B183" s="27" t="s">
        <v>61</v>
      </c>
      <c r="C183" s="27" t="s">
        <v>61</v>
      </c>
      <c r="D183" s="25" t="s">
        <v>252</v>
      </c>
      <c r="E183" s="25" t="s">
        <v>108</v>
      </c>
      <c r="F183" s="25" t="s">
        <v>81</v>
      </c>
      <c r="G183" s="25" t="str">
        <f>VLOOKUP(Repository_table[[#This Row],[Country of Destination]],$T$11:$U$46,2,)</f>
        <v>East Asia and Pacific</v>
      </c>
      <c r="H183" s="25" t="s">
        <v>206</v>
      </c>
      <c r="I183" s="25" t="s">
        <v>270</v>
      </c>
      <c r="J183" s="28">
        <v>3613516</v>
      </c>
      <c r="K183" s="39">
        <v>5.9</v>
      </c>
      <c r="L183" s="146" t="s">
        <v>106</v>
      </c>
      <c r="N183" s="124"/>
      <c r="S183" s="17"/>
      <c r="T183" s="17"/>
      <c r="U183" s="17"/>
      <c r="V183" s="17"/>
    </row>
    <row r="184" spans="1:22" s="17" customFormat="1" ht="15.75" customHeight="1" x14ac:dyDescent="0.25">
      <c r="A184" s="145">
        <v>42951</v>
      </c>
      <c r="B184" s="27" t="s">
        <v>61</v>
      </c>
      <c r="C184" s="27" t="s">
        <v>61</v>
      </c>
      <c r="D184" s="25" t="s">
        <v>252</v>
      </c>
      <c r="E184" s="25" t="s">
        <v>108</v>
      </c>
      <c r="F184" s="25" t="s">
        <v>35</v>
      </c>
      <c r="G184" s="25" t="str">
        <f>VLOOKUP(Repository_table[[#This Row],[Country of Destination]],$T$11:$U$46,2,)</f>
        <v>Middle East and North Africa</v>
      </c>
      <c r="H184" s="25" t="s">
        <v>237</v>
      </c>
      <c r="I184" s="25" t="s">
        <v>270</v>
      </c>
      <c r="J184" s="28">
        <v>3317280</v>
      </c>
      <c r="K184" s="39">
        <v>3.41</v>
      </c>
      <c r="L184" s="146"/>
      <c r="N184" s="119"/>
    </row>
    <row r="185" spans="1:22" s="17" customFormat="1" ht="15.75" customHeight="1" x14ac:dyDescent="0.25">
      <c r="A185" s="145">
        <v>42952</v>
      </c>
      <c r="B185" s="27" t="s">
        <v>61</v>
      </c>
      <c r="C185" s="27" t="s">
        <v>61</v>
      </c>
      <c r="D185" s="25" t="s">
        <v>329</v>
      </c>
      <c r="E185" s="25" t="s">
        <v>194</v>
      </c>
      <c r="F185" s="25" t="s">
        <v>331</v>
      </c>
      <c r="G185" s="25" t="str">
        <f>VLOOKUP(Repository_table[[#This Row],[Country of Destination]],$T$11:$U$46,2,)</f>
        <v>Europe and Central Asia</v>
      </c>
      <c r="H185" s="25" t="s">
        <v>203</v>
      </c>
      <c r="I185" s="25" t="s">
        <v>270</v>
      </c>
      <c r="J185" s="28">
        <v>3430582</v>
      </c>
      <c r="K185" s="39">
        <v>3.97</v>
      </c>
      <c r="L185" s="146" t="s">
        <v>70</v>
      </c>
      <c r="N185" s="119"/>
      <c r="S185" s="32"/>
      <c r="V185" s="32"/>
    </row>
    <row r="186" spans="1:22" s="17" customFormat="1" ht="15.75" customHeight="1" x14ac:dyDescent="0.25">
      <c r="A186" s="145">
        <v>42954</v>
      </c>
      <c r="B186" s="27" t="s">
        <v>61</v>
      </c>
      <c r="C186" s="27" t="s">
        <v>61</v>
      </c>
      <c r="D186" s="25" t="s">
        <v>251</v>
      </c>
      <c r="E186" s="25" t="s">
        <v>108</v>
      </c>
      <c r="F186" s="25" t="s">
        <v>113</v>
      </c>
      <c r="G186" s="25" t="str">
        <f>VLOOKUP(Repository_table[[#This Row],[Country of Destination]],$T$11:$U$46,2,)</f>
        <v>East Asia and Pacific</v>
      </c>
      <c r="H186" s="25" t="s">
        <v>222</v>
      </c>
      <c r="I186" s="25" t="s">
        <v>270</v>
      </c>
      <c r="J186" s="28">
        <v>2943953</v>
      </c>
      <c r="K186" s="39">
        <v>3.41</v>
      </c>
      <c r="L186" s="146"/>
      <c r="N186" s="119"/>
      <c r="T186" s="32"/>
      <c r="U186" s="32"/>
    </row>
    <row r="187" spans="1:22" s="17" customFormat="1" ht="15.75" customHeight="1" x14ac:dyDescent="0.25">
      <c r="A187" s="145">
        <v>42957</v>
      </c>
      <c r="B187" s="27" t="s">
        <v>61</v>
      </c>
      <c r="C187" s="27" t="s">
        <v>61</v>
      </c>
      <c r="D187" s="25" t="s">
        <v>251</v>
      </c>
      <c r="E187" s="25" t="s">
        <v>108</v>
      </c>
      <c r="F187" s="25" t="s">
        <v>157</v>
      </c>
      <c r="G187" s="25" t="str">
        <f>VLOOKUP(Repository_table[[#This Row],[Country of Destination]],$T$11:$U$46,2,)</f>
        <v>Middle East and North Africa</v>
      </c>
      <c r="H187" s="25" t="s">
        <v>180</v>
      </c>
      <c r="I187" s="25" t="s">
        <v>270</v>
      </c>
      <c r="J187" s="28">
        <v>3687706</v>
      </c>
      <c r="K187" s="39">
        <v>3.41</v>
      </c>
      <c r="L187" s="146"/>
      <c r="N187" s="119"/>
    </row>
    <row r="188" spans="1:22" s="17" customFormat="1" ht="15.75" customHeight="1" x14ac:dyDescent="0.25">
      <c r="A188" s="145">
        <v>42958</v>
      </c>
      <c r="B188" s="27" t="s">
        <v>61</v>
      </c>
      <c r="C188" s="27" t="s">
        <v>61</v>
      </c>
      <c r="D188" s="25" t="s">
        <v>252</v>
      </c>
      <c r="E188" s="25" t="s">
        <v>108</v>
      </c>
      <c r="F188" s="25" t="s">
        <v>241</v>
      </c>
      <c r="G188" s="25" t="str">
        <f>VLOOKUP(Repository_table[[#This Row],[Country of Destination]],$T$11:$U$46,2,)</f>
        <v>Europe and Central Asia</v>
      </c>
      <c r="H188" s="25" t="s">
        <v>86</v>
      </c>
      <c r="I188" s="25" t="s">
        <v>270</v>
      </c>
      <c r="J188" s="28">
        <v>3711762</v>
      </c>
      <c r="K188" s="39">
        <v>3.41</v>
      </c>
      <c r="L188" s="146"/>
      <c r="N188" s="119"/>
    </row>
    <row r="189" spans="1:22" s="17" customFormat="1" ht="15.75" customHeight="1" x14ac:dyDescent="0.25">
      <c r="A189" s="145">
        <v>42960</v>
      </c>
      <c r="B189" s="27" t="s">
        <v>61</v>
      </c>
      <c r="C189" s="27" t="s">
        <v>61</v>
      </c>
      <c r="D189" s="25" t="s">
        <v>251</v>
      </c>
      <c r="E189" s="25" t="s">
        <v>108</v>
      </c>
      <c r="F189" s="25" t="s">
        <v>113</v>
      </c>
      <c r="G189" s="25" t="str">
        <f>VLOOKUP(Repository_table[[#This Row],[Country of Destination]],$T$11:$U$46,2,)</f>
        <v>East Asia and Pacific</v>
      </c>
      <c r="H189" s="25" t="s">
        <v>167</v>
      </c>
      <c r="I189" s="25" t="s">
        <v>270</v>
      </c>
      <c r="J189" s="28">
        <v>3681929</v>
      </c>
      <c r="K189" s="39">
        <v>3.41</v>
      </c>
      <c r="L189" s="146"/>
      <c r="N189" s="119"/>
    </row>
    <row r="190" spans="1:22" s="17" customFormat="1" ht="15.75" customHeight="1" x14ac:dyDescent="0.25">
      <c r="A190" s="145">
        <v>42963</v>
      </c>
      <c r="B190" s="27" t="s">
        <v>61</v>
      </c>
      <c r="C190" s="27" t="s">
        <v>61</v>
      </c>
      <c r="D190" s="25" t="s">
        <v>251</v>
      </c>
      <c r="E190" s="25" t="s">
        <v>108</v>
      </c>
      <c r="F190" s="25" t="s">
        <v>76</v>
      </c>
      <c r="G190" s="25" t="str">
        <f>VLOOKUP(Repository_table[[#This Row],[Country of Destination]],$T$11:$U$46,2,)</f>
        <v>Latin America and the Caribbean</v>
      </c>
      <c r="H190" s="25" t="s">
        <v>191</v>
      </c>
      <c r="I190" s="25" t="s">
        <v>270</v>
      </c>
      <c r="J190" s="28">
        <v>3443913</v>
      </c>
      <c r="K190" s="39">
        <v>3.41</v>
      </c>
      <c r="L190" s="146"/>
      <c r="N190" s="119"/>
    </row>
    <row r="191" spans="1:22" s="17" customFormat="1" ht="15.75" customHeight="1" x14ac:dyDescent="0.25">
      <c r="A191" s="145">
        <v>42964</v>
      </c>
      <c r="B191" s="27" t="s">
        <v>61</v>
      </c>
      <c r="C191" s="27" t="s">
        <v>61</v>
      </c>
      <c r="D191" s="25" t="s">
        <v>329</v>
      </c>
      <c r="E191" s="25" t="s">
        <v>194</v>
      </c>
      <c r="F191" s="25" t="s">
        <v>69</v>
      </c>
      <c r="G191" s="25" t="str">
        <f>VLOOKUP(Repository_table[[#This Row],[Country of Destination]],$T$11:$U$46,2,)</f>
        <v>Europe and Central Asia</v>
      </c>
      <c r="H191" s="25" t="s">
        <v>294</v>
      </c>
      <c r="I191" s="25" t="s">
        <v>270</v>
      </c>
      <c r="J191" s="28">
        <v>3399428</v>
      </c>
      <c r="K191" s="39">
        <v>4.21</v>
      </c>
      <c r="L191" s="146" t="s">
        <v>70</v>
      </c>
      <c r="N191" s="119"/>
    </row>
    <row r="192" spans="1:22" s="17" customFormat="1" ht="15.75" customHeight="1" x14ac:dyDescent="0.25">
      <c r="A192" s="145">
        <v>42968</v>
      </c>
      <c r="B192" s="27" t="s">
        <v>61</v>
      </c>
      <c r="C192" s="27" t="s">
        <v>61</v>
      </c>
      <c r="D192" s="25" t="s">
        <v>251</v>
      </c>
      <c r="E192" s="25" t="s">
        <v>108</v>
      </c>
      <c r="F192" s="25" t="s">
        <v>157</v>
      </c>
      <c r="G192" s="25" t="str">
        <f>VLOOKUP(Repository_table[[#This Row],[Country of Destination]],$T$11:$U$46,2,)</f>
        <v>Middle East and North Africa</v>
      </c>
      <c r="H192" s="25" t="s">
        <v>230</v>
      </c>
      <c r="I192" s="25" t="s">
        <v>270</v>
      </c>
      <c r="J192" s="28">
        <v>3705738</v>
      </c>
      <c r="K192" s="39">
        <v>3.41</v>
      </c>
      <c r="L192" s="146"/>
      <c r="N192" s="119"/>
    </row>
    <row r="193" spans="1:14" s="17" customFormat="1" ht="15.75" customHeight="1" x14ac:dyDescent="0.25">
      <c r="A193" s="145">
        <v>42969</v>
      </c>
      <c r="B193" s="27" t="s">
        <v>61</v>
      </c>
      <c r="C193" s="27" t="s">
        <v>61</v>
      </c>
      <c r="D193" s="25" t="s">
        <v>252</v>
      </c>
      <c r="E193" s="25" t="s">
        <v>108</v>
      </c>
      <c r="F193" s="25" t="s">
        <v>253</v>
      </c>
      <c r="G193" s="25" t="str">
        <f>VLOOKUP(Repository_table[[#This Row],[Country of Destination]],$T$11:$U$46,2,)</f>
        <v>Europe and Central Asia</v>
      </c>
      <c r="H193" s="25" t="s">
        <v>159</v>
      </c>
      <c r="I193" s="25" t="s">
        <v>270</v>
      </c>
      <c r="J193" s="28">
        <v>3372374</v>
      </c>
      <c r="K193" s="39">
        <v>3.41</v>
      </c>
      <c r="L193" s="146"/>
      <c r="N193" s="119"/>
    </row>
    <row r="194" spans="1:14" s="17" customFormat="1" ht="15.75" customHeight="1" x14ac:dyDescent="0.25">
      <c r="A194" s="145">
        <v>42971</v>
      </c>
      <c r="B194" s="27" t="s">
        <v>61</v>
      </c>
      <c r="C194" s="27" t="s">
        <v>61</v>
      </c>
      <c r="D194" s="25" t="s">
        <v>251</v>
      </c>
      <c r="E194" s="25" t="s">
        <v>108</v>
      </c>
      <c r="F194" s="25" t="s">
        <v>76</v>
      </c>
      <c r="G194" s="25" t="str">
        <f>VLOOKUP(Repository_table[[#This Row],[Country of Destination]],$T$11:$U$46,2,)</f>
        <v>Latin America and the Caribbean</v>
      </c>
      <c r="H194" s="25" t="s">
        <v>181</v>
      </c>
      <c r="I194" s="25" t="s">
        <v>270</v>
      </c>
      <c r="J194" s="28">
        <v>3416549</v>
      </c>
      <c r="K194" s="39">
        <v>3.41</v>
      </c>
      <c r="L194" s="146"/>
      <c r="N194" s="119"/>
    </row>
    <row r="195" spans="1:14" s="17" customFormat="1" ht="15.75" customHeight="1" x14ac:dyDescent="0.25">
      <c r="A195" s="145">
        <v>42986</v>
      </c>
      <c r="B195" s="27" t="s">
        <v>61</v>
      </c>
      <c r="C195" s="27" t="s">
        <v>61</v>
      </c>
      <c r="D195" s="25" t="s">
        <v>252</v>
      </c>
      <c r="E195" s="25" t="s">
        <v>108</v>
      </c>
      <c r="F195" s="25" t="s">
        <v>241</v>
      </c>
      <c r="G195" s="25" t="str">
        <f>VLOOKUP(Repository_table[[#This Row],[Country of Destination]],$T$11:$U$46,2,)</f>
        <v>Europe and Central Asia</v>
      </c>
      <c r="H195" s="25" t="s">
        <v>86</v>
      </c>
      <c r="I195" s="25" t="s">
        <v>270</v>
      </c>
      <c r="J195" s="28">
        <v>3665705</v>
      </c>
      <c r="K195" s="39">
        <v>3.41</v>
      </c>
      <c r="L195" s="146"/>
      <c r="N195" s="119"/>
    </row>
    <row r="196" spans="1:14" s="17" customFormat="1" ht="15.75" customHeight="1" x14ac:dyDescent="0.25">
      <c r="A196" s="145">
        <v>42988</v>
      </c>
      <c r="B196" s="27" t="s">
        <v>61</v>
      </c>
      <c r="C196" s="27" t="s">
        <v>61</v>
      </c>
      <c r="D196" s="25" t="s">
        <v>252</v>
      </c>
      <c r="E196" s="25" t="s">
        <v>108</v>
      </c>
      <c r="F196" s="25" t="s">
        <v>72</v>
      </c>
      <c r="G196" s="25" t="str">
        <f>VLOOKUP(Repository_table[[#This Row],[Country of Destination]],$T$11:$U$46,2,)</f>
        <v>East Asia and Pacific</v>
      </c>
      <c r="H196" s="25" t="s">
        <v>317</v>
      </c>
      <c r="I196" s="25" t="s">
        <v>270</v>
      </c>
      <c r="J196" s="28">
        <v>3110756</v>
      </c>
      <c r="K196" s="39">
        <v>3.41</v>
      </c>
      <c r="L196" s="146"/>
      <c r="N196" s="119"/>
    </row>
    <row r="197" spans="1:14" s="17" customFormat="1" ht="15.75" customHeight="1" x14ac:dyDescent="0.25">
      <c r="A197" s="145">
        <v>42989</v>
      </c>
      <c r="B197" s="27" t="s">
        <v>61</v>
      </c>
      <c r="C197" s="27" t="s">
        <v>61</v>
      </c>
      <c r="D197" s="25" t="s">
        <v>251</v>
      </c>
      <c r="E197" s="25" t="s">
        <v>108</v>
      </c>
      <c r="F197" s="25" t="s">
        <v>113</v>
      </c>
      <c r="G197" s="25" t="str">
        <f>VLOOKUP(Repository_table[[#This Row],[Country of Destination]],$T$11:$U$46,2,)</f>
        <v>East Asia and Pacific</v>
      </c>
      <c r="H197" s="25" t="s">
        <v>188</v>
      </c>
      <c r="I197" s="25" t="s">
        <v>270</v>
      </c>
      <c r="J197" s="28">
        <v>3695921</v>
      </c>
      <c r="K197" s="39">
        <v>3.41</v>
      </c>
      <c r="L197" s="146"/>
      <c r="N197" s="119"/>
    </row>
    <row r="198" spans="1:14" s="17" customFormat="1" ht="15.75" customHeight="1" x14ac:dyDescent="0.25">
      <c r="A198" s="145">
        <v>42989</v>
      </c>
      <c r="B198" s="27" t="s">
        <v>61</v>
      </c>
      <c r="C198" s="27" t="s">
        <v>61</v>
      </c>
      <c r="D198" s="25" t="s">
        <v>329</v>
      </c>
      <c r="E198" s="25" t="s">
        <v>194</v>
      </c>
      <c r="F198" s="25" t="s">
        <v>72</v>
      </c>
      <c r="G198" s="25" t="str">
        <f>VLOOKUP(Repository_table[[#This Row],[Country of Destination]],$T$11:$U$46,2,)</f>
        <v>East Asia and Pacific</v>
      </c>
      <c r="H198" s="25" t="s">
        <v>209</v>
      </c>
      <c r="I198" s="25" t="s">
        <v>270</v>
      </c>
      <c r="J198" s="28">
        <v>3396714</v>
      </c>
      <c r="K198" s="39">
        <v>4.66</v>
      </c>
      <c r="L198" s="146" t="s">
        <v>70</v>
      </c>
      <c r="N198" s="119"/>
    </row>
    <row r="199" spans="1:14" s="17" customFormat="1" ht="15.75" customHeight="1" x14ac:dyDescent="0.25">
      <c r="A199" s="145">
        <v>42991</v>
      </c>
      <c r="B199" s="27" t="s">
        <v>61</v>
      </c>
      <c r="C199" s="27" t="s">
        <v>61</v>
      </c>
      <c r="D199" s="25" t="s">
        <v>252</v>
      </c>
      <c r="E199" s="25" t="s">
        <v>108</v>
      </c>
      <c r="F199" s="25" t="s">
        <v>109</v>
      </c>
      <c r="G199" s="25" t="str">
        <f>VLOOKUP(Repository_table[[#This Row],[Country of Destination]],$T$11:$U$46,2,)</f>
        <v>Europe and Central Asia</v>
      </c>
      <c r="H199" s="25" t="s">
        <v>350</v>
      </c>
      <c r="I199" s="25" t="s">
        <v>270</v>
      </c>
      <c r="J199" s="28">
        <v>3443363</v>
      </c>
      <c r="K199" s="39">
        <v>3.41</v>
      </c>
      <c r="L199" s="146"/>
      <c r="N199" s="119"/>
    </row>
    <row r="200" spans="1:14" s="17" customFormat="1" ht="15.75" customHeight="1" x14ac:dyDescent="0.25">
      <c r="A200" s="145">
        <v>42992</v>
      </c>
      <c r="B200" s="27" t="s">
        <v>61</v>
      </c>
      <c r="C200" s="27" t="s">
        <v>61</v>
      </c>
      <c r="D200" s="25" t="s">
        <v>252</v>
      </c>
      <c r="E200" s="25" t="s">
        <v>108</v>
      </c>
      <c r="F200" s="25" t="s">
        <v>177</v>
      </c>
      <c r="G200" s="25" t="str">
        <f>VLOOKUP(Repository_table[[#This Row],[Country of Destination]],$T$11:$U$46,2,)</f>
        <v>Latin America and the Caribbean</v>
      </c>
      <c r="H200" s="25" t="s">
        <v>187</v>
      </c>
      <c r="I200" s="25" t="s">
        <v>270</v>
      </c>
      <c r="J200" s="28">
        <v>3363825</v>
      </c>
      <c r="K200" s="39">
        <v>3.41</v>
      </c>
      <c r="L200" s="146"/>
      <c r="N200" s="119"/>
    </row>
    <row r="201" spans="1:14" s="17" customFormat="1" ht="15.75" customHeight="1" x14ac:dyDescent="0.25">
      <c r="A201" s="145">
        <v>42993</v>
      </c>
      <c r="B201" s="27" t="s">
        <v>61</v>
      </c>
      <c r="C201" s="27" t="s">
        <v>61</v>
      </c>
      <c r="D201" s="25" t="s">
        <v>251</v>
      </c>
      <c r="E201" s="25" t="s">
        <v>108</v>
      </c>
      <c r="F201" s="25" t="s">
        <v>113</v>
      </c>
      <c r="G201" s="25" t="str">
        <f>VLOOKUP(Repository_table[[#This Row],[Country of Destination]],$T$11:$U$46,2,)</f>
        <v>East Asia and Pacific</v>
      </c>
      <c r="H201" s="25" t="s">
        <v>353</v>
      </c>
      <c r="I201" s="25" t="s">
        <v>270</v>
      </c>
      <c r="J201" s="28">
        <v>2918342</v>
      </c>
      <c r="K201" s="39">
        <v>3.41</v>
      </c>
      <c r="L201" s="146"/>
      <c r="N201" s="119"/>
    </row>
    <row r="202" spans="1:14" s="17" customFormat="1" ht="15.75" customHeight="1" x14ac:dyDescent="0.25">
      <c r="A202" s="145">
        <v>42994</v>
      </c>
      <c r="B202" s="27" t="s">
        <v>61</v>
      </c>
      <c r="C202" s="27" t="s">
        <v>61</v>
      </c>
      <c r="D202" s="25" t="s">
        <v>252</v>
      </c>
      <c r="E202" s="25" t="s">
        <v>108</v>
      </c>
      <c r="F202" s="25" t="s">
        <v>331</v>
      </c>
      <c r="G202" s="25" t="str">
        <f>VLOOKUP(Repository_table[[#This Row],[Country of Destination]],$T$11:$U$46,2,)</f>
        <v>Europe and Central Asia</v>
      </c>
      <c r="H202" s="25" t="s">
        <v>336</v>
      </c>
      <c r="I202" s="25" t="s">
        <v>270</v>
      </c>
      <c r="J202" s="28">
        <v>3413716</v>
      </c>
      <c r="K202" s="39">
        <v>3.41</v>
      </c>
      <c r="L202" s="146"/>
      <c r="N202" s="119"/>
    </row>
    <row r="203" spans="1:14" s="17" customFormat="1" ht="15.75" customHeight="1" x14ac:dyDescent="0.25">
      <c r="A203" s="145">
        <v>42995</v>
      </c>
      <c r="B203" s="27" t="s">
        <v>61</v>
      </c>
      <c r="C203" s="27" t="s">
        <v>61</v>
      </c>
      <c r="D203" s="25" t="s">
        <v>251</v>
      </c>
      <c r="E203" s="25" t="s">
        <v>108</v>
      </c>
      <c r="F203" s="25" t="s">
        <v>76</v>
      </c>
      <c r="G203" s="25" t="str">
        <f>VLOOKUP(Repository_table[[#This Row],[Country of Destination]],$T$11:$U$46,2,)</f>
        <v>Latin America and the Caribbean</v>
      </c>
      <c r="H203" s="25" t="s">
        <v>229</v>
      </c>
      <c r="I203" s="25" t="s">
        <v>270</v>
      </c>
      <c r="J203" s="28">
        <v>3549302</v>
      </c>
      <c r="K203" s="39">
        <v>3.41</v>
      </c>
      <c r="L203" s="146"/>
      <c r="N203" s="119"/>
    </row>
    <row r="204" spans="1:14" s="17" customFormat="1" ht="15.75" customHeight="1" x14ac:dyDescent="0.25">
      <c r="A204" s="145">
        <v>42998</v>
      </c>
      <c r="B204" s="27" t="s">
        <v>61</v>
      </c>
      <c r="C204" s="27" t="s">
        <v>61</v>
      </c>
      <c r="D204" s="25" t="s">
        <v>251</v>
      </c>
      <c r="E204" s="25" t="s">
        <v>108</v>
      </c>
      <c r="F204" s="25" t="s">
        <v>185</v>
      </c>
      <c r="G204" s="25" t="str">
        <f>VLOOKUP(Repository_table[[#This Row],[Country of Destination]],$T$11:$U$46,2,)</f>
        <v>Latin America and the Caribbean</v>
      </c>
      <c r="H204" s="25" t="s">
        <v>127</v>
      </c>
      <c r="I204" s="25" t="s">
        <v>270</v>
      </c>
      <c r="J204" s="28">
        <v>2922206</v>
      </c>
      <c r="K204" s="39">
        <v>3.41</v>
      </c>
      <c r="L204" s="146"/>
      <c r="N204" s="119"/>
    </row>
    <row r="205" spans="1:14" s="17" customFormat="1" ht="15.75" customHeight="1" x14ac:dyDescent="0.25">
      <c r="A205" s="145">
        <v>42999</v>
      </c>
      <c r="B205" s="27" t="s">
        <v>61</v>
      </c>
      <c r="C205" s="27" t="s">
        <v>61</v>
      </c>
      <c r="D205" s="25" t="s">
        <v>251</v>
      </c>
      <c r="E205" s="25" t="s">
        <v>108</v>
      </c>
      <c r="F205" s="25" t="s">
        <v>113</v>
      </c>
      <c r="G205" s="25" t="str">
        <f>VLOOKUP(Repository_table[[#This Row],[Country of Destination]],$T$11:$U$46,2,)</f>
        <v>East Asia and Pacific</v>
      </c>
      <c r="H205" s="25" t="s">
        <v>165</v>
      </c>
      <c r="I205" s="25" t="s">
        <v>270</v>
      </c>
      <c r="J205" s="28">
        <v>3685650</v>
      </c>
      <c r="K205" s="39">
        <v>3.41</v>
      </c>
      <c r="L205" s="146"/>
      <c r="N205" s="119"/>
    </row>
    <row r="206" spans="1:14" s="17" customFormat="1" ht="15.75" customHeight="1" x14ac:dyDescent="0.25">
      <c r="A206" s="145">
        <v>43000</v>
      </c>
      <c r="B206" s="27" t="s">
        <v>61</v>
      </c>
      <c r="C206" s="27" t="s">
        <v>61</v>
      </c>
      <c r="D206" s="25" t="s">
        <v>329</v>
      </c>
      <c r="E206" s="25" t="s">
        <v>194</v>
      </c>
      <c r="F206" s="25" t="s">
        <v>113</v>
      </c>
      <c r="G206" s="25" t="str">
        <f>VLOOKUP(Repository_table[[#This Row],[Country of Destination]],$T$11:$U$46,2,)</f>
        <v>East Asia and Pacific</v>
      </c>
      <c r="H206" s="25" t="s">
        <v>169</v>
      </c>
      <c r="I206" s="25" t="s">
        <v>270</v>
      </c>
      <c r="J206" s="28">
        <v>3521036</v>
      </c>
      <c r="K206" s="39">
        <v>5.82</v>
      </c>
      <c r="L206" s="146" t="s">
        <v>196</v>
      </c>
      <c r="N206" s="119"/>
    </row>
    <row r="207" spans="1:14" s="17" customFormat="1" ht="15.75" customHeight="1" x14ac:dyDescent="0.25">
      <c r="A207" s="145">
        <v>43001</v>
      </c>
      <c r="B207" s="27" t="s">
        <v>61</v>
      </c>
      <c r="C207" s="27" t="s">
        <v>61</v>
      </c>
      <c r="D207" s="25" t="s">
        <v>252</v>
      </c>
      <c r="E207" s="25" t="s">
        <v>108</v>
      </c>
      <c r="F207" s="25" t="s">
        <v>72</v>
      </c>
      <c r="G207" s="25" t="str">
        <f>VLOOKUP(Repository_table[[#This Row],[Country of Destination]],$T$11:$U$46,2,)</f>
        <v>East Asia and Pacific</v>
      </c>
      <c r="H207" s="25" t="s">
        <v>352</v>
      </c>
      <c r="I207" s="25" t="s">
        <v>270</v>
      </c>
      <c r="J207" s="28">
        <v>3548635</v>
      </c>
      <c r="K207" s="39">
        <v>3.41</v>
      </c>
      <c r="L207" s="146"/>
      <c r="N207" s="119"/>
    </row>
    <row r="208" spans="1:14" s="17" customFormat="1" ht="15.75" customHeight="1" x14ac:dyDescent="0.25">
      <c r="A208" s="145">
        <v>43003</v>
      </c>
      <c r="B208" s="27" t="s">
        <v>61</v>
      </c>
      <c r="C208" s="27" t="s">
        <v>61</v>
      </c>
      <c r="D208" s="25" t="s">
        <v>329</v>
      </c>
      <c r="E208" s="25" t="s">
        <v>194</v>
      </c>
      <c r="F208" s="25" t="s">
        <v>76</v>
      </c>
      <c r="G208" s="25" t="str">
        <f>VLOOKUP(Repository_table[[#This Row],[Country of Destination]],$T$11:$U$46,2,)</f>
        <v>Latin America and the Caribbean</v>
      </c>
      <c r="H208" s="25" t="s">
        <v>172</v>
      </c>
      <c r="I208" s="25" t="s">
        <v>270</v>
      </c>
      <c r="J208" s="28">
        <v>3403944</v>
      </c>
      <c r="K208" s="39">
        <v>4.68</v>
      </c>
      <c r="L208" s="146" t="s">
        <v>70</v>
      </c>
      <c r="N208" s="119"/>
    </row>
    <row r="209" spans="1:14" s="17" customFormat="1" ht="15.75" customHeight="1" x14ac:dyDescent="0.25">
      <c r="A209" s="145">
        <v>43005</v>
      </c>
      <c r="B209" s="27" t="s">
        <v>61</v>
      </c>
      <c r="C209" s="27" t="s">
        <v>61</v>
      </c>
      <c r="D209" s="25" t="s">
        <v>251</v>
      </c>
      <c r="E209" s="25" t="s">
        <v>108</v>
      </c>
      <c r="F209" s="25" t="s">
        <v>113</v>
      </c>
      <c r="G209" s="25" t="str">
        <f>VLOOKUP(Repository_table[[#This Row],[Country of Destination]],$T$11:$U$46,2,)</f>
        <v>East Asia and Pacific</v>
      </c>
      <c r="H209" s="25" t="s">
        <v>160</v>
      </c>
      <c r="I209" s="25" t="s">
        <v>270</v>
      </c>
      <c r="J209" s="28">
        <v>3693462</v>
      </c>
      <c r="K209" s="39">
        <v>3.41</v>
      </c>
      <c r="L209" s="146"/>
      <c r="N209" s="119"/>
    </row>
    <row r="210" spans="1:14" s="17" customFormat="1" ht="15.75" customHeight="1" x14ac:dyDescent="0.25">
      <c r="A210" s="145">
        <v>43006</v>
      </c>
      <c r="B210" s="27" t="s">
        <v>61</v>
      </c>
      <c r="C210" s="27" t="s">
        <v>61</v>
      </c>
      <c r="D210" s="25" t="s">
        <v>251</v>
      </c>
      <c r="E210" s="25" t="s">
        <v>108</v>
      </c>
      <c r="F210" s="25" t="s">
        <v>76</v>
      </c>
      <c r="G210" s="25" t="str">
        <f>VLOOKUP(Repository_table[[#This Row],[Country of Destination]],$T$11:$U$46,2,)</f>
        <v>Latin America and the Caribbean</v>
      </c>
      <c r="H210" s="25" t="s">
        <v>159</v>
      </c>
      <c r="I210" s="25" t="s">
        <v>270</v>
      </c>
      <c r="J210" s="28">
        <v>3332458</v>
      </c>
      <c r="K210" s="39">
        <v>3.41</v>
      </c>
      <c r="L210" s="146"/>
      <c r="N210" s="119"/>
    </row>
    <row r="211" spans="1:14" s="17" customFormat="1" ht="15.75" customHeight="1" x14ac:dyDescent="0.25">
      <c r="A211" s="145">
        <v>43009</v>
      </c>
      <c r="B211" s="27" t="s">
        <v>61</v>
      </c>
      <c r="C211" s="27" t="s">
        <v>61</v>
      </c>
      <c r="D211" s="25" t="s">
        <v>252</v>
      </c>
      <c r="E211" s="25" t="s">
        <v>108</v>
      </c>
      <c r="F211" s="25" t="s">
        <v>72</v>
      </c>
      <c r="G211" s="25" t="str">
        <f>VLOOKUP(Repository_table[[#This Row],[Country of Destination]],$T$11:$U$46,2,)</f>
        <v>East Asia and Pacific</v>
      </c>
      <c r="H211" s="25" t="s">
        <v>233</v>
      </c>
      <c r="I211" s="25" t="s">
        <v>270</v>
      </c>
      <c r="J211" s="28">
        <v>3445495</v>
      </c>
      <c r="K211" s="39">
        <v>3.41</v>
      </c>
      <c r="L211" s="146"/>
      <c r="N211" s="119"/>
    </row>
    <row r="212" spans="1:14" s="17" customFormat="1" ht="15.75" customHeight="1" x14ac:dyDescent="0.25">
      <c r="A212" s="145">
        <v>43011</v>
      </c>
      <c r="B212" s="27" t="s">
        <v>61</v>
      </c>
      <c r="C212" s="27" t="s">
        <v>61</v>
      </c>
      <c r="D212" s="25" t="s">
        <v>251</v>
      </c>
      <c r="E212" s="25" t="s">
        <v>108</v>
      </c>
      <c r="F212" s="25" t="s">
        <v>113</v>
      </c>
      <c r="G212" s="25" t="str">
        <f>VLOOKUP(Repository_table[[#This Row],[Country of Destination]],$T$11:$U$46,2,)</f>
        <v>East Asia and Pacific</v>
      </c>
      <c r="H212" s="25" t="s">
        <v>255</v>
      </c>
      <c r="I212" s="25" t="s">
        <v>270</v>
      </c>
      <c r="J212" s="28">
        <v>3710275</v>
      </c>
      <c r="K212" s="39">
        <v>3.42</v>
      </c>
      <c r="L212" s="146"/>
      <c r="N212" s="119"/>
    </row>
    <row r="213" spans="1:14" s="17" customFormat="1" ht="15.75" customHeight="1" x14ac:dyDescent="0.25">
      <c r="A213" s="145">
        <v>43012</v>
      </c>
      <c r="B213" s="27" t="s">
        <v>61</v>
      </c>
      <c r="C213" s="27" t="s">
        <v>61</v>
      </c>
      <c r="D213" s="25" t="s">
        <v>252</v>
      </c>
      <c r="E213" s="25" t="s">
        <v>108</v>
      </c>
      <c r="F213" s="25" t="s">
        <v>81</v>
      </c>
      <c r="G213" s="25" t="str">
        <f>VLOOKUP(Repository_table[[#This Row],[Country of Destination]],$T$11:$U$46,2,)</f>
        <v>East Asia and Pacific</v>
      </c>
      <c r="H213" s="25" t="s">
        <v>206</v>
      </c>
      <c r="I213" s="25" t="s">
        <v>270</v>
      </c>
      <c r="J213" s="28">
        <v>3362023</v>
      </c>
      <c r="K213" s="39">
        <v>3.42</v>
      </c>
      <c r="L213" s="146"/>
      <c r="N213" s="119"/>
    </row>
    <row r="214" spans="1:14" s="17" customFormat="1" ht="15.75" customHeight="1" x14ac:dyDescent="0.25">
      <c r="A214" s="145">
        <v>43013</v>
      </c>
      <c r="B214" s="27" t="s">
        <v>61</v>
      </c>
      <c r="C214" s="27" t="s">
        <v>61</v>
      </c>
      <c r="D214" s="25" t="s">
        <v>329</v>
      </c>
      <c r="E214" s="25" t="s">
        <v>194</v>
      </c>
      <c r="F214" s="25" t="s">
        <v>177</v>
      </c>
      <c r="G214" s="25" t="str">
        <f>VLOOKUP(Repository_table[[#This Row],[Country of Destination]],$T$11:$U$46,2,)</f>
        <v>Latin America and the Caribbean</v>
      </c>
      <c r="H214" s="25" t="s">
        <v>125</v>
      </c>
      <c r="I214" s="25" t="s">
        <v>270</v>
      </c>
      <c r="J214" s="28">
        <v>3408781</v>
      </c>
      <c r="K214" s="39">
        <v>4.5599999999999996</v>
      </c>
      <c r="L214" s="146" t="s">
        <v>70</v>
      </c>
      <c r="N214" s="119"/>
    </row>
    <row r="215" spans="1:14" s="17" customFormat="1" ht="15.75" customHeight="1" x14ac:dyDescent="0.25">
      <c r="A215" s="145">
        <v>43015</v>
      </c>
      <c r="B215" s="27" t="s">
        <v>61</v>
      </c>
      <c r="C215" s="27" t="s">
        <v>61</v>
      </c>
      <c r="D215" s="25" t="s">
        <v>252</v>
      </c>
      <c r="E215" s="25" t="s">
        <v>108</v>
      </c>
      <c r="F215" s="25" t="s">
        <v>177</v>
      </c>
      <c r="G215" s="25" t="str">
        <f>VLOOKUP(Repository_table[[#This Row],[Country of Destination]],$T$11:$U$46,2,)</f>
        <v>Latin America and the Caribbean</v>
      </c>
      <c r="H215" s="25" t="s">
        <v>135</v>
      </c>
      <c r="I215" s="25" t="s">
        <v>270</v>
      </c>
      <c r="J215" s="28">
        <v>3557878</v>
      </c>
      <c r="K215" s="39">
        <v>3.42</v>
      </c>
      <c r="L215" s="146"/>
      <c r="N215" s="119"/>
    </row>
    <row r="216" spans="1:14" s="17" customFormat="1" ht="15.75" customHeight="1" x14ac:dyDescent="0.25">
      <c r="A216" s="145">
        <v>43016</v>
      </c>
      <c r="B216" s="27" t="s">
        <v>61</v>
      </c>
      <c r="C216" s="27" t="s">
        <v>61</v>
      </c>
      <c r="D216" s="25" t="s">
        <v>252</v>
      </c>
      <c r="E216" s="25" t="s">
        <v>108</v>
      </c>
      <c r="F216" s="25" t="s">
        <v>72</v>
      </c>
      <c r="G216" s="25" t="str">
        <f>VLOOKUP(Repository_table[[#This Row],[Country of Destination]],$T$11:$U$46,2,)</f>
        <v>East Asia and Pacific</v>
      </c>
      <c r="H216" s="25" t="s">
        <v>71</v>
      </c>
      <c r="I216" s="25" t="s">
        <v>270</v>
      </c>
      <c r="J216" s="28">
        <v>3631095</v>
      </c>
      <c r="K216" s="39">
        <v>3.42</v>
      </c>
      <c r="L216" s="146"/>
      <c r="N216" s="119"/>
    </row>
    <row r="217" spans="1:14" s="17" customFormat="1" ht="15.75" customHeight="1" x14ac:dyDescent="0.25">
      <c r="A217" s="145">
        <v>43016</v>
      </c>
      <c r="B217" s="27" t="s">
        <v>61</v>
      </c>
      <c r="C217" s="27" t="s">
        <v>61</v>
      </c>
      <c r="D217" s="25" t="s">
        <v>252</v>
      </c>
      <c r="E217" s="25" t="s">
        <v>108</v>
      </c>
      <c r="F217" s="25" t="s">
        <v>72</v>
      </c>
      <c r="G217" s="25" t="str">
        <f>VLOOKUP(Repository_table[[#This Row],[Country of Destination]],$T$11:$U$46,2,)</f>
        <v>East Asia and Pacific</v>
      </c>
      <c r="H217" s="25" t="s">
        <v>161</v>
      </c>
      <c r="I217" s="25" t="s">
        <v>270</v>
      </c>
      <c r="J217" s="28">
        <v>3391229</v>
      </c>
      <c r="K217" s="39">
        <v>3.42</v>
      </c>
      <c r="L217" s="146"/>
      <c r="N217" s="119"/>
    </row>
    <row r="218" spans="1:14" s="17" customFormat="1" ht="15.75" customHeight="1" x14ac:dyDescent="0.25">
      <c r="A218" s="145">
        <v>43018</v>
      </c>
      <c r="B218" s="27" t="s">
        <v>61</v>
      </c>
      <c r="C218" s="27" t="s">
        <v>61</v>
      </c>
      <c r="D218" s="25" t="s">
        <v>252</v>
      </c>
      <c r="E218" s="25" t="s">
        <v>108</v>
      </c>
      <c r="F218" s="25" t="s">
        <v>368</v>
      </c>
      <c r="G218" s="25" t="str">
        <f>VLOOKUP(Repository_table[[#This Row],[Country of Destination]],$T$11:$U$46,2,)</f>
        <v>East Asia and Pacific</v>
      </c>
      <c r="H218" s="25" t="s">
        <v>86</v>
      </c>
      <c r="I218" s="25" t="s">
        <v>270</v>
      </c>
      <c r="J218" s="28">
        <v>3120592</v>
      </c>
      <c r="K218" s="39">
        <v>3.42</v>
      </c>
      <c r="L218" s="146"/>
      <c r="N218" s="119"/>
    </row>
    <row r="219" spans="1:14" s="17" customFormat="1" ht="15.75" customHeight="1" x14ac:dyDescent="0.25">
      <c r="A219" s="145">
        <v>43019</v>
      </c>
      <c r="B219" s="27" t="s">
        <v>61</v>
      </c>
      <c r="C219" s="27" t="s">
        <v>61</v>
      </c>
      <c r="D219" s="25" t="s">
        <v>329</v>
      </c>
      <c r="E219" s="25" t="s">
        <v>194</v>
      </c>
      <c r="F219" s="25" t="s">
        <v>76</v>
      </c>
      <c r="G219" s="25" t="str">
        <f>VLOOKUP(Repository_table[[#This Row],[Country of Destination]],$T$11:$U$46,2,)</f>
        <v>Latin America and the Caribbean</v>
      </c>
      <c r="H219" s="25" t="s">
        <v>173</v>
      </c>
      <c r="I219" s="25" t="s">
        <v>270</v>
      </c>
      <c r="J219" s="28">
        <v>3692653</v>
      </c>
      <c r="K219" s="39">
        <v>5.75</v>
      </c>
      <c r="L219" s="146" t="s">
        <v>70</v>
      </c>
      <c r="N219" s="119"/>
    </row>
    <row r="220" spans="1:14" s="17" customFormat="1" ht="15.75" customHeight="1" x14ac:dyDescent="0.25">
      <c r="A220" s="145">
        <v>43021</v>
      </c>
      <c r="B220" s="27" t="s">
        <v>61</v>
      </c>
      <c r="C220" s="27" t="s">
        <v>61</v>
      </c>
      <c r="D220" s="25" t="s">
        <v>251</v>
      </c>
      <c r="E220" s="25" t="s">
        <v>108</v>
      </c>
      <c r="F220" s="25" t="s">
        <v>113</v>
      </c>
      <c r="G220" s="25" t="str">
        <f>VLOOKUP(Repository_table[[#This Row],[Country of Destination]],$T$11:$U$46,2,)</f>
        <v>East Asia and Pacific</v>
      </c>
      <c r="H220" s="25" t="s">
        <v>167</v>
      </c>
      <c r="I220" s="25" t="s">
        <v>270</v>
      </c>
      <c r="J220" s="28">
        <v>3683590</v>
      </c>
      <c r="K220" s="39">
        <v>3.42</v>
      </c>
      <c r="L220" s="146"/>
      <c r="N220" s="119"/>
    </row>
    <row r="221" spans="1:14" s="17" customFormat="1" ht="15.75" customHeight="1" x14ac:dyDescent="0.25">
      <c r="A221" s="145">
        <v>43023</v>
      </c>
      <c r="B221" s="27" t="s">
        <v>61</v>
      </c>
      <c r="C221" s="27" t="s">
        <v>61</v>
      </c>
      <c r="D221" s="25" t="s">
        <v>252</v>
      </c>
      <c r="E221" s="25" t="s">
        <v>108</v>
      </c>
      <c r="F221" s="25" t="s">
        <v>72</v>
      </c>
      <c r="G221" s="25" t="str">
        <f>VLOOKUP(Repository_table[[#This Row],[Country of Destination]],$T$11:$U$46,2,)</f>
        <v>East Asia and Pacific</v>
      </c>
      <c r="H221" s="25" t="s">
        <v>229</v>
      </c>
      <c r="I221" s="25" t="s">
        <v>270</v>
      </c>
      <c r="J221" s="28">
        <v>3537675</v>
      </c>
      <c r="K221" s="39">
        <v>3.42</v>
      </c>
      <c r="L221" s="146"/>
      <c r="N221" s="119"/>
    </row>
    <row r="222" spans="1:14" s="17" customFormat="1" ht="15.75" customHeight="1" x14ac:dyDescent="0.25">
      <c r="A222" s="145">
        <v>43026</v>
      </c>
      <c r="B222" s="27" t="s">
        <v>61</v>
      </c>
      <c r="C222" s="27" t="s">
        <v>61</v>
      </c>
      <c r="D222" s="25" t="s">
        <v>251</v>
      </c>
      <c r="E222" s="25" t="s">
        <v>108</v>
      </c>
      <c r="F222" s="25" t="s">
        <v>112</v>
      </c>
      <c r="G222" s="25" t="str">
        <f>VLOOKUP(Repository_table[[#This Row],[Country of Destination]],$T$11:$U$46,2,)</f>
        <v>Latin America and the Caribbean</v>
      </c>
      <c r="H222" s="25" t="s">
        <v>336</v>
      </c>
      <c r="I222" s="25" t="s">
        <v>270</v>
      </c>
      <c r="J222" s="28">
        <v>3675334</v>
      </c>
      <c r="K222" s="39">
        <v>3.42</v>
      </c>
      <c r="L222" s="146"/>
      <c r="N222" s="119"/>
    </row>
    <row r="223" spans="1:14" s="17" customFormat="1" ht="15.75" customHeight="1" x14ac:dyDescent="0.25">
      <c r="A223" s="145">
        <v>43027</v>
      </c>
      <c r="B223" s="27" t="s">
        <v>61</v>
      </c>
      <c r="C223" s="27" t="s">
        <v>61</v>
      </c>
      <c r="D223" s="25" t="s">
        <v>252</v>
      </c>
      <c r="E223" s="25" t="s">
        <v>108</v>
      </c>
      <c r="F223" s="25" t="s">
        <v>72</v>
      </c>
      <c r="G223" s="25" t="str">
        <f>VLOOKUP(Repository_table[[#This Row],[Country of Destination]],$T$11:$U$46,2,)</f>
        <v>East Asia and Pacific</v>
      </c>
      <c r="H223" s="25" t="s">
        <v>350</v>
      </c>
      <c r="I223" s="25" t="s">
        <v>270</v>
      </c>
      <c r="J223" s="28">
        <v>3595468</v>
      </c>
      <c r="K223" s="39">
        <v>3.42</v>
      </c>
      <c r="L223" s="146"/>
      <c r="N223" s="119"/>
    </row>
    <row r="224" spans="1:14" s="17" customFormat="1" ht="15.75" customHeight="1" x14ac:dyDescent="0.25">
      <c r="A224" s="145">
        <v>43028</v>
      </c>
      <c r="B224" s="27" t="s">
        <v>61</v>
      </c>
      <c r="C224" s="27" t="s">
        <v>61</v>
      </c>
      <c r="D224" s="25" t="s">
        <v>329</v>
      </c>
      <c r="E224" s="25" t="s">
        <v>194</v>
      </c>
      <c r="F224" s="25" t="s">
        <v>76</v>
      </c>
      <c r="G224" s="25" t="str">
        <f>VLOOKUP(Repository_table[[#This Row],[Country of Destination]],$T$11:$U$46,2,)</f>
        <v>Latin America and the Caribbean</v>
      </c>
      <c r="H224" s="25" t="s">
        <v>294</v>
      </c>
      <c r="I224" s="25" t="s">
        <v>270</v>
      </c>
      <c r="J224" s="28">
        <v>2993739</v>
      </c>
      <c r="K224" s="39">
        <v>4.8099999999999996</v>
      </c>
      <c r="L224" s="146" t="s">
        <v>250</v>
      </c>
      <c r="N224" s="119"/>
    </row>
    <row r="225" spans="1:14" s="17" customFormat="1" ht="15.75" customHeight="1" x14ac:dyDescent="0.25">
      <c r="A225" s="145">
        <v>43029</v>
      </c>
      <c r="B225" s="27" t="s">
        <v>61</v>
      </c>
      <c r="C225" s="27" t="s">
        <v>61</v>
      </c>
      <c r="D225" s="25" t="s">
        <v>329</v>
      </c>
      <c r="E225" s="25" t="s">
        <v>194</v>
      </c>
      <c r="F225" s="25" t="s">
        <v>157</v>
      </c>
      <c r="G225" s="25" t="str">
        <f>VLOOKUP(Repository_table[[#This Row],[Country of Destination]],$T$11:$U$46,2,)</f>
        <v>Middle East and North Africa</v>
      </c>
      <c r="H225" s="25" t="s">
        <v>172</v>
      </c>
      <c r="I225" s="25" t="s">
        <v>270</v>
      </c>
      <c r="J225" s="28">
        <v>3372582</v>
      </c>
      <c r="K225" s="39">
        <v>5.24</v>
      </c>
      <c r="L225" s="146" t="s">
        <v>70</v>
      </c>
      <c r="N225" s="119"/>
    </row>
    <row r="226" spans="1:14" s="17" customFormat="1" ht="15.75" customHeight="1" x14ac:dyDescent="0.25">
      <c r="A226" s="145">
        <v>43031</v>
      </c>
      <c r="B226" s="27" t="s">
        <v>61</v>
      </c>
      <c r="C226" s="27" t="s">
        <v>61</v>
      </c>
      <c r="D226" s="25" t="s">
        <v>252</v>
      </c>
      <c r="E226" s="25" t="s">
        <v>108</v>
      </c>
      <c r="F226" s="25" t="s">
        <v>72</v>
      </c>
      <c r="G226" s="25" t="str">
        <f>VLOOKUP(Repository_table[[#This Row],[Country of Destination]],$T$11:$U$46,2,)</f>
        <v>East Asia and Pacific</v>
      </c>
      <c r="H226" s="25" t="s">
        <v>351</v>
      </c>
      <c r="I226" s="25" t="s">
        <v>270</v>
      </c>
      <c r="J226" s="28">
        <v>3291869</v>
      </c>
      <c r="K226" s="39">
        <v>3.42</v>
      </c>
      <c r="L226" s="146"/>
      <c r="N226" s="119"/>
    </row>
    <row r="227" spans="1:14" s="17" customFormat="1" ht="15.75" customHeight="1" x14ac:dyDescent="0.25">
      <c r="A227" s="145">
        <v>43032</v>
      </c>
      <c r="B227" s="27" t="s">
        <v>61</v>
      </c>
      <c r="C227" s="27" t="s">
        <v>61</v>
      </c>
      <c r="D227" s="25" t="s">
        <v>252</v>
      </c>
      <c r="E227" s="25" t="s">
        <v>108</v>
      </c>
      <c r="F227" s="25" t="s">
        <v>81</v>
      </c>
      <c r="G227" s="25" t="str">
        <f>VLOOKUP(Repository_table[[#This Row],[Country of Destination]],$T$11:$U$46,2,)</f>
        <v>East Asia and Pacific</v>
      </c>
      <c r="H227" s="25" t="s">
        <v>187</v>
      </c>
      <c r="I227" s="25" t="s">
        <v>270</v>
      </c>
      <c r="J227" s="28">
        <v>3362791</v>
      </c>
      <c r="K227" s="39">
        <v>3.42</v>
      </c>
      <c r="L227" s="146"/>
      <c r="N227" s="119"/>
    </row>
    <row r="228" spans="1:14" s="17" customFormat="1" ht="15.75" customHeight="1" x14ac:dyDescent="0.25">
      <c r="A228" s="145">
        <v>43033</v>
      </c>
      <c r="B228" s="27" t="s">
        <v>61</v>
      </c>
      <c r="C228" s="27" t="s">
        <v>61</v>
      </c>
      <c r="D228" s="25" t="s">
        <v>329</v>
      </c>
      <c r="E228" s="25" t="s">
        <v>194</v>
      </c>
      <c r="F228" s="25" t="s">
        <v>113</v>
      </c>
      <c r="G228" s="25" t="str">
        <f>VLOOKUP(Repository_table[[#This Row],[Country of Destination]],$T$11:$U$46,2,)</f>
        <v>East Asia and Pacific</v>
      </c>
      <c r="H228" s="25" t="s">
        <v>136</v>
      </c>
      <c r="I228" s="25" t="s">
        <v>270</v>
      </c>
      <c r="J228" s="28">
        <v>3422112</v>
      </c>
      <c r="K228" s="39">
        <v>5.25</v>
      </c>
      <c r="L228" s="146" t="s">
        <v>70</v>
      </c>
      <c r="N228" s="119"/>
    </row>
    <row r="229" spans="1:14" s="17" customFormat="1" ht="15.75" customHeight="1" x14ac:dyDescent="0.25">
      <c r="A229" s="145">
        <v>43034</v>
      </c>
      <c r="B229" s="27" t="s">
        <v>61</v>
      </c>
      <c r="C229" s="27" t="s">
        <v>61</v>
      </c>
      <c r="D229" s="25" t="s">
        <v>251</v>
      </c>
      <c r="E229" s="25" t="s">
        <v>108</v>
      </c>
      <c r="F229" s="25" t="s">
        <v>113</v>
      </c>
      <c r="G229" s="25" t="str">
        <f>VLOOKUP(Repository_table[[#This Row],[Country of Destination]],$T$11:$U$46,2,)</f>
        <v>East Asia and Pacific</v>
      </c>
      <c r="H229" s="25" t="s">
        <v>96</v>
      </c>
      <c r="I229" s="25" t="s">
        <v>270</v>
      </c>
      <c r="J229" s="28">
        <v>3621278</v>
      </c>
      <c r="K229" s="39">
        <v>3.42</v>
      </c>
      <c r="L229" s="146"/>
      <c r="N229" s="119"/>
    </row>
    <row r="230" spans="1:14" s="17" customFormat="1" ht="15.75" customHeight="1" x14ac:dyDescent="0.25">
      <c r="A230" s="145">
        <v>43035</v>
      </c>
      <c r="B230" s="27" t="s">
        <v>61</v>
      </c>
      <c r="C230" s="27" t="s">
        <v>61</v>
      </c>
      <c r="D230" s="25" t="s">
        <v>252</v>
      </c>
      <c r="E230" s="25" t="s">
        <v>108</v>
      </c>
      <c r="F230" s="25" t="s">
        <v>241</v>
      </c>
      <c r="G230" s="25" t="str">
        <f>VLOOKUP(Repository_table[[#This Row],[Country of Destination]],$T$11:$U$46,2,)</f>
        <v>Europe and Central Asia</v>
      </c>
      <c r="H230" s="25" t="s">
        <v>117</v>
      </c>
      <c r="I230" s="25" t="s">
        <v>270</v>
      </c>
      <c r="J230" s="28">
        <v>2980271</v>
      </c>
      <c r="K230" s="39">
        <v>3.42</v>
      </c>
      <c r="L230" s="146"/>
      <c r="N230" s="119"/>
    </row>
    <row r="231" spans="1:14" s="17" customFormat="1" ht="15.75" customHeight="1" x14ac:dyDescent="0.25">
      <c r="A231" s="145">
        <v>43037</v>
      </c>
      <c r="B231" s="27" t="s">
        <v>61</v>
      </c>
      <c r="C231" s="27" t="s">
        <v>61</v>
      </c>
      <c r="D231" s="25" t="s">
        <v>252</v>
      </c>
      <c r="E231" s="25" t="s">
        <v>108</v>
      </c>
      <c r="F231" s="25" t="s">
        <v>72</v>
      </c>
      <c r="G231" s="25" t="str">
        <f>VLOOKUP(Repository_table[[#This Row],[Country of Destination]],$T$11:$U$46,2,)</f>
        <v>East Asia and Pacific</v>
      </c>
      <c r="H231" s="25" t="s">
        <v>159</v>
      </c>
      <c r="I231" s="25" t="s">
        <v>270</v>
      </c>
      <c r="J231" s="28">
        <v>3694921</v>
      </c>
      <c r="K231" s="39">
        <v>3.42</v>
      </c>
      <c r="L231" s="146"/>
      <c r="N231" s="119"/>
    </row>
    <row r="232" spans="1:14" s="17" customFormat="1" ht="15.75" customHeight="1" x14ac:dyDescent="0.25">
      <c r="A232" s="145">
        <v>43038</v>
      </c>
      <c r="B232" s="27" t="s">
        <v>61</v>
      </c>
      <c r="C232" s="27" t="s">
        <v>61</v>
      </c>
      <c r="D232" s="25" t="s">
        <v>329</v>
      </c>
      <c r="E232" s="25" t="s">
        <v>194</v>
      </c>
      <c r="F232" s="25" t="s">
        <v>113</v>
      </c>
      <c r="G232" s="25" t="str">
        <f>VLOOKUP(Repository_table[[#This Row],[Country of Destination]],$T$11:$U$46,2,)</f>
        <v>East Asia and Pacific</v>
      </c>
      <c r="H232" s="25" t="s">
        <v>118</v>
      </c>
      <c r="I232" s="25" t="s">
        <v>270</v>
      </c>
      <c r="J232" s="28">
        <v>3437053</v>
      </c>
      <c r="K232" s="39">
        <v>5.15</v>
      </c>
      <c r="L232" s="146" t="s">
        <v>70</v>
      </c>
      <c r="N232" s="119"/>
    </row>
    <row r="233" spans="1:14" s="17" customFormat="1" ht="15.75" customHeight="1" x14ac:dyDescent="0.25">
      <c r="A233" s="145">
        <v>43039</v>
      </c>
      <c r="B233" s="27" t="s">
        <v>61</v>
      </c>
      <c r="C233" s="27" t="s">
        <v>61</v>
      </c>
      <c r="D233" s="25" t="s">
        <v>251</v>
      </c>
      <c r="E233" s="25" t="s">
        <v>108</v>
      </c>
      <c r="F233" s="25" t="s">
        <v>113</v>
      </c>
      <c r="G233" s="25" t="str">
        <f>VLOOKUP(Repository_table[[#This Row],[Country of Destination]],$T$11:$U$46,2,)</f>
        <v>East Asia and Pacific</v>
      </c>
      <c r="H233" s="25" t="s">
        <v>111</v>
      </c>
      <c r="I233" s="25" t="s">
        <v>270</v>
      </c>
      <c r="J233" s="28">
        <v>3702504</v>
      </c>
      <c r="K233" s="39">
        <v>3.42</v>
      </c>
      <c r="L233" s="146"/>
      <c r="N233" s="119"/>
    </row>
    <row r="234" spans="1:14" s="17" customFormat="1" ht="15.75" customHeight="1" x14ac:dyDescent="0.25">
      <c r="A234" s="145">
        <v>43041</v>
      </c>
      <c r="B234" s="27" t="s">
        <v>61</v>
      </c>
      <c r="C234" s="27" t="s">
        <v>61</v>
      </c>
      <c r="D234" s="25" t="s">
        <v>329</v>
      </c>
      <c r="E234" s="25" t="s">
        <v>194</v>
      </c>
      <c r="F234" s="25" t="s">
        <v>76</v>
      </c>
      <c r="G234" s="25" t="str">
        <f>VLOOKUP(Repository_table[[#This Row],[Country of Destination]],$T$11:$U$46,2,)</f>
        <v>Latin America and the Caribbean</v>
      </c>
      <c r="H234" s="25" t="s">
        <v>203</v>
      </c>
      <c r="I234" s="25" t="s">
        <v>270</v>
      </c>
      <c r="J234" s="28">
        <v>3454120</v>
      </c>
      <c r="K234" s="39">
        <v>4.58</v>
      </c>
      <c r="L234" s="146" t="s">
        <v>70</v>
      </c>
      <c r="N234" s="119"/>
    </row>
    <row r="235" spans="1:14" s="17" customFormat="1" ht="15.75" customHeight="1" x14ac:dyDescent="0.25">
      <c r="A235" s="145">
        <v>43043</v>
      </c>
      <c r="B235" s="27" t="s">
        <v>61</v>
      </c>
      <c r="C235" s="27" t="s">
        <v>61</v>
      </c>
      <c r="D235" s="25" t="s">
        <v>329</v>
      </c>
      <c r="E235" s="25" t="s">
        <v>194</v>
      </c>
      <c r="F235" s="25" t="s">
        <v>68</v>
      </c>
      <c r="G235" s="25" t="str">
        <f>VLOOKUP(Repository_table[[#This Row],[Country of Destination]],$T$11:$U$46,2,)</f>
        <v>South Asia</v>
      </c>
      <c r="H235" s="25" t="s">
        <v>137</v>
      </c>
      <c r="I235" s="25" t="s">
        <v>270</v>
      </c>
      <c r="J235" s="28">
        <v>3414148</v>
      </c>
      <c r="K235" s="39">
        <v>5.4</v>
      </c>
      <c r="L235" s="146" t="s">
        <v>70</v>
      </c>
      <c r="N235" s="119"/>
    </row>
    <row r="236" spans="1:14" s="17" customFormat="1" ht="15.75" customHeight="1" x14ac:dyDescent="0.25">
      <c r="A236" s="145">
        <v>43044</v>
      </c>
      <c r="B236" s="27" t="s">
        <v>61</v>
      </c>
      <c r="C236" s="27" t="s">
        <v>61</v>
      </c>
      <c r="D236" s="25" t="s">
        <v>252</v>
      </c>
      <c r="E236" s="25" t="s">
        <v>108</v>
      </c>
      <c r="F236" s="25" t="s">
        <v>72</v>
      </c>
      <c r="G236" s="25" t="str">
        <f>VLOOKUP(Repository_table[[#This Row],[Country of Destination]],$T$11:$U$46,2,)</f>
        <v>East Asia and Pacific</v>
      </c>
      <c r="H236" s="25" t="s">
        <v>191</v>
      </c>
      <c r="I236" s="25" t="s">
        <v>270</v>
      </c>
      <c r="J236" s="28">
        <v>3720956</v>
      </c>
      <c r="K236" s="39">
        <v>3.16</v>
      </c>
      <c r="L236" s="146"/>
      <c r="N236" s="119"/>
    </row>
    <row r="237" spans="1:14" s="17" customFormat="1" ht="15.75" customHeight="1" x14ac:dyDescent="0.25">
      <c r="A237" s="145">
        <v>43046</v>
      </c>
      <c r="B237" s="27" t="s">
        <v>61</v>
      </c>
      <c r="C237" s="27" t="s">
        <v>61</v>
      </c>
      <c r="D237" s="25" t="s">
        <v>252</v>
      </c>
      <c r="E237" s="25" t="s">
        <v>108</v>
      </c>
      <c r="F237" s="25" t="s">
        <v>241</v>
      </c>
      <c r="G237" s="25" t="str">
        <f>VLOOKUP(Repository_table[[#This Row],[Country of Destination]],$T$11:$U$46,2,)</f>
        <v>Europe and Central Asia</v>
      </c>
      <c r="H237" s="25" t="s">
        <v>348</v>
      </c>
      <c r="I237" s="25" t="s">
        <v>270</v>
      </c>
      <c r="J237" s="28">
        <v>3616671</v>
      </c>
      <c r="K237" s="39">
        <v>3.16</v>
      </c>
      <c r="L237" s="146"/>
      <c r="N237" s="119"/>
    </row>
    <row r="238" spans="1:14" s="17" customFormat="1" ht="15.75" customHeight="1" x14ac:dyDescent="0.25">
      <c r="A238" s="145">
        <v>43047</v>
      </c>
      <c r="B238" s="27" t="s">
        <v>61</v>
      </c>
      <c r="C238" s="27" t="s">
        <v>61</v>
      </c>
      <c r="D238" s="25" t="s">
        <v>252</v>
      </c>
      <c r="E238" s="25" t="s">
        <v>108</v>
      </c>
      <c r="F238" s="25" t="s">
        <v>72</v>
      </c>
      <c r="G238" s="25" t="str">
        <f>VLOOKUP(Repository_table[[#This Row],[Country of Destination]],$T$11:$U$46,2,)</f>
        <v>East Asia and Pacific</v>
      </c>
      <c r="H238" s="25" t="s">
        <v>349</v>
      </c>
      <c r="I238" s="25" t="s">
        <v>270</v>
      </c>
      <c r="J238" s="28">
        <v>3304251</v>
      </c>
      <c r="K238" s="39">
        <v>6.16</v>
      </c>
      <c r="L238" s="146" t="s">
        <v>106</v>
      </c>
      <c r="N238" s="119"/>
    </row>
    <row r="239" spans="1:14" s="17" customFormat="1" ht="15.75" customHeight="1" x14ac:dyDescent="0.25">
      <c r="A239" s="145">
        <v>43048</v>
      </c>
      <c r="B239" s="27" t="s">
        <v>61</v>
      </c>
      <c r="C239" s="27" t="s">
        <v>61</v>
      </c>
      <c r="D239" s="25" t="s">
        <v>329</v>
      </c>
      <c r="E239" s="25" t="s">
        <v>194</v>
      </c>
      <c r="F239" s="25" t="s">
        <v>109</v>
      </c>
      <c r="G239" s="25" t="str">
        <f>VLOOKUP(Repository_table[[#This Row],[Country of Destination]],$T$11:$U$46,2,)</f>
        <v>Europe and Central Asia</v>
      </c>
      <c r="H239" s="25" t="s">
        <v>173</v>
      </c>
      <c r="I239" s="25" t="s">
        <v>270</v>
      </c>
      <c r="J239" s="28">
        <v>3667185</v>
      </c>
      <c r="K239" s="39">
        <v>4.4400000000000004</v>
      </c>
      <c r="L239" s="146" t="s">
        <v>70</v>
      </c>
      <c r="N239" s="119"/>
    </row>
    <row r="240" spans="1:14" s="17" customFormat="1" ht="15.75" customHeight="1" x14ac:dyDescent="0.25">
      <c r="A240" s="145">
        <v>43049</v>
      </c>
      <c r="B240" s="27" t="s">
        <v>61</v>
      </c>
      <c r="C240" s="27" t="s">
        <v>61</v>
      </c>
      <c r="D240" s="25" t="s">
        <v>252</v>
      </c>
      <c r="E240" s="25" t="s">
        <v>108</v>
      </c>
      <c r="F240" s="25" t="s">
        <v>109</v>
      </c>
      <c r="G240" s="25" t="str">
        <f>VLOOKUP(Repository_table[[#This Row],[Country of Destination]],$T$11:$U$46,2,)</f>
        <v>Europe and Central Asia</v>
      </c>
      <c r="H240" s="25" t="s">
        <v>135</v>
      </c>
      <c r="I240" s="25" t="s">
        <v>270</v>
      </c>
      <c r="J240" s="28">
        <v>3408354</v>
      </c>
      <c r="K240" s="39">
        <v>3.16</v>
      </c>
      <c r="L240" s="146"/>
      <c r="N240" s="119"/>
    </row>
    <row r="241" spans="1:14" s="17" customFormat="1" ht="15.75" customHeight="1" x14ac:dyDescent="0.25">
      <c r="A241" s="145">
        <v>43050</v>
      </c>
      <c r="B241" s="27" t="s">
        <v>61</v>
      </c>
      <c r="C241" s="27" t="s">
        <v>61</v>
      </c>
      <c r="D241" s="25" t="s">
        <v>252</v>
      </c>
      <c r="E241" s="25" t="s">
        <v>108</v>
      </c>
      <c r="F241" s="25" t="s">
        <v>72</v>
      </c>
      <c r="G241" s="25" t="str">
        <f>VLOOKUP(Repository_table[[#This Row],[Country of Destination]],$T$11:$U$46,2,)</f>
        <v>East Asia and Pacific</v>
      </c>
      <c r="H241" s="25" t="s">
        <v>231</v>
      </c>
      <c r="I241" s="25" t="s">
        <v>270</v>
      </c>
      <c r="J241" s="28">
        <v>3389614</v>
      </c>
      <c r="K241" s="39">
        <v>3.16</v>
      </c>
      <c r="L241" s="146"/>
      <c r="N241" s="119"/>
    </row>
    <row r="242" spans="1:14" s="17" customFormat="1" ht="15.75" customHeight="1" x14ac:dyDescent="0.25">
      <c r="A242" s="145">
        <v>43051</v>
      </c>
      <c r="B242" s="27" t="s">
        <v>61</v>
      </c>
      <c r="C242" s="27" t="s">
        <v>61</v>
      </c>
      <c r="D242" s="25" t="s">
        <v>329</v>
      </c>
      <c r="E242" s="25" t="s">
        <v>194</v>
      </c>
      <c r="F242" s="25" t="s">
        <v>72</v>
      </c>
      <c r="G242" s="25" t="str">
        <f>VLOOKUP(Repository_table[[#This Row],[Country of Destination]],$T$11:$U$46,2,)</f>
        <v>East Asia and Pacific</v>
      </c>
      <c r="H242" s="25" t="s">
        <v>243</v>
      </c>
      <c r="I242" s="25" t="s">
        <v>270</v>
      </c>
      <c r="J242" s="28">
        <v>3424392</v>
      </c>
      <c r="K242" s="39">
        <v>4.92</v>
      </c>
      <c r="L242" s="146" t="s">
        <v>70</v>
      </c>
      <c r="N242" s="119"/>
    </row>
    <row r="243" spans="1:14" s="17" customFormat="1" ht="15.75" customHeight="1" x14ac:dyDescent="0.25">
      <c r="A243" s="145">
        <v>43053</v>
      </c>
      <c r="B243" s="27" t="s">
        <v>61</v>
      </c>
      <c r="C243" s="27" t="s">
        <v>61</v>
      </c>
      <c r="D243" s="25" t="s">
        <v>252</v>
      </c>
      <c r="E243" s="25" t="s">
        <v>108</v>
      </c>
      <c r="F243" s="25" t="s">
        <v>368</v>
      </c>
      <c r="G243" s="25" t="str">
        <f>VLOOKUP(Repository_table[[#This Row],[Country of Destination]],$T$11:$U$46,2,)</f>
        <v>East Asia and Pacific</v>
      </c>
      <c r="H243" s="25" t="s">
        <v>239</v>
      </c>
      <c r="I243" s="25" t="s">
        <v>270</v>
      </c>
      <c r="J243" s="28">
        <v>2934022</v>
      </c>
      <c r="K243" s="39">
        <v>6.16</v>
      </c>
      <c r="L243" s="146" t="s">
        <v>106</v>
      </c>
      <c r="N243" s="119"/>
    </row>
    <row r="244" spans="1:14" s="17" customFormat="1" ht="15.75" customHeight="1" x14ac:dyDescent="0.25">
      <c r="A244" s="145">
        <v>43054</v>
      </c>
      <c r="B244" s="27" t="s">
        <v>61</v>
      </c>
      <c r="C244" s="27" t="s">
        <v>61</v>
      </c>
      <c r="D244" s="25" t="s">
        <v>251</v>
      </c>
      <c r="E244" s="25" t="s">
        <v>108</v>
      </c>
      <c r="F244" s="25" t="s">
        <v>113</v>
      </c>
      <c r="G244" s="25" t="str">
        <f>VLOOKUP(Repository_table[[#This Row],[Country of Destination]],$T$11:$U$46,2,)</f>
        <v>East Asia and Pacific</v>
      </c>
      <c r="H244" s="25" t="s">
        <v>336</v>
      </c>
      <c r="I244" s="25" t="s">
        <v>270</v>
      </c>
      <c r="J244" s="28">
        <v>3294753</v>
      </c>
      <c r="K244" s="39">
        <v>3.17</v>
      </c>
      <c r="L244" s="146"/>
      <c r="N244" s="119"/>
    </row>
    <row r="245" spans="1:14" s="17" customFormat="1" ht="15.75" customHeight="1" x14ac:dyDescent="0.25">
      <c r="A245" s="145">
        <v>43055</v>
      </c>
      <c r="B245" s="27" t="s">
        <v>61</v>
      </c>
      <c r="C245" s="27" t="s">
        <v>61</v>
      </c>
      <c r="D245" s="25" t="s">
        <v>251</v>
      </c>
      <c r="E245" s="25" t="s">
        <v>108</v>
      </c>
      <c r="F245" s="25" t="s">
        <v>76</v>
      </c>
      <c r="G245" s="25" t="str">
        <f>VLOOKUP(Repository_table[[#This Row],[Country of Destination]],$T$11:$U$46,2,)</f>
        <v>Latin America and the Caribbean</v>
      </c>
      <c r="H245" s="25" t="s">
        <v>347</v>
      </c>
      <c r="I245" s="25" t="s">
        <v>270</v>
      </c>
      <c r="J245" s="28">
        <v>3716909</v>
      </c>
      <c r="K245" s="39">
        <v>6.17</v>
      </c>
      <c r="L245" s="146" t="s">
        <v>106</v>
      </c>
      <c r="N245" s="119"/>
    </row>
    <row r="246" spans="1:14" s="17" customFormat="1" ht="15.75" customHeight="1" x14ac:dyDescent="0.25">
      <c r="A246" s="145">
        <v>43057</v>
      </c>
      <c r="B246" s="27" t="s">
        <v>61</v>
      </c>
      <c r="C246" s="27" t="s">
        <v>61</v>
      </c>
      <c r="D246" s="25" t="s">
        <v>251</v>
      </c>
      <c r="E246" s="25" t="s">
        <v>108</v>
      </c>
      <c r="F246" s="25" t="s">
        <v>76</v>
      </c>
      <c r="G246" s="25" t="str">
        <f>VLOOKUP(Repository_table[[#This Row],[Country of Destination]],$T$11:$U$46,2,)</f>
        <v>Latin America and the Caribbean</v>
      </c>
      <c r="H246" s="25" t="s">
        <v>114</v>
      </c>
      <c r="I246" s="25" t="s">
        <v>270</v>
      </c>
      <c r="J246" s="28">
        <v>3589143</v>
      </c>
      <c r="K246" s="39">
        <v>3.17</v>
      </c>
      <c r="L246" s="146"/>
      <c r="N246" s="119"/>
    </row>
    <row r="247" spans="1:14" s="17" customFormat="1" ht="15.75" customHeight="1" x14ac:dyDescent="0.25">
      <c r="A247" s="145">
        <v>43058</v>
      </c>
      <c r="B247" s="27" t="s">
        <v>61</v>
      </c>
      <c r="C247" s="27" t="s">
        <v>61</v>
      </c>
      <c r="D247" s="25" t="s">
        <v>251</v>
      </c>
      <c r="E247" s="25" t="s">
        <v>108</v>
      </c>
      <c r="F247" s="25" t="s">
        <v>113</v>
      </c>
      <c r="G247" s="25" t="str">
        <f>VLOOKUP(Repository_table[[#This Row],[Country of Destination]],$T$11:$U$46,2,)</f>
        <v>East Asia and Pacific</v>
      </c>
      <c r="H247" s="25" t="s">
        <v>345</v>
      </c>
      <c r="I247" s="25" t="s">
        <v>270</v>
      </c>
      <c r="J247" s="28">
        <v>3329651</v>
      </c>
      <c r="K247" s="39">
        <v>6.17</v>
      </c>
      <c r="L247" s="146" t="s">
        <v>106</v>
      </c>
      <c r="N247" s="119"/>
    </row>
    <row r="248" spans="1:14" s="17" customFormat="1" ht="15.75" customHeight="1" x14ac:dyDescent="0.25">
      <c r="A248" s="145">
        <v>43059</v>
      </c>
      <c r="B248" s="27" t="s">
        <v>61</v>
      </c>
      <c r="C248" s="27" t="s">
        <v>61</v>
      </c>
      <c r="D248" s="25" t="s">
        <v>329</v>
      </c>
      <c r="E248" s="25" t="s">
        <v>194</v>
      </c>
      <c r="F248" s="25" t="s">
        <v>72</v>
      </c>
      <c r="G248" s="25" t="str">
        <f>VLOOKUP(Repository_table[[#This Row],[Country of Destination]],$T$11:$U$46,2,)</f>
        <v>East Asia and Pacific</v>
      </c>
      <c r="H248" s="25" t="s">
        <v>294</v>
      </c>
      <c r="I248" s="25" t="s">
        <v>270</v>
      </c>
      <c r="J248" s="28">
        <v>3412666</v>
      </c>
      <c r="K248" s="39">
        <v>4.91</v>
      </c>
      <c r="L248" s="146" t="s">
        <v>70</v>
      </c>
      <c r="N248" s="119"/>
    </row>
    <row r="249" spans="1:14" s="17" customFormat="1" ht="15.75" customHeight="1" x14ac:dyDescent="0.25">
      <c r="A249" s="145">
        <v>43061</v>
      </c>
      <c r="B249" s="27" t="s">
        <v>61</v>
      </c>
      <c r="C249" s="27" t="s">
        <v>61</v>
      </c>
      <c r="D249" s="25" t="s">
        <v>252</v>
      </c>
      <c r="E249" s="25" t="s">
        <v>108</v>
      </c>
      <c r="F249" s="25" t="s">
        <v>69</v>
      </c>
      <c r="G249" s="25" t="str">
        <f>VLOOKUP(Repository_table[[#This Row],[Country of Destination]],$T$11:$U$46,2,)</f>
        <v>Europe and Central Asia</v>
      </c>
      <c r="H249" s="25" t="s">
        <v>117</v>
      </c>
      <c r="I249" s="25" t="s">
        <v>270</v>
      </c>
      <c r="J249" s="28">
        <v>3701856</v>
      </c>
      <c r="K249" s="39">
        <v>3.16</v>
      </c>
      <c r="L249" s="146"/>
      <c r="N249" s="119"/>
    </row>
    <row r="250" spans="1:14" s="17" customFormat="1" ht="15.75" customHeight="1" x14ac:dyDescent="0.25">
      <c r="A250" s="145">
        <v>43062</v>
      </c>
      <c r="B250" s="27" t="s">
        <v>61</v>
      </c>
      <c r="C250" s="27" t="s">
        <v>61</v>
      </c>
      <c r="D250" s="25" t="s">
        <v>251</v>
      </c>
      <c r="E250" s="25" t="s">
        <v>108</v>
      </c>
      <c r="F250" s="25" t="s">
        <v>113</v>
      </c>
      <c r="G250" s="25" t="str">
        <f>VLOOKUP(Repository_table[[#This Row],[Country of Destination]],$T$11:$U$46,2,)</f>
        <v>East Asia and Pacific</v>
      </c>
      <c r="H250" s="25" t="s">
        <v>171</v>
      </c>
      <c r="I250" s="25" t="s">
        <v>270</v>
      </c>
      <c r="J250" s="28">
        <v>3433573</v>
      </c>
      <c r="K250" s="39">
        <v>6.17</v>
      </c>
      <c r="L250" s="146" t="s">
        <v>106</v>
      </c>
      <c r="N250" s="119"/>
    </row>
    <row r="251" spans="1:14" s="17" customFormat="1" ht="15.75" customHeight="1" x14ac:dyDescent="0.25">
      <c r="A251" s="145">
        <v>43064</v>
      </c>
      <c r="B251" s="27" t="s">
        <v>61</v>
      </c>
      <c r="C251" s="27" t="s">
        <v>61</v>
      </c>
      <c r="D251" s="25" t="s">
        <v>252</v>
      </c>
      <c r="E251" s="25" t="s">
        <v>108</v>
      </c>
      <c r="F251" s="25" t="s">
        <v>68</v>
      </c>
      <c r="G251" s="25" t="str">
        <f>VLOOKUP(Repository_table[[#This Row],[Country of Destination]],$T$11:$U$46,2,)</f>
        <v>South Asia</v>
      </c>
      <c r="H251" s="25" t="s">
        <v>346</v>
      </c>
      <c r="I251" s="25" t="s">
        <v>270</v>
      </c>
      <c r="J251" s="28">
        <v>3643288</v>
      </c>
      <c r="K251" s="39">
        <v>3.16</v>
      </c>
      <c r="L251" s="146"/>
      <c r="N251" s="119"/>
    </row>
    <row r="252" spans="1:14" s="17" customFormat="1" ht="15.75" customHeight="1" x14ac:dyDescent="0.25">
      <c r="A252" s="145">
        <v>43065</v>
      </c>
      <c r="B252" s="27" t="s">
        <v>61</v>
      </c>
      <c r="C252" s="27" t="s">
        <v>61</v>
      </c>
      <c r="D252" s="25" t="s">
        <v>251</v>
      </c>
      <c r="E252" s="25" t="s">
        <v>108</v>
      </c>
      <c r="F252" s="25" t="s">
        <v>113</v>
      </c>
      <c r="G252" s="25" t="str">
        <f>VLOOKUP(Repository_table[[#This Row],[Country of Destination]],$T$11:$U$46,2,)</f>
        <v>East Asia and Pacific</v>
      </c>
      <c r="H252" s="25" t="s">
        <v>160</v>
      </c>
      <c r="I252" s="25" t="s">
        <v>270</v>
      </c>
      <c r="J252" s="28">
        <v>3690014</v>
      </c>
      <c r="K252" s="39">
        <v>3.17</v>
      </c>
      <c r="L252" s="146"/>
      <c r="N252" s="119"/>
    </row>
    <row r="253" spans="1:14" s="17" customFormat="1" ht="15.75" customHeight="1" x14ac:dyDescent="0.25">
      <c r="A253" s="145">
        <v>43066</v>
      </c>
      <c r="B253" s="27" t="s">
        <v>61</v>
      </c>
      <c r="C253" s="27" t="s">
        <v>61</v>
      </c>
      <c r="D253" s="25" t="s">
        <v>329</v>
      </c>
      <c r="E253" s="25" t="s">
        <v>194</v>
      </c>
      <c r="F253" s="25" t="s">
        <v>72</v>
      </c>
      <c r="G253" s="25" t="str">
        <f>VLOOKUP(Repository_table[[#This Row],[Country of Destination]],$T$11:$U$46,2,)</f>
        <v>East Asia and Pacific</v>
      </c>
      <c r="H253" s="25" t="s">
        <v>164</v>
      </c>
      <c r="I253" s="25" t="s">
        <v>270</v>
      </c>
      <c r="J253" s="28">
        <v>3619306</v>
      </c>
      <c r="K253" s="39">
        <v>4.37</v>
      </c>
      <c r="L253" s="146" t="s">
        <v>70</v>
      </c>
      <c r="N253" s="119"/>
    </row>
    <row r="254" spans="1:14" s="17" customFormat="1" ht="15.75" customHeight="1" x14ac:dyDescent="0.25">
      <c r="A254" s="145">
        <v>43067</v>
      </c>
      <c r="B254" s="27" t="s">
        <v>61</v>
      </c>
      <c r="C254" s="27" t="s">
        <v>61</v>
      </c>
      <c r="D254" s="25" t="s">
        <v>251</v>
      </c>
      <c r="E254" s="25" t="s">
        <v>108</v>
      </c>
      <c r="F254" s="25" t="s">
        <v>113</v>
      </c>
      <c r="G254" s="25" t="str">
        <f>VLOOKUP(Repository_table[[#This Row],[Country of Destination]],$T$11:$U$46,2,)</f>
        <v>East Asia and Pacific</v>
      </c>
      <c r="H254" s="25" t="s">
        <v>165</v>
      </c>
      <c r="I254" s="25" t="s">
        <v>270</v>
      </c>
      <c r="J254" s="28">
        <v>3687916</v>
      </c>
      <c r="K254" s="39">
        <v>3.17</v>
      </c>
      <c r="L254" s="146"/>
      <c r="N254" s="119"/>
    </row>
    <row r="255" spans="1:14" s="17" customFormat="1" ht="15.75" customHeight="1" x14ac:dyDescent="0.25">
      <c r="A255" s="145">
        <v>43068</v>
      </c>
      <c r="B255" s="27" t="s">
        <v>61</v>
      </c>
      <c r="C255" s="27" t="s">
        <v>61</v>
      </c>
      <c r="D255" s="25" t="s">
        <v>251</v>
      </c>
      <c r="E255" s="25" t="s">
        <v>108</v>
      </c>
      <c r="F255" s="25" t="s">
        <v>185</v>
      </c>
      <c r="G255" s="25" t="str">
        <f>VLOOKUP(Repository_table[[#This Row],[Country of Destination]],$T$11:$U$46,2,)</f>
        <v>Latin America and the Caribbean</v>
      </c>
      <c r="H255" s="25" t="s">
        <v>92</v>
      </c>
      <c r="I255" s="25" t="s">
        <v>270</v>
      </c>
      <c r="J255" s="28">
        <v>2834722</v>
      </c>
      <c r="K255" s="39">
        <v>3.17</v>
      </c>
      <c r="L255" s="146"/>
      <c r="N255" s="119"/>
    </row>
    <row r="256" spans="1:14" s="17" customFormat="1" ht="15.75" customHeight="1" x14ac:dyDescent="0.25">
      <c r="A256" s="145">
        <v>43069</v>
      </c>
      <c r="B256" s="27" t="s">
        <v>61</v>
      </c>
      <c r="C256" s="27" t="s">
        <v>61</v>
      </c>
      <c r="D256" s="25" t="s">
        <v>329</v>
      </c>
      <c r="E256" s="25" t="s">
        <v>194</v>
      </c>
      <c r="F256" s="25" t="s">
        <v>113</v>
      </c>
      <c r="G256" s="25" t="str">
        <f>VLOOKUP(Repository_table[[#This Row],[Country of Destination]],$T$11:$U$46,2,)</f>
        <v>East Asia and Pacific</v>
      </c>
      <c r="H256" s="25" t="s">
        <v>158</v>
      </c>
      <c r="I256" s="25" t="s">
        <v>270</v>
      </c>
      <c r="J256" s="28">
        <v>3705124</v>
      </c>
      <c r="K256" s="39">
        <v>4.8600000000000003</v>
      </c>
      <c r="L256" s="146" t="s">
        <v>70</v>
      </c>
      <c r="N256" s="119"/>
    </row>
    <row r="257" spans="1:14" s="17" customFormat="1" ht="15.75" customHeight="1" x14ac:dyDescent="0.25">
      <c r="A257" s="145">
        <v>43071</v>
      </c>
      <c r="B257" s="27" t="s">
        <v>61</v>
      </c>
      <c r="C257" s="27" t="s">
        <v>61</v>
      </c>
      <c r="D257" s="25" t="s">
        <v>252</v>
      </c>
      <c r="E257" s="25" t="s">
        <v>108</v>
      </c>
      <c r="F257" s="25" t="s">
        <v>72</v>
      </c>
      <c r="G257" s="25" t="str">
        <f>VLOOKUP(Repository_table[[#This Row],[Country of Destination]],$T$11:$U$46,2,)</f>
        <v>East Asia and Pacific</v>
      </c>
      <c r="H257" s="25" t="s">
        <v>343</v>
      </c>
      <c r="I257" s="25" t="s">
        <v>270</v>
      </c>
      <c r="J257" s="28">
        <v>3297227</v>
      </c>
      <c r="K257" s="39">
        <v>3.54</v>
      </c>
      <c r="L257" s="146"/>
      <c r="N257" s="119"/>
    </row>
    <row r="258" spans="1:14" s="17" customFormat="1" ht="15.75" customHeight="1" x14ac:dyDescent="0.25">
      <c r="A258" s="145">
        <v>43072</v>
      </c>
      <c r="B258" s="27" t="s">
        <v>61</v>
      </c>
      <c r="C258" s="27" t="s">
        <v>61</v>
      </c>
      <c r="D258" s="25" t="s">
        <v>251</v>
      </c>
      <c r="E258" s="25" t="s">
        <v>108</v>
      </c>
      <c r="F258" s="25" t="s">
        <v>113</v>
      </c>
      <c r="G258" s="25" t="str">
        <f>VLOOKUP(Repository_table[[#This Row],[Country of Destination]],$T$11:$U$46,2,)</f>
        <v>East Asia and Pacific</v>
      </c>
      <c r="H258" s="25" t="s">
        <v>254</v>
      </c>
      <c r="I258" s="25" t="s">
        <v>270</v>
      </c>
      <c r="J258" s="28">
        <v>3087309</v>
      </c>
      <c r="K258" s="39">
        <v>3.54</v>
      </c>
      <c r="L258" s="146"/>
      <c r="N258" s="119"/>
    </row>
    <row r="259" spans="1:14" s="17" customFormat="1" ht="15.75" customHeight="1" x14ac:dyDescent="0.25">
      <c r="A259" s="145">
        <v>43074</v>
      </c>
      <c r="B259" s="27" t="s">
        <v>61</v>
      </c>
      <c r="C259" s="27" t="s">
        <v>61</v>
      </c>
      <c r="D259" s="25" t="s">
        <v>329</v>
      </c>
      <c r="E259" s="25" t="s">
        <v>194</v>
      </c>
      <c r="F259" s="25" t="s">
        <v>241</v>
      </c>
      <c r="G259" s="25" t="str">
        <f>VLOOKUP(Repository_table[[#This Row],[Country of Destination]],$T$11:$U$46,2,)</f>
        <v>Europe and Central Asia</v>
      </c>
      <c r="H259" s="25" t="s">
        <v>203</v>
      </c>
      <c r="I259" s="25" t="s">
        <v>270</v>
      </c>
      <c r="J259" s="28">
        <v>3369954</v>
      </c>
      <c r="K259" s="39">
        <v>5.51</v>
      </c>
      <c r="L259" s="146" t="s">
        <v>70</v>
      </c>
      <c r="N259" s="119"/>
    </row>
    <row r="260" spans="1:14" s="17" customFormat="1" ht="15.75" customHeight="1" x14ac:dyDescent="0.25">
      <c r="A260" s="145">
        <v>43075</v>
      </c>
      <c r="B260" s="27" t="s">
        <v>61</v>
      </c>
      <c r="C260" s="27" t="s">
        <v>61</v>
      </c>
      <c r="D260" s="25" t="s">
        <v>252</v>
      </c>
      <c r="E260" s="25" t="s">
        <v>108</v>
      </c>
      <c r="F260" s="25" t="s">
        <v>81</v>
      </c>
      <c r="G260" s="25" t="str">
        <f>VLOOKUP(Repository_table[[#This Row],[Country of Destination]],$T$11:$U$46,2,)</f>
        <v>East Asia and Pacific</v>
      </c>
      <c r="H260" s="25" t="s">
        <v>172</v>
      </c>
      <c r="I260" s="25" t="s">
        <v>270</v>
      </c>
      <c r="J260" s="28">
        <v>3192350</v>
      </c>
      <c r="K260" s="39">
        <v>6.54</v>
      </c>
      <c r="L260" s="146" t="s">
        <v>106</v>
      </c>
      <c r="N260" s="119"/>
    </row>
    <row r="261" spans="1:14" s="17" customFormat="1" ht="15.75" customHeight="1" x14ac:dyDescent="0.25">
      <c r="A261" s="145">
        <v>43075</v>
      </c>
      <c r="B261" s="27" t="s">
        <v>61</v>
      </c>
      <c r="C261" s="27" t="s">
        <v>61</v>
      </c>
      <c r="D261" s="25" t="s">
        <v>251</v>
      </c>
      <c r="E261" s="25" t="s">
        <v>108</v>
      </c>
      <c r="F261" s="25" t="s">
        <v>113</v>
      </c>
      <c r="G261" s="25" t="str">
        <f>VLOOKUP(Repository_table[[#This Row],[Country of Destination]],$T$11:$U$46,2,)</f>
        <v>East Asia and Pacific</v>
      </c>
      <c r="H261" s="25" t="s">
        <v>208</v>
      </c>
      <c r="I261" s="25" t="s">
        <v>270</v>
      </c>
      <c r="J261" s="28">
        <v>3172483</v>
      </c>
      <c r="K261" s="39">
        <v>3.54</v>
      </c>
      <c r="L261" s="146"/>
      <c r="N261" s="119"/>
    </row>
    <row r="262" spans="1:14" s="17" customFormat="1" ht="15.75" customHeight="1" x14ac:dyDescent="0.25">
      <c r="A262" s="145">
        <v>43077</v>
      </c>
      <c r="B262" s="27" t="s">
        <v>61</v>
      </c>
      <c r="C262" s="27" t="s">
        <v>61</v>
      </c>
      <c r="D262" s="25" t="s">
        <v>251</v>
      </c>
      <c r="E262" s="25" t="s">
        <v>108</v>
      </c>
      <c r="F262" s="25" t="s">
        <v>157</v>
      </c>
      <c r="G262" s="25" t="str">
        <f>VLOOKUP(Repository_table[[#This Row],[Country of Destination]],$T$11:$U$46,2,)</f>
        <v>Middle East and North Africa</v>
      </c>
      <c r="H262" s="25" t="s">
        <v>138</v>
      </c>
      <c r="I262" s="25" t="s">
        <v>270</v>
      </c>
      <c r="J262" s="28">
        <v>3715378</v>
      </c>
      <c r="K262" s="39">
        <v>3.54</v>
      </c>
      <c r="L262" s="146"/>
      <c r="N262" s="119"/>
    </row>
    <row r="263" spans="1:14" s="17" customFormat="1" ht="15.75" customHeight="1" x14ac:dyDescent="0.25">
      <c r="A263" s="145">
        <v>43079</v>
      </c>
      <c r="B263" s="27" t="s">
        <v>61</v>
      </c>
      <c r="C263" s="27" t="s">
        <v>61</v>
      </c>
      <c r="D263" s="25" t="s">
        <v>251</v>
      </c>
      <c r="E263" s="25" t="s">
        <v>108</v>
      </c>
      <c r="F263" s="25" t="s">
        <v>113</v>
      </c>
      <c r="G263" s="25" t="str">
        <f>VLOOKUP(Repository_table[[#This Row],[Country of Destination]],$T$11:$U$46,2,)</f>
        <v>East Asia and Pacific</v>
      </c>
      <c r="H263" s="25" t="s">
        <v>167</v>
      </c>
      <c r="I263" s="25" t="s">
        <v>270</v>
      </c>
      <c r="J263" s="28">
        <v>3705078</v>
      </c>
      <c r="K263" s="39">
        <v>3.54</v>
      </c>
      <c r="L263" s="146"/>
      <c r="N263" s="119"/>
    </row>
    <row r="264" spans="1:14" s="17" customFormat="1" ht="15.75" customHeight="1" x14ac:dyDescent="0.25">
      <c r="A264" s="145">
        <v>43080</v>
      </c>
      <c r="B264" s="27" t="s">
        <v>61</v>
      </c>
      <c r="C264" s="27" t="s">
        <v>61</v>
      </c>
      <c r="D264" s="25" t="s">
        <v>252</v>
      </c>
      <c r="E264" s="25" t="s">
        <v>108</v>
      </c>
      <c r="F264" s="25" t="s">
        <v>81</v>
      </c>
      <c r="G264" s="25" t="str">
        <f>VLOOKUP(Repository_table[[#This Row],[Country of Destination]],$T$11:$U$46,2,)</f>
        <v>East Asia and Pacific</v>
      </c>
      <c r="H264" s="25" t="s">
        <v>206</v>
      </c>
      <c r="I264" s="25" t="s">
        <v>270</v>
      </c>
      <c r="J264" s="28">
        <v>3339395</v>
      </c>
      <c r="K264" s="39">
        <v>3.54</v>
      </c>
      <c r="L264" s="146"/>
      <c r="N264" s="119"/>
    </row>
    <row r="265" spans="1:14" s="17" customFormat="1" ht="15.75" customHeight="1" x14ac:dyDescent="0.25">
      <c r="A265" s="145">
        <v>43081</v>
      </c>
      <c r="B265" s="27" t="s">
        <v>61</v>
      </c>
      <c r="C265" s="27" t="s">
        <v>61</v>
      </c>
      <c r="D265" s="25" t="s">
        <v>329</v>
      </c>
      <c r="E265" s="25" t="s">
        <v>194</v>
      </c>
      <c r="F265" s="25" t="s">
        <v>72</v>
      </c>
      <c r="G265" s="25" t="str">
        <f>VLOOKUP(Repository_table[[#This Row],[Country of Destination]],$T$11:$U$46,2,)</f>
        <v>East Asia and Pacific</v>
      </c>
      <c r="H265" s="25" t="s">
        <v>209</v>
      </c>
      <c r="I265" s="25" t="s">
        <v>270</v>
      </c>
      <c r="J265" s="28">
        <v>3403692</v>
      </c>
      <c r="K265" s="39">
        <v>5.48</v>
      </c>
      <c r="L265" s="146" t="s">
        <v>70</v>
      </c>
      <c r="N265" s="119"/>
    </row>
    <row r="266" spans="1:14" s="17" customFormat="1" ht="15.75" customHeight="1" x14ac:dyDescent="0.25">
      <c r="A266" s="145">
        <v>43082</v>
      </c>
      <c r="B266" s="27" t="s">
        <v>61</v>
      </c>
      <c r="C266" s="27" t="s">
        <v>61</v>
      </c>
      <c r="D266" s="25" t="s">
        <v>252</v>
      </c>
      <c r="E266" s="25" t="s">
        <v>108</v>
      </c>
      <c r="F266" s="25" t="s">
        <v>81</v>
      </c>
      <c r="G266" s="25" t="str">
        <f>VLOOKUP(Repository_table[[#This Row],[Country of Destination]],$T$11:$U$46,2,)</f>
        <v>East Asia and Pacific</v>
      </c>
      <c r="H266" s="25" t="s">
        <v>342</v>
      </c>
      <c r="I266" s="25" t="s">
        <v>270</v>
      </c>
      <c r="J266" s="28">
        <v>3693568</v>
      </c>
      <c r="K266" s="39">
        <v>6.54</v>
      </c>
      <c r="L266" s="146" t="s">
        <v>106</v>
      </c>
      <c r="N266" s="119"/>
    </row>
    <row r="267" spans="1:14" s="17" customFormat="1" ht="15.75" customHeight="1" x14ac:dyDescent="0.25">
      <c r="A267" s="145">
        <v>43083</v>
      </c>
      <c r="B267" s="27" t="s">
        <v>61</v>
      </c>
      <c r="C267" s="27" t="s">
        <v>61</v>
      </c>
      <c r="D267" s="25" t="s">
        <v>252</v>
      </c>
      <c r="E267" s="25" t="s">
        <v>108</v>
      </c>
      <c r="F267" s="25" t="s">
        <v>109</v>
      </c>
      <c r="G267" s="25" t="str">
        <f>VLOOKUP(Repository_table[[#This Row],[Country of Destination]],$T$11:$U$46,2,)</f>
        <v>Europe and Central Asia</v>
      </c>
      <c r="H267" s="25" t="s">
        <v>135</v>
      </c>
      <c r="I267" s="25" t="s">
        <v>270</v>
      </c>
      <c r="J267" s="28">
        <v>3412668</v>
      </c>
      <c r="K267" s="39">
        <v>3.54</v>
      </c>
      <c r="L267" s="146"/>
      <c r="N267" s="119"/>
    </row>
    <row r="268" spans="1:14" s="17" customFormat="1" ht="15.75" customHeight="1" x14ac:dyDescent="0.25">
      <c r="A268" s="145">
        <v>43085</v>
      </c>
      <c r="B268" s="27" t="s">
        <v>61</v>
      </c>
      <c r="C268" s="27" t="s">
        <v>61</v>
      </c>
      <c r="D268" s="25" t="s">
        <v>252</v>
      </c>
      <c r="E268" s="25" t="s">
        <v>108</v>
      </c>
      <c r="F268" s="25" t="s">
        <v>72</v>
      </c>
      <c r="G268" s="25" t="str">
        <f>VLOOKUP(Repository_table[[#This Row],[Country of Destination]],$T$11:$U$46,2,)</f>
        <v>East Asia and Pacific</v>
      </c>
      <c r="H268" s="25" t="s">
        <v>272</v>
      </c>
      <c r="I268" s="25" t="s">
        <v>270</v>
      </c>
      <c r="J268" s="28">
        <v>3404384</v>
      </c>
      <c r="K268" s="39">
        <v>3.54</v>
      </c>
      <c r="L268" s="146"/>
      <c r="N268" s="119"/>
    </row>
    <row r="269" spans="1:14" s="17" customFormat="1" ht="15.75" customHeight="1" x14ac:dyDescent="0.25">
      <c r="A269" s="145">
        <v>43086</v>
      </c>
      <c r="B269" s="27" t="s">
        <v>61</v>
      </c>
      <c r="C269" s="27" t="s">
        <v>61</v>
      </c>
      <c r="D269" s="25" t="s">
        <v>251</v>
      </c>
      <c r="E269" s="25" t="s">
        <v>108</v>
      </c>
      <c r="F269" s="25" t="s">
        <v>112</v>
      </c>
      <c r="G269" s="25" t="str">
        <f>VLOOKUP(Repository_table[[#This Row],[Country of Destination]],$T$11:$U$46,2,)</f>
        <v>Latin America and the Caribbean</v>
      </c>
      <c r="H269" s="25" t="s">
        <v>117</v>
      </c>
      <c r="I269" s="25" t="s">
        <v>270</v>
      </c>
      <c r="J269" s="28">
        <v>3362297</v>
      </c>
      <c r="K269" s="39">
        <v>3.54</v>
      </c>
      <c r="L269" s="146"/>
      <c r="N269" s="119"/>
    </row>
    <row r="270" spans="1:14" s="17" customFormat="1" ht="15.75" customHeight="1" x14ac:dyDescent="0.25">
      <c r="A270" s="145">
        <v>43089</v>
      </c>
      <c r="B270" s="27" t="s">
        <v>61</v>
      </c>
      <c r="C270" s="27" t="s">
        <v>61</v>
      </c>
      <c r="D270" s="25" t="s">
        <v>252</v>
      </c>
      <c r="E270" s="25" t="s">
        <v>108</v>
      </c>
      <c r="F270" s="25" t="s">
        <v>68</v>
      </c>
      <c r="G270" s="25" t="str">
        <f>VLOOKUP(Repository_table[[#This Row],[Country of Destination]],$T$11:$U$46,2,)</f>
        <v>South Asia</v>
      </c>
      <c r="H270" s="25" t="s">
        <v>274</v>
      </c>
      <c r="I270" s="25" t="s">
        <v>270</v>
      </c>
      <c r="J270" s="28">
        <v>3427012</v>
      </c>
      <c r="K270" s="39">
        <v>6.54</v>
      </c>
      <c r="L270" s="146" t="s">
        <v>106</v>
      </c>
      <c r="N270" s="119"/>
    </row>
    <row r="271" spans="1:14" s="17" customFormat="1" ht="15.75" customHeight="1" x14ac:dyDescent="0.25">
      <c r="A271" s="145">
        <v>43089</v>
      </c>
      <c r="B271" s="27" t="s">
        <v>61</v>
      </c>
      <c r="C271" s="27" t="s">
        <v>61</v>
      </c>
      <c r="D271" s="25" t="s">
        <v>251</v>
      </c>
      <c r="E271" s="25" t="s">
        <v>108</v>
      </c>
      <c r="F271" s="25" t="s">
        <v>157</v>
      </c>
      <c r="G271" s="25" t="str">
        <f>VLOOKUP(Repository_table[[#This Row],[Country of Destination]],$T$11:$U$46,2,)</f>
        <v>Middle East and North Africa</v>
      </c>
      <c r="H271" s="25" t="s">
        <v>344</v>
      </c>
      <c r="I271" s="25" t="s">
        <v>270</v>
      </c>
      <c r="J271" s="28">
        <v>3419690</v>
      </c>
      <c r="K271" s="39">
        <v>3.54</v>
      </c>
      <c r="L271" s="146"/>
      <c r="N271" s="119"/>
    </row>
    <row r="272" spans="1:14" s="17" customFormat="1" ht="15.75" customHeight="1" x14ac:dyDescent="0.25">
      <c r="A272" s="145">
        <v>43091</v>
      </c>
      <c r="B272" s="27" t="s">
        <v>61</v>
      </c>
      <c r="C272" s="27" t="s">
        <v>61</v>
      </c>
      <c r="D272" s="25" t="s">
        <v>252</v>
      </c>
      <c r="E272" s="25" t="s">
        <v>108</v>
      </c>
      <c r="F272" s="25" t="s">
        <v>72</v>
      </c>
      <c r="G272" s="25" t="str">
        <f>VLOOKUP(Repository_table[[#This Row],[Country of Destination]],$T$11:$U$46,2,)</f>
        <v>East Asia and Pacific</v>
      </c>
      <c r="H272" s="25" t="s">
        <v>275</v>
      </c>
      <c r="I272" s="25" t="s">
        <v>270</v>
      </c>
      <c r="J272" s="28">
        <v>3458978</v>
      </c>
      <c r="K272" s="39">
        <v>6.54</v>
      </c>
      <c r="L272" s="146" t="s">
        <v>106</v>
      </c>
      <c r="N272" s="119"/>
    </row>
    <row r="273" spans="1:14" s="17" customFormat="1" ht="15.75" customHeight="1" x14ac:dyDescent="0.25">
      <c r="A273" s="145">
        <v>43091</v>
      </c>
      <c r="B273" s="27" t="s">
        <v>61</v>
      </c>
      <c r="C273" s="27" t="s">
        <v>61</v>
      </c>
      <c r="D273" s="25" t="s">
        <v>251</v>
      </c>
      <c r="E273" s="25" t="s">
        <v>108</v>
      </c>
      <c r="F273" s="25" t="s">
        <v>113</v>
      </c>
      <c r="G273" s="25" t="str">
        <f>VLOOKUP(Repository_table[[#This Row],[Country of Destination]],$T$11:$U$46,2,)</f>
        <v>East Asia and Pacific</v>
      </c>
      <c r="H273" s="25" t="s">
        <v>169</v>
      </c>
      <c r="I273" s="25" t="s">
        <v>270</v>
      </c>
      <c r="J273" s="28">
        <v>3448128</v>
      </c>
      <c r="K273" s="39">
        <v>6.54</v>
      </c>
      <c r="L273" s="146" t="s">
        <v>106</v>
      </c>
      <c r="N273" s="119"/>
    </row>
    <row r="274" spans="1:14" s="17" customFormat="1" ht="15.75" customHeight="1" x14ac:dyDescent="0.25">
      <c r="A274" s="145">
        <v>43092</v>
      </c>
      <c r="B274" s="27" t="s">
        <v>61</v>
      </c>
      <c r="C274" s="27" t="s">
        <v>61</v>
      </c>
      <c r="D274" s="25" t="s">
        <v>251</v>
      </c>
      <c r="E274" s="25" t="s">
        <v>108</v>
      </c>
      <c r="F274" s="25" t="s">
        <v>76</v>
      </c>
      <c r="G274" s="25" t="str">
        <f>VLOOKUP(Repository_table[[#This Row],[Country of Destination]],$T$11:$U$46,2,)</f>
        <v>Latin America and the Caribbean</v>
      </c>
      <c r="H274" s="25" t="s">
        <v>114</v>
      </c>
      <c r="I274" s="25" t="s">
        <v>270</v>
      </c>
      <c r="J274" s="28">
        <v>3635398</v>
      </c>
      <c r="K274" s="39">
        <v>3.54</v>
      </c>
      <c r="L274" s="146"/>
      <c r="N274" s="119"/>
    </row>
    <row r="275" spans="1:14" s="17" customFormat="1" ht="15.75" customHeight="1" x14ac:dyDescent="0.25">
      <c r="A275" s="145">
        <v>43093</v>
      </c>
      <c r="B275" s="27" t="s">
        <v>61</v>
      </c>
      <c r="C275" s="27" t="s">
        <v>61</v>
      </c>
      <c r="D275" s="25" t="s">
        <v>251</v>
      </c>
      <c r="E275" s="25" t="s">
        <v>108</v>
      </c>
      <c r="F275" s="25" t="s">
        <v>113</v>
      </c>
      <c r="G275" s="25" t="str">
        <f>VLOOKUP(Repository_table[[#This Row],[Country of Destination]],$T$11:$U$46,2,)</f>
        <v>East Asia and Pacific</v>
      </c>
      <c r="H275" s="25" t="s">
        <v>255</v>
      </c>
      <c r="I275" s="25" t="s">
        <v>270</v>
      </c>
      <c r="J275" s="28">
        <v>3706747</v>
      </c>
      <c r="K275" s="39">
        <v>3.54</v>
      </c>
      <c r="L275" s="146"/>
      <c r="N275" s="119"/>
    </row>
    <row r="276" spans="1:14" s="17" customFormat="1" ht="15.75" customHeight="1" x14ac:dyDescent="0.25">
      <c r="A276" s="145">
        <v>43094</v>
      </c>
      <c r="B276" s="27" t="s">
        <v>61</v>
      </c>
      <c r="C276" s="27" t="s">
        <v>61</v>
      </c>
      <c r="D276" s="25" t="s">
        <v>252</v>
      </c>
      <c r="E276" s="25" t="s">
        <v>108</v>
      </c>
      <c r="F276" s="25" t="s">
        <v>72</v>
      </c>
      <c r="G276" s="25" t="str">
        <f>VLOOKUP(Repository_table[[#This Row],[Country of Destination]],$T$11:$U$46,2,)</f>
        <v>East Asia and Pacific</v>
      </c>
      <c r="H276" s="25" t="s">
        <v>340</v>
      </c>
      <c r="I276" s="25" t="s">
        <v>270</v>
      </c>
      <c r="J276" s="28">
        <v>3273415</v>
      </c>
      <c r="K276" s="39">
        <v>3.54</v>
      </c>
      <c r="L276" s="146"/>
      <c r="N276" s="119"/>
    </row>
    <row r="277" spans="1:14" s="17" customFormat="1" ht="15.75" customHeight="1" x14ac:dyDescent="0.25">
      <c r="A277" s="145">
        <v>43095</v>
      </c>
      <c r="B277" s="27" t="s">
        <v>61</v>
      </c>
      <c r="C277" s="27" t="s">
        <v>61</v>
      </c>
      <c r="D277" s="25" t="s">
        <v>252</v>
      </c>
      <c r="E277" s="25" t="s">
        <v>108</v>
      </c>
      <c r="F277" s="25" t="s">
        <v>72</v>
      </c>
      <c r="G277" s="25" t="str">
        <f>VLOOKUP(Repository_table[[#This Row],[Country of Destination]],$T$11:$U$46,2,)</f>
        <v>East Asia and Pacific</v>
      </c>
      <c r="H277" s="25" t="s">
        <v>341</v>
      </c>
      <c r="I277" s="25" t="s">
        <v>270</v>
      </c>
      <c r="J277" s="28">
        <v>3277372</v>
      </c>
      <c r="K277" s="39">
        <v>6.54</v>
      </c>
      <c r="L277" s="146" t="s">
        <v>106</v>
      </c>
      <c r="N277" s="119"/>
    </row>
    <row r="278" spans="1:14" s="17" customFormat="1" ht="15.75" customHeight="1" x14ac:dyDescent="0.25">
      <c r="A278" s="145">
        <v>43096</v>
      </c>
      <c r="B278" s="27" t="s">
        <v>61</v>
      </c>
      <c r="C278" s="27" t="s">
        <v>61</v>
      </c>
      <c r="D278" s="25" t="s">
        <v>329</v>
      </c>
      <c r="E278" s="25" t="s">
        <v>194</v>
      </c>
      <c r="F278" s="25" t="s">
        <v>81</v>
      </c>
      <c r="G278" s="25" t="str">
        <f>VLOOKUP(Repository_table[[#This Row],[Country of Destination]],$T$11:$U$46,2,)</f>
        <v>East Asia and Pacific</v>
      </c>
      <c r="H278" s="25" t="s">
        <v>173</v>
      </c>
      <c r="I278" s="25" t="s">
        <v>270</v>
      </c>
      <c r="J278" s="28">
        <v>3668152</v>
      </c>
      <c r="K278" s="39">
        <v>5.88</v>
      </c>
      <c r="L278" s="146" t="s">
        <v>70</v>
      </c>
      <c r="N278" s="119"/>
    </row>
    <row r="279" spans="1:14" s="17" customFormat="1" ht="15.75" customHeight="1" x14ac:dyDescent="0.25">
      <c r="A279" s="145">
        <v>43097</v>
      </c>
      <c r="B279" s="27" t="s">
        <v>61</v>
      </c>
      <c r="C279" s="27" t="s">
        <v>61</v>
      </c>
      <c r="D279" s="25" t="s">
        <v>251</v>
      </c>
      <c r="E279" s="25" t="s">
        <v>108</v>
      </c>
      <c r="F279" s="25" t="s">
        <v>113</v>
      </c>
      <c r="G279" s="25" t="str">
        <f>VLOOKUP(Repository_table[[#This Row],[Country of Destination]],$T$11:$U$46,2,)</f>
        <v>East Asia and Pacific</v>
      </c>
      <c r="H279" s="25" t="s">
        <v>188</v>
      </c>
      <c r="I279" s="25" t="s">
        <v>270</v>
      </c>
      <c r="J279" s="28">
        <v>3690054</v>
      </c>
      <c r="K279" s="39">
        <v>3.54</v>
      </c>
      <c r="L279" s="146"/>
      <c r="N279" s="119"/>
    </row>
    <row r="280" spans="1:14" s="17" customFormat="1" ht="15.75" customHeight="1" x14ac:dyDescent="0.25">
      <c r="A280" s="145">
        <v>43099</v>
      </c>
      <c r="B280" s="27" t="s">
        <v>61</v>
      </c>
      <c r="C280" s="27" t="s">
        <v>61</v>
      </c>
      <c r="D280" s="25" t="s">
        <v>252</v>
      </c>
      <c r="E280" s="25" t="s">
        <v>108</v>
      </c>
      <c r="F280" s="25" t="s">
        <v>72</v>
      </c>
      <c r="G280" s="25" t="str">
        <f>VLOOKUP(Repository_table[[#This Row],[Country of Destination]],$T$11:$U$46,2,)</f>
        <v>East Asia and Pacific</v>
      </c>
      <c r="H280" s="25" t="s">
        <v>187</v>
      </c>
      <c r="I280" s="25" t="s">
        <v>270</v>
      </c>
      <c r="J280" s="28">
        <v>3318049</v>
      </c>
      <c r="K280" s="39">
        <v>3.54</v>
      </c>
      <c r="L280" s="146"/>
      <c r="N280" s="119"/>
    </row>
    <row r="281" spans="1:14" s="17" customFormat="1" ht="15.75" customHeight="1" x14ac:dyDescent="0.25">
      <c r="A281" s="145">
        <v>43101</v>
      </c>
      <c r="B281" s="27" t="s">
        <v>61</v>
      </c>
      <c r="C281" s="27" t="s">
        <v>61</v>
      </c>
      <c r="D281" s="25" t="s">
        <v>251</v>
      </c>
      <c r="E281" s="25" t="s">
        <v>108</v>
      </c>
      <c r="F281" s="25" t="s">
        <v>76</v>
      </c>
      <c r="G281" s="25" t="str">
        <f>VLOOKUP(Repository_table[[#This Row],[Country of Destination]],$T$11:$U$46,2,)</f>
        <v>Latin America and the Caribbean</v>
      </c>
      <c r="H281" s="25" t="s">
        <v>114</v>
      </c>
      <c r="I281" s="25" t="s">
        <v>270</v>
      </c>
      <c r="J281" s="28">
        <v>3714518</v>
      </c>
      <c r="K281" s="39">
        <v>3.54</v>
      </c>
      <c r="L281" s="146"/>
      <c r="N281" s="119"/>
    </row>
    <row r="282" spans="1:14" s="17" customFormat="1" ht="15.75" customHeight="1" x14ac:dyDescent="0.25">
      <c r="A282" s="145">
        <v>43102</v>
      </c>
      <c r="B282" s="27" t="s">
        <v>61</v>
      </c>
      <c r="C282" s="27" t="s">
        <v>61</v>
      </c>
      <c r="D282" s="25" t="s">
        <v>251</v>
      </c>
      <c r="E282" s="25" t="s">
        <v>108</v>
      </c>
      <c r="F282" s="25" t="s">
        <v>113</v>
      </c>
      <c r="G282" s="25" t="str">
        <f>VLOOKUP(Repository_table[[#This Row],[Country of Destination]],$T$11:$U$46,2,)</f>
        <v>East Asia and Pacific</v>
      </c>
      <c r="H282" s="25" t="s">
        <v>96</v>
      </c>
      <c r="I282" s="25" t="s">
        <v>270</v>
      </c>
      <c r="J282" s="28">
        <v>3702965</v>
      </c>
      <c r="K282" s="39">
        <v>3.15</v>
      </c>
      <c r="L282" s="146"/>
      <c r="N282" s="119"/>
    </row>
    <row r="283" spans="1:14" s="17" customFormat="1" ht="15.75" customHeight="1" x14ac:dyDescent="0.25">
      <c r="A283" s="145">
        <v>43103</v>
      </c>
      <c r="B283" s="27" t="s">
        <v>61</v>
      </c>
      <c r="C283" s="27" t="s">
        <v>61</v>
      </c>
      <c r="D283" s="25" t="s">
        <v>252</v>
      </c>
      <c r="E283" s="25" t="s">
        <v>108</v>
      </c>
      <c r="F283" s="25" t="s">
        <v>69</v>
      </c>
      <c r="G283" s="25" t="str">
        <f>VLOOKUP(Repository_table[[#This Row],[Country of Destination]],$T$11:$U$46,2,)</f>
        <v>Europe and Central Asia</v>
      </c>
      <c r="H283" s="25" t="s">
        <v>86</v>
      </c>
      <c r="I283" s="25" t="s">
        <v>270</v>
      </c>
      <c r="J283" s="28">
        <v>3247452</v>
      </c>
      <c r="K283" s="39">
        <v>3.15</v>
      </c>
      <c r="L283" s="146"/>
      <c r="N283" s="119"/>
    </row>
    <row r="284" spans="1:14" s="17" customFormat="1" ht="15.75" customHeight="1" x14ac:dyDescent="0.25">
      <c r="A284" s="145">
        <v>43105</v>
      </c>
      <c r="B284" s="27" t="s">
        <v>61</v>
      </c>
      <c r="C284" s="27" t="s">
        <v>61</v>
      </c>
      <c r="D284" s="25" t="s">
        <v>251</v>
      </c>
      <c r="E284" s="25" t="s">
        <v>108</v>
      </c>
      <c r="F284" s="25" t="s">
        <v>76</v>
      </c>
      <c r="G284" s="25" t="str">
        <f>VLOOKUP(Repository_table[[#This Row],[Country of Destination]],$T$11:$U$46,2,)</f>
        <v>Latin America and the Caribbean</v>
      </c>
      <c r="H284" s="25" t="s">
        <v>140</v>
      </c>
      <c r="I284" s="25" t="s">
        <v>270</v>
      </c>
      <c r="J284" s="28">
        <v>3306132</v>
      </c>
      <c r="K284" s="39">
        <v>3.15</v>
      </c>
      <c r="L284" s="146"/>
      <c r="N284" s="119"/>
    </row>
    <row r="285" spans="1:14" s="17" customFormat="1" ht="15.75" customHeight="1" x14ac:dyDescent="0.25">
      <c r="A285" s="145">
        <v>43106</v>
      </c>
      <c r="B285" s="27" t="s">
        <v>61</v>
      </c>
      <c r="C285" s="27" t="s">
        <v>61</v>
      </c>
      <c r="D285" s="25" t="s">
        <v>252</v>
      </c>
      <c r="E285" s="25" t="s">
        <v>108</v>
      </c>
      <c r="F285" s="25" t="s">
        <v>72</v>
      </c>
      <c r="G285" s="25" t="str">
        <f>VLOOKUP(Repository_table[[#This Row],[Country of Destination]],$T$11:$U$46,2,)</f>
        <v>East Asia and Pacific</v>
      </c>
      <c r="H285" s="25" t="s">
        <v>118</v>
      </c>
      <c r="I285" s="25" t="s">
        <v>270</v>
      </c>
      <c r="J285" s="28">
        <v>3425586</v>
      </c>
      <c r="K285" s="39">
        <v>6.15</v>
      </c>
      <c r="L285" s="146" t="s">
        <v>106</v>
      </c>
      <c r="N285" s="119"/>
    </row>
    <row r="286" spans="1:14" s="17" customFormat="1" ht="15.75" customHeight="1" x14ac:dyDescent="0.25">
      <c r="A286" s="145">
        <v>43109</v>
      </c>
      <c r="B286" s="27" t="s">
        <v>61</v>
      </c>
      <c r="C286" s="27" t="s">
        <v>61</v>
      </c>
      <c r="D286" s="25" t="s">
        <v>252</v>
      </c>
      <c r="E286" s="25" t="s">
        <v>108</v>
      </c>
      <c r="F286" s="25" t="s">
        <v>35</v>
      </c>
      <c r="G286" s="25" t="str">
        <f>VLOOKUP(Repository_table[[#This Row],[Country of Destination]],$T$11:$U$46,2,)</f>
        <v>Middle East and North Africa</v>
      </c>
      <c r="H286" s="25" t="s">
        <v>125</v>
      </c>
      <c r="I286" s="25" t="s">
        <v>270</v>
      </c>
      <c r="J286" s="28">
        <v>3275352</v>
      </c>
      <c r="K286" s="39">
        <v>3.15</v>
      </c>
      <c r="L286" s="146"/>
      <c r="N286" s="119"/>
    </row>
    <row r="287" spans="1:14" s="17" customFormat="1" ht="15.75" customHeight="1" x14ac:dyDescent="0.25">
      <c r="A287" s="145">
        <v>43111</v>
      </c>
      <c r="B287" s="27" t="s">
        <v>61</v>
      </c>
      <c r="C287" s="27" t="s">
        <v>61</v>
      </c>
      <c r="D287" s="25" t="s">
        <v>251</v>
      </c>
      <c r="E287" s="25" t="s">
        <v>108</v>
      </c>
      <c r="F287" s="25" t="s">
        <v>112</v>
      </c>
      <c r="G287" s="25" t="str">
        <f>VLOOKUP(Repository_table[[#This Row],[Country of Destination]],$T$11:$U$46,2,)</f>
        <v>Latin America and the Caribbean</v>
      </c>
      <c r="H287" s="25" t="s">
        <v>141</v>
      </c>
      <c r="I287" s="25" t="s">
        <v>270</v>
      </c>
      <c r="J287" s="28">
        <v>2938444</v>
      </c>
      <c r="K287" s="39">
        <v>3.15</v>
      </c>
      <c r="L287" s="146"/>
      <c r="N287" s="119"/>
    </row>
    <row r="288" spans="1:14" s="17" customFormat="1" ht="15.75" customHeight="1" x14ac:dyDescent="0.25">
      <c r="A288" s="145">
        <v>43111</v>
      </c>
      <c r="B288" s="27" t="s">
        <v>61</v>
      </c>
      <c r="C288" s="27" t="s">
        <v>61</v>
      </c>
      <c r="D288" s="25" t="s">
        <v>251</v>
      </c>
      <c r="E288" s="25" t="s">
        <v>108</v>
      </c>
      <c r="F288" s="25" t="s">
        <v>113</v>
      </c>
      <c r="G288" s="25" t="str">
        <f>VLOOKUP(Repository_table[[#This Row],[Country of Destination]],$T$11:$U$46,2,)</f>
        <v>East Asia and Pacific</v>
      </c>
      <c r="H288" s="25" t="s">
        <v>142</v>
      </c>
      <c r="I288" s="25" t="s">
        <v>270</v>
      </c>
      <c r="J288" s="28">
        <v>3240070</v>
      </c>
      <c r="K288" s="39">
        <v>6.15</v>
      </c>
      <c r="L288" s="146" t="s">
        <v>106</v>
      </c>
      <c r="N288" s="119"/>
    </row>
    <row r="289" spans="1:14" s="17" customFormat="1" ht="15.75" customHeight="1" x14ac:dyDescent="0.25">
      <c r="A289" s="145">
        <v>43113</v>
      </c>
      <c r="B289" s="27" t="s">
        <v>61</v>
      </c>
      <c r="C289" s="27" t="s">
        <v>61</v>
      </c>
      <c r="D289" s="25" t="s">
        <v>251</v>
      </c>
      <c r="E289" s="25" t="s">
        <v>108</v>
      </c>
      <c r="F289" s="25" t="s">
        <v>113</v>
      </c>
      <c r="G289" s="25" t="str">
        <f>VLOOKUP(Repository_table[[#This Row],[Country of Destination]],$T$11:$U$46,2,)</f>
        <v>East Asia and Pacific</v>
      </c>
      <c r="H289" s="25" t="s">
        <v>111</v>
      </c>
      <c r="I289" s="25" t="s">
        <v>270</v>
      </c>
      <c r="J289" s="28">
        <v>3695897</v>
      </c>
      <c r="K289" s="39">
        <v>3.15</v>
      </c>
      <c r="L289" s="146"/>
      <c r="N289" s="119"/>
    </row>
    <row r="290" spans="1:14" s="17" customFormat="1" ht="15.75" customHeight="1" x14ac:dyDescent="0.25">
      <c r="A290" s="145">
        <v>43114</v>
      </c>
      <c r="B290" s="27" t="s">
        <v>61</v>
      </c>
      <c r="C290" s="27" t="s">
        <v>61</v>
      </c>
      <c r="D290" s="25" t="s">
        <v>252</v>
      </c>
      <c r="E290" s="25" t="s">
        <v>108</v>
      </c>
      <c r="F290" s="25" t="s">
        <v>116</v>
      </c>
      <c r="G290" s="25" t="str">
        <f>VLOOKUP(Repository_table[[#This Row],[Country of Destination]],$T$11:$U$46,2,)</f>
        <v>South Asia</v>
      </c>
      <c r="H290" s="25" t="s">
        <v>123</v>
      </c>
      <c r="I290" s="25" t="s">
        <v>270</v>
      </c>
      <c r="J290" s="28">
        <v>3368035</v>
      </c>
      <c r="K290" s="39">
        <v>3.15</v>
      </c>
      <c r="L290" s="146"/>
      <c r="N290" s="119"/>
    </row>
    <row r="291" spans="1:14" s="17" customFormat="1" ht="15.75" customHeight="1" x14ac:dyDescent="0.25">
      <c r="A291" s="145">
        <v>43116</v>
      </c>
      <c r="B291" s="27" t="s">
        <v>61</v>
      </c>
      <c r="C291" s="27" t="s">
        <v>61</v>
      </c>
      <c r="D291" s="25" t="s">
        <v>252</v>
      </c>
      <c r="E291" s="25" t="s">
        <v>108</v>
      </c>
      <c r="F291" s="25" t="s">
        <v>35</v>
      </c>
      <c r="G291" s="25" t="str">
        <f>VLOOKUP(Repository_table[[#This Row],[Country of Destination]],$T$11:$U$46,2,)</f>
        <v>Middle East and North Africa</v>
      </c>
      <c r="H291" s="25" t="s">
        <v>136</v>
      </c>
      <c r="I291" s="25" t="s">
        <v>270</v>
      </c>
      <c r="J291" s="28">
        <v>3278404</v>
      </c>
      <c r="K291" s="39">
        <v>3.15</v>
      </c>
      <c r="L291" s="146"/>
      <c r="N291" s="119"/>
    </row>
    <row r="292" spans="1:14" s="17" customFormat="1" ht="15.75" customHeight="1" x14ac:dyDescent="0.25">
      <c r="A292" s="145">
        <v>43117</v>
      </c>
      <c r="B292" s="27" t="s">
        <v>61</v>
      </c>
      <c r="C292" s="27" t="s">
        <v>61</v>
      </c>
      <c r="D292" s="25" t="s">
        <v>251</v>
      </c>
      <c r="E292" s="25" t="s">
        <v>108</v>
      </c>
      <c r="F292" s="25" t="s">
        <v>113</v>
      </c>
      <c r="G292" s="25" t="str">
        <f>VLOOKUP(Repository_table[[#This Row],[Country of Destination]],$T$11:$U$46,2,)</f>
        <v>East Asia and Pacific</v>
      </c>
      <c r="H292" s="25" t="s">
        <v>80</v>
      </c>
      <c r="I292" s="25" t="s">
        <v>270</v>
      </c>
      <c r="J292" s="28">
        <v>3714983</v>
      </c>
      <c r="K292" s="39">
        <v>6.15</v>
      </c>
      <c r="L292" s="146" t="s">
        <v>106</v>
      </c>
      <c r="N292" s="119"/>
    </row>
    <row r="293" spans="1:14" s="17" customFormat="1" ht="15.75" customHeight="1" x14ac:dyDescent="0.25">
      <c r="A293" s="145">
        <v>43118</v>
      </c>
      <c r="B293" s="27" t="s">
        <v>61</v>
      </c>
      <c r="C293" s="27" t="s">
        <v>61</v>
      </c>
      <c r="D293" s="25" t="s">
        <v>252</v>
      </c>
      <c r="E293" s="25" t="s">
        <v>108</v>
      </c>
      <c r="F293" s="25" t="s">
        <v>72</v>
      </c>
      <c r="G293" s="25" t="str">
        <f>VLOOKUP(Repository_table[[#This Row],[Country of Destination]],$T$11:$U$46,2,)</f>
        <v>East Asia and Pacific</v>
      </c>
      <c r="H293" s="25" t="s">
        <v>135</v>
      </c>
      <c r="I293" s="25" t="s">
        <v>270</v>
      </c>
      <c r="J293" s="28">
        <v>3516780</v>
      </c>
      <c r="K293" s="39">
        <v>3.15</v>
      </c>
      <c r="L293" s="146"/>
      <c r="N293" s="119"/>
    </row>
    <row r="294" spans="1:14" s="17" customFormat="1" ht="15.75" customHeight="1" x14ac:dyDescent="0.25">
      <c r="A294" s="145">
        <v>43120</v>
      </c>
      <c r="B294" s="27" t="s">
        <v>61</v>
      </c>
      <c r="C294" s="27" t="s">
        <v>61</v>
      </c>
      <c r="D294" s="25" t="s">
        <v>252</v>
      </c>
      <c r="E294" s="25" t="s">
        <v>108</v>
      </c>
      <c r="F294" s="25" t="s">
        <v>68</v>
      </c>
      <c r="G294" s="25" t="str">
        <f>VLOOKUP(Repository_table[[#This Row],[Country of Destination]],$T$11:$U$46,2,)</f>
        <v>South Asia</v>
      </c>
      <c r="H294" s="25" t="s">
        <v>71</v>
      </c>
      <c r="I294" s="25" t="s">
        <v>270</v>
      </c>
      <c r="J294" s="28">
        <v>3596043</v>
      </c>
      <c r="K294" s="39">
        <v>3.15</v>
      </c>
      <c r="L294" s="146"/>
      <c r="N294" s="119"/>
    </row>
    <row r="295" spans="1:14" s="17" customFormat="1" ht="15.75" customHeight="1" x14ac:dyDescent="0.25">
      <c r="A295" s="145">
        <v>43124</v>
      </c>
      <c r="B295" s="27" t="s">
        <v>61</v>
      </c>
      <c r="C295" s="27" t="s">
        <v>61</v>
      </c>
      <c r="D295" s="25" t="s">
        <v>252</v>
      </c>
      <c r="E295" s="25" t="s">
        <v>108</v>
      </c>
      <c r="F295" s="25" t="s">
        <v>81</v>
      </c>
      <c r="G295" s="25" t="str">
        <f>VLOOKUP(Repository_table[[#This Row],[Country of Destination]],$T$11:$U$46,2,)</f>
        <v>East Asia and Pacific</v>
      </c>
      <c r="H295" s="25" t="s">
        <v>117</v>
      </c>
      <c r="I295" s="25" t="s">
        <v>270</v>
      </c>
      <c r="J295" s="28">
        <v>3614916</v>
      </c>
      <c r="K295" s="39">
        <v>3.15</v>
      </c>
      <c r="L295" s="146"/>
      <c r="N295" s="119"/>
    </row>
    <row r="296" spans="1:14" s="17" customFormat="1" ht="15.75" customHeight="1" x14ac:dyDescent="0.25">
      <c r="A296" s="145">
        <v>43125</v>
      </c>
      <c r="B296" s="27" t="s">
        <v>61</v>
      </c>
      <c r="C296" s="27" t="s">
        <v>61</v>
      </c>
      <c r="D296" s="25" t="s">
        <v>252</v>
      </c>
      <c r="E296" s="25" t="s">
        <v>108</v>
      </c>
      <c r="F296" s="25" t="s">
        <v>109</v>
      </c>
      <c r="G296" s="25" t="str">
        <f>VLOOKUP(Repository_table[[#This Row],[Country of Destination]],$T$11:$U$46,2,)</f>
        <v>Europe and Central Asia</v>
      </c>
      <c r="H296" s="25" t="s">
        <v>138</v>
      </c>
      <c r="I296" s="25" t="s">
        <v>270</v>
      </c>
      <c r="J296" s="28">
        <v>3713519</v>
      </c>
      <c r="K296" s="39">
        <v>3.15</v>
      </c>
      <c r="L296" s="146"/>
      <c r="N296" s="119"/>
    </row>
    <row r="297" spans="1:14" s="17" customFormat="1" ht="15.75" customHeight="1" x14ac:dyDescent="0.25">
      <c r="A297" s="145">
        <v>43126</v>
      </c>
      <c r="B297" s="27" t="s">
        <v>61</v>
      </c>
      <c r="C297" s="27" t="s">
        <v>61</v>
      </c>
      <c r="D297" s="25" t="s">
        <v>251</v>
      </c>
      <c r="E297" s="25" t="s">
        <v>108</v>
      </c>
      <c r="F297" s="25" t="s">
        <v>76</v>
      </c>
      <c r="G297" s="25" t="str">
        <f>VLOOKUP(Repository_table[[#This Row],[Country of Destination]],$T$11:$U$46,2,)</f>
        <v>Latin America and the Caribbean</v>
      </c>
      <c r="H297" s="25" t="s">
        <v>137</v>
      </c>
      <c r="I297" s="25" t="s">
        <v>270</v>
      </c>
      <c r="J297" s="28">
        <v>3410824</v>
      </c>
      <c r="K297" s="39">
        <v>6.15</v>
      </c>
      <c r="L297" s="146" t="s">
        <v>106</v>
      </c>
      <c r="N297" s="119"/>
    </row>
    <row r="298" spans="1:14" s="17" customFormat="1" ht="15.75" customHeight="1" x14ac:dyDescent="0.25">
      <c r="A298" s="145">
        <v>43128</v>
      </c>
      <c r="B298" s="27" t="s">
        <v>61</v>
      </c>
      <c r="C298" s="27" t="s">
        <v>61</v>
      </c>
      <c r="D298" s="25" t="s">
        <v>252</v>
      </c>
      <c r="E298" s="25" t="s">
        <v>108</v>
      </c>
      <c r="F298" s="25" t="s">
        <v>72</v>
      </c>
      <c r="G298" s="25" t="str">
        <f>VLOOKUP(Repository_table[[#This Row],[Country of Destination]],$T$11:$U$46,2,)</f>
        <v>East Asia and Pacific</v>
      </c>
      <c r="H298" s="25" t="s">
        <v>144</v>
      </c>
      <c r="I298" s="25" t="s">
        <v>270</v>
      </c>
      <c r="J298" s="28">
        <v>3393164</v>
      </c>
      <c r="K298" s="39">
        <v>6.15</v>
      </c>
      <c r="L298" s="146" t="s">
        <v>106</v>
      </c>
      <c r="N298" s="119"/>
    </row>
    <row r="299" spans="1:14" s="17" customFormat="1" ht="15.75" customHeight="1" x14ac:dyDescent="0.25">
      <c r="A299" s="145">
        <v>43129</v>
      </c>
      <c r="B299" s="27" t="s">
        <v>61</v>
      </c>
      <c r="C299" s="27" t="s">
        <v>61</v>
      </c>
      <c r="D299" s="25" t="s">
        <v>252</v>
      </c>
      <c r="E299" s="25" t="s">
        <v>108</v>
      </c>
      <c r="F299" s="25" t="s">
        <v>72</v>
      </c>
      <c r="G299" s="25" t="str">
        <f>VLOOKUP(Repository_table[[#This Row],[Country of Destination]],$T$11:$U$46,2,)</f>
        <v>East Asia and Pacific</v>
      </c>
      <c r="H299" s="25" t="s">
        <v>86</v>
      </c>
      <c r="I299" s="25" t="s">
        <v>270</v>
      </c>
      <c r="J299" s="28">
        <v>3248898</v>
      </c>
      <c r="K299" s="39">
        <v>3.15</v>
      </c>
      <c r="L299" s="146"/>
      <c r="N299" s="119"/>
    </row>
    <row r="300" spans="1:14" s="17" customFormat="1" ht="15.75" customHeight="1" x14ac:dyDescent="0.25">
      <c r="A300" s="145">
        <v>43130</v>
      </c>
      <c r="B300" s="27" t="s">
        <v>61</v>
      </c>
      <c r="C300" s="27" t="s">
        <v>61</v>
      </c>
      <c r="D300" s="25" t="s">
        <v>251</v>
      </c>
      <c r="E300" s="25" t="s">
        <v>108</v>
      </c>
      <c r="F300" s="25" t="s">
        <v>113</v>
      </c>
      <c r="G300" s="25" t="str">
        <f>VLOOKUP(Repository_table[[#This Row],[Country of Destination]],$T$11:$U$46,2,)</f>
        <v>East Asia and Pacific</v>
      </c>
      <c r="H300" s="25" t="s">
        <v>143</v>
      </c>
      <c r="I300" s="25" t="s">
        <v>270</v>
      </c>
      <c r="J300" s="28">
        <v>3255523</v>
      </c>
      <c r="K300" s="39">
        <v>6.15</v>
      </c>
      <c r="L300" s="146" t="s">
        <v>106</v>
      </c>
      <c r="N300" s="119"/>
    </row>
    <row r="301" spans="1:14" s="17" customFormat="1" ht="15.75" customHeight="1" x14ac:dyDescent="0.25">
      <c r="A301" s="145">
        <v>43131</v>
      </c>
      <c r="B301" s="27" t="s">
        <v>61</v>
      </c>
      <c r="C301" s="27" t="s">
        <v>61</v>
      </c>
      <c r="D301" s="25" t="s">
        <v>251</v>
      </c>
      <c r="E301" s="25" t="s">
        <v>108</v>
      </c>
      <c r="F301" s="25" t="s">
        <v>113</v>
      </c>
      <c r="G301" s="25" t="str">
        <f>VLOOKUP(Repository_table[[#This Row],[Country of Destination]],$T$11:$U$46,2,)</f>
        <v>East Asia and Pacific</v>
      </c>
      <c r="H301" s="25" t="s">
        <v>110</v>
      </c>
      <c r="I301" s="25" t="s">
        <v>270</v>
      </c>
      <c r="J301" s="28">
        <v>3676477</v>
      </c>
      <c r="K301" s="39">
        <v>6.15</v>
      </c>
      <c r="L301" s="146" t="s">
        <v>106</v>
      </c>
      <c r="N301" s="119"/>
    </row>
    <row r="302" spans="1:14" s="17" customFormat="1" ht="15.75" customHeight="1" x14ac:dyDescent="0.25">
      <c r="A302" s="145">
        <v>43132</v>
      </c>
      <c r="B302" s="27" t="s">
        <v>61</v>
      </c>
      <c r="C302" s="27" t="s">
        <v>61</v>
      </c>
      <c r="D302" s="25" t="s">
        <v>251</v>
      </c>
      <c r="E302" s="25" t="s">
        <v>108</v>
      </c>
      <c r="F302" s="25" t="s">
        <v>76</v>
      </c>
      <c r="G302" s="25" t="str">
        <f>VLOOKUP(Repository_table[[#This Row],[Country of Destination]],$T$11:$U$46,2,)</f>
        <v>Latin America and the Caribbean</v>
      </c>
      <c r="H302" s="25" t="s">
        <v>114</v>
      </c>
      <c r="I302" s="25" t="s">
        <v>270</v>
      </c>
      <c r="J302" s="28">
        <v>3708865</v>
      </c>
      <c r="K302" s="39">
        <v>3.15</v>
      </c>
      <c r="L302" s="146"/>
      <c r="N302" s="119"/>
    </row>
    <row r="303" spans="1:14" s="17" customFormat="1" ht="15.75" customHeight="1" x14ac:dyDescent="0.25">
      <c r="A303" s="145">
        <v>43133</v>
      </c>
      <c r="B303" s="27" t="s">
        <v>61</v>
      </c>
      <c r="C303" s="27" t="s">
        <v>61</v>
      </c>
      <c r="D303" s="25" t="s">
        <v>252</v>
      </c>
      <c r="E303" s="25" t="s">
        <v>108</v>
      </c>
      <c r="F303" s="25" t="s">
        <v>109</v>
      </c>
      <c r="G303" s="25" t="str">
        <f>VLOOKUP(Repository_table[[#This Row],[Country of Destination]],$T$11:$U$46,2,)</f>
        <v>Europe and Central Asia</v>
      </c>
      <c r="H303" s="25" t="s">
        <v>170</v>
      </c>
      <c r="I303" s="25" t="s">
        <v>270</v>
      </c>
      <c r="J303" s="28">
        <v>3278774</v>
      </c>
      <c r="K303" s="39">
        <v>4.18</v>
      </c>
      <c r="L303" s="146"/>
      <c r="N303" s="119"/>
    </row>
    <row r="304" spans="1:14" s="17" customFormat="1" ht="15.75" customHeight="1" x14ac:dyDescent="0.25">
      <c r="A304" s="145">
        <v>43134</v>
      </c>
      <c r="B304" s="27" t="s">
        <v>61</v>
      </c>
      <c r="C304" s="27" t="s">
        <v>61</v>
      </c>
      <c r="D304" s="25" t="s">
        <v>251</v>
      </c>
      <c r="E304" s="25" t="s">
        <v>108</v>
      </c>
      <c r="F304" s="25" t="s">
        <v>76</v>
      </c>
      <c r="G304" s="25" t="str">
        <f>VLOOKUP(Repository_table[[#This Row],[Country of Destination]],$T$11:$U$46,2,)</f>
        <v>Latin America and the Caribbean</v>
      </c>
      <c r="H304" s="25" t="s">
        <v>158</v>
      </c>
      <c r="I304" s="25" t="s">
        <v>270</v>
      </c>
      <c r="J304" s="28">
        <v>3685569</v>
      </c>
      <c r="K304" s="39">
        <v>7.18</v>
      </c>
      <c r="L304" s="146" t="s">
        <v>106</v>
      </c>
      <c r="N304" s="119"/>
    </row>
    <row r="305" spans="1:14" s="17" customFormat="1" ht="15.75" customHeight="1" x14ac:dyDescent="0.25">
      <c r="A305" s="145">
        <v>43136</v>
      </c>
      <c r="B305" s="27" t="s">
        <v>61</v>
      </c>
      <c r="C305" s="27" t="s">
        <v>61</v>
      </c>
      <c r="D305" s="25" t="s">
        <v>251</v>
      </c>
      <c r="E305" s="25" t="s">
        <v>108</v>
      </c>
      <c r="F305" s="25" t="s">
        <v>76</v>
      </c>
      <c r="G305" s="25" t="str">
        <f>VLOOKUP(Repository_table[[#This Row],[Country of Destination]],$T$11:$U$46,2,)</f>
        <v>Latin America and the Caribbean</v>
      </c>
      <c r="H305" s="25" t="s">
        <v>159</v>
      </c>
      <c r="I305" s="25" t="s">
        <v>270</v>
      </c>
      <c r="J305" s="28">
        <v>3699364</v>
      </c>
      <c r="K305" s="39">
        <v>4.18</v>
      </c>
      <c r="L305" s="146"/>
      <c r="N305" s="119"/>
    </row>
    <row r="306" spans="1:14" s="17" customFormat="1" ht="15.75" customHeight="1" x14ac:dyDescent="0.25">
      <c r="A306" s="145">
        <v>43138</v>
      </c>
      <c r="B306" s="27" t="s">
        <v>61</v>
      </c>
      <c r="C306" s="27" t="s">
        <v>61</v>
      </c>
      <c r="D306" s="25" t="s">
        <v>251</v>
      </c>
      <c r="E306" s="25" t="s">
        <v>108</v>
      </c>
      <c r="F306" s="25" t="s">
        <v>113</v>
      </c>
      <c r="G306" s="25" t="str">
        <f>VLOOKUP(Repository_table[[#This Row],[Country of Destination]],$T$11:$U$46,2,)</f>
        <v>East Asia and Pacific</v>
      </c>
      <c r="H306" s="25" t="s">
        <v>160</v>
      </c>
      <c r="I306" s="25" t="s">
        <v>270</v>
      </c>
      <c r="J306" s="28">
        <v>3697595</v>
      </c>
      <c r="K306" s="39">
        <v>4.18</v>
      </c>
      <c r="L306" s="146"/>
      <c r="N306" s="119"/>
    </row>
    <row r="307" spans="1:14" s="17" customFormat="1" ht="15.75" customHeight="1" x14ac:dyDescent="0.25">
      <c r="A307" s="145">
        <v>43138</v>
      </c>
      <c r="B307" s="27" t="s">
        <v>61</v>
      </c>
      <c r="C307" s="27" t="s">
        <v>61</v>
      </c>
      <c r="D307" s="25" t="s">
        <v>251</v>
      </c>
      <c r="E307" s="25" t="s">
        <v>108</v>
      </c>
      <c r="F307" s="25" t="s">
        <v>113</v>
      </c>
      <c r="G307" s="25" t="str">
        <f>VLOOKUP(Repository_table[[#This Row],[Country of Destination]],$T$11:$U$46,2,)</f>
        <v>East Asia and Pacific</v>
      </c>
      <c r="H307" s="25" t="s">
        <v>161</v>
      </c>
      <c r="I307" s="25" t="s">
        <v>270</v>
      </c>
      <c r="J307" s="28">
        <v>3384674</v>
      </c>
      <c r="K307" s="39">
        <v>7.18</v>
      </c>
      <c r="L307" s="146" t="s">
        <v>106</v>
      </c>
      <c r="N307" s="119"/>
    </row>
    <row r="308" spans="1:14" s="17" customFormat="1" ht="15.75" customHeight="1" x14ac:dyDescent="0.25">
      <c r="A308" s="145">
        <v>43139</v>
      </c>
      <c r="B308" s="27" t="s">
        <v>61</v>
      </c>
      <c r="C308" s="27" t="s">
        <v>61</v>
      </c>
      <c r="D308" s="25" t="s">
        <v>251</v>
      </c>
      <c r="E308" s="25" t="s">
        <v>108</v>
      </c>
      <c r="F308" s="25" t="s">
        <v>113</v>
      </c>
      <c r="G308" s="25" t="str">
        <f>VLOOKUP(Repository_table[[#This Row],[Country of Destination]],$T$11:$U$46,2,)</f>
        <v>East Asia and Pacific</v>
      </c>
      <c r="H308" s="25" t="s">
        <v>162</v>
      </c>
      <c r="I308" s="25" t="s">
        <v>270</v>
      </c>
      <c r="J308" s="28">
        <v>3405308</v>
      </c>
      <c r="K308" s="39">
        <v>7.18</v>
      </c>
      <c r="L308" s="146" t="s">
        <v>106</v>
      </c>
      <c r="N308" s="119"/>
    </row>
    <row r="309" spans="1:14" s="17" customFormat="1" ht="15.75" customHeight="1" x14ac:dyDescent="0.25">
      <c r="A309" s="145">
        <v>43140</v>
      </c>
      <c r="B309" s="27" t="s">
        <v>61</v>
      </c>
      <c r="C309" s="27" t="s">
        <v>61</v>
      </c>
      <c r="D309" s="25" t="s">
        <v>252</v>
      </c>
      <c r="E309" s="25" t="s">
        <v>108</v>
      </c>
      <c r="F309" s="25" t="s">
        <v>72</v>
      </c>
      <c r="G309" s="25" t="str">
        <f>VLOOKUP(Repository_table[[#This Row],[Country of Destination]],$T$11:$U$46,2,)</f>
        <v>East Asia and Pacific</v>
      </c>
      <c r="H309" s="25" t="s">
        <v>171</v>
      </c>
      <c r="I309" s="25" t="s">
        <v>270</v>
      </c>
      <c r="J309" s="28">
        <v>3452209</v>
      </c>
      <c r="K309" s="39">
        <v>7.18</v>
      </c>
      <c r="L309" s="146" t="s">
        <v>106</v>
      </c>
      <c r="N309" s="119"/>
    </row>
    <row r="310" spans="1:14" s="17" customFormat="1" ht="15.75" customHeight="1" x14ac:dyDescent="0.25">
      <c r="A310" s="145">
        <v>43142</v>
      </c>
      <c r="B310" s="27" t="s">
        <v>61</v>
      </c>
      <c r="C310" s="27" t="s">
        <v>61</v>
      </c>
      <c r="D310" s="25" t="s">
        <v>251</v>
      </c>
      <c r="E310" s="25" t="s">
        <v>108</v>
      </c>
      <c r="F310" s="25" t="s">
        <v>157</v>
      </c>
      <c r="G310" s="25" t="str">
        <f>VLOOKUP(Repository_table[[#This Row],[Country of Destination]],$T$11:$U$46,2,)</f>
        <v>Middle East and North Africa</v>
      </c>
      <c r="H310" s="25" t="s">
        <v>140</v>
      </c>
      <c r="I310" s="25" t="s">
        <v>270</v>
      </c>
      <c r="J310" s="28">
        <v>3300285</v>
      </c>
      <c r="K310" s="39">
        <v>4.18</v>
      </c>
      <c r="L310" s="146"/>
      <c r="N310" s="119"/>
    </row>
    <row r="311" spans="1:14" s="17" customFormat="1" ht="15.75" customHeight="1" x14ac:dyDescent="0.25">
      <c r="A311" s="145">
        <v>43144</v>
      </c>
      <c r="B311" s="27" t="s">
        <v>61</v>
      </c>
      <c r="C311" s="27" t="s">
        <v>61</v>
      </c>
      <c r="D311" s="25" t="s">
        <v>251</v>
      </c>
      <c r="E311" s="25" t="s">
        <v>108</v>
      </c>
      <c r="F311" s="25" t="s">
        <v>113</v>
      </c>
      <c r="G311" s="25" t="str">
        <f>VLOOKUP(Repository_table[[#This Row],[Country of Destination]],$T$11:$U$46,2,)</f>
        <v>East Asia and Pacific</v>
      </c>
      <c r="H311" s="25" t="s">
        <v>163</v>
      </c>
      <c r="I311" s="25" t="s">
        <v>270</v>
      </c>
      <c r="J311" s="28">
        <v>3392937</v>
      </c>
      <c r="K311" s="39">
        <v>7.18</v>
      </c>
      <c r="L311" s="146" t="s">
        <v>106</v>
      </c>
      <c r="N311" s="119"/>
    </row>
    <row r="312" spans="1:14" s="17" customFormat="1" ht="15.75" customHeight="1" x14ac:dyDescent="0.25">
      <c r="A312" s="145">
        <v>43145</v>
      </c>
      <c r="B312" s="27" t="s">
        <v>61</v>
      </c>
      <c r="C312" s="27" t="s">
        <v>61</v>
      </c>
      <c r="D312" s="25" t="s">
        <v>251</v>
      </c>
      <c r="E312" s="25" t="s">
        <v>108</v>
      </c>
      <c r="F312" s="25" t="s">
        <v>112</v>
      </c>
      <c r="G312" s="25" t="str">
        <f>VLOOKUP(Repository_table[[#This Row],[Country of Destination]],$T$11:$U$46,2,)</f>
        <v>Latin America and the Caribbean</v>
      </c>
      <c r="H312" s="25" t="s">
        <v>164</v>
      </c>
      <c r="I312" s="25" t="s">
        <v>270</v>
      </c>
      <c r="J312" s="28">
        <v>3248781</v>
      </c>
      <c r="K312" s="39">
        <v>4.18</v>
      </c>
      <c r="L312" s="146"/>
      <c r="N312" s="119"/>
    </row>
    <row r="313" spans="1:14" s="17" customFormat="1" ht="15.75" customHeight="1" x14ac:dyDescent="0.25">
      <c r="A313" s="145">
        <v>43150</v>
      </c>
      <c r="B313" s="27" t="s">
        <v>61</v>
      </c>
      <c r="C313" s="27" t="s">
        <v>61</v>
      </c>
      <c r="D313" s="25" t="s">
        <v>251</v>
      </c>
      <c r="E313" s="25" t="s">
        <v>108</v>
      </c>
      <c r="F313" s="25" t="s">
        <v>113</v>
      </c>
      <c r="G313" s="25" t="str">
        <f>VLOOKUP(Repository_table[[#This Row],[Country of Destination]],$T$11:$U$46,2,)</f>
        <v>East Asia and Pacific</v>
      </c>
      <c r="H313" s="25" t="s">
        <v>165</v>
      </c>
      <c r="I313" s="25" t="s">
        <v>270</v>
      </c>
      <c r="J313" s="28">
        <v>3701775</v>
      </c>
      <c r="K313" s="39">
        <v>4.18</v>
      </c>
      <c r="L313" s="146"/>
      <c r="N313" s="119"/>
    </row>
    <row r="314" spans="1:14" s="17" customFormat="1" ht="15.75" customHeight="1" x14ac:dyDescent="0.25">
      <c r="A314" s="145">
        <v>43150</v>
      </c>
      <c r="B314" s="27" t="s">
        <v>61</v>
      </c>
      <c r="C314" s="27" t="s">
        <v>61</v>
      </c>
      <c r="D314" s="25" t="s">
        <v>251</v>
      </c>
      <c r="E314" s="25" t="s">
        <v>108</v>
      </c>
      <c r="F314" s="25" t="s">
        <v>113</v>
      </c>
      <c r="G314" s="25" t="str">
        <f>VLOOKUP(Repository_table[[#This Row],[Country of Destination]],$T$11:$U$46,2,)</f>
        <v>East Asia and Pacific</v>
      </c>
      <c r="H314" s="25" t="s">
        <v>166</v>
      </c>
      <c r="I314" s="25" t="s">
        <v>270</v>
      </c>
      <c r="J314" s="28">
        <v>3517589</v>
      </c>
      <c r="K314" s="39">
        <v>4.18</v>
      </c>
      <c r="L314" s="146"/>
      <c r="N314" s="119"/>
    </row>
    <row r="315" spans="1:14" s="17" customFormat="1" ht="15.75" customHeight="1" x14ac:dyDescent="0.25">
      <c r="A315" s="145">
        <v>43151</v>
      </c>
      <c r="B315" s="27" t="s">
        <v>61</v>
      </c>
      <c r="C315" s="27" t="s">
        <v>61</v>
      </c>
      <c r="D315" s="25" t="s">
        <v>251</v>
      </c>
      <c r="E315" s="25" t="s">
        <v>108</v>
      </c>
      <c r="F315" s="25" t="s">
        <v>113</v>
      </c>
      <c r="G315" s="25" t="str">
        <f>VLOOKUP(Repository_table[[#This Row],[Country of Destination]],$T$11:$U$46,2,)</f>
        <v>East Asia and Pacific</v>
      </c>
      <c r="H315" s="25" t="s">
        <v>167</v>
      </c>
      <c r="I315" s="25" t="s">
        <v>270</v>
      </c>
      <c r="J315" s="28">
        <v>3692448</v>
      </c>
      <c r="K315" s="39">
        <v>4.18</v>
      </c>
      <c r="L315" s="146"/>
      <c r="N315" s="119"/>
    </row>
    <row r="316" spans="1:14" s="17" customFormat="1" ht="15.75" customHeight="1" x14ac:dyDescent="0.25">
      <c r="A316" s="145">
        <v>43152</v>
      </c>
      <c r="B316" s="27" t="s">
        <v>61</v>
      </c>
      <c r="C316" s="27" t="s">
        <v>61</v>
      </c>
      <c r="D316" s="25" t="s">
        <v>252</v>
      </c>
      <c r="E316" s="25" t="s">
        <v>108</v>
      </c>
      <c r="F316" s="25" t="s">
        <v>81</v>
      </c>
      <c r="G316" s="25" t="str">
        <f>VLOOKUP(Repository_table[[#This Row],[Country of Destination]],$T$11:$U$46,2,)</f>
        <v>East Asia and Pacific</v>
      </c>
      <c r="H316" s="25" t="s">
        <v>172</v>
      </c>
      <c r="I316" s="25" t="s">
        <v>270</v>
      </c>
      <c r="J316" s="28">
        <v>3397185</v>
      </c>
      <c r="K316" s="39">
        <v>7.18</v>
      </c>
      <c r="L316" s="146" t="s">
        <v>106</v>
      </c>
      <c r="N316" s="119"/>
    </row>
    <row r="317" spans="1:14" s="17" customFormat="1" ht="15.75" customHeight="1" x14ac:dyDescent="0.25">
      <c r="A317" s="145">
        <v>43153</v>
      </c>
      <c r="B317" s="27" t="s">
        <v>61</v>
      </c>
      <c r="C317" s="27" t="s">
        <v>61</v>
      </c>
      <c r="D317" s="25" t="s">
        <v>252</v>
      </c>
      <c r="E317" s="25" t="s">
        <v>108</v>
      </c>
      <c r="F317" s="25" t="s">
        <v>368</v>
      </c>
      <c r="G317" s="25" t="str">
        <f>VLOOKUP(Repository_table[[#This Row],[Country of Destination]],$T$11:$U$46,2,)</f>
        <v>East Asia and Pacific</v>
      </c>
      <c r="H317" s="25" t="s">
        <v>125</v>
      </c>
      <c r="I317" s="25" t="s">
        <v>270</v>
      </c>
      <c r="J317" s="28">
        <v>3409450</v>
      </c>
      <c r="K317" s="39">
        <v>4.18</v>
      </c>
      <c r="L317" s="146"/>
      <c r="N317" s="119"/>
    </row>
    <row r="318" spans="1:14" s="17" customFormat="1" ht="15.75" customHeight="1" x14ac:dyDescent="0.25">
      <c r="A318" s="145">
        <v>43155</v>
      </c>
      <c r="B318" s="27" t="s">
        <v>61</v>
      </c>
      <c r="C318" s="27" t="s">
        <v>61</v>
      </c>
      <c r="D318" s="25" t="s">
        <v>252</v>
      </c>
      <c r="E318" s="25" t="s">
        <v>108</v>
      </c>
      <c r="F318" s="25" t="s">
        <v>368</v>
      </c>
      <c r="G318" s="25" t="str">
        <f>VLOOKUP(Repository_table[[#This Row],[Country of Destination]],$T$11:$U$46,2,)</f>
        <v>East Asia and Pacific</v>
      </c>
      <c r="H318" s="25" t="s">
        <v>137</v>
      </c>
      <c r="I318" s="25" t="s">
        <v>270</v>
      </c>
      <c r="J318" s="28">
        <v>3396303</v>
      </c>
      <c r="K318" s="39">
        <v>7.18</v>
      </c>
      <c r="L318" s="146" t="s">
        <v>106</v>
      </c>
      <c r="N318" s="119"/>
    </row>
    <row r="319" spans="1:14" s="17" customFormat="1" ht="15.75" customHeight="1" x14ac:dyDescent="0.25">
      <c r="A319" s="145">
        <v>43156</v>
      </c>
      <c r="B319" s="27" t="s">
        <v>61</v>
      </c>
      <c r="C319" s="27" t="s">
        <v>61</v>
      </c>
      <c r="D319" s="25" t="s">
        <v>251</v>
      </c>
      <c r="E319" s="25" t="s">
        <v>108</v>
      </c>
      <c r="F319" s="25" t="s">
        <v>76</v>
      </c>
      <c r="G319" s="25" t="str">
        <f>VLOOKUP(Repository_table[[#This Row],[Country of Destination]],$T$11:$U$46,2,)</f>
        <v>Latin America and the Caribbean</v>
      </c>
      <c r="H319" s="25" t="s">
        <v>168</v>
      </c>
      <c r="I319" s="25" t="s">
        <v>270</v>
      </c>
      <c r="J319" s="28">
        <v>3683137</v>
      </c>
      <c r="K319" s="39">
        <v>4.18</v>
      </c>
      <c r="L319" s="146"/>
      <c r="N319" s="119"/>
    </row>
    <row r="320" spans="1:14" s="17" customFormat="1" ht="15.75" customHeight="1" x14ac:dyDescent="0.25">
      <c r="A320" s="145">
        <v>43158</v>
      </c>
      <c r="B320" s="27" t="s">
        <v>61</v>
      </c>
      <c r="C320" s="27" t="s">
        <v>61</v>
      </c>
      <c r="D320" s="25" t="s">
        <v>252</v>
      </c>
      <c r="E320" s="25" t="s">
        <v>108</v>
      </c>
      <c r="F320" s="25" t="s">
        <v>81</v>
      </c>
      <c r="G320" s="25" t="str">
        <f>VLOOKUP(Repository_table[[#This Row],[Country of Destination]],$T$11:$U$46,2,)</f>
        <v>East Asia and Pacific</v>
      </c>
      <c r="H320" s="25" t="s">
        <v>173</v>
      </c>
      <c r="I320" s="25" t="s">
        <v>270</v>
      </c>
      <c r="J320" s="28">
        <v>3701754</v>
      </c>
      <c r="K320" s="39">
        <v>7.18</v>
      </c>
      <c r="L320" s="146" t="s">
        <v>106</v>
      </c>
      <c r="N320" s="119"/>
    </row>
    <row r="321" spans="1:14" s="17" customFormat="1" ht="15.75" customHeight="1" x14ac:dyDescent="0.25">
      <c r="A321" s="145">
        <v>43159</v>
      </c>
      <c r="B321" s="27" t="s">
        <v>61</v>
      </c>
      <c r="C321" s="27" t="s">
        <v>61</v>
      </c>
      <c r="D321" s="25" t="s">
        <v>252</v>
      </c>
      <c r="E321" s="25" t="s">
        <v>108</v>
      </c>
      <c r="F321" s="25" t="s">
        <v>72</v>
      </c>
      <c r="G321" s="25" t="str">
        <f>VLOOKUP(Repository_table[[#This Row],[Country of Destination]],$T$11:$U$46,2,)</f>
        <v>East Asia and Pacific</v>
      </c>
      <c r="H321" s="25" t="s">
        <v>136</v>
      </c>
      <c r="I321" s="25" t="s">
        <v>270</v>
      </c>
      <c r="J321" s="28">
        <v>3297478</v>
      </c>
      <c r="K321" s="39">
        <v>4.18</v>
      </c>
      <c r="L321" s="146"/>
      <c r="N321" s="119"/>
    </row>
    <row r="322" spans="1:14" s="17" customFormat="1" ht="15.75" customHeight="1" x14ac:dyDescent="0.25">
      <c r="A322" s="145">
        <v>43159</v>
      </c>
      <c r="B322" s="27" t="s">
        <v>61</v>
      </c>
      <c r="C322" s="27" t="s">
        <v>61</v>
      </c>
      <c r="D322" s="25" t="s">
        <v>251</v>
      </c>
      <c r="E322" s="25" t="s">
        <v>108</v>
      </c>
      <c r="F322" s="25" t="s">
        <v>113</v>
      </c>
      <c r="G322" s="25" t="str">
        <f>VLOOKUP(Repository_table[[#This Row],[Country of Destination]],$T$11:$U$46,2,)</f>
        <v>East Asia and Pacific</v>
      </c>
      <c r="H322" s="25" t="s">
        <v>169</v>
      </c>
      <c r="I322" s="25" t="s">
        <v>270</v>
      </c>
      <c r="J322" s="28">
        <v>3529645</v>
      </c>
      <c r="K322" s="39">
        <v>7.18</v>
      </c>
      <c r="L322" s="146" t="s">
        <v>106</v>
      </c>
      <c r="N322" s="119"/>
    </row>
    <row r="323" spans="1:14" s="17" customFormat="1" ht="15.75" customHeight="1" x14ac:dyDescent="0.25">
      <c r="A323" s="145">
        <v>43160</v>
      </c>
      <c r="B323" s="27" t="s">
        <v>61</v>
      </c>
      <c r="C323" s="27" t="s">
        <v>61</v>
      </c>
      <c r="D323" s="25" t="s">
        <v>252</v>
      </c>
      <c r="E323" s="25" t="s">
        <v>108</v>
      </c>
      <c r="F323" s="25" t="s">
        <v>177</v>
      </c>
      <c r="G323" s="25" t="str">
        <f>VLOOKUP(Repository_table[[#This Row],[Country of Destination]],$T$11:$U$46,2,)</f>
        <v>Latin America and the Caribbean</v>
      </c>
      <c r="H323" s="25" t="s">
        <v>179</v>
      </c>
      <c r="I323" s="25" t="s">
        <v>270</v>
      </c>
      <c r="J323" s="28">
        <v>3271955</v>
      </c>
      <c r="K323" s="39">
        <v>7.18</v>
      </c>
      <c r="L323" s="146" t="s">
        <v>106</v>
      </c>
      <c r="N323" s="119"/>
    </row>
    <row r="324" spans="1:14" s="17" customFormat="1" ht="15.75" customHeight="1" x14ac:dyDescent="0.25">
      <c r="A324" s="145">
        <v>43161</v>
      </c>
      <c r="B324" s="27" t="s">
        <v>193</v>
      </c>
      <c r="C324" s="27" t="s">
        <v>89</v>
      </c>
      <c r="D324" s="25" t="s">
        <v>266</v>
      </c>
      <c r="E324" s="25" t="s">
        <v>194</v>
      </c>
      <c r="F324" s="25" t="s">
        <v>124</v>
      </c>
      <c r="G324" s="25" t="str">
        <f>VLOOKUP(Repository_table[[#This Row],[Country of Destination]],$T$11:$U$46,2,)</f>
        <v>Europe and Central Asia</v>
      </c>
      <c r="H324" s="25" t="s">
        <v>195</v>
      </c>
      <c r="I324" s="25" t="s">
        <v>263</v>
      </c>
      <c r="J324" s="28">
        <v>2997643</v>
      </c>
      <c r="K324" s="39">
        <v>5.27</v>
      </c>
      <c r="L324" s="146" t="s">
        <v>196</v>
      </c>
      <c r="N324" s="119"/>
    </row>
    <row r="325" spans="1:14" s="17" customFormat="1" ht="15.75" customHeight="1" x14ac:dyDescent="0.25">
      <c r="A325" s="145">
        <v>43161</v>
      </c>
      <c r="B325" s="27" t="s">
        <v>61</v>
      </c>
      <c r="C325" s="27" t="s">
        <v>61</v>
      </c>
      <c r="D325" s="25" t="s">
        <v>252</v>
      </c>
      <c r="E325" s="25" t="s">
        <v>108</v>
      </c>
      <c r="F325" s="25" t="s">
        <v>72</v>
      </c>
      <c r="G325" s="25" t="str">
        <f>VLOOKUP(Repository_table[[#This Row],[Country of Destination]],$T$11:$U$46,2,)</f>
        <v>East Asia and Pacific</v>
      </c>
      <c r="H325" s="25" t="s">
        <v>180</v>
      </c>
      <c r="I325" s="25" t="s">
        <v>270</v>
      </c>
      <c r="J325" s="28">
        <v>3626064</v>
      </c>
      <c r="K325" s="39">
        <v>3.04</v>
      </c>
      <c r="L325" s="146"/>
      <c r="N325" s="119"/>
    </row>
    <row r="326" spans="1:14" s="17" customFormat="1" ht="15.75" customHeight="1" x14ac:dyDescent="0.25">
      <c r="A326" s="145">
        <v>43162</v>
      </c>
      <c r="B326" s="27" t="s">
        <v>61</v>
      </c>
      <c r="C326" s="27" t="s">
        <v>61</v>
      </c>
      <c r="D326" s="25" t="s">
        <v>251</v>
      </c>
      <c r="E326" s="25" t="s">
        <v>108</v>
      </c>
      <c r="F326" s="25" t="s">
        <v>76</v>
      </c>
      <c r="G326" s="25" t="str">
        <f>VLOOKUP(Repository_table[[#This Row],[Country of Destination]],$T$11:$U$46,2,)</f>
        <v>Latin America and the Caribbean</v>
      </c>
      <c r="H326" s="25" t="s">
        <v>184</v>
      </c>
      <c r="I326" s="25" t="s">
        <v>270</v>
      </c>
      <c r="J326" s="28">
        <v>3706576</v>
      </c>
      <c r="K326" s="39">
        <v>6.03</v>
      </c>
      <c r="L326" s="146" t="s">
        <v>106</v>
      </c>
      <c r="N326" s="119"/>
    </row>
    <row r="327" spans="1:14" s="17" customFormat="1" ht="15.75" customHeight="1" x14ac:dyDescent="0.25">
      <c r="A327" s="145">
        <v>43163</v>
      </c>
      <c r="B327" s="27" t="s">
        <v>61</v>
      </c>
      <c r="C327" s="27" t="s">
        <v>61</v>
      </c>
      <c r="D327" s="25" t="s">
        <v>251</v>
      </c>
      <c r="E327" s="25" t="s">
        <v>108</v>
      </c>
      <c r="F327" s="25" t="s">
        <v>113</v>
      </c>
      <c r="G327" s="25" t="str">
        <f>VLOOKUP(Repository_table[[#This Row],[Country of Destination]],$T$11:$U$46,2,)</f>
        <v>East Asia and Pacific</v>
      </c>
      <c r="H327" s="25" t="s">
        <v>255</v>
      </c>
      <c r="I327" s="25" t="s">
        <v>270</v>
      </c>
      <c r="J327" s="28">
        <v>3680597</v>
      </c>
      <c r="K327" s="39">
        <v>3.03</v>
      </c>
      <c r="L327" s="146"/>
      <c r="N327" s="119"/>
    </row>
    <row r="328" spans="1:14" s="17" customFormat="1" ht="15.75" customHeight="1" x14ac:dyDescent="0.25">
      <c r="A328" s="145">
        <v>43165</v>
      </c>
      <c r="B328" s="27" t="s">
        <v>61</v>
      </c>
      <c r="C328" s="27" t="s">
        <v>61</v>
      </c>
      <c r="D328" s="25" t="s">
        <v>252</v>
      </c>
      <c r="E328" s="25" t="s">
        <v>108</v>
      </c>
      <c r="F328" s="25" t="s">
        <v>68</v>
      </c>
      <c r="G328" s="25" t="str">
        <f>VLOOKUP(Repository_table[[#This Row],[Country of Destination]],$T$11:$U$46,2,)</f>
        <v>South Asia</v>
      </c>
      <c r="H328" s="25" t="s">
        <v>181</v>
      </c>
      <c r="I328" s="25" t="s">
        <v>270</v>
      </c>
      <c r="J328" s="28">
        <v>3497247</v>
      </c>
      <c r="K328" s="39">
        <v>6.04</v>
      </c>
      <c r="L328" s="146" t="s">
        <v>106</v>
      </c>
      <c r="N328" s="119"/>
    </row>
    <row r="329" spans="1:14" s="17" customFormat="1" ht="15.75" customHeight="1" x14ac:dyDescent="0.25">
      <c r="A329" s="145">
        <v>43166</v>
      </c>
      <c r="B329" s="27" t="s">
        <v>61</v>
      </c>
      <c r="C329" s="27" t="s">
        <v>61</v>
      </c>
      <c r="D329" s="25" t="s">
        <v>251</v>
      </c>
      <c r="E329" s="25" t="s">
        <v>108</v>
      </c>
      <c r="F329" s="25" t="s">
        <v>76</v>
      </c>
      <c r="G329" s="25" t="str">
        <f>VLOOKUP(Repository_table[[#This Row],[Country of Destination]],$T$11:$U$46,2,)</f>
        <v>Latin America and the Caribbean</v>
      </c>
      <c r="H329" s="25" t="s">
        <v>187</v>
      </c>
      <c r="I329" s="25" t="s">
        <v>270</v>
      </c>
      <c r="J329" s="28">
        <v>3670503</v>
      </c>
      <c r="K329" s="39">
        <v>3.03</v>
      </c>
      <c r="L329" s="146"/>
      <c r="N329" s="119"/>
    </row>
    <row r="330" spans="1:14" s="17" customFormat="1" ht="15.75" customHeight="1" x14ac:dyDescent="0.25">
      <c r="A330" s="145">
        <v>43168</v>
      </c>
      <c r="B330" s="27" t="s">
        <v>61</v>
      </c>
      <c r="C330" s="27" t="s">
        <v>61</v>
      </c>
      <c r="D330" s="25" t="s">
        <v>251</v>
      </c>
      <c r="E330" s="25" t="s">
        <v>108</v>
      </c>
      <c r="F330" s="25" t="s">
        <v>113</v>
      </c>
      <c r="G330" s="25" t="str">
        <f>VLOOKUP(Repository_table[[#This Row],[Country of Destination]],$T$11:$U$46,2,)</f>
        <v>East Asia and Pacific</v>
      </c>
      <c r="H330" s="25" t="s">
        <v>188</v>
      </c>
      <c r="I330" s="25" t="s">
        <v>270</v>
      </c>
      <c r="J330" s="28">
        <v>3690281</v>
      </c>
      <c r="K330" s="39">
        <v>3.03</v>
      </c>
      <c r="L330" s="146"/>
      <c r="N330" s="119"/>
    </row>
    <row r="331" spans="1:14" s="17" customFormat="1" ht="15.75" customHeight="1" x14ac:dyDescent="0.25">
      <c r="A331" s="145">
        <v>43169</v>
      </c>
      <c r="B331" s="27" t="s">
        <v>61</v>
      </c>
      <c r="C331" s="27" t="s">
        <v>61</v>
      </c>
      <c r="D331" s="25" t="s">
        <v>251</v>
      </c>
      <c r="E331" s="25" t="s">
        <v>108</v>
      </c>
      <c r="F331" s="25" t="s">
        <v>76</v>
      </c>
      <c r="G331" s="25" t="str">
        <f>VLOOKUP(Repository_table[[#This Row],[Country of Destination]],$T$11:$U$46,2,)</f>
        <v>Latin America and the Caribbean</v>
      </c>
      <c r="H331" s="25" t="s">
        <v>114</v>
      </c>
      <c r="I331" s="25" t="s">
        <v>270</v>
      </c>
      <c r="J331" s="28">
        <v>3706523</v>
      </c>
      <c r="K331" s="39">
        <v>3.03</v>
      </c>
      <c r="L331" s="146"/>
      <c r="N331" s="119"/>
    </row>
    <row r="332" spans="1:14" s="17" customFormat="1" ht="15.75" customHeight="1" x14ac:dyDescent="0.25">
      <c r="A332" s="145">
        <v>43170</v>
      </c>
      <c r="B332" s="27" t="s">
        <v>61</v>
      </c>
      <c r="C332" s="27" t="s">
        <v>61</v>
      </c>
      <c r="D332" s="25" t="s">
        <v>251</v>
      </c>
      <c r="E332" s="25" t="s">
        <v>108</v>
      </c>
      <c r="F332" s="25" t="s">
        <v>76</v>
      </c>
      <c r="G332" s="25" t="str">
        <f>VLOOKUP(Repository_table[[#This Row],[Country of Destination]],$T$11:$U$46,2,)</f>
        <v>Latin America and the Caribbean</v>
      </c>
      <c r="H332" s="25" t="s">
        <v>168</v>
      </c>
      <c r="I332" s="25" t="s">
        <v>270</v>
      </c>
      <c r="J332" s="28">
        <v>3680726</v>
      </c>
      <c r="K332" s="39">
        <v>3.03</v>
      </c>
      <c r="L332" s="146"/>
      <c r="N332" s="119"/>
    </row>
    <row r="333" spans="1:14" s="17" customFormat="1" ht="15.75" customHeight="1" x14ac:dyDescent="0.25">
      <c r="A333" s="145">
        <v>43171</v>
      </c>
      <c r="B333" s="27" t="s">
        <v>61</v>
      </c>
      <c r="C333" s="27" t="s">
        <v>61</v>
      </c>
      <c r="D333" s="25" t="s">
        <v>251</v>
      </c>
      <c r="E333" s="25" t="s">
        <v>108</v>
      </c>
      <c r="F333" s="25" t="s">
        <v>157</v>
      </c>
      <c r="G333" s="25" t="str">
        <f>VLOOKUP(Repository_table[[#This Row],[Country of Destination]],$T$11:$U$46,2,)</f>
        <v>Middle East and North Africa</v>
      </c>
      <c r="H333" s="25" t="s">
        <v>96</v>
      </c>
      <c r="I333" s="25" t="s">
        <v>270</v>
      </c>
      <c r="J333" s="28">
        <v>3694174</v>
      </c>
      <c r="K333" s="39">
        <v>3.03</v>
      </c>
      <c r="L333" s="146"/>
      <c r="N333" s="119"/>
    </row>
    <row r="334" spans="1:14" s="17" customFormat="1" ht="15.75" customHeight="1" x14ac:dyDescent="0.25">
      <c r="A334" s="145">
        <v>43173</v>
      </c>
      <c r="B334" s="27" t="s">
        <v>61</v>
      </c>
      <c r="C334" s="27" t="s">
        <v>61</v>
      </c>
      <c r="D334" s="25" t="s">
        <v>252</v>
      </c>
      <c r="E334" s="25" t="s">
        <v>108</v>
      </c>
      <c r="F334" s="25" t="s">
        <v>178</v>
      </c>
      <c r="G334" s="25" t="str">
        <f>VLOOKUP(Repository_table[[#This Row],[Country of Destination]],$T$11:$U$46,2,)</f>
        <v>Latin America and the Caribbean</v>
      </c>
      <c r="H334" s="25" t="s">
        <v>158</v>
      </c>
      <c r="I334" s="25" t="s">
        <v>270</v>
      </c>
      <c r="J334" s="28">
        <v>3332509</v>
      </c>
      <c r="K334" s="39">
        <v>6.04</v>
      </c>
      <c r="L334" s="146" t="s">
        <v>106</v>
      </c>
      <c r="N334" s="119"/>
    </row>
    <row r="335" spans="1:14" s="17" customFormat="1" ht="15.75" customHeight="1" x14ac:dyDescent="0.25">
      <c r="A335" s="145">
        <v>43174</v>
      </c>
      <c r="B335" s="27" t="s">
        <v>61</v>
      </c>
      <c r="C335" s="27" t="s">
        <v>61</v>
      </c>
      <c r="D335" s="25" t="s">
        <v>251</v>
      </c>
      <c r="E335" s="25" t="s">
        <v>108</v>
      </c>
      <c r="F335" s="25" t="s">
        <v>112</v>
      </c>
      <c r="G335" s="25" t="str">
        <f>VLOOKUP(Repository_table[[#This Row],[Country of Destination]],$T$11:$U$46,2,)</f>
        <v>Latin America and the Caribbean</v>
      </c>
      <c r="H335" s="25" t="s">
        <v>187</v>
      </c>
      <c r="I335" s="25" t="s">
        <v>270</v>
      </c>
      <c r="J335" s="28">
        <v>3695174</v>
      </c>
      <c r="K335" s="39">
        <v>3.03</v>
      </c>
      <c r="L335" s="146"/>
      <c r="N335" s="119"/>
    </row>
    <row r="336" spans="1:14" s="17" customFormat="1" ht="15.75" customHeight="1" x14ac:dyDescent="0.25">
      <c r="A336" s="145">
        <v>43175</v>
      </c>
      <c r="B336" s="27" t="s">
        <v>61</v>
      </c>
      <c r="C336" s="27" t="s">
        <v>61</v>
      </c>
      <c r="D336" s="25" t="s">
        <v>251</v>
      </c>
      <c r="E336" s="25" t="s">
        <v>108</v>
      </c>
      <c r="F336" s="25" t="s">
        <v>76</v>
      </c>
      <c r="G336" s="25" t="str">
        <f>VLOOKUP(Repository_table[[#This Row],[Country of Destination]],$T$11:$U$46,2,)</f>
        <v>Latin America and the Caribbean</v>
      </c>
      <c r="H336" s="25" t="s">
        <v>170</v>
      </c>
      <c r="I336" s="25" t="s">
        <v>270</v>
      </c>
      <c r="J336" s="28">
        <v>3399522</v>
      </c>
      <c r="K336" s="39">
        <v>6.03</v>
      </c>
      <c r="L336" s="146" t="s">
        <v>106</v>
      </c>
      <c r="N336" s="119"/>
    </row>
    <row r="337" spans="1:14" s="17" customFormat="1" ht="15.75" customHeight="1" x14ac:dyDescent="0.25">
      <c r="A337" s="145">
        <v>43176</v>
      </c>
      <c r="B337" s="27" t="s">
        <v>61</v>
      </c>
      <c r="C337" s="27" t="s">
        <v>61</v>
      </c>
      <c r="D337" s="25" t="s">
        <v>251</v>
      </c>
      <c r="E337" s="25" t="s">
        <v>108</v>
      </c>
      <c r="F337" s="25" t="s">
        <v>76</v>
      </c>
      <c r="G337" s="25" t="str">
        <f>VLOOKUP(Repository_table[[#This Row],[Country of Destination]],$T$11:$U$46,2,)</f>
        <v>Latin America and the Caribbean</v>
      </c>
      <c r="H337" s="25" t="s">
        <v>80</v>
      </c>
      <c r="I337" s="25" t="s">
        <v>270</v>
      </c>
      <c r="J337" s="28">
        <v>3714946</v>
      </c>
      <c r="K337" s="39">
        <v>6.03</v>
      </c>
      <c r="L337" s="146" t="s">
        <v>106</v>
      </c>
      <c r="N337" s="119"/>
    </row>
    <row r="338" spans="1:14" s="17" customFormat="1" ht="15.75" customHeight="1" x14ac:dyDescent="0.25">
      <c r="A338" s="145">
        <v>43178</v>
      </c>
      <c r="B338" s="27" t="s">
        <v>61</v>
      </c>
      <c r="C338" s="27" t="s">
        <v>61</v>
      </c>
      <c r="D338" s="25" t="s">
        <v>251</v>
      </c>
      <c r="E338" s="25" t="s">
        <v>108</v>
      </c>
      <c r="F338" s="25" t="s">
        <v>112</v>
      </c>
      <c r="G338" s="25" t="str">
        <f>VLOOKUP(Repository_table[[#This Row],[Country of Destination]],$T$11:$U$46,2,)</f>
        <v>Latin America and the Caribbean</v>
      </c>
      <c r="H338" s="25" t="s">
        <v>189</v>
      </c>
      <c r="I338" s="25" t="s">
        <v>270</v>
      </c>
      <c r="J338" s="28">
        <v>3298893</v>
      </c>
      <c r="K338" s="39">
        <v>3.03</v>
      </c>
      <c r="L338" s="146"/>
      <c r="N338" s="119"/>
    </row>
    <row r="339" spans="1:14" s="17" customFormat="1" ht="15.75" customHeight="1" x14ac:dyDescent="0.25">
      <c r="A339" s="145">
        <v>43180</v>
      </c>
      <c r="B339" s="27" t="s">
        <v>61</v>
      </c>
      <c r="C339" s="27" t="s">
        <v>61</v>
      </c>
      <c r="D339" s="25" t="s">
        <v>251</v>
      </c>
      <c r="E339" s="25" t="s">
        <v>108</v>
      </c>
      <c r="F339" s="25" t="s">
        <v>185</v>
      </c>
      <c r="G339" s="25" t="str">
        <f>VLOOKUP(Repository_table[[#This Row],[Country of Destination]],$T$11:$U$46,2,)</f>
        <v>Latin America and the Caribbean</v>
      </c>
      <c r="H339" s="25" t="s">
        <v>126</v>
      </c>
      <c r="I339" s="25" t="s">
        <v>270</v>
      </c>
      <c r="J339" s="28">
        <v>1820570</v>
      </c>
      <c r="K339" s="39">
        <v>3.03</v>
      </c>
      <c r="L339" s="146" t="s">
        <v>58</v>
      </c>
      <c r="N339" s="119"/>
    </row>
    <row r="340" spans="1:14" s="17" customFormat="1" ht="15.75" customHeight="1" x14ac:dyDescent="0.25">
      <c r="A340" s="145">
        <v>43180</v>
      </c>
      <c r="B340" s="27" t="s">
        <v>61</v>
      </c>
      <c r="C340" s="27" t="s">
        <v>61</v>
      </c>
      <c r="D340" s="25" t="s">
        <v>251</v>
      </c>
      <c r="E340" s="25" t="s">
        <v>108</v>
      </c>
      <c r="F340" s="25" t="s">
        <v>186</v>
      </c>
      <c r="G340" s="25" t="str">
        <f>VLOOKUP(Repository_table[[#This Row],[Country of Destination]],$T$11:$U$46,2,)</f>
        <v>Latin America and the Caribbean</v>
      </c>
      <c r="H340" s="25" t="s">
        <v>126</v>
      </c>
      <c r="I340" s="25" t="s">
        <v>270</v>
      </c>
      <c r="J340" s="28">
        <v>1441597</v>
      </c>
      <c r="K340" s="39">
        <v>3.03</v>
      </c>
      <c r="L340" s="146" t="s">
        <v>58</v>
      </c>
      <c r="N340" s="119"/>
    </row>
    <row r="341" spans="1:14" s="17" customFormat="1" ht="15.75" customHeight="1" x14ac:dyDescent="0.25">
      <c r="A341" s="145">
        <v>43181</v>
      </c>
      <c r="B341" s="27" t="s">
        <v>61</v>
      </c>
      <c r="C341" s="27" t="s">
        <v>61</v>
      </c>
      <c r="D341" s="25" t="s">
        <v>252</v>
      </c>
      <c r="E341" s="25" t="s">
        <v>108</v>
      </c>
      <c r="F341" s="25" t="s">
        <v>124</v>
      </c>
      <c r="G341" s="25" t="str">
        <f>VLOOKUP(Repository_table[[#This Row],[Country of Destination]],$T$11:$U$46,2,)</f>
        <v>Europe and Central Asia</v>
      </c>
      <c r="H341" s="25" t="s">
        <v>182</v>
      </c>
      <c r="I341" s="25" t="s">
        <v>270</v>
      </c>
      <c r="J341" s="28">
        <v>3269099</v>
      </c>
      <c r="K341" s="39">
        <v>6.04</v>
      </c>
      <c r="L341" s="146" t="s">
        <v>106</v>
      </c>
      <c r="N341" s="119"/>
    </row>
    <row r="342" spans="1:14" s="17" customFormat="1" ht="15.75" customHeight="1" x14ac:dyDescent="0.25">
      <c r="A342" s="145">
        <v>43182</v>
      </c>
      <c r="B342" s="27" t="s">
        <v>61</v>
      </c>
      <c r="C342" s="27" t="s">
        <v>61</v>
      </c>
      <c r="D342" s="25" t="s">
        <v>251</v>
      </c>
      <c r="E342" s="25" t="s">
        <v>108</v>
      </c>
      <c r="F342" s="25" t="s">
        <v>113</v>
      </c>
      <c r="G342" s="25" t="str">
        <f>VLOOKUP(Repository_table[[#This Row],[Country of Destination]],$T$11:$U$46,2,)</f>
        <v>East Asia and Pacific</v>
      </c>
      <c r="H342" s="25" t="s">
        <v>190</v>
      </c>
      <c r="I342" s="25" t="s">
        <v>270</v>
      </c>
      <c r="J342" s="28">
        <v>3708292</v>
      </c>
      <c r="K342" s="39">
        <v>3.03</v>
      </c>
      <c r="L342" s="146"/>
      <c r="N342" s="119"/>
    </row>
    <row r="343" spans="1:14" s="17" customFormat="1" ht="15.75" customHeight="1" x14ac:dyDescent="0.25">
      <c r="A343" s="145">
        <v>43184</v>
      </c>
      <c r="B343" s="27" t="s">
        <v>61</v>
      </c>
      <c r="C343" s="27" t="s">
        <v>61</v>
      </c>
      <c r="D343" s="25" t="s">
        <v>252</v>
      </c>
      <c r="E343" s="25" t="s">
        <v>108</v>
      </c>
      <c r="F343" s="25" t="s">
        <v>68</v>
      </c>
      <c r="G343" s="25" t="str">
        <f>VLOOKUP(Repository_table[[#This Row],[Country of Destination]],$T$11:$U$46,2,)</f>
        <v>South Asia</v>
      </c>
      <c r="H343" s="25" t="s">
        <v>80</v>
      </c>
      <c r="I343" s="25" t="s">
        <v>270</v>
      </c>
      <c r="J343" s="28">
        <v>3673967</v>
      </c>
      <c r="K343" s="39">
        <v>6.04</v>
      </c>
      <c r="L343" s="146" t="s">
        <v>106</v>
      </c>
      <c r="N343" s="119"/>
    </row>
    <row r="344" spans="1:14" s="17" customFormat="1" ht="15.75" customHeight="1" x14ac:dyDescent="0.25">
      <c r="A344" s="145">
        <v>43185</v>
      </c>
      <c r="B344" s="27" t="s">
        <v>61</v>
      </c>
      <c r="C344" s="27" t="s">
        <v>61</v>
      </c>
      <c r="D344" s="25" t="s">
        <v>251</v>
      </c>
      <c r="E344" s="25" t="s">
        <v>108</v>
      </c>
      <c r="F344" s="25" t="s">
        <v>76</v>
      </c>
      <c r="G344" s="25" t="str">
        <f>VLOOKUP(Repository_table[[#This Row],[Country of Destination]],$T$11:$U$46,2,)</f>
        <v>Latin America and the Caribbean</v>
      </c>
      <c r="H344" s="25" t="s">
        <v>140</v>
      </c>
      <c r="I344" s="25" t="s">
        <v>270</v>
      </c>
      <c r="J344" s="28">
        <v>3300838</v>
      </c>
      <c r="K344" s="39">
        <v>3.03</v>
      </c>
      <c r="L344" s="146"/>
      <c r="N344" s="119"/>
    </row>
    <row r="345" spans="1:14" s="17" customFormat="1" ht="15.75" customHeight="1" x14ac:dyDescent="0.25">
      <c r="A345" s="145">
        <v>43186</v>
      </c>
      <c r="B345" s="27" t="s">
        <v>61</v>
      </c>
      <c r="C345" s="27" t="s">
        <v>61</v>
      </c>
      <c r="D345" s="25" t="s">
        <v>252</v>
      </c>
      <c r="E345" s="25" t="s">
        <v>108</v>
      </c>
      <c r="F345" s="25" t="s">
        <v>72</v>
      </c>
      <c r="G345" s="25" t="str">
        <f>VLOOKUP(Repository_table[[#This Row],[Country of Destination]],$T$11:$U$46,2,)</f>
        <v>East Asia and Pacific</v>
      </c>
      <c r="H345" s="25" t="s">
        <v>135</v>
      </c>
      <c r="I345" s="25" t="s">
        <v>270</v>
      </c>
      <c r="J345" s="28">
        <v>3510230</v>
      </c>
      <c r="K345" s="39">
        <v>3.04</v>
      </c>
      <c r="L345" s="146"/>
      <c r="N345" s="119"/>
    </row>
    <row r="346" spans="1:14" s="17" customFormat="1" ht="15.75" customHeight="1" x14ac:dyDescent="0.25">
      <c r="A346" s="145">
        <v>43188</v>
      </c>
      <c r="B346" s="27" t="s">
        <v>61</v>
      </c>
      <c r="C346" s="27" t="s">
        <v>61</v>
      </c>
      <c r="D346" s="25" t="s">
        <v>252</v>
      </c>
      <c r="E346" s="25" t="s">
        <v>108</v>
      </c>
      <c r="F346" s="25" t="s">
        <v>68</v>
      </c>
      <c r="G346" s="25" t="str">
        <f>VLOOKUP(Repository_table[[#This Row],[Country of Destination]],$T$11:$U$46,2,)</f>
        <v>South Asia</v>
      </c>
      <c r="H346" s="25" t="s">
        <v>117</v>
      </c>
      <c r="I346" s="25" t="s">
        <v>270</v>
      </c>
      <c r="J346" s="28">
        <v>3662674</v>
      </c>
      <c r="K346" s="39">
        <v>3.04</v>
      </c>
      <c r="L346" s="146"/>
      <c r="N346" s="119"/>
    </row>
    <row r="347" spans="1:14" s="17" customFormat="1" ht="15.75" customHeight="1" x14ac:dyDescent="0.25">
      <c r="A347" s="145">
        <v>43188</v>
      </c>
      <c r="B347" s="27" t="s">
        <v>61</v>
      </c>
      <c r="C347" s="27" t="s">
        <v>61</v>
      </c>
      <c r="D347" s="25" t="s">
        <v>252</v>
      </c>
      <c r="E347" s="25" t="s">
        <v>108</v>
      </c>
      <c r="F347" s="25" t="s">
        <v>116</v>
      </c>
      <c r="G347" s="25" t="str">
        <f>VLOOKUP(Repository_table[[#This Row],[Country of Destination]],$T$11:$U$46,2,)</f>
        <v>South Asia</v>
      </c>
      <c r="H347" s="25" t="s">
        <v>183</v>
      </c>
      <c r="I347" s="25" t="s">
        <v>270</v>
      </c>
      <c r="J347" s="28">
        <v>3107514</v>
      </c>
      <c r="K347" s="39">
        <v>6.04</v>
      </c>
      <c r="L347" s="146" t="s">
        <v>106</v>
      </c>
      <c r="N347" s="119"/>
    </row>
    <row r="348" spans="1:14" s="17" customFormat="1" ht="15.75" customHeight="1" x14ac:dyDescent="0.25">
      <c r="A348" s="145">
        <v>43189</v>
      </c>
      <c r="B348" s="27" t="s">
        <v>61</v>
      </c>
      <c r="C348" s="27" t="s">
        <v>61</v>
      </c>
      <c r="D348" s="25" t="s">
        <v>252</v>
      </c>
      <c r="E348" s="25" t="s">
        <v>108</v>
      </c>
      <c r="F348" s="25" t="s">
        <v>72</v>
      </c>
      <c r="G348" s="25" t="str">
        <f>VLOOKUP(Repository_table[[#This Row],[Country of Destination]],$T$11:$U$46,2,)</f>
        <v>East Asia and Pacific</v>
      </c>
      <c r="H348" s="25" t="s">
        <v>184</v>
      </c>
      <c r="I348" s="25" t="s">
        <v>270</v>
      </c>
      <c r="J348" s="28">
        <v>3602235</v>
      </c>
      <c r="K348" s="39">
        <v>6.04</v>
      </c>
      <c r="L348" s="146" t="s">
        <v>106</v>
      </c>
      <c r="N348" s="119"/>
    </row>
    <row r="349" spans="1:14" s="17" customFormat="1" ht="15.75" customHeight="1" x14ac:dyDescent="0.25">
      <c r="A349" s="145">
        <v>43190</v>
      </c>
      <c r="B349" s="27" t="s">
        <v>61</v>
      </c>
      <c r="C349" s="27" t="s">
        <v>61</v>
      </c>
      <c r="D349" s="25" t="s">
        <v>251</v>
      </c>
      <c r="E349" s="25" t="s">
        <v>108</v>
      </c>
      <c r="F349" s="25" t="s">
        <v>76</v>
      </c>
      <c r="G349" s="25" t="str">
        <f>VLOOKUP(Repository_table[[#This Row],[Country of Destination]],$T$11:$U$46,2,)</f>
        <v>Latin America and the Caribbean</v>
      </c>
      <c r="H349" s="25" t="s">
        <v>191</v>
      </c>
      <c r="I349" s="25" t="s">
        <v>270</v>
      </c>
      <c r="J349" s="28">
        <v>3696961</v>
      </c>
      <c r="K349" s="39">
        <v>3.03</v>
      </c>
      <c r="L349" s="146"/>
      <c r="N349" s="119"/>
    </row>
    <row r="350" spans="1:14" s="17" customFormat="1" ht="15.75" customHeight="1" x14ac:dyDescent="0.25">
      <c r="A350" s="145">
        <v>43192</v>
      </c>
      <c r="B350" s="27" t="s">
        <v>61</v>
      </c>
      <c r="C350" s="27" t="s">
        <v>61</v>
      </c>
      <c r="D350" s="25" t="s">
        <v>251</v>
      </c>
      <c r="E350" s="25" t="s">
        <v>108</v>
      </c>
      <c r="F350" s="25" t="s">
        <v>112</v>
      </c>
      <c r="G350" s="25" t="str">
        <f>VLOOKUP(Repository_table[[#This Row],[Country of Destination]],$T$11:$U$46,2,)</f>
        <v>Latin America and the Caribbean</v>
      </c>
      <c r="H350" s="25" t="s">
        <v>170</v>
      </c>
      <c r="I350" s="25" t="s">
        <v>270</v>
      </c>
      <c r="J350" s="28">
        <v>1311069</v>
      </c>
      <c r="K350" s="39">
        <v>3.09</v>
      </c>
      <c r="L350" s="146" t="s">
        <v>58</v>
      </c>
      <c r="N350" s="119"/>
    </row>
    <row r="351" spans="1:14" s="17" customFormat="1" ht="15.75" customHeight="1" x14ac:dyDescent="0.25">
      <c r="A351" s="145">
        <v>43192</v>
      </c>
      <c r="B351" s="27" t="s">
        <v>61</v>
      </c>
      <c r="C351" s="27" t="s">
        <v>61</v>
      </c>
      <c r="D351" s="25" t="s">
        <v>251</v>
      </c>
      <c r="E351" s="25" t="s">
        <v>108</v>
      </c>
      <c r="F351" s="25" t="s">
        <v>113</v>
      </c>
      <c r="G351" s="25" t="str">
        <f>VLOOKUP(Repository_table[[#This Row],[Country of Destination]],$T$11:$U$46,2,)</f>
        <v>East Asia and Pacific</v>
      </c>
      <c r="H351" s="25" t="s">
        <v>170</v>
      </c>
      <c r="I351" s="25" t="s">
        <v>270</v>
      </c>
      <c r="J351" s="28">
        <v>492001</v>
      </c>
      <c r="K351" s="39">
        <v>3.09</v>
      </c>
      <c r="L351" s="146" t="s">
        <v>58</v>
      </c>
      <c r="N351" s="119"/>
    </row>
    <row r="352" spans="1:14" s="17" customFormat="1" ht="15.75" customHeight="1" x14ac:dyDescent="0.25">
      <c r="A352" s="145">
        <v>43192</v>
      </c>
      <c r="B352" s="27" t="s">
        <v>61</v>
      </c>
      <c r="C352" s="27" t="s">
        <v>61</v>
      </c>
      <c r="D352" s="25" t="s">
        <v>251</v>
      </c>
      <c r="E352" s="25" t="s">
        <v>108</v>
      </c>
      <c r="F352" s="25" t="s">
        <v>201</v>
      </c>
      <c r="G352" s="25" t="str">
        <f>VLOOKUP(Repository_table[[#This Row],[Country of Destination]],$T$11:$U$46,2,)</f>
        <v>Latin America and the Caribbean</v>
      </c>
      <c r="H352" s="25" t="s">
        <v>170</v>
      </c>
      <c r="I352" s="25" t="s">
        <v>270</v>
      </c>
      <c r="J352" s="28">
        <v>1599389</v>
      </c>
      <c r="K352" s="39">
        <v>3.09</v>
      </c>
      <c r="L352" s="146" t="s">
        <v>58</v>
      </c>
      <c r="N352" s="119"/>
    </row>
    <row r="353" spans="1:14" s="17" customFormat="1" ht="15.75" customHeight="1" x14ac:dyDescent="0.25">
      <c r="A353" s="145">
        <v>43193</v>
      </c>
      <c r="B353" s="27" t="s">
        <v>61</v>
      </c>
      <c r="C353" s="27" t="s">
        <v>61</v>
      </c>
      <c r="D353" s="25" t="s">
        <v>252</v>
      </c>
      <c r="E353" s="25" t="s">
        <v>108</v>
      </c>
      <c r="F353" s="25" t="s">
        <v>204</v>
      </c>
      <c r="G353" s="25" t="str">
        <f>VLOOKUP(Repository_table[[#This Row],[Country of Destination]],$T$11:$U$46,2,)</f>
        <v>Europe and Central Asia</v>
      </c>
      <c r="H353" s="25" t="s">
        <v>145</v>
      </c>
      <c r="I353" s="25" t="s">
        <v>270</v>
      </c>
      <c r="J353" s="28">
        <v>3252599</v>
      </c>
      <c r="K353" s="39">
        <v>6.09</v>
      </c>
      <c r="L353" s="146" t="s">
        <v>106</v>
      </c>
      <c r="N353" s="119"/>
    </row>
    <row r="354" spans="1:14" s="17" customFormat="1" ht="15.75" customHeight="1" x14ac:dyDescent="0.25">
      <c r="A354" s="145">
        <v>43194</v>
      </c>
      <c r="B354" s="27" t="s">
        <v>61</v>
      </c>
      <c r="C354" s="27" t="s">
        <v>61</v>
      </c>
      <c r="D354" s="25" t="s">
        <v>265</v>
      </c>
      <c r="E354" s="25" t="s">
        <v>194</v>
      </c>
      <c r="F354" s="25" t="s">
        <v>76</v>
      </c>
      <c r="G354" s="25" t="str">
        <f>VLOOKUP(Repository_table[[#This Row],[Country of Destination]],$T$11:$U$46,2,)</f>
        <v>Latin America and the Caribbean</v>
      </c>
      <c r="H354" s="25" t="s">
        <v>110</v>
      </c>
      <c r="I354" s="25" t="s">
        <v>270</v>
      </c>
      <c r="J354" s="28">
        <v>3683598</v>
      </c>
      <c r="K354" s="39">
        <v>5.33</v>
      </c>
      <c r="L354" s="146" t="s">
        <v>70</v>
      </c>
      <c r="N354" s="119"/>
    </row>
    <row r="355" spans="1:14" s="17" customFormat="1" ht="15.75" customHeight="1" x14ac:dyDescent="0.25">
      <c r="A355" s="145">
        <v>43196</v>
      </c>
      <c r="B355" s="27" t="s">
        <v>61</v>
      </c>
      <c r="C355" s="27" t="s">
        <v>61</v>
      </c>
      <c r="D355" s="25" t="s">
        <v>252</v>
      </c>
      <c r="E355" s="25" t="s">
        <v>108</v>
      </c>
      <c r="F355" s="25" t="s">
        <v>72</v>
      </c>
      <c r="G355" s="25" t="str">
        <f>VLOOKUP(Repository_table[[#This Row],[Country of Destination]],$T$11:$U$46,2,)</f>
        <v>East Asia and Pacific</v>
      </c>
      <c r="H355" s="25" t="s">
        <v>86</v>
      </c>
      <c r="I355" s="25" t="s">
        <v>270</v>
      </c>
      <c r="J355" s="28">
        <v>3231868</v>
      </c>
      <c r="K355" s="39">
        <v>3.09</v>
      </c>
      <c r="L355" s="146"/>
      <c r="N355" s="119"/>
    </row>
    <row r="356" spans="1:14" s="17" customFormat="1" ht="15.75" customHeight="1" x14ac:dyDescent="0.25">
      <c r="A356" s="145">
        <v>43197</v>
      </c>
      <c r="B356" s="27" t="s">
        <v>61</v>
      </c>
      <c r="C356" s="27" t="s">
        <v>61</v>
      </c>
      <c r="D356" s="25" t="s">
        <v>252</v>
      </c>
      <c r="E356" s="25" t="s">
        <v>108</v>
      </c>
      <c r="F356" s="25" t="s">
        <v>72</v>
      </c>
      <c r="G356" s="25" t="str">
        <f>VLOOKUP(Repository_table[[#This Row],[Country of Destination]],$T$11:$U$46,2,)</f>
        <v>East Asia and Pacific</v>
      </c>
      <c r="H356" s="25" t="s">
        <v>140</v>
      </c>
      <c r="I356" s="25" t="s">
        <v>270</v>
      </c>
      <c r="J356" s="28">
        <v>3303544</v>
      </c>
      <c r="K356" s="39">
        <v>3.09</v>
      </c>
      <c r="L356" s="146"/>
      <c r="N356" s="119"/>
    </row>
    <row r="357" spans="1:14" s="17" customFormat="1" ht="15.75" customHeight="1" x14ac:dyDescent="0.25">
      <c r="A357" s="145">
        <v>43200</v>
      </c>
      <c r="B357" s="27" t="s">
        <v>61</v>
      </c>
      <c r="C357" s="27" t="s">
        <v>61</v>
      </c>
      <c r="D357" s="25" t="s">
        <v>252</v>
      </c>
      <c r="E357" s="25" t="s">
        <v>108</v>
      </c>
      <c r="F357" s="25" t="s">
        <v>116</v>
      </c>
      <c r="G357" s="25" t="str">
        <f>VLOOKUP(Repository_table[[#This Row],[Country of Destination]],$T$11:$U$46,2,)</f>
        <v>South Asia</v>
      </c>
      <c r="H357" s="25" t="s">
        <v>205</v>
      </c>
      <c r="I357" s="25" t="s">
        <v>270</v>
      </c>
      <c r="J357" s="28">
        <v>3257810</v>
      </c>
      <c r="K357" s="39">
        <v>6.09</v>
      </c>
      <c r="L357" s="146" t="s">
        <v>106</v>
      </c>
      <c r="N357" s="119"/>
    </row>
    <row r="358" spans="1:14" s="17" customFormat="1" ht="15.75" customHeight="1" x14ac:dyDescent="0.25">
      <c r="A358" s="145">
        <v>43200</v>
      </c>
      <c r="B358" s="27" t="s">
        <v>61</v>
      </c>
      <c r="C358" s="27" t="s">
        <v>61</v>
      </c>
      <c r="D358" s="25" t="s">
        <v>265</v>
      </c>
      <c r="E358" s="25" t="s">
        <v>194</v>
      </c>
      <c r="F358" s="25" t="s">
        <v>113</v>
      </c>
      <c r="G358" s="25" t="str">
        <f>VLOOKUP(Repository_table[[#This Row],[Country of Destination]],$T$11:$U$46,2,)</f>
        <v>East Asia and Pacific</v>
      </c>
      <c r="H358" s="25" t="s">
        <v>209</v>
      </c>
      <c r="I358" s="25" t="s">
        <v>270</v>
      </c>
      <c r="J358" s="28">
        <v>3429522</v>
      </c>
      <c r="K358" s="39">
        <v>5.36</v>
      </c>
      <c r="L358" s="146" t="s">
        <v>70</v>
      </c>
      <c r="N358" s="119"/>
    </row>
    <row r="359" spans="1:14" s="17" customFormat="1" ht="15.75" customHeight="1" x14ac:dyDescent="0.25">
      <c r="A359" s="145">
        <v>43202</v>
      </c>
      <c r="B359" s="27" t="s">
        <v>61</v>
      </c>
      <c r="C359" s="27" t="s">
        <v>61</v>
      </c>
      <c r="D359" s="25" t="s">
        <v>252</v>
      </c>
      <c r="E359" s="25" t="s">
        <v>108</v>
      </c>
      <c r="F359" s="25" t="s">
        <v>177</v>
      </c>
      <c r="G359" s="25" t="str">
        <f>VLOOKUP(Repository_table[[#This Row],[Country of Destination]],$T$11:$U$46,2,)</f>
        <v>Latin America and the Caribbean</v>
      </c>
      <c r="H359" s="25" t="s">
        <v>179</v>
      </c>
      <c r="I359" s="25" t="s">
        <v>270</v>
      </c>
      <c r="J359" s="28">
        <v>3255426</v>
      </c>
      <c r="K359" s="39">
        <v>6.09</v>
      </c>
      <c r="L359" s="146" t="s">
        <v>106</v>
      </c>
      <c r="N359" s="119"/>
    </row>
    <row r="360" spans="1:14" s="17" customFormat="1" ht="15.75" customHeight="1" x14ac:dyDescent="0.25">
      <c r="A360" s="145">
        <v>43203</v>
      </c>
      <c r="B360" s="27" t="s">
        <v>193</v>
      </c>
      <c r="C360" s="27" t="s">
        <v>89</v>
      </c>
      <c r="D360" s="25" t="s">
        <v>266</v>
      </c>
      <c r="E360" s="25" t="s">
        <v>194</v>
      </c>
      <c r="F360" s="25" t="s">
        <v>178</v>
      </c>
      <c r="G360" s="25" t="str">
        <f>VLOOKUP(Repository_table[[#This Row],[Country of Destination]],$T$11:$U$46,2,)</f>
        <v>Latin America and the Caribbean</v>
      </c>
      <c r="H360" s="25" t="s">
        <v>195</v>
      </c>
      <c r="I360" s="25" t="s">
        <v>263</v>
      </c>
      <c r="J360" s="28">
        <v>2022570</v>
      </c>
      <c r="K360" s="39">
        <v>5.41</v>
      </c>
      <c r="L360" s="146" t="s">
        <v>366</v>
      </c>
      <c r="N360" s="119"/>
    </row>
    <row r="361" spans="1:14" s="17" customFormat="1" ht="15.75" customHeight="1" x14ac:dyDescent="0.25">
      <c r="A361" s="145">
        <v>43203</v>
      </c>
      <c r="B361" s="27" t="s">
        <v>61</v>
      </c>
      <c r="C361" s="27" t="s">
        <v>61</v>
      </c>
      <c r="D361" s="25" t="s">
        <v>265</v>
      </c>
      <c r="E361" s="25" t="s">
        <v>194</v>
      </c>
      <c r="F361" s="25" t="s">
        <v>178</v>
      </c>
      <c r="G361" s="25" t="str">
        <f>VLOOKUP(Repository_table[[#This Row],[Country of Destination]],$T$11:$U$46,2,)</f>
        <v>Latin America and the Caribbean</v>
      </c>
      <c r="H361" s="25" t="s">
        <v>210</v>
      </c>
      <c r="I361" s="25" t="s">
        <v>270</v>
      </c>
      <c r="J361" s="28">
        <v>3194723</v>
      </c>
      <c r="K361" s="39">
        <v>5.32</v>
      </c>
      <c r="L361" s="146" t="s">
        <v>70</v>
      </c>
      <c r="N361" s="119"/>
    </row>
    <row r="362" spans="1:14" s="17" customFormat="1" ht="15.75" customHeight="1" x14ac:dyDescent="0.25">
      <c r="A362" s="145">
        <v>43204</v>
      </c>
      <c r="B362" s="27" t="s">
        <v>61</v>
      </c>
      <c r="C362" s="27" t="s">
        <v>61</v>
      </c>
      <c r="D362" s="25" t="s">
        <v>252</v>
      </c>
      <c r="E362" s="25" t="s">
        <v>108</v>
      </c>
      <c r="F362" s="25" t="s">
        <v>72</v>
      </c>
      <c r="G362" s="25" t="str">
        <f>VLOOKUP(Repository_table[[#This Row],[Country of Destination]],$T$11:$U$46,2,)</f>
        <v>East Asia and Pacific</v>
      </c>
      <c r="H362" s="25" t="s">
        <v>168</v>
      </c>
      <c r="I362" s="25" t="s">
        <v>270</v>
      </c>
      <c r="J362" s="28">
        <v>3685089</v>
      </c>
      <c r="K362" s="39">
        <v>3.09</v>
      </c>
      <c r="L362" s="146"/>
      <c r="N362" s="119"/>
    </row>
    <row r="363" spans="1:14" s="17" customFormat="1" ht="15.75" customHeight="1" x14ac:dyDescent="0.25">
      <c r="A363" s="145">
        <v>43205</v>
      </c>
      <c r="B363" s="27" t="s">
        <v>193</v>
      </c>
      <c r="C363" s="27" t="s">
        <v>211</v>
      </c>
      <c r="D363" s="25" t="s">
        <v>267</v>
      </c>
      <c r="E363" s="25" t="s">
        <v>108</v>
      </c>
      <c r="F363" s="25" t="s">
        <v>157</v>
      </c>
      <c r="G363" s="25" t="str">
        <f>VLOOKUP(Repository_table[[#This Row],[Country of Destination]],$T$11:$U$46,2,)</f>
        <v>Middle East and North Africa</v>
      </c>
      <c r="H363" s="25" t="s">
        <v>213</v>
      </c>
      <c r="I363" s="25" t="s">
        <v>263</v>
      </c>
      <c r="J363" s="28">
        <v>3293275</v>
      </c>
      <c r="K363" s="39">
        <v>6.38</v>
      </c>
      <c r="L363" s="146" t="s">
        <v>106</v>
      </c>
      <c r="N363" s="119"/>
    </row>
    <row r="364" spans="1:14" s="17" customFormat="1" ht="15.75" customHeight="1" x14ac:dyDescent="0.25">
      <c r="A364" s="145">
        <v>43205</v>
      </c>
      <c r="B364" s="27" t="s">
        <v>61</v>
      </c>
      <c r="C364" s="27" t="s">
        <v>61</v>
      </c>
      <c r="D364" s="25" t="s">
        <v>252</v>
      </c>
      <c r="E364" s="25" t="s">
        <v>108</v>
      </c>
      <c r="F364" s="25" t="s">
        <v>81</v>
      </c>
      <c r="G364" s="25" t="str">
        <f>VLOOKUP(Repository_table[[#This Row],[Country of Destination]],$T$11:$U$46,2,)</f>
        <v>East Asia and Pacific</v>
      </c>
      <c r="H364" s="25" t="s">
        <v>206</v>
      </c>
      <c r="I364" s="25" t="s">
        <v>270</v>
      </c>
      <c r="J364" s="28">
        <v>3645877</v>
      </c>
      <c r="K364" s="39">
        <v>3.09</v>
      </c>
      <c r="L364" s="146"/>
      <c r="N364" s="119"/>
    </row>
    <row r="365" spans="1:14" s="17" customFormat="1" ht="15.75" customHeight="1" x14ac:dyDescent="0.25">
      <c r="A365" s="145">
        <v>43206</v>
      </c>
      <c r="B365" s="27" t="s">
        <v>61</v>
      </c>
      <c r="C365" s="27" t="s">
        <v>61</v>
      </c>
      <c r="D365" s="25" t="s">
        <v>251</v>
      </c>
      <c r="E365" s="25" t="s">
        <v>108</v>
      </c>
      <c r="F365" s="25" t="s">
        <v>113</v>
      </c>
      <c r="G365" s="25" t="str">
        <f>VLOOKUP(Repository_table[[#This Row],[Country of Destination]],$T$11:$U$46,2,)</f>
        <v>East Asia and Pacific</v>
      </c>
      <c r="H365" s="25" t="s">
        <v>160</v>
      </c>
      <c r="I365" s="25" t="s">
        <v>270</v>
      </c>
      <c r="J365" s="28">
        <v>3697957</v>
      </c>
      <c r="K365" s="39">
        <v>3.09</v>
      </c>
      <c r="L365" s="146"/>
      <c r="N365" s="119"/>
    </row>
    <row r="366" spans="1:14" s="17" customFormat="1" ht="15.75" customHeight="1" x14ac:dyDescent="0.25">
      <c r="A366" s="145">
        <v>43207</v>
      </c>
      <c r="B366" s="27" t="s">
        <v>61</v>
      </c>
      <c r="C366" s="27" t="s">
        <v>61</v>
      </c>
      <c r="D366" s="25" t="s">
        <v>251</v>
      </c>
      <c r="E366" s="25" t="s">
        <v>108</v>
      </c>
      <c r="F366" s="25" t="s">
        <v>113</v>
      </c>
      <c r="G366" s="25" t="str">
        <f>VLOOKUP(Repository_table[[#This Row],[Country of Destination]],$T$11:$U$46,2,)</f>
        <v>East Asia and Pacific</v>
      </c>
      <c r="H366" s="25" t="s">
        <v>167</v>
      </c>
      <c r="I366" s="25" t="s">
        <v>270</v>
      </c>
      <c r="J366" s="28">
        <v>3693127</v>
      </c>
      <c r="K366" s="39">
        <v>3.09</v>
      </c>
      <c r="L366" s="146"/>
      <c r="N366" s="119"/>
    </row>
    <row r="367" spans="1:14" s="17" customFormat="1" ht="15.75" customHeight="1" x14ac:dyDescent="0.25">
      <c r="A367" s="145">
        <v>43208</v>
      </c>
      <c r="B367" s="27" t="s">
        <v>61</v>
      </c>
      <c r="C367" s="27" t="s">
        <v>61</v>
      </c>
      <c r="D367" s="25" t="s">
        <v>265</v>
      </c>
      <c r="E367" s="25" t="s">
        <v>194</v>
      </c>
      <c r="F367" s="25" t="s">
        <v>72</v>
      </c>
      <c r="G367" s="25" t="str">
        <f>VLOOKUP(Repository_table[[#This Row],[Country of Destination]],$T$11:$U$46,2,)</f>
        <v>East Asia and Pacific</v>
      </c>
      <c r="H367" s="25" t="s">
        <v>158</v>
      </c>
      <c r="I367" s="25" t="s">
        <v>270</v>
      </c>
      <c r="J367" s="28">
        <v>3628989</v>
      </c>
      <c r="K367" s="39">
        <v>5.22</v>
      </c>
      <c r="L367" s="146" t="s">
        <v>70</v>
      </c>
      <c r="N367" s="119"/>
    </row>
    <row r="368" spans="1:14" s="17" customFormat="1" ht="15.75" customHeight="1" x14ac:dyDescent="0.25">
      <c r="A368" s="145">
        <v>43210</v>
      </c>
      <c r="B368" s="27" t="s">
        <v>61</v>
      </c>
      <c r="C368" s="27" t="s">
        <v>61</v>
      </c>
      <c r="D368" s="25" t="s">
        <v>251</v>
      </c>
      <c r="E368" s="25" t="s">
        <v>108</v>
      </c>
      <c r="F368" s="25" t="s">
        <v>76</v>
      </c>
      <c r="G368" s="25" t="str">
        <f>VLOOKUP(Repository_table[[#This Row],[Country of Destination]],$T$11:$U$46,2,)</f>
        <v>Latin America and the Caribbean</v>
      </c>
      <c r="H368" s="25" t="s">
        <v>202</v>
      </c>
      <c r="I368" s="25" t="s">
        <v>270</v>
      </c>
      <c r="J368" s="28">
        <v>3675605</v>
      </c>
      <c r="K368" s="39">
        <v>3.09</v>
      </c>
      <c r="L368" s="146"/>
      <c r="N368" s="119"/>
    </row>
    <row r="369" spans="1:14" s="17" customFormat="1" ht="15.75" customHeight="1" x14ac:dyDescent="0.25">
      <c r="A369" s="145">
        <v>43212</v>
      </c>
      <c r="B369" s="27" t="s">
        <v>193</v>
      </c>
      <c r="C369" s="27" t="s">
        <v>212</v>
      </c>
      <c r="D369" s="25" t="s">
        <v>262</v>
      </c>
      <c r="E369" s="25" t="s">
        <v>108</v>
      </c>
      <c r="F369" s="25" t="s">
        <v>81</v>
      </c>
      <c r="G369" s="25" t="str">
        <f>VLOOKUP(Repository_table[[#This Row],[Country of Destination]],$T$11:$U$46,2,)</f>
        <v>East Asia and Pacific</v>
      </c>
      <c r="H369" s="25" t="s">
        <v>214</v>
      </c>
      <c r="I369" s="25" t="s">
        <v>263</v>
      </c>
      <c r="J369" s="28">
        <v>3625106</v>
      </c>
      <c r="K369" s="39">
        <v>8.16</v>
      </c>
      <c r="L369" s="146" t="s">
        <v>106</v>
      </c>
      <c r="N369" s="119"/>
    </row>
    <row r="370" spans="1:14" s="17" customFormat="1" ht="15.75" customHeight="1" x14ac:dyDescent="0.25">
      <c r="A370" s="145">
        <v>43212</v>
      </c>
      <c r="B370" s="27" t="s">
        <v>61</v>
      </c>
      <c r="C370" s="27" t="s">
        <v>61</v>
      </c>
      <c r="D370" s="25" t="s">
        <v>251</v>
      </c>
      <c r="E370" s="25" t="s">
        <v>108</v>
      </c>
      <c r="F370" s="25" t="s">
        <v>113</v>
      </c>
      <c r="G370" s="25" t="str">
        <f>VLOOKUP(Repository_table[[#This Row],[Country of Destination]],$T$11:$U$46,2,)</f>
        <v>East Asia and Pacific</v>
      </c>
      <c r="H370" s="25" t="s">
        <v>162</v>
      </c>
      <c r="I370" s="25" t="s">
        <v>270</v>
      </c>
      <c r="J370" s="28">
        <v>3265360</v>
      </c>
      <c r="K370" s="39">
        <v>3.09</v>
      </c>
      <c r="L370" s="146"/>
      <c r="N370" s="119"/>
    </row>
    <row r="371" spans="1:14" s="17" customFormat="1" ht="15.75" customHeight="1" x14ac:dyDescent="0.25">
      <c r="A371" s="145">
        <v>43214</v>
      </c>
      <c r="B371" s="27" t="s">
        <v>61</v>
      </c>
      <c r="C371" s="27" t="s">
        <v>61</v>
      </c>
      <c r="D371" s="25" t="s">
        <v>252</v>
      </c>
      <c r="E371" s="25" t="s">
        <v>108</v>
      </c>
      <c r="F371" s="25" t="s">
        <v>81</v>
      </c>
      <c r="G371" s="25" t="str">
        <f>VLOOKUP(Repository_table[[#This Row],[Country of Destination]],$T$11:$U$46,2,)</f>
        <v>East Asia and Pacific</v>
      </c>
      <c r="H371" s="25" t="s">
        <v>338</v>
      </c>
      <c r="I371" s="25" t="s">
        <v>270</v>
      </c>
      <c r="J371" s="28">
        <v>3696130</v>
      </c>
      <c r="K371" s="39">
        <v>3.09</v>
      </c>
      <c r="L371" s="146"/>
      <c r="N371" s="119"/>
    </row>
    <row r="372" spans="1:14" s="17" customFormat="1" ht="15.75" customHeight="1" x14ac:dyDescent="0.25">
      <c r="A372" s="145">
        <v>43215</v>
      </c>
      <c r="B372" s="27" t="s">
        <v>61</v>
      </c>
      <c r="C372" s="27" t="s">
        <v>61</v>
      </c>
      <c r="D372" s="25" t="s">
        <v>251</v>
      </c>
      <c r="E372" s="25" t="s">
        <v>108</v>
      </c>
      <c r="F372" s="25" t="s">
        <v>113</v>
      </c>
      <c r="G372" s="25" t="str">
        <f>VLOOKUP(Repository_table[[#This Row],[Country of Destination]],$T$11:$U$46,2,)</f>
        <v>East Asia and Pacific</v>
      </c>
      <c r="H372" s="25" t="s">
        <v>203</v>
      </c>
      <c r="I372" s="25" t="s">
        <v>270</v>
      </c>
      <c r="J372" s="28">
        <v>3418103</v>
      </c>
      <c r="K372" s="39">
        <v>3.09</v>
      </c>
      <c r="L372" s="146"/>
      <c r="N372" s="119"/>
    </row>
    <row r="373" spans="1:14" s="17" customFormat="1" ht="15.75" customHeight="1" x14ac:dyDescent="0.25">
      <c r="A373" s="145">
        <v>43217</v>
      </c>
      <c r="B373" s="27" t="s">
        <v>61</v>
      </c>
      <c r="C373" s="27" t="s">
        <v>61</v>
      </c>
      <c r="D373" s="25" t="s">
        <v>252</v>
      </c>
      <c r="E373" s="25" t="s">
        <v>108</v>
      </c>
      <c r="F373" s="25" t="s">
        <v>72</v>
      </c>
      <c r="G373" s="25" t="str">
        <f>VLOOKUP(Repository_table[[#This Row],[Country of Destination]],$T$11:$U$46,2,)</f>
        <v>East Asia and Pacific</v>
      </c>
      <c r="H373" s="25" t="s">
        <v>187</v>
      </c>
      <c r="I373" s="25" t="s">
        <v>270</v>
      </c>
      <c r="J373" s="28">
        <v>3659871</v>
      </c>
      <c r="K373" s="39">
        <v>3.09</v>
      </c>
      <c r="L373" s="146"/>
      <c r="N373" s="119"/>
    </row>
    <row r="374" spans="1:14" s="17" customFormat="1" ht="15.75" customHeight="1" x14ac:dyDescent="0.25">
      <c r="A374" s="145">
        <v>43218</v>
      </c>
      <c r="B374" s="27" t="s">
        <v>61</v>
      </c>
      <c r="C374" s="27" t="s">
        <v>61</v>
      </c>
      <c r="D374" s="25" t="s">
        <v>251</v>
      </c>
      <c r="E374" s="25" t="s">
        <v>108</v>
      </c>
      <c r="F374" s="25" t="s">
        <v>76</v>
      </c>
      <c r="G374" s="25" t="str">
        <f>VLOOKUP(Repository_table[[#This Row],[Country of Destination]],$T$11:$U$46,2,)</f>
        <v>Latin America and the Caribbean</v>
      </c>
      <c r="H374" s="25" t="s">
        <v>203</v>
      </c>
      <c r="I374" s="25" t="s">
        <v>270</v>
      </c>
      <c r="J374" s="28">
        <v>3715071</v>
      </c>
      <c r="K374" s="39">
        <v>3.09</v>
      </c>
      <c r="L374" s="146"/>
      <c r="N374" s="119"/>
    </row>
    <row r="375" spans="1:14" s="17" customFormat="1" ht="15.75" customHeight="1" x14ac:dyDescent="0.25">
      <c r="A375" s="145">
        <v>43219</v>
      </c>
      <c r="B375" s="27" t="s">
        <v>61</v>
      </c>
      <c r="C375" s="27" t="s">
        <v>61</v>
      </c>
      <c r="D375" s="25" t="s">
        <v>252</v>
      </c>
      <c r="E375" s="25" t="s">
        <v>108</v>
      </c>
      <c r="F375" s="25" t="s">
        <v>68</v>
      </c>
      <c r="G375" s="25" t="str">
        <f>VLOOKUP(Repository_table[[#This Row],[Country of Destination]],$T$11:$U$46,2,)</f>
        <v>South Asia</v>
      </c>
      <c r="H375" s="25" t="s">
        <v>208</v>
      </c>
      <c r="I375" s="25" t="s">
        <v>270</v>
      </c>
      <c r="J375" s="28">
        <v>3253992</v>
      </c>
      <c r="K375" s="39">
        <v>6.09</v>
      </c>
      <c r="L375" s="146" t="s">
        <v>106</v>
      </c>
      <c r="N375" s="119"/>
    </row>
    <row r="376" spans="1:14" s="17" customFormat="1" ht="15.75" customHeight="1" x14ac:dyDescent="0.25">
      <c r="A376" s="145">
        <v>43220</v>
      </c>
      <c r="B376" s="27" t="s">
        <v>61</v>
      </c>
      <c r="C376" s="27" t="s">
        <v>61</v>
      </c>
      <c r="D376" s="25" t="s">
        <v>265</v>
      </c>
      <c r="E376" s="25" t="s">
        <v>194</v>
      </c>
      <c r="F376" s="25" t="s">
        <v>112</v>
      </c>
      <c r="G376" s="25" t="str">
        <f>VLOOKUP(Repository_table[[#This Row],[Country of Destination]],$T$11:$U$46,2,)</f>
        <v>Latin America and the Caribbean</v>
      </c>
      <c r="H376" s="25" t="s">
        <v>110</v>
      </c>
      <c r="I376" s="25" t="s">
        <v>270</v>
      </c>
      <c r="J376" s="28">
        <v>3675887</v>
      </c>
      <c r="K376" s="39">
        <v>5.12</v>
      </c>
      <c r="L376" s="146" t="s">
        <v>70</v>
      </c>
      <c r="N376" s="119"/>
    </row>
    <row r="377" spans="1:14" s="17" customFormat="1" ht="15.75" customHeight="1" x14ac:dyDescent="0.25">
      <c r="A377" s="145">
        <v>43221</v>
      </c>
      <c r="B377" s="27" t="s">
        <v>61</v>
      </c>
      <c r="C377" s="27" t="s">
        <v>61</v>
      </c>
      <c r="D377" s="25" t="s">
        <v>251</v>
      </c>
      <c r="E377" s="25" t="s">
        <v>108</v>
      </c>
      <c r="F377" s="25" t="s">
        <v>113</v>
      </c>
      <c r="G377" s="25" t="str">
        <f>VLOOKUP(Repository_table[[#This Row],[Country of Destination]],$T$11:$U$46,2,)</f>
        <v>East Asia and Pacific</v>
      </c>
      <c r="H377" s="25" t="s">
        <v>222</v>
      </c>
      <c r="I377" s="25" t="s">
        <v>270</v>
      </c>
      <c r="J377" s="28">
        <v>2946490</v>
      </c>
      <c r="K377" s="39">
        <v>3.09</v>
      </c>
      <c r="L377" s="146"/>
      <c r="N377" s="119"/>
    </row>
    <row r="378" spans="1:14" s="17" customFormat="1" ht="15.75" customHeight="1" x14ac:dyDescent="0.25">
      <c r="A378" s="145">
        <v>43222</v>
      </c>
      <c r="B378" s="27" t="s">
        <v>193</v>
      </c>
      <c r="C378" s="27" t="s">
        <v>211</v>
      </c>
      <c r="D378" s="25" t="s">
        <v>267</v>
      </c>
      <c r="E378" s="25" t="s">
        <v>108</v>
      </c>
      <c r="F378" s="25" t="s">
        <v>116</v>
      </c>
      <c r="G378" s="25" t="str">
        <f>VLOOKUP(Repository_table[[#This Row],[Country of Destination]],$T$11:$U$46,2,)</f>
        <v>South Asia</v>
      </c>
      <c r="H378" s="25" t="s">
        <v>163</v>
      </c>
      <c r="I378" s="25" t="s">
        <v>263</v>
      </c>
      <c r="J378" s="28">
        <v>3222199</v>
      </c>
      <c r="K378" s="39">
        <v>6.38</v>
      </c>
      <c r="L378" s="146" t="s">
        <v>106</v>
      </c>
      <c r="N378" s="119"/>
    </row>
    <row r="379" spans="1:14" s="17" customFormat="1" ht="15.75" customHeight="1" x14ac:dyDescent="0.25">
      <c r="A379" s="145">
        <v>43223</v>
      </c>
      <c r="B379" s="27" t="s">
        <v>61</v>
      </c>
      <c r="C379" s="27" t="s">
        <v>61</v>
      </c>
      <c r="D379" s="25" t="s">
        <v>251</v>
      </c>
      <c r="E379" s="25" t="s">
        <v>108</v>
      </c>
      <c r="F379" s="25" t="s">
        <v>221</v>
      </c>
      <c r="G379" s="25" t="str">
        <f>VLOOKUP(Repository_table[[#This Row],[Country of Destination]],$T$11:$U$46,2,)</f>
        <v>Middle East and North Africa</v>
      </c>
      <c r="H379" s="25" t="s">
        <v>145</v>
      </c>
      <c r="I379" s="25" t="s">
        <v>270</v>
      </c>
      <c r="J379" s="28">
        <v>3270275</v>
      </c>
      <c r="K379" s="39">
        <v>6.24</v>
      </c>
      <c r="L379" s="146" t="s">
        <v>106</v>
      </c>
      <c r="N379" s="119"/>
    </row>
    <row r="380" spans="1:14" s="17" customFormat="1" ht="15.75" customHeight="1" x14ac:dyDescent="0.25">
      <c r="A380" s="145">
        <v>43223</v>
      </c>
      <c r="B380" s="27" t="s">
        <v>61</v>
      </c>
      <c r="C380" s="27" t="s">
        <v>61</v>
      </c>
      <c r="D380" s="25" t="s">
        <v>265</v>
      </c>
      <c r="E380" s="25" t="s">
        <v>194</v>
      </c>
      <c r="F380" s="25" t="s">
        <v>113</v>
      </c>
      <c r="G380" s="25" t="str">
        <f>VLOOKUP(Repository_table[[#This Row],[Country of Destination]],$T$11:$U$46,2,)</f>
        <v>East Asia and Pacific</v>
      </c>
      <c r="H380" s="25" t="s">
        <v>173</v>
      </c>
      <c r="I380" s="25" t="s">
        <v>270</v>
      </c>
      <c r="J380" s="28">
        <v>3702549</v>
      </c>
      <c r="K380" s="39">
        <v>5.54</v>
      </c>
      <c r="L380" s="146" t="s">
        <v>70</v>
      </c>
      <c r="N380" s="119"/>
    </row>
    <row r="381" spans="1:14" s="17" customFormat="1" ht="15.75" customHeight="1" x14ac:dyDescent="0.25">
      <c r="A381" s="145">
        <v>43224</v>
      </c>
      <c r="B381" s="27" t="s">
        <v>193</v>
      </c>
      <c r="C381" s="27" t="s">
        <v>212</v>
      </c>
      <c r="D381" s="25" t="s">
        <v>262</v>
      </c>
      <c r="E381" s="25" t="s">
        <v>108</v>
      </c>
      <c r="F381" s="25" t="s">
        <v>81</v>
      </c>
      <c r="G381" s="25" t="str">
        <f>VLOOKUP(Repository_table[[#This Row],[Country of Destination]],$T$11:$U$46,2,)</f>
        <v>East Asia and Pacific</v>
      </c>
      <c r="H381" s="25" t="s">
        <v>226</v>
      </c>
      <c r="I381" s="25" t="s">
        <v>263</v>
      </c>
      <c r="J381" s="28">
        <v>2790396</v>
      </c>
      <c r="K381" s="39">
        <v>7.5</v>
      </c>
      <c r="L381" s="146" t="s">
        <v>106</v>
      </c>
      <c r="N381" s="119"/>
    </row>
    <row r="382" spans="1:14" s="17" customFormat="1" ht="15.75" customHeight="1" x14ac:dyDescent="0.25">
      <c r="A382" s="145">
        <v>43224</v>
      </c>
      <c r="B382" s="27" t="s">
        <v>61</v>
      </c>
      <c r="C382" s="27" t="s">
        <v>61</v>
      </c>
      <c r="D382" s="25" t="s">
        <v>252</v>
      </c>
      <c r="E382" s="25" t="s">
        <v>108</v>
      </c>
      <c r="F382" s="25" t="s">
        <v>68</v>
      </c>
      <c r="G382" s="25" t="str">
        <f>VLOOKUP(Repository_table[[#This Row],[Country of Destination]],$T$11:$U$46,2,)</f>
        <v>South Asia</v>
      </c>
      <c r="H382" s="25" t="s">
        <v>216</v>
      </c>
      <c r="I382" s="25" t="s">
        <v>270</v>
      </c>
      <c r="J382" s="28">
        <v>3436206</v>
      </c>
      <c r="K382" s="39">
        <v>3.24</v>
      </c>
      <c r="L382" s="146"/>
      <c r="N382" s="119"/>
    </row>
    <row r="383" spans="1:14" s="17" customFormat="1" ht="15.75" customHeight="1" x14ac:dyDescent="0.25">
      <c r="A383" s="145">
        <v>43226</v>
      </c>
      <c r="B383" s="27" t="s">
        <v>61</v>
      </c>
      <c r="C383" s="27" t="s">
        <v>61</v>
      </c>
      <c r="D383" s="25" t="s">
        <v>252</v>
      </c>
      <c r="E383" s="25" t="s">
        <v>108</v>
      </c>
      <c r="F383" s="25" t="s">
        <v>68</v>
      </c>
      <c r="G383" s="25" t="str">
        <f>VLOOKUP(Repository_table[[#This Row],[Country of Destination]],$T$11:$U$46,2,)</f>
        <v>South Asia</v>
      </c>
      <c r="H383" s="25" t="s">
        <v>217</v>
      </c>
      <c r="I383" s="25" t="s">
        <v>270</v>
      </c>
      <c r="J383" s="28">
        <v>3681889</v>
      </c>
      <c r="K383" s="39">
        <v>3.24</v>
      </c>
      <c r="L383" s="146"/>
      <c r="N383" s="119"/>
    </row>
    <row r="384" spans="1:14" s="17" customFormat="1" ht="15.75" customHeight="1" x14ac:dyDescent="0.25">
      <c r="A384" s="145">
        <v>43227</v>
      </c>
      <c r="B384" s="27" t="s">
        <v>61</v>
      </c>
      <c r="C384" s="27" t="s">
        <v>61</v>
      </c>
      <c r="D384" s="25" t="s">
        <v>252</v>
      </c>
      <c r="E384" s="25" t="s">
        <v>108</v>
      </c>
      <c r="F384" s="25" t="s">
        <v>178</v>
      </c>
      <c r="G384" s="25" t="str">
        <f>VLOOKUP(Repository_table[[#This Row],[Country of Destination]],$T$11:$U$46,2,)</f>
        <v>Latin America and the Caribbean</v>
      </c>
      <c r="H384" s="25" t="s">
        <v>179</v>
      </c>
      <c r="I384" s="25" t="s">
        <v>270</v>
      </c>
      <c r="J384" s="28">
        <v>2112124</v>
      </c>
      <c r="K384" s="39">
        <v>6.24</v>
      </c>
      <c r="L384" s="146" t="s">
        <v>220</v>
      </c>
      <c r="N384" s="119"/>
    </row>
    <row r="385" spans="1:14" s="17" customFormat="1" ht="15.75" customHeight="1" x14ac:dyDescent="0.25">
      <c r="A385" s="145">
        <v>43227</v>
      </c>
      <c r="B385" s="27" t="s">
        <v>61</v>
      </c>
      <c r="C385" s="27" t="s">
        <v>61</v>
      </c>
      <c r="D385" s="25" t="s">
        <v>252</v>
      </c>
      <c r="E385" s="25" t="s">
        <v>108</v>
      </c>
      <c r="F385" s="25" t="s">
        <v>177</v>
      </c>
      <c r="G385" s="25" t="str">
        <f>VLOOKUP(Repository_table[[#This Row],[Country of Destination]],$T$11:$U$46,2,)</f>
        <v>Latin America and the Caribbean</v>
      </c>
      <c r="H385" s="25" t="s">
        <v>179</v>
      </c>
      <c r="I385" s="25" t="s">
        <v>270</v>
      </c>
      <c r="J385" s="28">
        <v>1152620</v>
      </c>
      <c r="K385" s="39">
        <v>6.24</v>
      </c>
      <c r="L385" s="146" t="s">
        <v>220</v>
      </c>
      <c r="N385" s="119"/>
    </row>
    <row r="386" spans="1:14" s="17" customFormat="1" ht="15.75" customHeight="1" x14ac:dyDescent="0.25">
      <c r="A386" s="145">
        <v>43228</v>
      </c>
      <c r="B386" s="27" t="s">
        <v>193</v>
      </c>
      <c r="C386" s="27" t="s">
        <v>211</v>
      </c>
      <c r="D386" s="25" t="s">
        <v>267</v>
      </c>
      <c r="E386" s="25" t="s">
        <v>108</v>
      </c>
      <c r="F386" s="25" t="s">
        <v>225</v>
      </c>
      <c r="G386" s="25" t="str">
        <f>VLOOKUP(Repository_table[[#This Row],[Country of Destination]],$T$11:$U$46,2,)</f>
        <v>Middle East and North Africa</v>
      </c>
      <c r="H386" s="25" t="s">
        <v>137</v>
      </c>
      <c r="I386" s="25" t="s">
        <v>263</v>
      </c>
      <c r="J386" s="28">
        <v>3186845</v>
      </c>
      <c r="K386" s="39">
        <v>6.48</v>
      </c>
      <c r="L386" s="146" t="s">
        <v>106</v>
      </c>
      <c r="N386" s="119"/>
    </row>
    <row r="387" spans="1:14" s="17" customFormat="1" ht="15.75" customHeight="1" x14ac:dyDescent="0.25">
      <c r="A387" s="145">
        <v>43230</v>
      </c>
      <c r="B387" s="27" t="s">
        <v>61</v>
      </c>
      <c r="C387" s="27" t="s">
        <v>61</v>
      </c>
      <c r="D387" s="25" t="s">
        <v>251</v>
      </c>
      <c r="E387" s="25" t="s">
        <v>108</v>
      </c>
      <c r="F387" s="25" t="s">
        <v>113</v>
      </c>
      <c r="G387" s="25" t="str">
        <f>VLOOKUP(Repository_table[[#This Row],[Country of Destination]],$T$11:$U$46,2,)</f>
        <v>East Asia and Pacific</v>
      </c>
      <c r="H387" s="25" t="s">
        <v>114</v>
      </c>
      <c r="I387" s="25" t="s">
        <v>270</v>
      </c>
      <c r="J387" s="28">
        <v>3709344</v>
      </c>
      <c r="K387" s="39">
        <v>3.24</v>
      </c>
      <c r="L387" s="146"/>
      <c r="N387" s="119"/>
    </row>
    <row r="388" spans="1:14" s="17" customFormat="1" ht="15.75" customHeight="1" x14ac:dyDescent="0.25">
      <c r="A388" s="145">
        <v>43231</v>
      </c>
      <c r="B388" s="27" t="s">
        <v>61</v>
      </c>
      <c r="C388" s="27" t="s">
        <v>61</v>
      </c>
      <c r="D388" s="25" t="s">
        <v>265</v>
      </c>
      <c r="E388" s="25" t="s">
        <v>194</v>
      </c>
      <c r="F388" s="25" t="s">
        <v>76</v>
      </c>
      <c r="G388" s="25" t="str">
        <f>VLOOKUP(Repository_table[[#This Row],[Country of Destination]],$T$11:$U$46,2,)</f>
        <v>Latin America and the Caribbean</v>
      </c>
      <c r="H388" s="25" t="s">
        <v>224</v>
      </c>
      <c r="I388" s="25" t="s">
        <v>270</v>
      </c>
      <c r="J388" s="28">
        <v>3671828</v>
      </c>
      <c r="K388" s="39">
        <v>5.54</v>
      </c>
      <c r="L388" s="146" t="s">
        <v>70</v>
      </c>
      <c r="N388" s="119"/>
    </row>
    <row r="389" spans="1:14" s="17" customFormat="1" ht="15.75" customHeight="1" x14ac:dyDescent="0.25">
      <c r="A389" s="145">
        <v>43232</v>
      </c>
      <c r="B389" s="27" t="s">
        <v>61</v>
      </c>
      <c r="C389" s="27" t="s">
        <v>61</v>
      </c>
      <c r="D389" s="25" t="s">
        <v>252</v>
      </c>
      <c r="E389" s="25" t="s">
        <v>108</v>
      </c>
      <c r="F389" s="25" t="s">
        <v>178</v>
      </c>
      <c r="G389" s="25" t="str">
        <f>VLOOKUP(Repository_table[[#This Row],[Country of Destination]],$T$11:$U$46,2,)</f>
        <v>Latin America and the Caribbean</v>
      </c>
      <c r="H389" s="25" t="s">
        <v>218</v>
      </c>
      <c r="I389" s="25" t="s">
        <v>270</v>
      </c>
      <c r="J389" s="28">
        <v>3279517</v>
      </c>
      <c r="K389" s="39">
        <v>3.24</v>
      </c>
      <c r="L389" s="146"/>
      <c r="N389" s="119"/>
    </row>
    <row r="390" spans="1:14" s="17" customFormat="1" ht="15.75" customHeight="1" x14ac:dyDescent="0.25">
      <c r="A390" s="145">
        <v>43233</v>
      </c>
      <c r="B390" s="27" t="s">
        <v>61</v>
      </c>
      <c r="C390" s="27" t="s">
        <v>61</v>
      </c>
      <c r="D390" s="25" t="s">
        <v>251</v>
      </c>
      <c r="E390" s="25" t="s">
        <v>108</v>
      </c>
      <c r="F390" s="25" t="s">
        <v>157</v>
      </c>
      <c r="G390" s="25" t="str">
        <f>VLOOKUP(Repository_table[[#This Row],[Country of Destination]],$T$11:$U$46,2,)</f>
        <v>Middle East and North Africa</v>
      </c>
      <c r="H390" s="25" t="s">
        <v>223</v>
      </c>
      <c r="I390" s="25" t="s">
        <v>270</v>
      </c>
      <c r="J390" s="28">
        <v>3294576</v>
      </c>
      <c r="K390" s="39">
        <v>3.24</v>
      </c>
      <c r="L390" s="146"/>
      <c r="N390" s="119"/>
    </row>
    <row r="391" spans="1:14" s="17" customFormat="1" ht="15.75" customHeight="1" x14ac:dyDescent="0.25">
      <c r="A391" s="145">
        <v>43234</v>
      </c>
      <c r="B391" s="27" t="s">
        <v>193</v>
      </c>
      <c r="C391" s="27" t="s">
        <v>212</v>
      </c>
      <c r="D391" s="25" t="s">
        <v>262</v>
      </c>
      <c r="E391" s="25" t="s">
        <v>108</v>
      </c>
      <c r="F391" s="25" t="s">
        <v>81</v>
      </c>
      <c r="G391" s="25" t="str">
        <f>VLOOKUP(Repository_table[[#This Row],[Country of Destination]],$T$11:$U$46,2,)</f>
        <v>East Asia and Pacific</v>
      </c>
      <c r="H391" s="25" t="s">
        <v>118</v>
      </c>
      <c r="I391" s="25" t="s">
        <v>263</v>
      </c>
      <c r="J391" s="28">
        <v>3368997</v>
      </c>
      <c r="K391" s="39">
        <v>7.5</v>
      </c>
      <c r="L391" s="146" t="s">
        <v>106</v>
      </c>
      <c r="N391" s="119"/>
    </row>
    <row r="392" spans="1:14" s="17" customFormat="1" ht="15.75" customHeight="1" x14ac:dyDescent="0.25">
      <c r="A392" s="145">
        <v>43235</v>
      </c>
      <c r="B392" s="27" t="s">
        <v>61</v>
      </c>
      <c r="C392" s="27" t="s">
        <v>61</v>
      </c>
      <c r="D392" s="25" t="s">
        <v>251</v>
      </c>
      <c r="E392" s="25" t="s">
        <v>108</v>
      </c>
      <c r="F392" s="25" t="s">
        <v>76</v>
      </c>
      <c r="G392" s="25" t="str">
        <f>VLOOKUP(Repository_table[[#This Row],[Country of Destination]],$T$11:$U$46,2,)</f>
        <v>Latin America and the Caribbean</v>
      </c>
      <c r="H392" s="25" t="s">
        <v>191</v>
      </c>
      <c r="I392" s="25" t="s">
        <v>270</v>
      </c>
      <c r="J392" s="28">
        <v>3363440</v>
      </c>
      <c r="K392" s="39">
        <v>6.24</v>
      </c>
      <c r="L392" s="146" t="s">
        <v>106</v>
      </c>
      <c r="N392" s="119"/>
    </row>
    <row r="393" spans="1:14" s="17" customFormat="1" ht="15.75" customHeight="1" x14ac:dyDescent="0.25">
      <c r="A393" s="145">
        <v>43236</v>
      </c>
      <c r="B393" s="27" t="s">
        <v>61</v>
      </c>
      <c r="C393" s="27" t="s">
        <v>61</v>
      </c>
      <c r="D393" s="25" t="s">
        <v>265</v>
      </c>
      <c r="E393" s="25" t="s">
        <v>194</v>
      </c>
      <c r="F393" s="25" t="s">
        <v>81</v>
      </c>
      <c r="G393" s="25" t="str">
        <f>VLOOKUP(Repository_table[[#This Row],[Country of Destination]],$T$11:$U$46,2,)</f>
        <v>East Asia and Pacific</v>
      </c>
      <c r="H393" s="25" t="s">
        <v>80</v>
      </c>
      <c r="I393" s="25" t="s">
        <v>270</v>
      </c>
      <c r="J393" s="28">
        <v>3689942</v>
      </c>
      <c r="K393" s="39">
        <v>5.22</v>
      </c>
      <c r="L393" s="146" t="s">
        <v>70</v>
      </c>
      <c r="N393" s="119"/>
    </row>
    <row r="394" spans="1:14" s="17" customFormat="1" ht="15.75" customHeight="1" x14ac:dyDescent="0.25">
      <c r="A394" s="145">
        <v>43238</v>
      </c>
      <c r="B394" s="27" t="s">
        <v>61</v>
      </c>
      <c r="C394" s="27" t="s">
        <v>61</v>
      </c>
      <c r="D394" s="25" t="s">
        <v>252</v>
      </c>
      <c r="E394" s="25" t="s">
        <v>108</v>
      </c>
      <c r="F394" s="25" t="s">
        <v>72</v>
      </c>
      <c r="G394" s="25" t="str">
        <f>VLOOKUP(Repository_table[[#This Row],[Country of Destination]],$T$11:$U$46,2,)</f>
        <v>East Asia and Pacific</v>
      </c>
      <c r="H394" s="25" t="s">
        <v>365</v>
      </c>
      <c r="I394" s="25" t="s">
        <v>270</v>
      </c>
      <c r="J394" s="28">
        <v>3665420</v>
      </c>
      <c r="K394" s="39">
        <v>3.24</v>
      </c>
      <c r="L394" s="146"/>
      <c r="N394" s="119"/>
    </row>
    <row r="395" spans="1:14" s="17" customFormat="1" ht="15.75" customHeight="1" x14ac:dyDescent="0.25">
      <c r="A395" s="145">
        <v>43239</v>
      </c>
      <c r="B395" s="27" t="s">
        <v>61</v>
      </c>
      <c r="C395" s="27" t="s">
        <v>61</v>
      </c>
      <c r="D395" s="25" t="s">
        <v>251</v>
      </c>
      <c r="E395" s="25" t="s">
        <v>108</v>
      </c>
      <c r="F395" s="25" t="s">
        <v>157</v>
      </c>
      <c r="G395" s="25" t="str">
        <f>VLOOKUP(Repository_table[[#This Row],[Country of Destination]],$T$11:$U$46,2,)</f>
        <v>Middle East and North Africa</v>
      </c>
      <c r="H395" s="25" t="s">
        <v>202</v>
      </c>
      <c r="I395" s="25" t="s">
        <v>270</v>
      </c>
      <c r="J395" s="28">
        <v>3623956</v>
      </c>
      <c r="K395" s="39">
        <v>3.24</v>
      </c>
      <c r="L395" s="146"/>
      <c r="N395" s="119"/>
    </row>
    <row r="396" spans="1:14" s="17" customFormat="1" ht="15.75" customHeight="1" x14ac:dyDescent="0.25">
      <c r="A396" s="145">
        <v>43240</v>
      </c>
      <c r="B396" s="27" t="s">
        <v>193</v>
      </c>
      <c r="C396" s="27" t="s">
        <v>211</v>
      </c>
      <c r="D396" s="25" t="s">
        <v>267</v>
      </c>
      <c r="E396" s="25" t="s">
        <v>108</v>
      </c>
      <c r="F396" s="25" t="s">
        <v>225</v>
      </c>
      <c r="G396" s="25" t="str">
        <f>VLOOKUP(Repository_table[[#This Row],[Country of Destination]],$T$11:$U$46,2,)</f>
        <v>Middle East and North Africa</v>
      </c>
      <c r="H396" s="25" t="s">
        <v>143</v>
      </c>
      <c r="I396" s="25" t="s">
        <v>263</v>
      </c>
      <c r="J396" s="28">
        <v>3308986</v>
      </c>
      <c r="K396" s="39">
        <v>6.53</v>
      </c>
      <c r="L396" s="146" t="s">
        <v>106</v>
      </c>
      <c r="N396" s="119"/>
    </row>
    <row r="397" spans="1:14" s="17" customFormat="1" ht="15.75" customHeight="1" x14ac:dyDescent="0.25">
      <c r="A397" s="145">
        <v>43241</v>
      </c>
      <c r="B397" s="27" t="s">
        <v>61</v>
      </c>
      <c r="C397" s="27" t="s">
        <v>61</v>
      </c>
      <c r="D397" s="25" t="s">
        <v>251</v>
      </c>
      <c r="E397" s="25" t="s">
        <v>108</v>
      </c>
      <c r="F397" s="25" t="s">
        <v>113</v>
      </c>
      <c r="G397" s="25" t="str">
        <f>VLOOKUP(Repository_table[[#This Row],[Country of Destination]],$T$11:$U$46,2,)</f>
        <v>East Asia and Pacific</v>
      </c>
      <c r="H397" s="25" t="s">
        <v>255</v>
      </c>
      <c r="I397" s="25" t="s">
        <v>270</v>
      </c>
      <c r="J397" s="28">
        <v>3683751</v>
      </c>
      <c r="K397" s="39">
        <v>3.24</v>
      </c>
      <c r="L397" s="146"/>
      <c r="N397" s="119"/>
    </row>
    <row r="398" spans="1:14" s="17" customFormat="1" ht="15.75" customHeight="1" x14ac:dyDescent="0.25">
      <c r="A398" s="145">
        <v>43242</v>
      </c>
      <c r="B398" s="27" t="s">
        <v>61</v>
      </c>
      <c r="C398" s="27" t="s">
        <v>61</v>
      </c>
      <c r="D398" s="25" t="s">
        <v>251</v>
      </c>
      <c r="E398" s="25" t="s">
        <v>108</v>
      </c>
      <c r="F398" s="25" t="s">
        <v>76</v>
      </c>
      <c r="G398" s="25" t="str">
        <f>VLOOKUP(Repository_table[[#This Row],[Country of Destination]],$T$11:$U$46,2,)</f>
        <v>Latin America and the Caribbean</v>
      </c>
      <c r="H398" s="25" t="s">
        <v>180</v>
      </c>
      <c r="I398" s="25" t="s">
        <v>270</v>
      </c>
      <c r="J398" s="28">
        <v>2922469</v>
      </c>
      <c r="K398" s="39">
        <v>6.24</v>
      </c>
      <c r="L398" s="146" t="s">
        <v>106</v>
      </c>
      <c r="N398" s="119"/>
    </row>
    <row r="399" spans="1:14" s="17" customFormat="1" ht="15.75" customHeight="1" x14ac:dyDescent="0.25">
      <c r="A399" s="145">
        <v>43244</v>
      </c>
      <c r="B399" s="27" t="s">
        <v>61</v>
      </c>
      <c r="C399" s="27" t="s">
        <v>61</v>
      </c>
      <c r="D399" s="25" t="s">
        <v>252</v>
      </c>
      <c r="E399" s="25" t="s">
        <v>108</v>
      </c>
      <c r="F399" s="25" t="s">
        <v>72</v>
      </c>
      <c r="G399" s="25" t="str">
        <f>VLOOKUP(Repository_table[[#This Row],[Country of Destination]],$T$11:$U$46,2,)</f>
        <v>East Asia and Pacific</v>
      </c>
      <c r="H399" s="25" t="s">
        <v>164</v>
      </c>
      <c r="I399" s="25" t="s">
        <v>270</v>
      </c>
      <c r="J399" s="28">
        <v>3610221</v>
      </c>
      <c r="K399" s="39">
        <v>3.24</v>
      </c>
      <c r="L399" s="146"/>
      <c r="N399" s="119"/>
    </row>
    <row r="400" spans="1:14" s="17" customFormat="1" ht="15.75" customHeight="1" x14ac:dyDescent="0.25">
      <c r="A400" s="145">
        <v>43245</v>
      </c>
      <c r="B400" s="27" t="s">
        <v>61</v>
      </c>
      <c r="C400" s="27" t="s">
        <v>61</v>
      </c>
      <c r="D400" s="25" t="s">
        <v>251</v>
      </c>
      <c r="E400" s="25" t="s">
        <v>108</v>
      </c>
      <c r="F400" s="25" t="s">
        <v>76</v>
      </c>
      <c r="G400" s="25" t="str">
        <f>VLOOKUP(Repository_table[[#This Row],[Country of Destination]],$T$11:$U$46,2,)</f>
        <v>Latin America and the Caribbean</v>
      </c>
      <c r="H400" s="25" t="s">
        <v>191</v>
      </c>
      <c r="I400" s="25" t="s">
        <v>270</v>
      </c>
      <c r="J400" s="28">
        <v>3553937</v>
      </c>
      <c r="K400" s="39">
        <v>3.24</v>
      </c>
      <c r="L400" s="146"/>
      <c r="N400" s="119"/>
    </row>
    <row r="401" spans="1:14" s="17" customFormat="1" ht="15.75" customHeight="1" x14ac:dyDescent="0.25">
      <c r="A401" s="145">
        <v>43246</v>
      </c>
      <c r="B401" s="27" t="s">
        <v>193</v>
      </c>
      <c r="C401" s="27" t="s">
        <v>212</v>
      </c>
      <c r="D401" s="25" t="s">
        <v>262</v>
      </c>
      <c r="E401" s="25" t="s">
        <v>108</v>
      </c>
      <c r="F401" s="25" t="s">
        <v>81</v>
      </c>
      <c r="G401" s="25" t="str">
        <f>VLOOKUP(Repository_table[[#This Row],[Country of Destination]],$T$11:$U$46,2,)</f>
        <v>East Asia and Pacific</v>
      </c>
      <c r="H401" s="25" t="s">
        <v>123</v>
      </c>
      <c r="I401" s="25" t="s">
        <v>263</v>
      </c>
      <c r="J401" s="28">
        <v>2932785</v>
      </c>
      <c r="K401" s="39">
        <v>7.5</v>
      </c>
      <c r="L401" s="146" t="s">
        <v>106</v>
      </c>
      <c r="N401" s="119"/>
    </row>
    <row r="402" spans="1:14" s="17" customFormat="1" ht="15.75" customHeight="1" x14ac:dyDescent="0.25">
      <c r="A402" s="145">
        <v>43247</v>
      </c>
      <c r="B402" s="27" t="s">
        <v>61</v>
      </c>
      <c r="C402" s="27" t="s">
        <v>61</v>
      </c>
      <c r="D402" s="25" t="s">
        <v>251</v>
      </c>
      <c r="E402" s="25" t="s">
        <v>108</v>
      </c>
      <c r="F402" s="25" t="s">
        <v>113</v>
      </c>
      <c r="G402" s="25" t="str">
        <f>VLOOKUP(Repository_table[[#This Row],[Country of Destination]],$T$11:$U$46,2,)</f>
        <v>East Asia and Pacific</v>
      </c>
      <c r="H402" s="25" t="s">
        <v>188</v>
      </c>
      <c r="I402" s="25" t="s">
        <v>270</v>
      </c>
      <c r="J402" s="28">
        <v>3693214</v>
      </c>
      <c r="K402" s="39">
        <v>3.24</v>
      </c>
      <c r="L402" s="146"/>
      <c r="N402" s="119"/>
    </row>
    <row r="403" spans="1:14" s="17" customFormat="1" ht="15.75" customHeight="1" x14ac:dyDescent="0.25">
      <c r="A403" s="145">
        <v>43249</v>
      </c>
      <c r="B403" s="27" t="s">
        <v>61</v>
      </c>
      <c r="C403" s="27" t="s">
        <v>61</v>
      </c>
      <c r="D403" s="25" t="s">
        <v>252</v>
      </c>
      <c r="E403" s="25" t="s">
        <v>108</v>
      </c>
      <c r="F403" s="25" t="s">
        <v>72</v>
      </c>
      <c r="G403" s="25" t="str">
        <f>VLOOKUP(Repository_table[[#This Row],[Country of Destination]],$T$11:$U$46,2,)</f>
        <v>East Asia and Pacific</v>
      </c>
      <c r="H403" s="25" t="s">
        <v>219</v>
      </c>
      <c r="I403" s="25" t="s">
        <v>270</v>
      </c>
      <c r="J403" s="28">
        <v>3140502</v>
      </c>
      <c r="K403" s="39">
        <v>6.24</v>
      </c>
      <c r="L403" s="146" t="s">
        <v>106</v>
      </c>
      <c r="N403" s="119"/>
    </row>
    <row r="404" spans="1:14" s="17" customFormat="1" ht="15.75" customHeight="1" x14ac:dyDescent="0.25">
      <c r="A404" s="145">
        <v>43251</v>
      </c>
      <c r="B404" s="27" t="s">
        <v>193</v>
      </c>
      <c r="C404" s="27" t="s">
        <v>211</v>
      </c>
      <c r="D404" s="25" t="s">
        <v>267</v>
      </c>
      <c r="E404" s="25" t="s">
        <v>108</v>
      </c>
      <c r="F404" s="25" t="s">
        <v>185</v>
      </c>
      <c r="G404" s="25" t="str">
        <f>VLOOKUP(Repository_table[[#This Row],[Country of Destination]],$T$11:$U$46,2,)</f>
        <v>Latin America and the Caribbean</v>
      </c>
      <c r="H404" s="25" t="s">
        <v>92</v>
      </c>
      <c r="I404" s="25" t="s">
        <v>263</v>
      </c>
      <c r="J404" s="28">
        <v>1022745</v>
      </c>
      <c r="K404" s="39">
        <v>6.54</v>
      </c>
      <c r="L404" s="146" t="s">
        <v>220</v>
      </c>
      <c r="N404" s="119"/>
    </row>
    <row r="405" spans="1:14" s="17" customFormat="1" ht="15.75" customHeight="1" x14ac:dyDescent="0.25">
      <c r="A405" s="145">
        <v>43251</v>
      </c>
      <c r="B405" s="27" t="s">
        <v>193</v>
      </c>
      <c r="C405" s="27" t="s">
        <v>211</v>
      </c>
      <c r="D405" s="25" t="s">
        <v>267</v>
      </c>
      <c r="E405" s="25" t="s">
        <v>108</v>
      </c>
      <c r="F405" s="25" t="s">
        <v>186</v>
      </c>
      <c r="G405" s="25" t="str">
        <f>VLOOKUP(Repository_table[[#This Row],[Country of Destination]],$T$11:$U$46,2,)</f>
        <v>Latin America and the Caribbean</v>
      </c>
      <c r="H405" s="25" t="s">
        <v>92</v>
      </c>
      <c r="I405" s="25" t="s">
        <v>263</v>
      </c>
      <c r="J405" s="28">
        <v>2076782</v>
      </c>
      <c r="K405" s="39">
        <v>6.54</v>
      </c>
      <c r="L405" s="146" t="s">
        <v>220</v>
      </c>
      <c r="N405" s="119"/>
    </row>
    <row r="406" spans="1:14" s="17" customFormat="1" ht="15.75" customHeight="1" x14ac:dyDescent="0.25">
      <c r="A406" s="145">
        <v>43251</v>
      </c>
      <c r="B406" s="27" t="s">
        <v>61</v>
      </c>
      <c r="C406" s="27" t="s">
        <v>61</v>
      </c>
      <c r="D406" s="25" t="s">
        <v>251</v>
      </c>
      <c r="E406" s="25" t="s">
        <v>108</v>
      </c>
      <c r="F406" s="25" t="s">
        <v>157</v>
      </c>
      <c r="G406" s="25" t="str">
        <f>VLOOKUP(Repository_table[[#This Row],[Country of Destination]],$T$11:$U$46,2,)</f>
        <v>Middle East and North Africa</v>
      </c>
      <c r="H406" s="25" t="s">
        <v>180</v>
      </c>
      <c r="I406" s="25" t="s">
        <v>270</v>
      </c>
      <c r="J406" s="28">
        <v>3653093</v>
      </c>
      <c r="K406" s="39">
        <v>3.24</v>
      </c>
      <c r="L406" s="146"/>
      <c r="N406" s="119"/>
    </row>
    <row r="407" spans="1:14" s="17" customFormat="1" ht="15.75" customHeight="1" x14ac:dyDescent="0.25">
      <c r="A407" s="145">
        <v>43253</v>
      </c>
      <c r="B407" s="27" t="s">
        <v>61</v>
      </c>
      <c r="C407" s="27" t="s">
        <v>61</v>
      </c>
      <c r="D407" s="25" t="s">
        <v>251</v>
      </c>
      <c r="E407" s="25" t="s">
        <v>108</v>
      </c>
      <c r="F407" s="25" t="s">
        <v>112</v>
      </c>
      <c r="G407" s="25" t="str">
        <f>VLOOKUP(Repository_table[[#This Row],[Country of Destination]],$T$11:$U$46,2,)</f>
        <v>Latin America and the Caribbean</v>
      </c>
      <c r="H407" s="25" t="s">
        <v>229</v>
      </c>
      <c r="I407" s="25" t="s">
        <v>270</v>
      </c>
      <c r="J407" s="28">
        <v>3266903</v>
      </c>
      <c r="K407" s="39">
        <v>3.31</v>
      </c>
      <c r="L407" s="146"/>
      <c r="N407" s="119"/>
    </row>
    <row r="408" spans="1:14" s="17" customFormat="1" ht="15.75" customHeight="1" x14ac:dyDescent="0.25">
      <c r="A408" s="145">
        <v>43255</v>
      </c>
      <c r="B408" s="27" t="s">
        <v>61</v>
      </c>
      <c r="C408" s="27" t="s">
        <v>61</v>
      </c>
      <c r="D408" s="25" t="s">
        <v>251</v>
      </c>
      <c r="E408" s="25" t="s">
        <v>108</v>
      </c>
      <c r="F408" s="25" t="s">
        <v>76</v>
      </c>
      <c r="G408" s="25" t="str">
        <f>VLOOKUP(Repository_table[[#This Row],[Country of Destination]],$T$11:$U$46,2,)</f>
        <v>Latin America and the Caribbean</v>
      </c>
      <c r="H408" s="25" t="s">
        <v>230</v>
      </c>
      <c r="I408" s="25" t="s">
        <v>270</v>
      </c>
      <c r="J408" s="28">
        <v>3426619</v>
      </c>
      <c r="K408" s="39">
        <v>3.31</v>
      </c>
      <c r="L408" s="146"/>
      <c r="N408" s="119"/>
    </row>
    <row r="409" spans="1:14" s="17" customFormat="1" ht="15.75" customHeight="1" x14ac:dyDescent="0.25">
      <c r="A409" s="145">
        <v>43256</v>
      </c>
      <c r="B409" s="27" t="s">
        <v>61</v>
      </c>
      <c r="C409" s="27" t="s">
        <v>61</v>
      </c>
      <c r="D409" s="25" t="s">
        <v>251</v>
      </c>
      <c r="E409" s="25" t="s">
        <v>108</v>
      </c>
      <c r="F409" s="25" t="s">
        <v>113</v>
      </c>
      <c r="G409" s="25" t="str">
        <f>VLOOKUP(Repository_table[[#This Row],[Country of Destination]],$T$11:$U$46,2,)</f>
        <v>East Asia and Pacific</v>
      </c>
      <c r="H409" s="25" t="s">
        <v>190</v>
      </c>
      <c r="I409" s="25" t="s">
        <v>270</v>
      </c>
      <c r="J409" s="28">
        <v>3709551</v>
      </c>
      <c r="K409" s="39">
        <v>3.31</v>
      </c>
      <c r="L409" s="146"/>
      <c r="N409" s="119"/>
    </row>
    <row r="410" spans="1:14" s="17" customFormat="1" ht="15.75" customHeight="1" x14ac:dyDescent="0.25">
      <c r="A410" s="145">
        <v>43257</v>
      </c>
      <c r="B410" s="27" t="s">
        <v>193</v>
      </c>
      <c r="C410" s="27" t="s">
        <v>212</v>
      </c>
      <c r="D410" s="25" t="s">
        <v>262</v>
      </c>
      <c r="E410" s="25" t="s">
        <v>108</v>
      </c>
      <c r="F410" s="25" t="s">
        <v>81</v>
      </c>
      <c r="G410" s="25" t="str">
        <f>VLOOKUP(Repository_table[[#This Row],[Country of Destination]],$T$11:$U$46,2,)</f>
        <v>East Asia and Pacific</v>
      </c>
      <c r="H410" s="25" t="s">
        <v>237</v>
      </c>
      <c r="I410" s="25" t="s">
        <v>263</v>
      </c>
      <c r="J410" s="28">
        <v>2525553</v>
      </c>
      <c r="K410" s="39">
        <v>8.16</v>
      </c>
      <c r="L410" s="146" t="s">
        <v>106</v>
      </c>
      <c r="N410" s="119"/>
    </row>
    <row r="411" spans="1:14" s="17" customFormat="1" ht="15.75" customHeight="1" x14ac:dyDescent="0.25">
      <c r="A411" s="145">
        <v>43258</v>
      </c>
      <c r="B411" s="27" t="s">
        <v>61</v>
      </c>
      <c r="C411" s="27" t="s">
        <v>61</v>
      </c>
      <c r="D411" s="25" t="s">
        <v>251</v>
      </c>
      <c r="E411" s="25" t="s">
        <v>108</v>
      </c>
      <c r="F411" s="25" t="s">
        <v>112</v>
      </c>
      <c r="G411" s="25" t="str">
        <f>VLOOKUP(Repository_table[[#This Row],[Country of Destination]],$T$11:$U$46,2,)</f>
        <v>Latin America and the Caribbean</v>
      </c>
      <c r="H411" s="25" t="s">
        <v>117</v>
      </c>
      <c r="I411" s="25" t="s">
        <v>270</v>
      </c>
      <c r="J411" s="28">
        <v>2597751</v>
      </c>
      <c r="K411" s="39">
        <v>3.31</v>
      </c>
      <c r="L411" s="146" t="s">
        <v>58</v>
      </c>
      <c r="N411" s="119"/>
    </row>
    <row r="412" spans="1:14" s="17" customFormat="1" ht="15.75" customHeight="1" x14ac:dyDescent="0.25">
      <c r="A412" s="145">
        <v>43258</v>
      </c>
      <c r="B412" s="27" t="s">
        <v>61</v>
      </c>
      <c r="C412" s="27" t="s">
        <v>61</v>
      </c>
      <c r="D412" s="25" t="s">
        <v>251</v>
      </c>
      <c r="E412" s="25" t="s">
        <v>108</v>
      </c>
      <c r="F412" s="25" t="s">
        <v>201</v>
      </c>
      <c r="G412" s="25" t="str">
        <f>VLOOKUP(Repository_table[[#This Row],[Country of Destination]],$T$11:$U$46,2,)</f>
        <v>Latin America and the Caribbean</v>
      </c>
      <c r="H412" s="25" t="s">
        <v>117</v>
      </c>
      <c r="I412" s="25" t="s">
        <v>270</v>
      </c>
      <c r="J412" s="28">
        <v>1113322</v>
      </c>
      <c r="K412" s="39">
        <v>3.31</v>
      </c>
      <c r="L412" s="146" t="s">
        <v>58</v>
      </c>
      <c r="N412" s="119"/>
    </row>
    <row r="413" spans="1:14" s="17" customFormat="1" ht="15.75" customHeight="1" x14ac:dyDescent="0.25">
      <c r="A413" s="145">
        <v>43260</v>
      </c>
      <c r="B413" s="27" t="s">
        <v>61</v>
      </c>
      <c r="C413" s="27" t="s">
        <v>61</v>
      </c>
      <c r="D413" s="25" t="s">
        <v>251</v>
      </c>
      <c r="E413" s="25" t="s">
        <v>108</v>
      </c>
      <c r="F413" s="25" t="s">
        <v>76</v>
      </c>
      <c r="G413" s="25" t="str">
        <f>VLOOKUP(Repository_table[[#This Row],[Country of Destination]],$T$11:$U$46,2,)</f>
        <v>Latin America and the Caribbean</v>
      </c>
      <c r="H413" s="25" t="s">
        <v>231</v>
      </c>
      <c r="I413" s="25" t="s">
        <v>270</v>
      </c>
      <c r="J413" s="28">
        <v>2921687</v>
      </c>
      <c r="K413" s="39">
        <v>6.31</v>
      </c>
      <c r="L413" s="146" t="s">
        <v>106</v>
      </c>
      <c r="N413" s="119"/>
    </row>
    <row r="414" spans="1:14" s="17" customFormat="1" ht="15.75" customHeight="1" x14ac:dyDescent="0.25">
      <c r="A414" s="145">
        <v>43262</v>
      </c>
      <c r="B414" s="27" t="s">
        <v>61</v>
      </c>
      <c r="C414" s="27" t="s">
        <v>61</v>
      </c>
      <c r="D414" s="25" t="s">
        <v>251</v>
      </c>
      <c r="E414" s="25" t="s">
        <v>108</v>
      </c>
      <c r="F414" s="25" t="s">
        <v>76</v>
      </c>
      <c r="G414" s="25" t="str">
        <f>VLOOKUP(Repository_table[[#This Row],[Country of Destination]],$T$11:$U$46,2,)</f>
        <v>Latin America and the Caribbean</v>
      </c>
      <c r="H414" s="25" t="s">
        <v>232</v>
      </c>
      <c r="I414" s="25" t="s">
        <v>270</v>
      </c>
      <c r="J414" s="28">
        <v>3172352</v>
      </c>
      <c r="K414" s="39">
        <v>3.31</v>
      </c>
      <c r="L414" s="146"/>
      <c r="N414" s="119"/>
    </row>
    <row r="415" spans="1:14" s="17" customFormat="1" ht="15.75" customHeight="1" x14ac:dyDescent="0.25">
      <c r="A415" s="145">
        <v>43263</v>
      </c>
      <c r="B415" s="27" t="s">
        <v>61</v>
      </c>
      <c r="C415" s="27" t="s">
        <v>61</v>
      </c>
      <c r="D415" s="25" t="s">
        <v>252</v>
      </c>
      <c r="E415" s="25" t="s">
        <v>108</v>
      </c>
      <c r="F415" s="25" t="s">
        <v>368</v>
      </c>
      <c r="G415" s="25" t="str">
        <f>VLOOKUP(Repository_table[[#This Row],[Country of Destination]],$T$11:$U$46,2,)</f>
        <v>East Asia and Pacific</v>
      </c>
      <c r="H415" s="25" t="s">
        <v>234</v>
      </c>
      <c r="I415" s="25" t="s">
        <v>270</v>
      </c>
      <c r="J415" s="28">
        <v>3267829</v>
      </c>
      <c r="K415" s="39">
        <v>6.31</v>
      </c>
      <c r="L415" s="146" t="s">
        <v>106</v>
      </c>
      <c r="N415" s="119"/>
    </row>
    <row r="416" spans="1:14" s="17" customFormat="1" ht="15.75" customHeight="1" x14ac:dyDescent="0.25">
      <c r="A416" s="145">
        <v>43266</v>
      </c>
      <c r="B416" s="27" t="s">
        <v>193</v>
      </c>
      <c r="C416" s="27" t="s">
        <v>212</v>
      </c>
      <c r="D416" s="25" t="s">
        <v>262</v>
      </c>
      <c r="E416" s="25" t="s">
        <v>108</v>
      </c>
      <c r="F416" s="25" t="s">
        <v>81</v>
      </c>
      <c r="G416" s="25" t="str">
        <f>VLOOKUP(Repository_table[[#This Row],[Country of Destination]],$T$11:$U$46,2,)</f>
        <v>East Asia and Pacific</v>
      </c>
      <c r="H416" s="25" t="s">
        <v>238</v>
      </c>
      <c r="I416" s="25" t="s">
        <v>263</v>
      </c>
      <c r="J416" s="28">
        <v>3613147</v>
      </c>
      <c r="K416" s="39">
        <v>7.52</v>
      </c>
      <c r="L416" s="146" t="s">
        <v>106</v>
      </c>
      <c r="N416" s="119"/>
    </row>
    <row r="417" spans="1:14" s="17" customFormat="1" ht="15.75" customHeight="1" x14ac:dyDescent="0.25">
      <c r="A417" s="145">
        <v>43266</v>
      </c>
      <c r="B417" s="27" t="s">
        <v>61</v>
      </c>
      <c r="C417" s="27" t="s">
        <v>61</v>
      </c>
      <c r="D417" s="25" t="s">
        <v>252</v>
      </c>
      <c r="E417" s="25" t="s">
        <v>108</v>
      </c>
      <c r="F417" s="25" t="s">
        <v>68</v>
      </c>
      <c r="G417" s="25" t="str">
        <f>VLOOKUP(Repository_table[[#This Row],[Country of Destination]],$T$11:$U$46,2,)</f>
        <v>South Asia</v>
      </c>
      <c r="H417" s="25" t="s">
        <v>235</v>
      </c>
      <c r="I417" s="25" t="s">
        <v>270</v>
      </c>
      <c r="J417" s="28">
        <v>3269913</v>
      </c>
      <c r="K417" s="39">
        <v>3.31</v>
      </c>
      <c r="L417" s="146"/>
      <c r="N417" s="119"/>
    </row>
    <row r="418" spans="1:14" s="17" customFormat="1" ht="15.75" customHeight="1" x14ac:dyDescent="0.25">
      <c r="A418" s="145">
        <v>43267</v>
      </c>
      <c r="B418" s="27" t="s">
        <v>61</v>
      </c>
      <c r="C418" s="27" t="s">
        <v>61</v>
      </c>
      <c r="D418" s="25" t="s">
        <v>251</v>
      </c>
      <c r="E418" s="25" t="s">
        <v>108</v>
      </c>
      <c r="F418" s="25" t="s">
        <v>113</v>
      </c>
      <c r="G418" s="25" t="str">
        <f>VLOOKUP(Repository_table[[#This Row],[Country of Destination]],$T$11:$U$46,2,)</f>
        <v>East Asia and Pacific</v>
      </c>
      <c r="H418" s="25" t="s">
        <v>166</v>
      </c>
      <c r="I418" s="25" t="s">
        <v>270</v>
      </c>
      <c r="J418" s="28">
        <v>3513194</v>
      </c>
      <c r="K418" s="39">
        <v>3.31</v>
      </c>
      <c r="L418" s="146"/>
      <c r="N418" s="119"/>
    </row>
    <row r="419" spans="1:14" s="17" customFormat="1" ht="15.75" customHeight="1" x14ac:dyDescent="0.25">
      <c r="A419" s="145">
        <v>43270</v>
      </c>
      <c r="B419" s="27" t="s">
        <v>193</v>
      </c>
      <c r="C419" s="27" t="s">
        <v>211</v>
      </c>
      <c r="D419" s="25" t="s">
        <v>267</v>
      </c>
      <c r="E419" s="25" t="s">
        <v>108</v>
      </c>
      <c r="F419" s="25" t="s">
        <v>76</v>
      </c>
      <c r="G419" s="25" t="str">
        <f>VLOOKUP(Repository_table[[#This Row],[Country of Destination]],$T$11:$U$46,2,)</f>
        <v>Latin America and the Caribbean</v>
      </c>
      <c r="H419" s="25" t="s">
        <v>218</v>
      </c>
      <c r="I419" s="25" t="s">
        <v>263</v>
      </c>
      <c r="J419" s="28">
        <v>3240033</v>
      </c>
      <c r="K419" s="39">
        <v>6.59</v>
      </c>
      <c r="L419" s="146" t="s">
        <v>106</v>
      </c>
      <c r="N419" s="119"/>
    </row>
    <row r="420" spans="1:14" s="17" customFormat="1" ht="15.75" customHeight="1" x14ac:dyDescent="0.25">
      <c r="A420" s="145">
        <v>43271</v>
      </c>
      <c r="B420" s="27" t="s">
        <v>61</v>
      </c>
      <c r="C420" s="27" t="s">
        <v>61</v>
      </c>
      <c r="D420" s="25" t="s">
        <v>252</v>
      </c>
      <c r="E420" s="25" t="s">
        <v>108</v>
      </c>
      <c r="F420" s="25" t="s">
        <v>72</v>
      </c>
      <c r="G420" s="25" t="str">
        <f>VLOOKUP(Repository_table[[#This Row],[Country of Destination]],$T$11:$U$46,2,)</f>
        <v>East Asia and Pacific</v>
      </c>
      <c r="H420" s="25" t="s">
        <v>224</v>
      </c>
      <c r="I420" s="25" t="s">
        <v>270</v>
      </c>
      <c r="J420" s="28">
        <v>2925668</v>
      </c>
      <c r="K420" s="39">
        <v>6.31</v>
      </c>
      <c r="L420" s="146" t="s">
        <v>106</v>
      </c>
      <c r="N420" s="119"/>
    </row>
    <row r="421" spans="1:14" s="17" customFormat="1" ht="15.75" customHeight="1" x14ac:dyDescent="0.25">
      <c r="A421" s="145">
        <v>43272</v>
      </c>
      <c r="B421" s="27" t="s">
        <v>61</v>
      </c>
      <c r="C421" s="27" t="s">
        <v>61</v>
      </c>
      <c r="D421" s="25" t="s">
        <v>252</v>
      </c>
      <c r="E421" s="25" t="s">
        <v>108</v>
      </c>
      <c r="F421" s="25" t="s">
        <v>68</v>
      </c>
      <c r="G421" s="25" t="str">
        <f>VLOOKUP(Repository_table[[#This Row],[Country of Destination]],$T$11:$U$46,2,)</f>
        <v>South Asia</v>
      </c>
      <c r="H421" s="25" t="s">
        <v>181</v>
      </c>
      <c r="I421" s="25" t="s">
        <v>270</v>
      </c>
      <c r="J421" s="28">
        <v>3446792</v>
      </c>
      <c r="K421" s="39">
        <v>3.31</v>
      </c>
      <c r="L421" s="146"/>
      <c r="N421" s="119"/>
    </row>
    <row r="422" spans="1:14" s="17" customFormat="1" ht="15.75" customHeight="1" x14ac:dyDescent="0.25">
      <c r="A422" s="145">
        <v>43273</v>
      </c>
      <c r="B422" s="27" t="s">
        <v>61</v>
      </c>
      <c r="C422" s="27" t="s">
        <v>61</v>
      </c>
      <c r="D422" s="25" t="s">
        <v>251</v>
      </c>
      <c r="E422" s="25" t="s">
        <v>108</v>
      </c>
      <c r="F422" s="25" t="s">
        <v>76</v>
      </c>
      <c r="G422" s="25" t="str">
        <f>VLOOKUP(Repository_table[[#This Row],[Country of Destination]],$T$11:$U$46,2,)</f>
        <v>Latin America and the Caribbean</v>
      </c>
      <c r="H422" s="25" t="s">
        <v>233</v>
      </c>
      <c r="I422" s="25" t="s">
        <v>270</v>
      </c>
      <c r="J422" s="28">
        <v>3274397</v>
      </c>
      <c r="K422" s="39">
        <v>6.31</v>
      </c>
      <c r="L422" s="146" t="s">
        <v>106</v>
      </c>
      <c r="N422" s="119"/>
    </row>
    <row r="423" spans="1:14" s="17" customFormat="1" ht="15.75" customHeight="1" x14ac:dyDescent="0.25">
      <c r="A423" s="145">
        <v>43274</v>
      </c>
      <c r="B423" s="27" t="s">
        <v>61</v>
      </c>
      <c r="C423" s="27" t="s">
        <v>61</v>
      </c>
      <c r="D423" s="25" t="s">
        <v>251</v>
      </c>
      <c r="E423" s="25" t="s">
        <v>108</v>
      </c>
      <c r="F423" s="25" t="s">
        <v>113</v>
      </c>
      <c r="G423" s="25" t="str">
        <f>VLOOKUP(Repository_table[[#This Row],[Country of Destination]],$T$11:$U$46,2,)</f>
        <v>East Asia and Pacific</v>
      </c>
      <c r="H423" s="25" t="s">
        <v>254</v>
      </c>
      <c r="I423" s="25" t="s">
        <v>270</v>
      </c>
      <c r="J423" s="28">
        <v>3080180</v>
      </c>
      <c r="K423" s="39">
        <v>3.31</v>
      </c>
      <c r="L423" s="146"/>
      <c r="N423" s="119"/>
    </row>
    <row r="424" spans="1:14" s="17" customFormat="1" ht="15.75" customHeight="1" x14ac:dyDescent="0.25">
      <c r="A424" s="145">
        <v>43274</v>
      </c>
      <c r="B424" s="27" t="s">
        <v>61</v>
      </c>
      <c r="C424" s="27" t="s">
        <v>61</v>
      </c>
      <c r="D424" s="25" t="s">
        <v>251</v>
      </c>
      <c r="E424" s="25" t="s">
        <v>108</v>
      </c>
      <c r="F424" s="25" t="s">
        <v>76</v>
      </c>
      <c r="G424" s="25" t="str">
        <f>VLOOKUP(Repository_table[[#This Row],[Country of Destination]],$T$11:$U$46,2,)</f>
        <v>Latin America and the Caribbean</v>
      </c>
      <c r="H424" s="25" t="s">
        <v>231</v>
      </c>
      <c r="I424" s="25" t="s">
        <v>270</v>
      </c>
      <c r="J424" s="28">
        <v>3568198</v>
      </c>
      <c r="K424" s="39">
        <v>3.31</v>
      </c>
      <c r="L424" s="146"/>
      <c r="N424" s="119"/>
    </row>
    <row r="425" spans="1:14" s="17" customFormat="1" ht="15.75" customHeight="1" x14ac:dyDescent="0.25">
      <c r="A425" s="145">
        <v>43276</v>
      </c>
      <c r="B425" s="27" t="s">
        <v>61</v>
      </c>
      <c r="C425" s="27" t="s">
        <v>61</v>
      </c>
      <c r="D425" s="25" t="s">
        <v>252</v>
      </c>
      <c r="E425" s="25" t="s">
        <v>108</v>
      </c>
      <c r="F425" s="25" t="s">
        <v>81</v>
      </c>
      <c r="G425" s="25" t="str">
        <f>VLOOKUP(Repository_table[[#This Row],[Country of Destination]],$T$11:$U$46,2,)</f>
        <v>East Asia and Pacific</v>
      </c>
      <c r="H425" s="25" t="s">
        <v>206</v>
      </c>
      <c r="I425" s="25" t="s">
        <v>270</v>
      </c>
      <c r="J425" s="28">
        <v>3681601</v>
      </c>
      <c r="K425" s="39">
        <v>3.31</v>
      </c>
      <c r="L425" s="146"/>
      <c r="N425" s="119"/>
    </row>
    <row r="426" spans="1:14" s="17" customFormat="1" ht="15.75" customHeight="1" x14ac:dyDescent="0.25">
      <c r="A426" s="145">
        <v>43277</v>
      </c>
      <c r="B426" s="27" t="s">
        <v>61</v>
      </c>
      <c r="C426" s="27" t="s">
        <v>61</v>
      </c>
      <c r="D426" s="25" t="s">
        <v>251</v>
      </c>
      <c r="E426" s="25" t="s">
        <v>108</v>
      </c>
      <c r="F426" s="25" t="s">
        <v>113</v>
      </c>
      <c r="G426" s="25" t="str">
        <f>VLOOKUP(Repository_table[[#This Row],[Country of Destination]],$T$11:$U$46,2,)</f>
        <v>East Asia and Pacific</v>
      </c>
      <c r="H426" s="25" t="s">
        <v>167</v>
      </c>
      <c r="I426" s="25" t="s">
        <v>270</v>
      </c>
      <c r="J426" s="28">
        <v>3690759</v>
      </c>
      <c r="K426" s="39">
        <v>3.31</v>
      </c>
      <c r="L426" s="146"/>
      <c r="N426" s="119"/>
    </row>
    <row r="427" spans="1:14" s="17" customFormat="1" ht="15.75" customHeight="1" x14ac:dyDescent="0.25">
      <c r="A427" s="145">
        <v>43279</v>
      </c>
      <c r="B427" s="27" t="s">
        <v>61</v>
      </c>
      <c r="C427" s="27" t="s">
        <v>61</v>
      </c>
      <c r="D427" s="25" t="s">
        <v>251</v>
      </c>
      <c r="E427" s="25" t="s">
        <v>108</v>
      </c>
      <c r="F427" s="25" t="s">
        <v>76</v>
      </c>
      <c r="G427" s="25" t="str">
        <f>VLOOKUP(Repository_table[[#This Row],[Country of Destination]],$T$11:$U$46,2,)</f>
        <v>Latin America and the Caribbean</v>
      </c>
      <c r="H427" s="25" t="s">
        <v>233</v>
      </c>
      <c r="I427" s="25" t="s">
        <v>270</v>
      </c>
      <c r="J427" s="28">
        <v>3446813</v>
      </c>
      <c r="K427" s="39">
        <v>3.31</v>
      </c>
      <c r="L427" s="146"/>
      <c r="N427" s="119"/>
    </row>
    <row r="428" spans="1:14" s="17" customFormat="1" ht="15.75" customHeight="1" x14ac:dyDescent="0.25">
      <c r="A428" s="145">
        <v>43281</v>
      </c>
      <c r="B428" s="27" t="s">
        <v>193</v>
      </c>
      <c r="C428" s="27" t="s">
        <v>211</v>
      </c>
      <c r="D428" s="25" t="s">
        <v>267</v>
      </c>
      <c r="E428" s="25" t="s">
        <v>108</v>
      </c>
      <c r="F428" s="25" t="s">
        <v>157</v>
      </c>
      <c r="G428" s="25" t="str">
        <f>VLOOKUP(Repository_table[[#This Row],[Country of Destination]],$T$11:$U$46,2,)</f>
        <v>Middle East and North Africa</v>
      </c>
      <c r="H428" s="25" t="s">
        <v>236</v>
      </c>
      <c r="I428" s="25" t="s">
        <v>263</v>
      </c>
      <c r="J428" s="28">
        <v>3201097</v>
      </c>
      <c r="K428" s="39">
        <v>6.59</v>
      </c>
      <c r="L428" s="146" t="s">
        <v>106</v>
      </c>
      <c r="N428" s="119"/>
    </row>
    <row r="429" spans="1:14" s="17" customFormat="1" ht="15.75" customHeight="1" x14ac:dyDescent="0.25">
      <c r="A429" s="145">
        <v>43281</v>
      </c>
      <c r="B429" s="27" t="s">
        <v>61</v>
      </c>
      <c r="C429" s="27" t="s">
        <v>61</v>
      </c>
      <c r="D429" s="25" t="s">
        <v>251</v>
      </c>
      <c r="E429" s="25" t="s">
        <v>108</v>
      </c>
      <c r="F429" s="25" t="s">
        <v>76</v>
      </c>
      <c r="G429" s="25" t="str">
        <f>VLOOKUP(Repository_table[[#This Row],[Country of Destination]],$T$11:$U$46,2,)</f>
        <v>Latin America and the Caribbean</v>
      </c>
      <c r="H429" s="25" t="s">
        <v>230</v>
      </c>
      <c r="I429" s="25" t="s">
        <v>270</v>
      </c>
      <c r="J429" s="28">
        <v>3541349</v>
      </c>
      <c r="K429" s="39">
        <v>3.31</v>
      </c>
      <c r="L429" s="146"/>
      <c r="N429" s="119"/>
    </row>
    <row r="430" spans="1:14" s="17" customFormat="1" ht="15.75" customHeight="1" x14ac:dyDescent="0.25">
      <c r="A430" s="145">
        <v>43282</v>
      </c>
      <c r="B430" s="27" t="s">
        <v>61</v>
      </c>
      <c r="C430" s="27" t="s">
        <v>61</v>
      </c>
      <c r="D430" s="25" t="s">
        <v>252</v>
      </c>
      <c r="E430" s="25" t="s">
        <v>108</v>
      </c>
      <c r="F430" s="25" t="s">
        <v>72</v>
      </c>
      <c r="G430" s="25" t="str">
        <f>VLOOKUP(Repository_table[[#This Row],[Country of Destination]],$T$11:$U$46,2,)</f>
        <v>East Asia and Pacific</v>
      </c>
      <c r="H430" s="25" t="s">
        <v>187</v>
      </c>
      <c r="I430" s="25" t="s">
        <v>270</v>
      </c>
      <c r="J430" s="28">
        <v>3671902</v>
      </c>
      <c r="K430" s="39">
        <v>3.31</v>
      </c>
      <c r="L430" s="146"/>
      <c r="N430" s="119"/>
    </row>
    <row r="431" spans="1:14" s="17" customFormat="1" ht="15.75" customHeight="1" x14ac:dyDescent="0.25">
      <c r="A431" s="145">
        <v>43283</v>
      </c>
      <c r="B431" s="27" t="s">
        <v>193</v>
      </c>
      <c r="C431" s="27" t="s">
        <v>212</v>
      </c>
      <c r="D431" s="25" t="s">
        <v>262</v>
      </c>
      <c r="E431" s="25" t="s">
        <v>108</v>
      </c>
      <c r="F431" s="25" t="s">
        <v>81</v>
      </c>
      <c r="G431" s="25" t="str">
        <f>VLOOKUP(Repository_table[[#This Row],[Country of Destination]],$T$11:$U$46,2,)</f>
        <v>East Asia and Pacific</v>
      </c>
      <c r="H431" s="25" t="s">
        <v>214</v>
      </c>
      <c r="I431" s="25" t="s">
        <v>263</v>
      </c>
      <c r="J431" s="28">
        <v>3706660</v>
      </c>
      <c r="K431" s="39">
        <v>8.16</v>
      </c>
      <c r="L431" s="146" t="s">
        <v>106</v>
      </c>
      <c r="N431" s="119"/>
    </row>
    <row r="432" spans="1:14" s="17" customFormat="1" ht="15.75" customHeight="1" x14ac:dyDescent="0.25">
      <c r="A432" s="145">
        <v>43283</v>
      </c>
      <c r="B432" s="27" t="s">
        <v>61</v>
      </c>
      <c r="C432" s="27" t="s">
        <v>61</v>
      </c>
      <c r="D432" s="25" t="s">
        <v>251</v>
      </c>
      <c r="E432" s="25" t="s">
        <v>108</v>
      </c>
      <c r="F432" s="25" t="s">
        <v>113</v>
      </c>
      <c r="G432" s="25" t="str">
        <f>VLOOKUP(Repository_table[[#This Row],[Country of Destination]],$T$11:$U$46,2,)</f>
        <v>East Asia and Pacific</v>
      </c>
      <c r="H432" s="25" t="s">
        <v>111</v>
      </c>
      <c r="I432" s="25" t="s">
        <v>270</v>
      </c>
      <c r="J432" s="28">
        <v>3697168</v>
      </c>
      <c r="K432" s="39">
        <v>3.45</v>
      </c>
      <c r="L432" s="146"/>
      <c r="N432" s="119"/>
    </row>
    <row r="433" spans="1:14" s="17" customFormat="1" ht="15.75" customHeight="1" x14ac:dyDescent="0.25">
      <c r="A433" s="145">
        <v>43284</v>
      </c>
      <c r="B433" s="27" t="s">
        <v>61</v>
      </c>
      <c r="C433" s="27" t="s">
        <v>61</v>
      </c>
      <c r="D433" s="25" t="s">
        <v>251</v>
      </c>
      <c r="E433" s="25" t="s">
        <v>108</v>
      </c>
      <c r="F433" s="25" t="s">
        <v>112</v>
      </c>
      <c r="G433" s="25" t="str">
        <f>VLOOKUP(Repository_table[[#This Row],[Country of Destination]],$T$11:$U$46,2,)</f>
        <v>Latin America and the Caribbean</v>
      </c>
      <c r="H433" s="25" t="s">
        <v>245</v>
      </c>
      <c r="I433" s="25" t="s">
        <v>270</v>
      </c>
      <c r="J433" s="28">
        <v>3276309</v>
      </c>
      <c r="K433" s="39">
        <v>6.31</v>
      </c>
      <c r="L433" s="146" t="s">
        <v>106</v>
      </c>
      <c r="N433" s="119"/>
    </row>
    <row r="434" spans="1:14" s="17" customFormat="1" ht="15.75" customHeight="1" x14ac:dyDescent="0.25">
      <c r="A434" s="145">
        <v>43285</v>
      </c>
      <c r="B434" s="27" t="s">
        <v>61</v>
      </c>
      <c r="C434" s="27" t="s">
        <v>61</v>
      </c>
      <c r="D434" s="25" t="s">
        <v>251</v>
      </c>
      <c r="E434" s="25" t="s">
        <v>108</v>
      </c>
      <c r="F434" s="25" t="s">
        <v>76</v>
      </c>
      <c r="G434" s="25" t="str">
        <f>VLOOKUP(Repository_table[[#This Row],[Country of Destination]],$T$11:$U$46,2,)</f>
        <v>Latin America and the Caribbean</v>
      </c>
      <c r="H434" s="25" t="s">
        <v>96</v>
      </c>
      <c r="I434" s="25" t="s">
        <v>270</v>
      </c>
      <c r="J434" s="28">
        <v>3676521</v>
      </c>
      <c r="K434" s="39">
        <v>3.45</v>
      </c>
      <c r="L434" s="146"/>
      <c r="N434" s="119"/>
    </row>
    <row r="435" spans="1:14" s="17" customFormat="1" ht="15.75" customHeight="1" x14ac:dyDescent="0.25">
      <c r="A435" s="145">
        <v>43287</v>
      </c>
      <c r="B435" s="27" t="s">
        <v>193</v>
      </c>
      <c r="C435" s="27" t="s">
        <v>212</v>
      </c>
      <c r="D435" s="25" t="s">
        <v>262</v>
      </c>
      <c r="E435" s="25" t="s">
        <v>108</v>
      </c>
      <c r="F435" s="25" t="s">
        <v>81</v>
      </c>
      <c r="G435" s="25" t="str">
        <f>VLOOKUP(Repository_table[[#This Row],[Country of Destination]],$T$11:$U$46,2,)</f>
        <v>East Asia and Pacific</v>
      </c>
      <c r="H435" s="25" t="s">
        <v>226</v>
      </c>
      <c r="I435" s="25" t="s">
        <v>263</v>
      </c>
      <c r="J435" s="28">
        <v>2675768</v>
      </c>
      <c r="K435" s="39">
        <v>7.56</v>
      </c>
      <c r="L435" s="146" t="s">
        <v>106</v>
      </c>
      <c r="N435" s="119"/>
    </row>
    <row r="436" spans="1:14" s="17" customFormat="1" ht="15.75" customHeight="1" x14ac:dyDescent="0.25">
      <c r="A436" s="145">
        <v>43287</v>
      </c>
      <c r="B436" s="27" t="s">
        <v>61</v>
      </c>
      <c r="C436" s="27" t="s">
        <v>61</v>
      </c>
      <c r="D436" s="25" t="s">
        <v>252</v>
      </c>
      <c r="E436" s="25" t="s">
        <v>108</v>
      </c>
      <c r="F436" s="25" t="s">
        <v>177</v>
      </c>
      <c r="G436" s="25" t="str">
        <f>VLOOKUP(Repository_table[[#This Row],[Country of Destination]],$T$11:$U$46,2,)</f>
        <v>Latin America and the Caribbean</v>
      </c>
      <c r="H436" s="25" t="s">
        <v>242</v>
      </c>
      <c r="I436" s="25" t="s">
        <v>270</v>
      </c>
      <c r="J436" s="28">
        <v>3272666</v>
      </c>
      <c r="K436" s="39">
        <v>6.45</v>
      </c>
      <c r="L436" s="146" t="s">
        <v>106</v>
      </c>
      <c r="N436" s="119"/>
    </row>
    <row r="437" spans="1:14" s="17" customFormat="1" ht="15.75" customHeight="1" x14ac:dyDescent="0.25">
      <c r="A437" s="145">
        <v>43288</v>
      </c>
      <c r="B437" s="27" t="s">
        <v>61</v>
      </c>
      <c r="C437" s="27" t="s">
        <v>61</v>
      </c>
      <c r="D437" s="25" t="s">
        <v>251</v>
      </c>
      <c r="E437" s="25" t="s">
        <v>108</v>
      </c>
      <c r="F437" s="25" t="s">
        <v>113</v>
      </c>
      <c r="G437" s="25" t="str">
        <f>VLOOKUP(Repository_table[[#This Row],[Country of Destination]],$T$11:$U$46,2,)</f>
        <v>East Asia and Pacific</v>
      </c>
      <c r="H437" s="25" t="s">
        <v>160</v>
      </c>
      <c r="I437" s="25" t="s">
        <v>270</v>
      </c>
      <c r="J437" s="28">
        <v>3711089</v>
      </c>
      <c r="K437" s="39">
        <v>3.45</v>
      </c>
      <c r="L437" s="146"/>
      <c r="N437" s="119"/>
    </row>
    <row r="438" spans="1:14" s="17" customFormat="1" ht="15.75" customHeight="1" x14ac:dyDescent="0.25">
      <c r="A438" s="145">
        <v>43290</v>
      </c>
      <c r="B438" s="27" t="s">
        <v>193</v>
      </c>
      <c r="C438" s="27" t="s">
        <v>211</v>
      </c>
      <c r="D438" s="25" t="s">
        <v>262</v>
      </c>
      <c r="E438" s="25" t="s">
        <v>108</v>
      </c>
      <c r="F438" s="25" t="s">
        <v>177</v>
      </c>
      <c r="G438" s="25" t="str">
        <f>VLOOKUP(Repository_table[[#This Row],[Country of Destination]],$T$11:$U$46,2,)</f>
        <v>Latin America and the Caribbean</v>
      </c>
      <c r="H438" s="25" t="s">
        <v>169</v>
      </c>
      <c r="I438" s="25" t="s">
        <v>263</v>
      </c>
      <c r="J438" s="28">
        <v>532877</v>
      </c>
      <c r="K438" s="39">
        <v>6.65</v>
      </c>
      <c r="L438" s="146" t="s">
        <v>220</v>
      </c>
      <c r="N438" s="119"/>
    </row>
    <row r="439" spans="1:14" s="17" customFormat="1" ht="15.75" customHeight="1" x14ac:dyDescent="0.25">
      <c r="A439" s="145">
        <v>43290</v>
      </c>
      <c r="B439" s="27" t="s">
        <v>193</v>
      </c>
      <c r="C439" s="27" t="s">
        <v>211</v>
      </c>
      <c r="D439" s="25" t="s">
        <v>262</v>
      </c>
      <c r="E439" s="25" t="s">
        <v>108</v>
      </c>
      <c r="F439" s="25" t="s">
        <v>178</v>
      </c>
      <c r="G439" s="25" t="str">
        <f>VLOOKUP(Repository_table[[#This Row],[Country of Destination]],$T$11:$U$46,2,)</f>
        <v>Latin America and the Caribbean</v>
      </c>
      <c r="H439" s="25" t="s">
        <v>169</v>
      </c>
      <c r="I439" s="25" t="s">
        <v>263</v>
      </c>
      <c r="J439" s="28">
        <v>2939062</v>
      </c>
      <c r="K439" s="39">
        <v>6.65</v>
      </c>
      <c r="L439" s="146" t="s">
        <v>220</v>
      </c>
      <c r="N439" s="119"/>
    </row>
    <row r="440" spans="1:14" s="17" customFormat="1" ht="15.75" customHeight="1" x14ac:dyDescent="0.25">
      <c r="A440" s="145">
        <v>43290</v>
      </c>
      <c r="B440" s="27" t="s">
        <v>61</v>
      </c>
      <c r="C440" s="27" t="s">
        <v>61</v>
      </c>
      <c r="D440" s="25" t="s">
        <v>251</v>
      </c>
      <c r="E440" s="25" t="s">
        <v>108</v>
      </c>
      <c r="F440" s="25" t="s">
        <v>76</v>
      </c>
      <c r="G440" s="25" t="str">
        <f>VLOOKUP(Repository_table[[#This Row],[Country of Destination]],$T$11:$U$46,2,)</f>
        <v>Latin America and the Caribbean</v>
      </c>
      <c r="H440" s="25" t="s">
        <v>231</v>
      </c>
      <c r="I440" s="25" t="s">
        <v>270</v>
      </c>
      <c r="J440" s="28">
        <v>3705625</v>
      </c>
      <c r="K440" s="39">
        <v>3.45</v>
      </c>
      <c r="L440" s="146"/>
      <c r="N440" s="119"/>
    </row>
    <row r="441" spans="1:14" s="17" customFormat="1" ht="15.75" customHeight="1" x14ac:dyDescent="0.25">
      <c r="A441" s="145">
        <v>43292</v>
      </c>
      <c r="B441" s="27" t="s">
        <v>61</v>
      </c>
      <c r="C441" s="27" t="s">
        <v>61</v>
      </c>
      <c r="D441" s="25" t="s">
        <v>252</v>
      </c>
      <c r="E441" s="25" t="s">
        <v>108</v>
      </c>
      <c r="F441" s="25" t="s">
        <v>81</v>
      </c>
      <c r="G441" s="25" t="str">
        <f>VLOOKUP(Repository_table[[#This Row],[Country of Destination]],$T$11:$U$46,2,)</f>
        <v>East Asia and Pacific</v>
      </c>
      <c r="H441" s="25" t="s">
        <v>117</v>
      </c>
      <c r="I441" s="25" t="s">
        <v>270</v>
      </c>
      <c r="J441" s="28">
        <v>3668622</v>
      </c>
      <c r="K441" s="39">
        <v>3.45</v>
      </c>
      <c r="L441" s="146"/>
      <c r="N441" s="119"/>
    </row>
    <row r="442" spans="1:14" s="17" customFormat="1" ht="15.75" customHeight="1" x14ac:dyDescent="0.25">
      <c r="A442" s="145">
        <v>43294</v>
      </c>
      <c r="B442" s="27" t="s">
        <v>61</v>
      </c>
      <c r="C442" s="27" t="s">
        <v>61</v>
      </c>
      <c r="D442" s="25" t="s">
        <v>252</v>
      </c>
      <c r="E442" s="25" t="s">
        <v>108</v>
      </c>
      <c r="F442" s="25" t="s">
        <v>177</v>
      </c>
      <c r="G442" s="25" t="str">
        <f>VLOOKUP(Repository_table[[#This Row],[Country of Destination]],$T$11:$U$46,2,)</f>
        <v>Latin America and the Caribbean</v>
      </c>
      <c r="H442" s="25" t="s">
        <v>173</v>
      </c>
      <c r="I442" s="25" t="s">
        <v>270</v>
      </c>
      <c r="J442" s="28">
        <v>3685431</v>
      </c>
      <c r="K442" s="39">
        <v>6.45</v>
      </c>
      <c r="L442" s="146" t="s">
        <v>106</v>
      </c>
      <c r="N442" s="119"/>
    </row>
    <row r="443" spans="1:14" s="17" customFormat="1" ht="15.75" customHeight="1" x14ac:dyDescent="0.25">
      <c r="A443" s="145">
        <v>43294</v>
      </c>
      <c r="B443" s="27" t="s">
        <v>61</v>
      </c>
      <c r="C443" s="27" t="s">
        <v>61</v>
      </c>
      <c r="D443" s="25" t="s">
        <v>252</v>
      </c>
      <c r="E443" s="25" t="s">
        <v>108</v>
      </c>
      <c r="F443" s="25" t="s">
        <v>177</v>
      </c>
      <c r="G443" s="25" t="str">
        <f>VLOOKUP(Repository_table[[#This Row],[Country of Destination]],$T$11:$U$46,2,)</f>
        <v>Latin America and the Caribbean</v>
      </c>
      <c r="H443" s="25" t="s">
        <v>179</v>
      </c>
      <c r="I443" s="25" t="s">
        <v>270</v>
      </c>
      <c r="J443" s="28">
        <v>1772975</v>
      </c>
      <c r="K443" s="39">
        <v>6.45</v>
      </c>
      <c r="L443" s="146" t="s">
        <v>220</v>
      </c>
      <c r="N443" s="119"/>
    </row>
    <row r="444" spans="1:14" s="17" customFormat="1" ht="15.75" customHeight="1" x14ac:dyDescent="0.25">
      <c r="A444" s="145">
        <v>43294</v>
      </c>
      <c r="B444" s="27" t="s">
        <v>61</v>
      </c>
      <c r="C444" s="27" t="s">
        <v>61</v>
      </c>
      <c r="D444" s="25" t="s">
        <v>251</v>
      </c>
      <c r="E444" s="25" t="s">
        <v>108</v>
      </c>
      <c r="F444" s="25" t="s">
        <v>201</v>
      </c>
      <c r="G444" s="25" t="str">
        <f>VLOOKUP(Repository_table[[#This Row],[Country of Destination]],$T$11:$U$46,2,)</f>
        <v>Latin America and the Caribbean</v>
      </c>
      <c r="H444" s="25" t="s">
        <v>179</v>
      </c>
      <c r="I444" s="25" t="s">
        <v>270</v>
      </c>
      <c r="J444" s="28">
        <v>1520841</v>
      </c>
      <c r="K444" s="39">
        <v>6.45</v>
      </c>
      <c r="L444" s="146" t="s">
        <v>220</v>
      </c>
      <c r="N444" s="119"/>
    </row>
    <row r="445" spans="1:14" s="17" customFormat="1" ht="15.75" customHeight="1" x14ac:dyDescent="0.25">
      <c r="A445" s="145">
        <v>43295</v>
      </c>
      <c r="B445" s="27" t="s">
        <v>61</v>
      </c>
      <c r="C445" s="27" t="s">
        <v>61</v>
      </c>
      <c r="D445" s="25" t="s">
        <v>252</v>
      </c>
      <c r="E445" s="25" t="s">
        <v>108</v>
      </c>
      <c r="F445" s="25" t="s">
        <v>240</v>
      </c>
      <c r="G445" s="25" t="str">
        <f>VLOOKUP(Repository_table[[#This Row],[Country of Destination]],$T$11:$U$46,2,)</f>
        <v>Europe and Central Asia</v>
      </c>
      <c r="H445" s="25" t="s">
        <v>230</v>
      </c>
      <c r="I445" s="25" t="s">
        <v>270</v>
      </c>
      <c r="J445" s="28">
        <v>2926992</v>
      </c>
      <c r="K445" s="39">
        <v>6.45</v>
      </c>
      <c r="L445" s="146" t="s">
        <v>106</v>
      </c>
      <c r="N445" s="119"/>
    </row>
    <row r="446" spans="1:14" s="17" customFormat="1" ht="15.75" customHeight="1" x14ac:dyDescent="0.25">
      <c r="A446" s="145">
        <v>43297</v>
      </c>
      <c r="B446" s="27" t="s">
        <v>61</v>
      </c>
      <c r="C446" s="27" t="s">
        <v>61</v>
      </c>
      <c r="D446" s="25" t="s">
        <v>252</v>
      </c>
      <c r="E446" s="25" t="s">
        <v>108</v>
      </c>
      <c r="F446" s="25" t="s">
        <v>177</v>
      </c>
      <c r="G446" s="25" t="str">
        <f>VLOOKUP(Repository_table[[#This Row],[Country of Destination]],$T$11:$U$46,2,)</f>
        <v>Latin America and the Caribbean</v>
      </c>
      <c r="H446" s="25" t="s">
        <v>243</v>
      </c>
      <c r="I446" s="25" t="s">
        <v>270</v>
      </c>
      <c r="J446" s="28">
        <v>3275867</v>
      </c>
      <c r="K446" s="39">
        <v>3.45</v>
      </c>
      <c r="L446" s="146"/>
      <c r="N446" s="119"/>
    </row>
    <row r="447" spans="1:14" s="17" customFormat="1" ht="15.75" customHeight="1" x14ac:dyDescent="0.25">
      <c r="A447" s="145">
        <v>43298</v>
      </c>
      <c r="B447" s="27" t="s">
        <v>61</v>
      </c>
      <c r="C447" s="27" t="s">
        <v>61</v>
      </c>
      <c r="D447" s="25" t="s">
        <v>251</v>
      </c>
      <c r="E447" s="25" t="s">
        <v>108</v>
      </c>
      <c r="F447" s="25" t="s">
        <v>76</v>
      </c>
      <c r="G447" s="25" t="str">
        <f>VLOOKUP(Repository_table[[#This Row],[Country of Destination]],$T$11:$U$46,2,)</f>
        <v>Latin America and the Caribbean</v>
      </c>
      <c r="H447" s="25" t="s">
        <v>246</v>
      </c>
      <c r="I447" s="25" t="s">
        <v>270</v>
      </c>
      <c r="J447" s="28">
        <v>3541451</v>
      </c>
      <c r="K447" s="39">
        <v>3.45</v>
      </c>
      <c r="L447" s="146"/>
      <c r="N447" s="119"/>
    </row>
    <row r="448" spans="1:14" s="17" customFormat="1" ht="15.75" customHeight="1" x14ac:dyDescent="0.25">
      <c r="A448" s="145">
        <v>43299</v>
      </c>
      <c r="B448" s="27" t="s">
        <v>61</v>
      </c>
      <c r="C448" s="27" t="s">
        <v>61</v>
      </c>
      <c r="D448" s="25" t="s">
        <v>252</v>
      </c>
      <c r="E448" s="25" t="s">
        <v>108</v>
      </c>
      <c r="F448" s="25" t="s">
        <v>368</v>
      </c>
      <c r="G448" s="25" t="str">
        <f>VLOOKUP(Repository_table[[#This Row],[Country of Destination]],$T$11:$U$46,2,)</f>
        <v>East Asia and Pacific</v>
      </c>
      <c r="H448" s="25" t="s">
        <v>244</v>
      </c>
      <c r="I448" s="25" t="s">
        <v>270</v>
      </c>
      <c r="J448" s="28">
        <v>3233836</v>
      </c>
      <c r="K448" s="39">
        <v>6.45</v>
      </c>
      <c r="L448" s="146" t="s">
        <v>106</v>
      </c>
      <c r="N448" s="119"/>
    </row>
    <row r="449" spans="1:14" s="17" customFormat="1" ht="15.75" customHeight="1" x14ac:dyDescent="0.25">
      <c r="A449" s="145">
        <v>43301</v>
      </c>
      <c r="B449" s="27" t="s">
        <v>193</v>
      </c>
      <c r="C449" s="27" t="s">
        <v>211</v>
      </c>
      <c r="D449" s="25" t="s">
        <v>267</v>
      </c>
      <c r="E449" s="25" t="s">
        <v>108</v>
      </c>
      <c r="F449" s="25" t="s">
        <v>112</v>
      </c>
      <c r="G449" s="25" t="str">
        <f>VLOOKUP(Repository_table[[#This Row],[Country of Destination]],$T$11:$U$46,2,)</f>
        <v>Latin America and the Caribbean</v>
      </c>
      <c r="H449" s="25" t="s">
        <v>92</v>
      </c>
      <c r="I449" s="25" t="s">
        <v>263</v>
      </c>
      <c r="J449" s="28">
        <v>3249067</v>
      </c>
      <c r="K449" s="39">
        <v>6.73</v>
      </c>
      <c r="L449" s="146" t="s">
        <v>106</v>
      </c>
      <c r="N449" s="119"/>
    </row>
    <row r="450" spans="1:14" s="17" customFormat="1" ht="15.75" customHeight="1" x14ac:dyDescent="0.25">
      <c r="A450" s="145">
        <v>43301</v>
      </c>
      <c r="B450" s="27" t="s">
        <v>61</v>
      </c>
      <c r="C450" s="27" t="s">
        <v>61</v>
      </c>
      <c r="D450" s="25" t="s">
        <v>252</v>
      </c>
      <c r="E450" s="25" t="s">
        <v>108</v>
      </c>
      <c r="F450" s="25" t="s">
        <v>72</v>
      </c>
      <c r="G450" s="25" t="str">
        <f>VLOOKUP(Repository_table[[#This Row],[Country of Destination]],$T$11:$U$46,2,)</f>
        <v>East Asia and Pacific</v>
      </c>
      <c r="H450" s="25" t="s">
        <v>96</v>
      </c>
      <c r="I450" s="25" t="s">
        <v>270</v>
      </c>
      <c r="J450" s="28">
        <v>3308553</v>
      </c>
      <c r="K450" s="39">
        <v>3.45</v>
      </c>
      <c r="L450" s="146"/>
      <c r="N450" s="119"/>
    </row>
    <row r="451" spans="1:14" s="17" customFormat="1" ht="15.75" customHeight="1" x14ac:dyDescent="0.25">
      <c r="A451" s="145">
        <v>43302</v>
      </c>
      <c r="B451" s="27" t="s">
        <v>61</v>
      </c>
      <c r="C451" s="27" t="s">
        <v>61</v>
      </c>
      <c r="D451" s="25" t="s">
        <v>251</v>
      </c>
      <c r="E451" s="25" t="s">
        <v>108</v>
      </c>
      <c r="F451" s="25" t="s">
        <v>113</v>
      </c>
      <c r="G451" s="25" t="str">
        <f>VLOOKUP(Repository_table[[#This Row],[Country of Destination]],$T$11:$U$46,2,)</f>
        <v>East Asia and Pacific</v>
      </c>
      <c r="H451" s="25" t="s">
        <v>222</v>
      </c>
      <c r="I451" s="25" t="s">
        <v>270</v>
      </c>
      <c r="J451" s="28">
        <v>2938688</v>
      </c>
      <c r="K451" s="39">
        <v>3.45</v>
      </c>
      <c r="L451" s="146"/>
      <c r="N451" s="119"/>
    </row>
    <row r="452" spans="1:14" s="17" customFormat="1" ht="15.75" customHeight="1" x14ac:dyDescent="0.25">
      <c r="A452" s="145">
        <v>43303</v>
      </c>
      <c r="B452" s="27" t="s">
        <v>193</v>
      </c>
      <c r="C452" s="27" t="s">
        <v>212</v>
      </c>
      <c r="D452" s="25" t="s">
        <v>262</v>
      </c>
      <c r="E452" s="25" t="s">
        <v>108</v>
      </c>
      <c r="F452" s="25" t="s">
        <v>81</v>
      </c>
      <c r="G452" s="25" t="str">
        <f>VLOOKUP(Repository_table[[#This Row],[Country of Destination]],$T$11:$U$46,2,)</f>
        <v>East Asia and Pacific</v>
      </c>
      <c r="H452" s="25" t="s">
        <v>118</v>
      </c>
      <c r="I452" s="25" t="s">
        <v>263</v>
      </c>
      <c r="J452" s="28">
        <v>3387420</v>
      </c>
      <c r="K452" s="39">
        <v>7.56</v>
      </c>
      <c r="L452" s="146" t="s">
        <v>106</v>
      </c>
      <c r="N452" s="119"/>
    </row>
    <row r="453" spans="1:14" s="17" customFormat="1" ht="15.75" customHeight="1" x14ac:dyDescent="0.25">
      <c r="A453" s="145">
        <v>43303</v>
      </c>
      <c r="B453" s="27" t="s">
        <v>61</v>
      </c>
      <c r="C453" s="27" t="s">
        <v>61</v>
      </c>
      <c r="D453" s="25" t="s">
        <v>251</v>
      </c>
      <c r="E453" s="25" t="s">
        <v>108</v>
      </c>
      <c r="F453" s="25" t="s">
        <v>76</v>
      </c>
      <c r="G453" s="25" t="str">
        <f>VLOOKUP(Repository_table[[#This Row],[Country of Destination]],$T$11:$U$46,2,)</f>
        <v>Latin America and the Caribbean</v>
      </c>
      <c r="H453" s="25" t="s">
        <v>260</v>
      </c>
      <c r="I453" s="25" t="s">
        <v>270</v>
      </c>
      <c r="J453" s="28">
        <v>3662804</v>
      </c>
      <c r="K453" s="39">
        <v>3.45</v>
      </c>
      <c r="L453" s="146"/>
      <c r="N453" s="119"/>
    </row>
    <row r="454" spans="1:14" s="17" customFormat="1" ht="15.75" customHeight="1" x14ac:dyDescent="0.25">
      <c r="A454" s="145">
        <v>43305</v>
      </c>
      <c r="B454" s="27" t="s">
        <v>61</v>
      </c>
      <c r="C454" s="27" t="s">
        <v>61</v>
      </c>
      <c r="D454" s="25" t="s">
        <v>251</v>
      </c>
      <c r="E454" s="25" t="s">
        <v>108</v>
      </c>
      <c r="F454" s="25" t="s">
        <v>76</v>
      </c>
      <c r="G454" s="25" t="str">
        <f>VLOOKUP(Repository_table[[#This Row],[Country of Destination]],$T$11:$U$46,2,)</f>
        <v>Latin America and the Caribbean</v>
      </c>
      <c r="H454" s="25" t="s">
        <v>80</v>
      </c>
      <c r="I454" s="25" t="s">
        <v>270</v>
      </c>
      <c r="J454" s="28">
        <v>3252556</v>
      </c>
      <c r="K454" s="39">
        <v>6.45</v>
      </c>
      <c r="L454" s="146" t="s">
        <v>106</v>
      </c>
      <c r="N454" s="119"/>
    </row>
    <row r="455" spans="1:14" s="17" customFormat="1" ht="15.75" customHeight="1" x14ac:dyDescent="0.25">
      <c r="A455" s="145">
        <v>43307</v>
      </c>
      <c r="B455" s="27" t="s">
        <v>61</v>
      </c>
      <c r="C455" s="27" t="s">
        <v>61</v>
      </c>
      <c r="D455" s="25" t="s">
        <v>251</v>
      </c>
      <c r="E455" s="25" t="s">
        <v>108</v>
      </c>
      <c r="F455" s="25" t="s">
        <v>76</v>
      </c>
      <c r="G455" s="25" t="str">
        <f>VLOOKUP(Repository_table[[#This Row],[Country of Destination]],$T$11:$U$46,2,)</f>
        <v>Latin America and the Caribbean</v>
      </c>
      <c r="H455" s="25" t="s">
        <v>246</v>
      </c>
      <c r="I455" s="25" t="s">
        <v>270</v>
      </c>
      <c r="J455" s="28">
        <v>3397614</v>
      </c>
      <c r="K455" s="39">
        <v>3.45</v>
      </c>
      <c r="L455" s="146"/>
      <c r="N455" s="119"/>
    </row>
    <row r="456" spans="1:14" s="17" customFormat="1" ht="15.75" customHeight="1" x14ac:dyDescent="0.25">
      <c r="A456" s="145">
        <v>43308</v>
      </c>
      <c r="B456" s="27" t="s">
        <v>193</v>
      </c>
      <c r="C456" s="27" t="s">
        <v>211</v>
      </c>
      <c r="D456" s="25" t="s">
        <v>262</v>
      </c>
      <c r="E456" s="25" t="s">
        <v>108</v>
      </c>
      <c r="F456" s="25" t="s">
        <v>68</v>
      </c>
      <c r="G456" s="25" t="str">
        <f>VLOOKUP(Repository_table[[#This Row],[Country of Destination]],$T$11:$U$46,2,)</f>
        <v>South Asia</v>
      </c>
      <c r="H456" s="25" t="s">
        <v>239</v>
      </c>
      <c r="I456" s="25" t="s">
        <v>263</v>
      </c>
      <c r="J456" s="28">
        <v>2699648</v>
      </c>
      <c r="K456" s="39">
        <v>6.73</v>
      </c>
      <c r="L456" s="146" t="s">
        <v>106</v>
      </c>
      <c r="N456" s="119"/>
    </row>
    <row r="457" spans="1:14" s="17" customFormat="1" ht="15.75" customHeight="1" x14ac:dyDescent="0.25">
      <c r="A457" s="145">
        <v>43308</v>
      </c>
      <c r="B457" s="27" t="s">
        <v>61</v>
      </c>
      <c r="C457" s="27" t="s">
        <v>61</v>
      </c>
      <c r="D457" s="25" t="s">
        <v>251</v>
      </c>
      <c r="E457" s="25" t="s">
        <v>108</v>
      </c>
      <c r="F457" s="25" t="s">
        <v>113</v>
      </c>
      <c r="G457" s="25" t="str">
        <f>VLOOKUP(Repository_table[[#This Row],[Country of Destination]],$T$11:$U$46,2,)</f>
        <v>East Asia and Pacific</v>
      </c>
      <c r="H457" s="25" t="s">
        <v>255</v>
      </c>
      <c r="I457" s="25" t="s">
        <v>270</v>
      </c>
      <c r="J457" s="28">
        <v>3692915</v>
      </c>
      <c r="K457" s="39">
        <v>3.45</v>
      </c>
      <c r="L457" s="146"/>
      <c r="N457" s="119"/>
    </row>
    <row r="458" spans="1:14" s="17" customFormat="1" ht="15.75" customHeight="1" x14ac:dyDescent="0.25">
      <c r="A458" s="145">
        <v>43309</v>
      </c>
      <c r="B458" s="27" t="s">
        <v>61</v>
      </c>
      <c r="C458" s="27" t="s">
        <v>61</v>
      </c>
      <c r="D458" s="25" t="s">
        <v>252</v>
      </c>
      <c r="E458" s="25" t="s">
        <v>108</v>
      </c>
      <c r="F458" s="25" t="s">
        <v>241</v>
      </c>
      <c r="G458" s="25" t="str">
        <f>VLOOKUP(Repository_table[[#This Row],[Country of Destination]],$T$11:$U$46,2,)</f>
        <v>Europe and Central Asia</v>
      </c>
      <c r="H458" s="25" t="s">
        <v>339</v>
      </c>
      <c r="I458" s="25" t="s">
        <v>270</v>
      </c>
      <c r="J458" s="28">
        <v>3229573</v>
      </c>
      <c r="K458" s="39">
        <v>6.45</v>
      </c>
      <c r="L458" s="146" t="s">
        <v>106</v>
      </c>
      <c r="N458" s="119"/>
    </row>
    <row r="459" spans="1:14" s="17" customFormat="1" ht="15.75" customHeight="1" x14ac:dyDescent="0.25">
      <c r="A459" s="145">
        <v>43311</v>
      </c>
      <c r="B459" s="27" t="s">
        <v>61</v>
      </c>
      <c r="C459" s="27" t="s">
        <v>61</v>
      </c>
      <c r="D459" s="25" t="s">
        <v>252</v>
      </c>
      <c r="E459" s="25" t="s">
        <v>108</v>
      </c>
      <c r="F459" s="25" t="s">
        <v>68</v>
      </c>
      <c r="G459" s="25" t="str">
        <f>VLOOKUP(Repository_table[[#This Row],[Country of Destination]],$T$11:$U$46,2,)</f>
        <v>South Asia</v>
      </c>
      <c r="H459" s="25" t="s">
        <v>184</v>
      </c>
      <c r="I459" s="25" t="s">
        <v>270</v>
      </c>
      <c r="J459" s="28">
        <v>3218409</v>
      </c>
      <c r="K459" s="39">
        <v>6.45</v>
      </c>
      <c r="L459" s="146" t="s">
        <v>106</v>
      </c>
      <c r="N459" s="119"/>
    </row>
    <row r="460" spans="1:14" s="17" customFormat="1" ht="15.75" customHeight="1" x14ac:dyDescent="0.25">
      <c r="A460" s="145">
        <v>43312</v>
      </c>
      <c r="B460" s="27" t="s">
        <v>61</v>
      </c>
      <c r="C460" s="27" t="s">
        <v>61</v>
      </c>
      <c r="D460" s="25" t="s">
        <v>252</v>
      </c>
      <c r="E460" s="25" t="s">
        <v>108</v>
      </c>
      <c r="F460" s="25" t="s">
        <v>72</v>
      </c>
      <c r="G460" s="25" t="str">
        <f>VLOOKUP(Repository_table[[#This Row],[Country of Destination]],$T$11:$U$46,2,)</f>
        <v>East Asia and Pacific</v>
      </c>
      <c r="H460" s="25" t="s">
        <v>86</v>
      </c>
      <c r="I460" s="25" t="s">
        <v>270</v>
      </c>
      <c r="J460" s="28">
        <v>3663288</v>
      </c>
      <c r="K460" s="39">
        <v>3.45</v>
      </c>
      <c r="L460" s="146"/>
      <c r="N460" s="119"/>
    </row>
    <row r="461" spans="1:14" s="17" customFormat="1" ht="15.75" customHeight="1" x14ac:dyDescent="0.25">
      <c r="A461" s="145">
        <v>43313</v>
      </c>
      <c r="B461" s="27" t="s">
        <v>61</v>
      </c>
      <c r="C461" s="27" t="s">
        <v>61</v>
      </c>
      <c r="D461" s="25" t="s">
        <v>252</v>
      </c>
      <c r="E461" s="25" t="s">
        <v>108</v>
      </c>
      <c r="F461" s="25" t="s">
        <v>177</v>
      </c>
      <c r="G461" s="25" t="str">
        <f>VLOOKUP(Repository_table[[#This Row],[Country of Destination]],$T$11:$U$46,2,)</f>
        <v>Latin America and the Caribbean</v>
      </c>
      <c r="H461" s="25" t="s">
        <v>208</v>
      </c>
      <c r="I461" s="25" t="s">
        <v>270</v>
      </c>
      <c r="J461" s="28">
        <v>3220855</v>
      </c>
      <c r="K461" s="39">
        <v>6.45</v>
      </c>
      <c r="L461" s="146" t="s">
        <v>106</v>
      </c>
      <c r="N461" s="119"/>
    </row>
    <row r="462" spans="1:14" s="17" customFormat="1" ht="15.75" customHeight="1" x14ac:dyDescent="0.25">
      <c r="A462" s="145">
        <v>43315</v>
      </c>
      <c r="B462" s="27" t="s">
        <v>193</v>
      </c>
      <c r="C462" s="27" t="s">
        <v>212</v>
      </c>
      <c r="D462" s="25" t="s">
        <v>262</v>
      </c>
      <c r="E462" s="25" t="s">
        <v>108</v>
      </c>
      <c r="F462" s="25" t="s">
        <v>81</v>
      </c>
      <c r="G462" s="25" t="str">
        <f>VLOOKUP(Repository_table[[#This Row],[Country of Destination]],$T$11:$U$46,2,)</f>
        <v>East Asia and Pacific</v>
      </c>
      <c r="H462" s="25" t="s">
        <v>123</v>
      </c>
      <c r="I462" s="25" t="s">
        <v>263</v>
      </c>
      <c r="J462" s="28">
        <v>3361773</v>
      </c>
      <c r="K462" s="39">
        <v>7.5</v>
      </c>
      <c r="L462" s="146" t="s">
        <v>106</v>
      </c>
      <c r="N462" s="119"/>
    </row>
    <row r="463" spans="1:14" s="17" customFormat="1" ht="15.75" customHeight="1" x14ac:dyDescent="0.25">
      <c r="A463" s="145">
        <v>43315</v>
      </c>
      <c r="B463" s="27" t="s">
        <v>61</v>
      </c>
      <c r="C463" s="27" t="s">
        <v>61</v>
      </c>
      <c r="D463" s="25" t="s">
        <v>251</v>
      </c>
      <c r="E463" s="25" t="s">
        <v>108</v>
      </c>
      <c r="F463" s="25" t="s">
        <v>76</v>
      </c>
      <c r="G463" s="25" t="str">
        <f>VLOOKUP(Repository_table[[#This Row],[Country of Destination]],$T$11:$U$46,2,)</f>
        <v>Latin America and the Caribbean</v>
      </c>
      <c r="H463" s="25" t="s">
        <v>246</v>
      </c>
      <c r="I463" s="25" t="s">
        <v>270</v>
      </c>
      <c r="J463" s="28">
        <v>3538277</v>
      </c>
      <c r="K463" s="39">
        <v>3.25</v>
      </c>
      <c r="L463" s="146"/>
      <c r="N463" s="119"/>
    </row>
    <row r="464" spans="1:14" s="17" customFormat="1" ht="15.75" customHeight="1" x14ac:dyDescent="0.25">
      <c r="A464" s="145">
        <v>43316</v>
      </c>
      <c r="B464" s="27" t="s">
        <v>61</v>
      </c>
      <c r="C464" s="27" t="s">
        <v>61</v>
      </c>
      <c r="D464" s="25" t="s">
        <v>251</v>
      </c>
      <c r="E464" s="25" t="s">
        <v>108</v>
      </c>
      <c r="F464" s="25" t="s">
        <v>113</v>
      </c>
      <c r="G464" s="25" t="str">
        <f>VLOOKUP(Repository_table[[#This Row],[Country of Destination]],$T$11:$U$46,2,)</f>
        <v>East Asia and Pacific</v>
      </c>
      <c r="H464" s="25" t="s">
        <v>188</v>
      </c>
      <c r="I464" s="25" t="s">
        <v>270</v>
      </c>
      <c r="J464" s="28">
        <v>3693393</v>
      </c>
      <c r="K464" s="39">
        <v>3.25</v>
      </c>
      <c r="L464" s="146"/>
      <c r="N464" s="119"/>
    </row>
    <row r="465" spans="1:14" s="17" customFormat="1" ht="15.75" customHeight="1" x14ac:dyDescent="0.25">
      <c r="A465" s="145">
        <v>43318</v>
      </c>
      <c r="B465" s="27" t="s">
        <v>61</v>
      </c>
      <c r="C465" s="27" t="s">
        <v>61</v>
      </c>
      <c r="D465" s="25" t="s">
        <v>251</v>
      </c>
      <c r="E465" s="25" t="s">
        <v>108</v>
      </c>
      <c r="F465" s="25" t="s">
        <v>113</v>
      </c>
      <c r="G465" s="25" t="str">
        <f>VLOOKUP(Repository_table[[#This Row],[Country of Destination]],$T$11:$U$46,2,)</f>
        <v>East Asia and Pacific</v>
      </c>
      <c r="H465" s="25" t="s">
        <v>207</v>
      </c>
      <c r="I465" s="25" t="s">
        <v>270</v>
      </c>
      <c r="J465" s="28">
        <v>3324972</v>
      </c>
      <c r="K465" s="39">
        <v>3.25</v>
      </c>
      <c r="L465" s="146"/>
      <c r="N465" s="119"/>
    </row>
    <row r="466" spans="1:14" s="17" customFormat="1" ht="15.75" customHeight="1" x14ac:dyDescent="0.25">
      <c r="A466" s="145">
        <v>43320</v>
      </c>
      <c r="B466" s="27" t="s">
        <v>61</v>
      </c>
      <c r="C466" s="27" t="s">
        <v>61</v>
      </c>
      <c r="D466" s="25" t="s">
        <v>252</v>
      </c>
      <c r="E466" s="25" t="s">
        <v>108</v>
      </c>
      <c r="F466" s="25" t="s">
        <v>177</v>
      </c>
      <c r="G466" s="25" t="str">
        <f>VLOOKUP(Repository_table[[#This Row],[Country of Destination]],$T$11:$U$46,2,)</f>
        <v>Latin America and the Caribbean</v>
      </c>
      <c r="H466" s="25" t="s">
        <v>248</v>
      </c>
      <c r="I466" s="25" t="s">
        <v>270</v>
      </c>
      <c r="J466" s="28">
        <v>2930458</v>
      </c>
      <c r="K466" s="39">
        <v>6.25</v>
      </c>
      <c r="L466" s="146" t="s">
        <v>106</v>
      </c>
      <c r="N466" s="119"/>
    </row>
    <row r="467" spans="1:14" s="17" customFormat="1" ht="15.75" customHeight="1" x14ac:dyDescent="0.25">
      <c r="A467" s="145">
        <v>43321</v>
      </c>
      <c r="B467" s="27" t="s">
        <v>193</v>
      </c>
      <c r="C467" s="27" t="s">
        <v>211</v>
      </c>
      <c r="D467" s="25" t="s">
        <v>262</v>
      </c>
      <c r="E467" s="25" t="s">
        <v>108</v>
      </c>
      <c r="F467" s="25" t="s">
        <v>178</v>
      </c>
      <c r="G467" s="25" t="str">
        <f>VLOOKUP(Repository_table[[#This Row],[Country of Destination]],$T$11:$U$46,2,)</f>
        <v>Latin America and the Caribbean</v>
      </c>
      <c r="H467" s="25" t="s">
        <v>236</v>
      </c>
      <c r="I467" s="25" t="s">
        <v>263</v>
      </c>
      <c r="J467" s="28">
        <v>3184831</v>
      </c>
      <c r="K467" s="39">
        <v>6.63</v>
      </c>
      <c r="L467" s="146" t="s">
        <v>106</v>
      </c>
      <c r="N467" s="119"/>
    </row>
    <row r="468" spans="1:14" s="17" customFormat="1" ht="15.75" customHeight="1" x14ac:dyDescent="0.25">
      <c r="A468" s="145">
        <v>43321</v>
      </c>
      <c r="B468" s="27" t="s">
        <v>61</v>
      </c>
      <c r="C468" s="27" t="s">
        <v>61</v>
      </c>
      <c r="D468" s="25" t="s">
        <v>252</v>
      </c>
      <c r="E468" s="25" t="s">
        <v>108</v>
      </c>
      <c r="F468" s="25" t="s">
        <v>72</v>
      </c>
      <c r="G468" s="25" t="str">
        <f>VLOOKUP(Repository_table[[#This Row],[Country of Destination]],$T$11:$U$46,2,)</f>
        <v>East Asia and Pacific</v>
      </c>
      <c r="H468" s="25" t="s">
        <v>202</v>
      </c>
      <c r="I468" s="25" t="s">
        <v>270</v>
      </c>
      <c r="J468" s="28">
        <v>3587738</v>
      </c>
      <c r="K468" s="39">
        <v>3.25</v>
      </c>
      <c r="L468" s="146"/>
      <c r="N468" s="119"/>
    </row>
    <row r="469" spans="1:14" s="17" customFormat="1" ht="15.75" customHeight="1" x14ac:dyDescent="0.25">
      <c r="A469" s="145">
        <v>43323</v>
      </c>
      <c r="B469" s="27" t="s">
        <v>61</v>
      </c>
      <c r="C469" s="27" t="s">
        <v>61</v>
      </c>
      <c r="D469" s="25" t="s">
        <v>251</v>
      </c>
      <c r="E469" s="25" t="s">
        <v>108</v>
      </c>
      <c r="F469" s="25" t="s">
        <v>157</v>
      </c>
      <c r="G469" s="25" t="str">
        <f>VLOOKUP(Repository_table[[#This Row],[Country of Destination]],$T$11:$U$46,2,)</f>
        <v>Middle East and North Africa</v>
      </c>
      <c r="H469" s="25" t="s">
        <v>260</v>
      </c>
      <c r="I469" s="25" t="s">
        <v>270</v>
      </c>
      <c r="J469" s="28">
        <v>3677209</v>
      </c>
      <c r="K469" s="39">
        <v>3.25</v>
      </c>
      <c r="L469" s="146"/>
      <c r="N469" s="119"/>
    </row>
    <row r="470" spans="1:14" s="17" customFormat="1" ht="15.75" customHeight="1" x14ac:dyDescent="0.25">
      <c r="A470" s="145">
        <v>43324</v>
      </c>
      <c r="B470" s="27" t="s">
        <v>193</v>
      </c>
      <c r="C470" s="27" t="s">
        <v>212</v>
      </c>
      <c r="D470" s="25" t="s">
        <v>262</v>
      </c>
      <c r="E470" s="25" t="s">
        <v>108</v>
      </c>
      <c r="F470" s="25" t="s">
        <v>81</v>
      </c>
      <c r="G470" s="25" t="str">
        <f>VLOOKUP(Repository_table[[#This Row],[Country of Destination]],$T$11:$U$46,2,)</f>
        <v>East Asia and Pacific</v>
      </c>
      <c r="H470" s="25" t="s">
        <v>237</v>
      </c>
      <c r="I470" s="25" t="s">
        <v>263</v>
      </c>
      <c r="J470" s="28">
        <v>3220381</v>
      </c>
      <c r="K470" s="39">
        <v>8.16</v>
      </c>
      <c r="L470" s="146" t="s">
        <v>106</v>
      </c>
      <c r="N470" s="119"/>
    </row>
    <row r="471" spans="1:14" s="17" customFormat="1" ht="15.75" customHeight="1" x14ac:dyDescent="0.25">
      <c r="A471" s="145">
        <v>43324</v>
      </c>
      <c r="B471" s="27" t="s">
        <v>61</v>
      </c>
      <c r="C471" s="27" t="s">
        <v>61</v>
      </c>
      <c r="D471" s="25" t="s">
        <v>251</v>
      </c>
      <c r="E471" s="25" t="s">
        <v>108</v>
      </c>
      <c r="F471" s="25" t="s">
        <v>76</v>
      </c>
      <c r="G471" s="25" t="str">
        <f>VLOOKUP(Repository_table[[#This Row],[Country of Destination]],$T$11:$U$46,2,)</f>
        <v>Latin America and the Caribbean</v>
      </c>
      <c r="H471" s="25" t="s">
        <v>173</v>
      </c>
      <c r="I471" s="25" t="s">
        <v>270</v>
      </c>
      <c r="J471" s="28">
        <v>3562656</v>
      </c>
      <c r="K471" s="39">
        <v>6.25</v>
      </c>
      <c r="L471" s="146" t="s">
        <v>106</v>
      </c>
      <c r="N471" s="119"/>
    </row>
    <row r="472" spans="1:14" s="17" customFormat="1" ht="15.75" customHeight="1" x14ac:dyDescent="0.25">
      <c r="A472" s="145">
        <v>43326</v>
      </c>
      <c r="B472" s="27" t="s">
        <v>61</v>
      </c>
      <c r="C472" s="27" t="s">
        <v>61</v>
      </c>
      <c r="D472" s="25" t="s">
        <v>252</v>
      </c>
      <c r="E472" s="25" t="s">
        <v>108</v>
      </c>
      <c r="F472" s="25" t="s">
        <v>178</v>
      </c>
      <c r="G472" s="25" t="str">
        <f>VLOOKUP(Repository_table[[#This Row],[Country of Destination]],$T$11:$U$46,2,)</f>
        <v>Latin America and the Caribbean</v>
      </c>
      <c r="H472" s="25" t="s">
        <v>209</v>
      </c>
      <c r="I472" s="25" t="s">
        <v>270</v>
      </c>
      <c r="J472" s="28">
        <v>3038666</v>
      </c>
      <c r="K472" s="39">
        <v>6.25</v>
      </c>
      <c r="L472" s="146" t="s">
        <v>106</v>
      </c>
      <c r="N472" s="119"/>
    </row>
    <row r="473" spans="1:14" s="17" customFormat="1" ht="15.75" customHeight="1" x14ac:dyDescent="0.25">
      <c r="A473" s="145">
        <v>43327</v>
      </c>
      <c r="B473" s="27" t="s">
        <v>61</v>
      </c>
      <c r="C473" s="27" t="s">
        <v>61</v>
      </c>
      <c r="D473" s="25" t="s">
        <v>251</v>
      </c>
      <c r="E473" s="25" t="s">
        <v>108</v>
      </c>
      <c r="F473" s="25" t="s">
        <v>113</v>
      </c>
      <c r="G473" s="25" t="str">
        <f>VLOOKUP(Repository_table[[#This Row],[Country of Destination]],$T$11:$U$46,2,)</f>
        <v>East Asia and Pacific</v>
      </c>
      <c r="H473" s="25" t="s">
        <v>231</v>
      </c>
      <c r="I473" s="25" t="s">
        <v>270</v>
      </c>
      <c r="J473" s="28">
        <v>3479809</v>
      </c>
      <c r="K473" s="39">
        <v>3.25</v>
      </c>
      <c r="L473" s="146"/>
      <c r="N473" s="119"/>
    </row>
    <row r="474" spans="1:14" s="17" customFormat="1" ht="15.75" customHeight="1" x14ac:dyDescent="0.25">
      <c r="A474" s="145">
        <v>43328</v>
      </c>
      <c r="B474" s="27" t="s">
        <v>61</v>
      </c>
      <c r="C474" s="27" t="s">
        <v>61</v>
      </c>
      <c r="D474" s="25" t="s">
        <v>252</v>
      </c>
      <c r="E474" s="25" t="s">
        <v>108</v>
      </c>
      <c r="F474" s="25" t="s">
        <v>177</v>
      </c>
      <c r="G474" s="25" t="str">
        <f>VLOOKUP(Repository_table[[#This Row],[Country of Destination]],$T$11:$U$46,2,)</f>
        <v>Latin America and the Caribbean</v>
      </c>
      <c r="H474" s="25" t="s">
        <v>179</v>
      </c>
      <c r="I474" s="25" t="s">
        <v>270</v>
      </c>
      <c r="J474" s="28">
        <v>2363466</v>
      </c>
      <c r="K474" s="39">
        <v>6.25</v>
      </c>
      <c r="L474" s="146" t="s">
        <v>220</v>
      </c>
      <c r="N474" s="119"/>
    </row>
    <row r="475" spans="1:14" s="17" customFormat="1" ht="15.75" customHeight="1" x14ac:dyDescent="0.25">
      <c r="A475" s="145">
        <v>43328</v>
      </c>
      <c r="B475" s="27" t="s">
        <v>61</v>
      </c>
      <c r="C475" s="27" t="s">
        <v>61</v>
      </c>
      <c r="D475" s="25" t="s">
        <v>251</v>
      </c>
      <c r="E475" s="25" t="s">
        <v>108</v>
      </c>
      <c r="F475" s="25" t="s">
        <v>201</v>
      </c>
      <c r="G475" s="25" t="str">
        <f>VLOOKUP(Repository_table[[#This Row],[Country of Destination]],$T$11:$U$46,2,)</f>
        <v>Latin America and the Caribbean</v>
      </c>
      <c r="H475" s="25" t="s">
        <v>179</v>
      </c>
      <c r="I475" s="25" t="s">
        <v>270</v>
      </c>
      <c r="J475" s="28">
        <v>867386</v>
      </c>
      <c r="K475" s="39">
        <v>6.25</v>
      </c>
      <c r="L475" s="146" t="s">
        <v>220</v>
      </c>
      <c r="N475" s="119"/>
    </row>
    <row r="476" spans="1:14" s="17" customFormat="1" ht="15.75" customHeight="1" x14ac:dyDescent="0.25">
      <c r="A476" s="145">
        <v>43330</v>
      </c>
      <c r="B476" s="27" t="s">
        <v>193</v>
      </c>
      <c r="C476" s="27" t="s">
        <v>211</v>
      </c>
      <c r="D476" s="25" t="s">
        <v>267</v>
      </c>
      <c r="E476" s="25" t="s">
        <v>108</v>
      </c>
      <c r="F476" s="25" t="s">
        <v>76</v>
      </c>
      <c r="G476" s="25" t="str">
        <f>VLOOKUP(Repository_table[[#This Row],[Country of Destination]],$T$11:$U$46,2,)</f>
        <v>Latin America and the Caribbean</v>
      </c>
      <c r="H476" s="25" t="s">
        <v>242</v>
      </c>
      <c r="I476" s="25" t="s">
        <v>263</v>
      </c>
      <c r="J476" s="28">
        <v>3236064</v>
      </c>
      <c r="K476" s="39">
        <v>6.8</v>
      </c>
      <c r="L476" s="146" t="s">
        <v>220</v>
      </c>
      <c r="N476" s="119"/>
    </row>
    <row r="477" spans="1:14" s="17" customFormat="1" ht="15.75" customHeight="1" x14ac:dyDescent="0.25">
      <c r="A477" s="145">
        <v>43330</v>
      </c>
      <c r="B477" s="27" t="s">
        <v>193</v>
      </c>
      <c r="C477" s="27" t="s">
        <v>89</v>
      </c>
      <c r="D477" s="25" t="s">
        <v>266</v>
      </c>
      <c r="E477" s="25" t="s">
        <v>194</v>
      </c>
      <c r="F477" s="25" t="s">
        <v>76</v>
      </c>
      <c r="G477" s="25" t="str">
        <f>VLOOKUP(Repository_table[[#This Row],[Country of Destination]],$T$11:$U$46,2,)</f>
        <v>Latin America and the Caribbean</v>
      </c>
      <c r="H477" s="25" t="s">
        <v>242</v>
      </c>
      <c r="I477" s="25" t="s">
        <v>263</v>
      </c>
      <c r="J477" s="28">
        <v>227756</v>
      </c>
      <c r="K477" s="39">
        <v>5.42</v>
      </c>
      <c r="L477" s="146" t="s">
        <v>250</v>
      </c>
      <c r="N477" s="119"/>
    </row>
    <row r="478" spans="1:14" s="17" customFormat="1" ht="15.75" customHeight="1" x14ac:dyDescent="0.25">
      <c r="A478" s="145">
        <v>43330</v>
      </c>
      <c r="B478" s="27" t="s">
        <v>61</v>
      </c>
      <c r="C478" s="27" t="s">
        <v>61</v>
      </c>
      <c r="D478" s="25" t="s">
        <v>251</v>
      </c>
      <c r="E478" s="25" t="s">
        <v>108</v>
      </c>
      <c r="F478" s="25" t="s">
        <v>185</v>
      </c>
      <c r="G478" s="25" t="str">
        <f>VLOOKUP(Repository_table[[#This Row],[Country of Destination]],$T$11:$U$46,2,)</f>
        <v>Latin America and the Caribbean</v>
      </c>
      <c r="H478" s="25" t="s">
        <v>245</v>
      </c>
      <c r="I478" s="25" t="s">
        <v>270</v>
      </c>
      <c r="J478" s="28">
        <v>2991738</v>
      </c>
      <c r="K478" s="39">
        <v>3.25</v>
      </c>
      <c r="L478" s="146"/>
      <c r="N478" s="119"/>
    </row>
    <row r="479" spans="1:14" s="17" customFormat="1" ht="15.75" customHeight="1" x14ac:dyDescent="0.25">
      <c r="A479" s="145">
        <v>43331</v>
      </c>
      <c r="B479" s="27" t="s">
        <v>61</v>
      </c>
      <c r="C479" s="27" t="s">
        <v>61</v>
      </c>
      <c r="D479" s="25" t="s">
        <v>252</v>
      </c>
      <c r="E479" s="25" t="s">
        <v>108</v>
      </c>
      <c r="F479" s="25" t="s">
        <v>178</v>
      </c>
      <c r="G479" s="25" t="str">
        <f>VLOOKUP(Repository_table[[#This Row],[Country of Destination]],$T$11:$U$46,2,)</f>
        <v>Latin America and the Caribbean</v>
      </c>
      <c r="H479" s="25" t="s">
        <v>110</v>
      </c>
      <c r="I479" s="25" t="s">
        <v>270</v>
      </c>
      <c r="J479" s="28">
        <v>2223126</v>
      </c>
      <c r="K479" s="39">
        <v>6.25</v>
      </c>
      <c r="L479" s="146" t="s">
        <v>106</v>
      </c>
      <c r="N479" s="119"/>
    </row>
    <row r="480" spans="1:14" s="17" customFormat="1" ht="15.75" customHeight="1" x14ac:dyDescent="0.25">
      <c r="A480" s="145">
        <v>43332</v>
      </c>
      <c r="B480" s="27" t="s">
        <v>61</v>
      </c>
      <c r="C480" s="27" t="s">
        <v>61</v>
      </c>
      <c r="D480" s="25" t="s">
        <v>251</v>
      </c>
      <c r="E480" s="25" t="s">
        <v>108</v>
      </c>
      <c r="F480" s="25" t="s">
        <v>76</v>
      </c>
      <c r="G480" s="25" t="str">
        <f>VLOOKUP(Repository_table[[#This Row],[Country of Destination]],$T$11:$U$46,2,)</f>
        <v>Latin America and the Caribbean</v>
      </c>
      <c r="H480" s="25" t="s">
        <v>249</v>
      </c>
      <c r="I480" s="25" t="s">
        <v>270</v>
      </c>
      <c r="J480" s="28">
        <v>3633707</v>
      </c>
      <c r="K480" s="39">
        <v>3.25</v>
      </c>
      <c r="L480" s="146"/>
      <c r="N480" s="119"/>
    </row>
    <row r="481" spans="1:14" s="17" customFormat="1" ht="15.75" customHeight="1" x14ac:dyDescent="0.25">
      <c r="A481" s="145">
        <v>43334</v>
      </c>
      <c r="B481" s="27" t="s">
        <v>61</v>
      </c>
      <c r="C481" s="27" t="s">
        <v>61</v>
      </c>
      <c r="D481" s="25" t="s">
        <v>251</v>
      </c>
      <c r="E481" s="25" t="s">
        <v>108</v>
      </c>
      <c r="F481" s="25" t="s">
        <v>76</v>
      </c>
      <c r="G481" s="25" t="str">
        <f>VLOOKUP(Repository_table[[#This Row],[Country of Destination]],$T$11:$U$46,2,)</f>
        <v>Latin America and the Caribbean</v>
      </c>
      <c r="H481" s="25" t="s">
        <v>80</v>
      </c>
      <c r="I481" s="25" t="s">
        <v>270</v>
      </c>
      <c r="J481" s="28">
        <v>3471860</v>
      </c>
      <c r="K481" s="39">
        <v>6.25</v>
      </c>
      <c r="L481" s="146" t="s">
        <v>106</v>
      </c>
      <c r="N481" s="119"/>
    </row>
    <row r="482" spans="1:14" s="17" customFormat="1" ht="15.75" customHeight="1" x14ac:dyDescent="0.25">
      <c r="A482" s="145">
        <v>43335</v>
      </c>
      <c r="B482" s="27" t="s">
        <v>61</v>
      </c>
      <c r="C482" s="27" t="s">
        <v>61</v>
      </c>
      <c r="D482" s="25" t="s">
        <v>252</v>
      </c>
      <c r="E482" s="25" t="s">
        <v>108</v>
      </c>
      <c r="F482" s="25" t="s">
        <v>177</v>
      </c>
      <c r="G482" s="25" t="str">
        <f>VLOOKUP(Repository_table[[#This Row],[Country of Destination]],$T$11:$U$46,2,)</f>
        <v>Latin America and the Caribbean</v>
      </c>
      <c r="H482" s="25" t="s">
        <v>206</v>
      </c>
      <c r="I482" s="25" t="s">
        <v>270</v>
      </c>
      <c r="J482" s="28">
        <v>3677960</v>
      </c>
      <c r="K482" s="39">
        <v>3.25</v>
      </c>
      <c r="L482" s="146"/>
      <c r="N482" s="119"/>
    </row>
    <row r="483" spans="1:14" s="17" customFormat="1" ht="15.75" customHeight="1" x14ac:dyDescent="0.25">
      <c r="A483" s="145">
        <v>43336</v>
      </c>
      <c r="B483" s="27" t="s">
        <v>61</v>
      </c>
      <c r="C483" s="27" t="s">
        <v>61</v>
      </c>
      <c r="D483" s="25" t="s">
        <v>251</v>
      </c>
      <c r="E483" s="25" t="s">
        <v>108</v>
      </c>
      <c r="F483" s="25" t="s">
        <v>113</v>
      </c>
      <c r="G483" s="25" t="str">
        <f>VLOOKUP(Repository_table[[#This Row],[Country of Destination]],$T$11:$U$46,2,)</f>
        <v>East Asia and Pacific</v>
      </c>
      <c r="H483" s="25" t="s">
        <v>167</v>
      </c>
      <c r="I483" s="25" t="s">
        <v>270</v>
      </c>
      <c r="J483" s="28">
        <v>3688585</v>
      </c>
      <c r="K483" s="39">
        <v>3.25</v>
      </c>
      <c r="L483" s="146"/>
      <c r="N483" s="119"/>
    </row>
    <row r="484" spans="1:14" s="17" customFormat="1" ht="15.75" customHeight="1" x14ac:dyDescent="0.25">
      <c r="A484" s="145">
        <v>43338</v>
      </c>
      <c r="B484" s="27" t="s">
        <v>61</v>
      </c>
      <c r="C484" s="27" t="s">
        <v>61</v>
      </c>
      <c r="D484" s="25" t="s">
        <v>252</v>
      </c>
      <c r="E484" s="25" t="s">
        <v>108</v>
      </c>
      <c r="F484" s="25" t="s">
        <v>225</v>
      </c>
      <c r="G484" s="25" t="str">
        <f>VLOOKUP(Repository_table[[#This Row],[Country of Destination]],$T$11:$U$46,2,)</f>
        <v>Middle East and North Africa</v>
      </c>
      <c r="H484" s="25" t="s">
        <v>181</v>
      </c>
      <c r="I484" s="25" t="s">
        <v>270</v>
      </c>
      <c r="J484" s="28">
        <v>3484860</v>
      </c>
      <c r="K484" s="39">
        <v>6.25</v>
      </c>
      <c r="L484" s="146" t="s">
        <v>106</v>
      </c>
      <c r="N484" s="119"/>
    </row>
    <row r="485" spans="1:14" s="17" customFormat="1" ht="15.75" customHeight="1" x14ac:dyDescent="0.25">
      <c r="A485" s="145">
        <v>43339</v>
      </c>
      <c r="B485" s="27" t="s">
        <v>193</v>
      </c>
      <c r="C485" s="27" t="s">
        <v>211</v>
      </c>
      <c r="D485" s="25" t="s">
        <v>262</v>
      </c>
      <c r="E485" s="25" t="s">
        <v>108</v>
      </c>
      <c r="F485" s="25" t="s">
        <v>69</v>
      </c>
      <c r="G485" s="25" t="str">
        <f>VLOOKUP(Repository_table[[#This Row],[Country of Destination]],$T$11:$U$46,2,)</f>
        <v>Europe and Central Asia</v>
      </c>
      <c r="H485" s="25" t="s">
        <v>169</v>
      </c>
      <c r="I485" s="25" t="s">
        <v>263</v>
      </c>
      <c r="J485" s="28">
        <v>2296394</v>
      </c>
      <c r="K485" s="39">
        <v>6.68</v>
      </c>
      <c r="L485" s="146" t="s">
        <v>106</v>
      </c>
      <c r="N485" s="119"/>
    </row>
    <row r="486" spans="1:14" s="17" customFormat="1" ht="15.75" customHeight="1" x14ac:dyDescent="0.25">
      <c r="A486" s="145">
        <v>43339</v>
      </c>
      <c r="B486" s="27" t="s">
        <v>61</v>
      </c>
      <c r="C486" s="27" t="s">
        <v>61</v>
      </c>
      <c r="D486" s="25" t="s">
        <v>252</v>
      </c>
      <c r="E486" s="25" t="s">
        <v>108</v>
      </c>
      <c r="F486" s="25" t="s">
        <v>178</v>
      </c>
      <c r="G486" s="25" t="str">
        <f>VLOOKUP(Repository_table[[#This Row],[Country of Destination]],$T$11:$U$46,2,)</f>
        <v>Latin America and the Caribbean</v>
      </c>
      <c r="H486" s="25" t="s">
        <v>203</v>
      </c>
      <c r="I486" s="25" t="s">
        <v>270</v>
      </c>
      <c r="J486" s="28">
        <v>2232382</v>
      </c>
      <c r="K486" s="39">
        <v>6.25</v>
      </c>
      <c r="L486" s="146" t="s">
        <v>106</v>
      </c>
      <c r="N486" s="119"/>
    </row>
    <row r="487" spans="1:14" s="17" customFormat="1" ht="15.75" customHeight="1" x14ac:dyDescent="0.25">
      <c r="A487" s="145">
        <v>43340</v>
      </c>
      <c r="B487" s="27" t="s">
        <v>61</v>
      </c>
      <c r="C487" s="27" t="s">
        <v>61</v>
      </c>
      <c r="D487" s="25" t="s">
        <v>251</v>
      </c>
      <c r="E487" s="25" t="s">
        <v>108</v>
      </c>
      <c r="F487" s="25" t="s">
        <v>76</v>
      </c>
      <c r="G487" s="25" t="str">
        <f>VLOOKUP(Repository_table[[#This Row],[Country of Destination]],$T$11:$U$46,2,)</f>
        <v>Latin America and the Caribbean</v>
      </c>
      <c r="H487" s="25" t="s">
        <v>230</v>
      </c>
      <c r="I487" s="25" t="s">
        <v>270</v>
      </c>
      <c r="J487" s="28">
        <v>3037256</v>
      </c>
      <c r="K487" s="39">
        <v>3.25</v>
      </c>
      <c r="L487" s="146"/>
      <c r="N487" s="119"/>
    </row>
    <row r="488" spans="1:14" s="17" customFormat="1" ht="15.75" customHeight="1" x14ac:dyDescent="0.25">
      <c r="A488" s="145">
        <v>43342</v>
      </c>
      <c r="B488" s="27" t="s">
        <v>193</v>
      </c>
      <c r="C488" s="27" t="s">
        <v>212</v>
      </c>
      <c r="D488" s="25" t="s">
        <v>262</v>
      </c>
      <c r="E488" s="25" t="s">
        <v>108</v>
      </c>
      <c r="F488" s="25" t="s">
        <v>81</v>
      </c>
      <c r="G488" s="25" t="str">
        <f>VLOOKUP(Repository_table[[#This Row],[Country of Destination]],$T$11:$U$46,2,)</f>
        <v>East Asia and Pacific</v>
      </c>
      <c r="H488" s="25" t="s">
        <v>214</v>
      </c>
      <c r="I488" s="25" t="s">
        <v>263</v>
      </c>
      <c r="J488" s="28">
        <v>3703692</v>
      </c>
      <c r="K488" s="39">
        <v>8.16</v>
      </c>
      <c r="L488" s="146" t="s">
        <v>106</v>
      </c>
      <c r="N488" s="119"/>
    </row>
    <row r="489" spans="1:14" s="17" customFormat="1" ht="15.75" customHeight="1" x14ac:dyDescent="0.25">
      <c r="A489" s="145">
        <v>43342</v>
      </c>
      <c r="B489" s="27" t="s">
        <v>61</v>
      </c>
      <c r="C489" s="27" t="s">
        <v>61</v>
      </c>
      <c r="D489" s="25" t="s">
        <v>251</v>
      </c>
      <c r="E489" s="25" t="s">
        <v>108</v>
      </c>
      <c r="F489" s="25" t="s">
        <v>113</v>
      </c>
      <c r="G489" s="25" t="str">
        <f>VLOOKUP(Repository_table[[#This Row],[Country of Destination]],$T$11:$U$46,2,)</f>
        <v>East Asia and Pacific</v>
      </c>
      <c r="H489" s="25" t="s">
        <v>216</v>
      </c>
      <c r="I489" s="25" t="s">
        <v>270</v>
      </c>
      <c r="J489" s="28">
        <v>3280072</v>
      </c>
      <c r="K489" s="39">
        <v>3.25</v>
      </c>
      <c r="L489" s="146"/>
      <c r="N489" s="119"/>
    </row>
    <row r="490" spans="1:14" s="17" customFormat="1" ht="15.75" customHeight="1" x14ac:dyDescent="0.25">
      <c r="A490" s="145">
        <v>43343</v>
      </c>
      <c r="B490" s="27" t="s">
        <v>61</v>
      </c>
      <c r="C490" s="27" t="s">
        <v>61</v>
      </c>
      <c r="D490" s="25" t="s">
        <v>252</v>
      </c>
      <c r="E490" s="25" t="s">
        <v>108</v>
      </c>
      <c r="F490" s="25" t="s">
        <v>177</v>
      </c>
      <c r="G490" s="25" t="str">
        <f>VLOOKUP(Repository_table[[#This Row],[Country of Destination]],$T$11:$U$46,2,)</f>
        <v>Latin America and the Caribbean</v>
      </c>
      <c r="H490" s="25" t="s">
        <v>208</v>
      </c>
      <c r="I490" s="25" t="s">
        <v>270</v>
      </c>
      <c r="J490" s="28">
        <v>3232480</v>
      </c>
      <c r="K490" s="39">
        <v>6.25</v>
      </c>
      <c r="L490" s="146" t="s">
        <v>106</v>
      </c>
      <c r="N490" s="119"/>
    </row>
    <row r="491" spans="1:14" s="17" customFormat="1" ht="15.75" customHeight="1" x14ac:dyDescent="0.25">
      <c r="A491" s="145">
        <v>43344</v>
      </c>
      <c r="B491" s="27" t="s">
        <v>61</v>
      </c>
      <c r="C491" s="27" t="s">
        <v>61</v>
      </c>
      <c r="D491" s="25" t="s">
        <v>251</v>
      </c>
      <c r="E491" s="25" t="s">
        <v>108</v>
      </c>
      <c r="F491" s="25" t="s">
        <v>113</v>
      </c>
      <c r="G491" s="25" t="str">
        <f>VLOOKUP(Repository_table[[#This Row],[Country of Destination]],$T$11:$U$46,2,)</f>
        <v>East Asia and Pacific</v>
      </c>
      <c r="H491" s="25" t="s">
        <v>254</v>
      </c>
      <c r="I491" s="25" t="s">
        <v>270</v>
      </c>
      <c r="J491" s="28">
        <v>3087246</v>
      </c>
      <c r="K491" s="39">
        <v>3.25</v>
      </c>
      <c r="L491" s="146"/>
      <c r="N491" s="119"/>
    </row>
    <row r="492" spans="1:14" s="17" customFormat="1" ht="15.75" customHeight="1" x14ac:dyDescent="0.25">
      <c r="A492" s="145">
        <v>43346</v>
      </c>
      <c r="B492" s="27" t="s">
        <v>61</v>
      </c>
      <c r="C492" s="27" t="s">
        <v>61</v>
      </c>
      <c r="D492" s="25" t="s">
        <v>252</v>
      </c>
      <c r="E492" s="25" t="s">
        <v>108</v>
      </c>
      <c r="F492" s="25" t="s">
        <v>68</v>
      </c>
      <c r="G492" s="25" t="str">
        <f>VLOOKUP(Repository_table[[#This Row],[Country of Destination]],$T$11:$U$46,2,)</f>
        <v>South Asia</v>
      </c>
      <c r="H492" s="25" t="s">
        <v>242</v>
      </c>
      <c r="I492" s="25" t="s">
        <v>270</v>
      </c>
      <c r="J492" s="28">
        <v>3667090</v>
      </c>
      <c r="K492" s="39">
        <v>3.33</v>
      </c>
      <c r="L492" s="146"/>
      <c r="N492" s="119"/>
    </row>
    <row r="493" spans="1:14" s="17" customFormat="1" ht="15.75" customHeight="1" x14ac:dyDescent="0.25">
      <c r="A493" s="145">
        <v>43347</v>
      </c>
      <c r="B493" s="27" t="s">
        <v>61</v>
      </c>
      <c r="C493" s="27" t="s">
        <v>61</v>
      </c>
      <c r="D493" s="25" t="s">
        <v>251</v>
      </c>
      <c r="E493" s="25" t="s">
        <v>108</v>
      </c>
      <c r="F493" s="25" t="s">
        <v>113</v>
      </c>
      <c r="G493" s="25" t="str">
        <f>VLOOKUP(Repository_table[[#This Row],[Country of Destination]],$T$11:$U$46,2,)</f>
        <v>East Asia and Pacific</v>
      </c>
      <c r="H493" s="25" t="s">
        <v>111</v>
      </c>
      <c r="I493" s="25" t="s">
        <v>270</v>
      </c>
      <c r="J493" s="28">
        <v>3696432</v>
      </c>
      <c r="K493" s="39">
        <v>3.33</v>
      </c>
      <c r="L493" s="146"/>
      <c r="N493" s="119"/>
    </row>
    <row r="494" spans="1:14" s="17" customFormat="1" ht="15.75" customHeight="1" x14ac:dyDescent="0.25">
      <c r="A494" s="145">
        <v>43350</v>
      </c>
      <c r="B494" s="27" t="s">
        <v>193</v>
      </c>
      <c r="C494" s="27" t="s">
        <v>212</v>
      </c>
      <c r="D494" s="25" t="s">
        <v>262</v>
      </c>
      <c r="E494" s="25" t="s">
        <v>108</v>
      </c>
      <c r="F494" s="25" t="s">
        <v>81</v>
      </c>
      <c r="G494" s="25" t="str">
        <f>VLOOKUP(Repository_table[[#This Row],[Country of Destination]],$T$11:$U$46,2,)</f>
        <v>East Asia and Pacific</v>
      </c>
      <c r="H494" s="25" t="s">
        <v>226</v>
      </c>
      <c r="I494" s="25" t="s">
        <v>263</v>
      </c>
      <c r="J494" s="28">
        <v>3400362</v>
      </c>
      <c r="K494" s="39">
        <v>7.52</v>
      </c>
      <c r="L494" s="146" t="s">
        <v>106</v>
      </c>
      <c r="N494" s="119"/>
    </row>
    <row r="495" spans="1:14" s="17" customFormat="1" ht="15.75" customHeight="1" x14ac:dyDescent="0.25">
      <c r="A495" s="145">
        <v>43350</v>
      </c>
      <c r="B495" s="27" t="s">
        <v>61</v>
      </c>
      <c r="C495" s="27" t="s">
        <v>61</v>
      </c>
      <c r="D495" s="25" t="s">
        <v>251</v>
      </c>
      <c r="E495" s="25" t="s">
        <v>108</v>
      </c>
      <c r="F495" s="25" t="s">
        <v>113</v>
      </c>
      <c r="G495" s="25" t="str">
        <f>VLOOKUP(Repository_table[[#This Row],[Country of Destination]],$T$11:$U$46,2,)</f>
        <v>East Asia and Pacific</v>
      </c>
      <c r="H495" s="25" t="s">
        <v>230</v>
      </c>
      <c r="I495" s="25" t="s">
        <v>270</v>
      </c>
      <c r="J495" s="28">
        <v>3589025</v>
      </c>
      <c r="K495" s="39">
        <v>3.33</v>
      </c>
      <c r="L495" s="146"/>
      <c r="N495" s="119"/>
    </row>
    <row r="496" spans="1:14" s="17" customFormat="1" ht="15.75" customHeight="1" x14ac:dyDescent="0.25">
      <c r="A496" s="145">
        <v>43350</v>
      </c>
      <c r="B496" s="27" t="s">
        <v>61</v>
      </c>
      <c r="C496" s="27" t="s">
        <v>61</v>
      </c>
      <c r="D496" s="25" t="s">
        <v>251</v>
      </c>
      <c r="E496" s="25" t="s">
        <v>108</v>
      </c>
      <c r="F496" s="25" t="s">
        <v>76</v>
      </c>
      <c r="G496" s="25" t="str">
        <f>VLOOKUP(Repository_table[[#This Row],[Country of Destination]],$T$11:$U$46,2,)</f>
        <v>Latin America and the Caribbean</v>
      </c>
      <c r="H496" s="25" t="s">
        <v>187</v>
      </c>
      <c r="I496" s="25" t="s">
        <v>270</v>
      </c>
      <c r="J496" s="28">
        <v>3670587</v>
      </c>
      <c r="K496" s="39">
        <v>3.33</v>
      </c>
      <c r="L496" s="146"/>
      <c r="N496" s="119"/>
    </row>
    <row r="497" spans="1:14" s="17" customFormat="1" ht="15.75" customHeight="1" x14ac:dyDescent="0.25">
      <c r="A497" s="145">
        <v>43352</v>
      </c>
      <c r="B497" s="27" t="s">
        <v>193</v>
      </c>
      <c r="C497" s="27" t="s">
        <v>211</v>
      </c>
      <c r="D497" s="25" t="s">
        <v>262</v>
      </c>
      <c r="E497" s="25" t="s">
        <v>108</v>
      </c>
      <c r="F497" s="25" t="s">
        <v>81</v>
      </c>
      <c r="G497" s="25" t="str">
        <f>VLOOKUP(Repository_table[[#This Row],[Country of Destination]],$T$11:$U$46,2,)</f>
        <v>East Asia and Pacific</v>
      </c>
      <c r="H497" s="25" t="s">
        <v>264</v>
      </c>
      <c r="I497" s="25" t="s">
        <v>263</v>
      </c>
      <c r="J497" s="28">
        <v>3303988</v>
      </c>
      <c r="K497" s="39">
        <v>6.58</v>
      </c>
      <c r="L497" s="146" t="s">
        <v>106</v>
      </c>
      <c r="N497" s="119"/>
    </row>
    <row r="498" spans="1:14" s="17" customFormat="1" ht="15.75" customHeight="1" x14ac:dyDescent="0.25">
      <c r="A498" s="145">
        <v>43352</v>
      </c>
      <c r="B498" s="27" t="s">
        <v>61</v>
      </c>
      <c r="C498" s="27" t="s">
        <v>61</v>
      </c>
      <c r="D498" s="25" t="s">
        <v>251</v>
      </c>
      <c r="E498" s="25" t="s">
        <v>108</v>
      </c>
      <c r="F498" s="25" t="s">
        <v>113</v>
      </c>
      <c r="G498" s="25" t="str">
        <f>VLOOKUP(Repository_table[[#This Row],[Country of Destination]],$T$11:$U$46,2,)</f>
        <v>East Asia and Pacific</v>
      </c>
      <c r="H498" s="25" t="s">
        <v>173</v>
      </c>
      <c r="I498" s="25" t="s">
        <v>270</v>
      </c>
      <c r="J498" s="28">
        <v>3175741</v>
      </c>
      <c r="K498" s="39">
        <v>6.33</v>
      </c>
      <c r="L498" s="146" t="s">
        <v>106</v>
      </c>
      <c r="N498" s="119"/>
    </row>
    <row r="499" spans="1:14" s="17" customFormat="1" ht="15.75" customHeight="1" x14ac:dyDescent="0.25">
      <c r="A499" s="145">
        <v>43353</v>
      </c>
      <c r="B499" s="27" t="s">
        <v>61</v>
      </c>
      <c r="C499" s="27" t="s">
        <v>61</v>
      </c>
      <c r="D499" s="25" t="s">
        <v>252</v>
      </c>
      <c r="E499" s="25" t="s">
        <v>108</v>
      </c>
      <c r="F499" s="25" t="s">
        <v>204</v>
      </c>
      <c r="G499" s="25" t="str">
        <f>VLOOKUP(Repository_table[[#This Row],[Country of Destination]],$T$11:$U$46,2,)</f>
        <v>Europe and Central Asia</v>
      </c>
      <c r="H499" s="25" t="s">
        <v>248</v>
      </c>
      <c r="I499" s="25" t="s">
        <v>270</v>
      </c>
      <c r="J499" s="28">
        <v>2914685</v>
      </c>
      <c r="K499" s="39">
        <v>6.33</v>
      </c>
      <c r="L499" s="146" t="s">
        <v>106</v>
      </c>
      <c r="N499" s="119"/>
    </row>
    <row r="500" spans="1:14" s="17" customFormat="1" ht="15.75" customHeight="1" x14ac:dyDescent="0.25">
      <c r="A500" s="145">
        <v>43355</v>
      </c>
      <c r="B500" s="27" t="s">
        <v>61</v>
      </c>
      <c r="C500" s="27" t="s">
        <v>61</v>
      </c>
      <c r="D500" s="25" t="s">
        <v>252</v>
      </c>
      <c r="E500" s="25" t="s">
        <v>108</v>
      </c>
      <c r="F500" s="25" t="s">
        <v>81</v>
      </c>
      <c r="G500" s="25" t="str">
        <f>VLOOKUP(Repository_table[[#This Row],[Country of Destination]],$T$11:$U$46,2,)</f>
        <v>East Asia and Pacific</v>
      </c>
      <c r="H500" s="25" t="s">
        <v>117</v>
      </c>
      <c r="I500" s="25" t="s">
        <v>270</v>
      </c>
      <c r="J500" s="28">
        <v>3290684</v>
      </c>
      <c r="K500" s="39">
        <v>6.33</v>
      </c>
      <c r="L500" s="146" t="s">
        <v>106</v>
      </c>
      <c r="N500" s="119"/>
    </row>
    <row r="501" spans="1:14" s="17" customFormat="1" ht="15.75" customHeight="1" x14ac:dyDescent="0.25">
      <c r="A501" s="145">
        <v>43356</v>
      </c>
      <c r="B501" s="27" t="s">
        <v>61</v>
      </c>
      <c r="C501" s="27" t="s">
        <v>61</v>
      </c>
      <c r="D501" s="25" t="s">
        <v>252</v>
      </c>
      <c r="E501" s="25" t="s">
        <v>108</v>
      </c>
      <c r="F501" s="25" t="s">
        <v>124</v>
      </c>
      <c r="G501" s="25" t="str">
        <f>VLOOKUP(Repository_table[[#This Row],[Country of Destination]],$T$11:$U$46,2,)</f>
        <v>Europe and Central Asia</v>
      </c>
      <c r="H501" s="25" t="s">
        <v>259</v>
      </c>
      <c r="I501" s="25" t="s">
        <v>270</v>
      </c>
      <c r="J501" s="28">
        <v>3623622</v>
      </c>
      <c r="K501" s="39">
        <v>3.33</v>
      </c>
      <c r="L501" s="146"/>
      <c r="N501" s="119"/>
    </row>
    <row r="502" spans="1:14" s="17" customFormat="1" ht="15.75" customHeight="1" x14ac:dyDescent="0.25">
      <c r="A502" s="145">
        <v>43357</v>
      </c>
      <c r="B502" s="27" t="s">
        <v>61</v>
      </c>
      <c r="C502" s="27" t="s">
        <v>61</v>
      </c>
      <c r="D502" s="25" t="s">
        <v>251</v>
      </c>
      <c r="E502" s="25" t="s">
        <v>108</v>
      </c>
      <c r="F502" s="25" t="s">
        <v>113</v>
      </c>
      <c r="G502" s="25" t="str">
        <f>VLOOKUP(Repository_table[[#This Row],[Country of Destination]],$T$11:$U$46,2,)</f>
        <v>East Asia and Pacific</v>
      </c>
      <c r="H502" s="25" t="s">
        <v>245</v>
      </c>
      <c r="I502" s="25" t="s">
        <v>270</v>
      </c>
      <c r="J502" s="28">
        <v>3277884</v>
      </c>
      <c r="K502" s="39">
        <v>3.33</v>
      </c>
      <c r="L502" s="146"/>
      <c r="N502" s="119"/>
    </row>
    <row r="503" spans="1:14" s="17" customFormat="1" ht="15.75" customHeight="1" x14ac:dyDescent="0.25">
      <c r="A503" s="145">
        <v>43359</v>
      </c>
      <c r="B503" s="27" t="s">
        <v>61</v>
      </c>
      <c r="C503" s="27" t="s">
        <v>61</v>
      </c>
      <c r="D503" s="25" t="s">
        <v>252</v>
      </c>
      <c r="E503" s="25" t="s">
        <v>108</v>
      </c>
      <c r="F503" s="25" t="s">
        <v>253</v>
      </c>
      <c r="G503" s="25" t="str">
        <f>VLOOKUP(Repository_table[[#This Row],[Country of Destination]],$T$11:$U$46,2,)</f>
        <v>Europe and Central Asia</v>
      </c>
      <c r="H503" s="25" t="s">
        <v>236</v>
      </c>
      <c r="I503" s="25" t="s">
        <v>270</v>
      </c>
      <c r="J503" s="28">
        <v>3168937</v>
      </c>
      <c r="K503" s="39">
        <v>6.33</v>
      </c>
      <c r="L503" s="146" t="s">
        <v>106</v>
      </c>
      <c r="N503" s="119"/>
    </row>
    <row r="504" spans="1:14" s="17" customFormat="1" ht="15.75" customHeight="1" x14ac:dyDescent="0.25">
      <c r="A504" s="145">
        <v>43360</v>
      </c>
      <c r="B504" s="27" t="s">
        <v>193</v>
      </c>
      <c r="C504" s="27" t="s">
        <v>211</v>
      </c>
      <c r="D504" s="25" t="s">
        <v>262</v>
      </c>
      <c r="E504" s="25" t="s">
        <v>108</v>
      </c>
      <c r="F504" s="25" t="s">
        <v>68</v>
      </c>
      <c r="G504" s="25" t="str">
        <f>VLOOKUP(Repository_table[[#This Row],[Country of Destination]],$T$11:$U$46,2,)</f>
        <v>South Asia</v>
      </c>
      <c r="H504" s="25" t="s">
        <v>171</v>
      </c>
      <c r="I504" s="25" t="s">
        <v>263</v>
      </c>
      <c r="J504" s="28">
        <v>2243068</v>
      </c>
      <c r="K504" s="39">
        <v>6.62</v>
      </c>
      <c r="L504" s="146" t="s">
        <v>106</v>
      </c>
      <c r="N504" s="119"/>
    </row>
    <row r="505" spans="1:14" s="17" customFormat="1" ht="15.75" customHeight="1" x14ac:dyDescent="0.25">
      <c r="A505" s="145">
        <v>43361</v>
      </c>
      <c r="B505" s="27" t="s">
        <v>61</v>
      </c>
      <c r="C505" s="27" t="s">
        <v>61</v>
      </c>
      <c r="D505" s="25" t="s">
        <v>251</v>
      </c>
      <c r="E505" s="25" t="s">
        <v>108</v>
      </c>
      <c r="F505" s="25" t="s">
        <v>113</v>
      </c>
      <c r="G505" s="25" t="str">
        <f>VLOOKUP(Repository_table[[#This Row],[Country of Destination]],$T$11:$U$46,2,)</f>
        <v>East Asia and Pacific</v>
      </c>
      <c r="H505" s="25" t="s">
        <v>255</v>
      </c>
      <c r="I505" s="25" t="s">
        <v>270</v>
      </c>
      <c r="J505" s="28">
        <v>3686080</v>
      </c>
      <c r="K505" s="39">
        <v>3.33</v>
      </c>
      <c r="L505" s="146"/>
      <c r="N505" s="119"/>
    </row>
    <row r="506" spans="1:14" s="17" customFormat="1" ht="15.75" customHeight="1" x14ac:dyDescent="0.25">
      <c r="A506" s="145">
        <v>43362</v>
      </c>
      <c r="B506" s="27" t="s">
        <v>61</v>
      </c>
      <c r="C506" s="27" t="s">
        <v>61</v>
      </c>
      <c r="D506" s="25" t="s">
        <v>251</v>
      </c>
      <c r="E506" s="25" t="s">
        <v>108</v>
      </c>
      <c r="F506" s="25" t="s">
        <v>76</v>
      </c>
      <c r="G506" s="25" t="str">
        <f>VLOOKUP(Repository_table[[#This Row],[Country of Destination]],$T$11:$U$46,2,)</f>
        <v>Latin America and the Caribbean</v>
      </c>
      <c r="H506" s="25" t="s">
        <v>256</v>
      </c>
      <c r="I506" s="25" t="s">
        <v>270</v>
      </c>
      <c r="J506" s="28">
        <v>3694725</v>
      </c>
      <c r="K506" s="39">
        <v>3.33</v>
      </c>
      <c r="L506" s="146"/>
      <c r="N506" s="119"/>
    </row>
    <row r="507" spans="1:14" s="17" customFormat="1" ht="15.75" customHeight="1" x14ac:dyDescent="0.25">
      <c r="A507" s="145">
        <v>43363</v>
      </c>
      <c r="B507" s="27" t="s">
        <v>193</v>
      </c>
      <c r="C507" s="27" t="s">
        <v>212</v>
      </c>
      <c r="D507" s="25" t="s">
        <v>262</v>
      </c>
      <c r="E507" s="25" t="s">
        <v>108</v>
      </c>
      <c r="F507" s="25" t="s">
        <v>81</v>
      </c>
      <c r="G507" s="25" t="str">
        <f>VLOOKUP(Repository_table[[#This Row],[Country of Destination]],$T$11:$U$46,2,)</f>
        <v>East Asia and Pacific</v>
      </c>
      <c r="H507" s="25" t="s">
        <v>118</v>
      </c>
      <c r="I507" s="25" t="s">
        <v>263</v>
      </c>
      <c r="J507" s="28">
        <v>3399075</v>
      </c>
      <c r="K507" s="39">
        <v>7.52</v>
      </c>
      <c r="L507" s="146" t="s">
        <v>106</v>
      </c>
      <c r="N507" s="119"/>
    </row>
    <row r="508" spans="1:14" s="17" customFormat="1" ht="15.75" customHeight="1" x14ac:dyDescent="0.25">
      <c r="A508" s="145">
        <v>43363</v>
      </c>
      <c r="B508" s="27" t="s">
        <v>61</v>
      </c>
      <c r="C508" s="27" t="s">
        <v>61</v>
      </c>
      <c r="D508" s="25" t="s">
        <v>251</v>
      </c>
      <c r="E508" s="25" t="s">
        <v>108</v>
      </c>
      <c r="F508" s="25" t="s">
        <v>113</v>
      </c>
      <c r="G508" s="25" t="str">
        <f>VLOOKUP(Repository_table[[#This Row],[Country of Destination]],$T$11:$U$46,2,)</f>
        <v>East Asia and Pacific</v>
      </c>
      <c r="H508" s="25" t="s">
        <v>257</v>
      </c>
      <c r="I508" s="25" t="s">
        <v>270</v>
      </c>
      <c r="J508" s="28">
        <v>3666117</v>
      </c>
      <c r="K508" s="39">
        <v>3.33</v>
      </c>
      <c r="L508" s="146"/>
      <c r="N508" s="119"/>
    </row>
    <row r="509" spans="1:14" s="17" customFormat="1" ht="15.75" customHeight="1" x14ac:dyDescent="0.25">
      <c r="A509" s="145">
        <v>43365</v>
      </c>
      <c r="B509" s="27" t="s">
        <v>61</v>
      </c>
      <c r="C509" s="27" t="s">
        <v>61</v>
      </c>
      <c r="D509" s="25" t="s">
        <v>252</v>
      </c>
      <c r="E509" s="25" t="s">
        <v>108</v>
      </c>
      <c r="F509" s="25" t="s">
        <v>69</v>
      </c>
      <c r="G509" s="25" t="str">
        <f>VLOOKUP(Repository_table[[#This Row],[Country of Destination]],$T$11:$U$46,2,)</f>
        <v>Europe and Central Asia</v>
      </c>
      <c r="H509" s="25" t="s">
        <v>260</v>
      </c>
      <c r="I509" s="25" t="s">
        <v>270</v>
      </c>
      <c r="J509" s="28">
        <v>3670372</v>
      </c>
      <c r="K509" s="39">
        <v>3.33</v>
      </c>
      <c r="L509" s="146"/>
      <c r="N509" s="119"/>
    </row>
    <row r="510" spans="1:14" s="17" customFormat="1" ht="15.75" customHeight="1" x14ac:dyDescent="0.25">
      <c r="A510" s="145">
        <v>43367</v>
      </c>
      <c r="B510" s="27" t="s">
        <v>61</v>
      </c>
      <c r="C510" s="27" t="s">
        <v>61</v>
      </c>
      <c r="D510" s="25" t="s">
        <v>252</v>
      </c>
      <c r="E510" s="25" t="s">
        <v>108</v>
      </c>
      <c r="F510" s="25" t="s">
        <v>81</v>
      </c>
      <c r="G510" s="25" t="str">
        <f>VLOOKUP(Repository_table[[#This Row],[Country of Destination]],$T$11:$U$46,2,)</f>
        <v>East Asia and Pacific</v>
      </c>
      <c r="H510" s="25" t="s">
        <v>261</v>
      </c>
      <c r="I510" s="25" t="s">
        <v>270</v>
      </c>
      <c r="J510" s="28">
        <v>3303443</v>
      </c>
      <c r="K510" s="39">
        <v>6.33</v>
      </c>
      <c r="L510" s="146" t="s">
        <v>106</v>
      </c>
      <c r="N510" s="119"/>
    </row>
    <row r="511" spans="1:14" s="17" customFormat="1" ht="15.75" customHeight="1" x14ac:dyDescent="0.25">
      <c r="A511" s="145">
        <v>43368</v>
      </c>
      <c r="B511" s="27" t="s">
        <v>61</v>
      </c>
      <c r="C511" s="27" t="s">
        <v>61</v>
      </c>
      <c r="D511" s="25" t="s">
        <v>252</v>
      </c>
      <c r="E511" s="25" t="s">
        <v>108</v>
      </c>
      <c r="F511" s="25" t="s">
        <v>330</v>
      </c>
      <c r="G511" s="25" t="str">
        <f>VLOOKUP(Repository_table[[#This Row],[Country of Destination]],$T$11:$U$46,2,)</f>
        <v>Middle East and North Africa</v>
      </c>
      <c r="H511" s="25" t="s">
        <v>249</v>
      </c>
      <c r="I511" s="25" t="s">
        <v>270</v>
      </c>
      <c r="J511" s="28">
        <v>3637851</v>
      </c>
      <c r="K511" s="39">
        <v>3.33</v>
      </c>
      <c r="L511" s="146"/>
      <c r="N511" s="119"/>
    </row>
    <row r="512" spans="1:14" s="17" customFormat="1" ht="15.75" customHeight="1" x14ac:dyDescent="0.25">
      <c r="A512" s="145">
        <v>43369</v>
      </c>
      <c r="B512" s="27" t="s">
        <v>61</v>
      </c>
      <c r="C512" s="27" t="s">
        <v>61</v>
      </c>
      <c r="D512" s="25" t="s">
        <v>251</v>
      </c>
      <c r="E512" s="25" t="s">
        <v>108</v>
      </c>
      <c r="F512" s="25" t="s">
        <v>112</v>
      </c>
      <c r="G512" s="25" t="str">
        <f>VLOOKUP(Repository_table[[#This Row],[Country of Destination]],$T$11:$U$46,2,)</f>
        <v>Latin America and the Caribbean</v>
      </c>
      <c r="H512" s="25" t="s">
        <v>206</v>
      </c>
      <c r="I512" s="25" t="s">
        <v>270</v>
      </c>
      <c r="J512" s="28">
        <v>3675091</v>
      </c>
      <c r="K512" s="39">
        <v>3.33</v>
      </c>
      <c r="L512" s="146"/>
      <c r="N512" s="119"/>
    </row>
    <row r="513" spans="1:14" s="17" customFormat="1" ht="15.75" customHeight="1" x14ac:dyDescent="0.25">
      <c r="A513" s="145">
        <v>43370</v>
      </c>
      <c r="B513" s="27" t="s">
        <v>61</v>
      </c>
      <c r="C513" s="27" t="s">
        <v>61</v>
      </c>
      <c r="D513" s="25" t="s">
        <v>252</v>
      </c>
      <c r="E513" s="25" t="s">
        <v>108</v>
      </c>
      <c r="F513" s="25" t="s">
        <v>253</v>
      </c>
      <c r="G513" s="25" t="str">
        <f>VLOOKUP(Repository_table[[#This Row],[Country of Destination]],$T$11:$U$46,2,)</f>
        <v>Europe and Central Asia</v>
      </c>
      <c r="H513" s="25" t="s">
        <v>140</v>
      </c>
      <c r="I513" s="25" t="s">
        <v>270</v>
      </c>
      <c r="J513" s="28">
        <v>3298726</v>
      </c>
      <c r="K513" s="39">
        <v>3.33</v>
      </c>
      <c r="L513" s="146"/>
      <c r="N513" s="119"/>
    </row>
    <row r="514" spans="1:14" s="17" customFormat="1" ht="15.75" customHeight="1" x14ac:dyDescent="0.25">
      <c r="A514" s="145">
        <v>43372</v>
      </c>
      <c r="B514" s="27" t="s">
        <v>61</v>
      </c>
      <c r="C514" s="27" t="s">
        <v>61</v>
      </c>
      <c r="D514" s="25" t="s">
        <v>251</v>
      </c>
      <c r="E514" s="25" t="s">
        <v>108</v>
      </c>
      <c r="F514" s="25" t="s">
        <v>76</v>
      </c>
      <c r="G514" s="25" t="str">
        <f>VLOOKUP(Repository_table[[#This Row],[Country of Destination]],$T$11:$U$46,2,)</f>
        <v>Latin America and the Caribbean</v>
      </c>
      <c r="H514" s="25" t="s">
        <v>258</v>
      </c>
      <c r="I514" s="25" t="s">
        <v>270</v>
      </c>
      <c r="J514" s="28">
        <v>3194054</v>
      </c>
      <c r="K514" s="39">
        <v>6.33</v>
      </c>
      <c r="L514" s="146" t="s">
        <v>106</v>
      </c>
      <c r="N514" s="119"/>
    </row>
    <row r="515" spans="1:14" s="17" customFormat="1" ht="15.75" customHeight="1" x14ac:dyDescent="0.25">
      <c r="A515" s="145">
        <v>43374</v>
      </c>
      <c r="B515" s="27" t="s">
        <v>61</v>
      </c>
      <c r="C515" s="27" t="s">
        <v>61</v>
      </c>
      <c r="D515" s="25" t="s">
        <v>252</v>
      </c>
      <c r="E515" s="25" t="s">
        <v>108</v>
      </c>
      <c r="F515" s="25" t="s">
        <v>241</v>
      </c>
      <c r="G515" s="25" t="str">
        <f>VLOOKUP(Repository_table[[#This Row],[Country of Destination]],$T$11:$U$46,2,)</f>
        <v>Europe and Central Asia</v>
      </c>
      <c r="H515" s="25" t="s">
        <v>86</v>
      </c>
      <c r="I515" s="25" t="s">
        <v>270</v>
      </c>
      <c r="J515" s="28">
        <v>3550808</v>
      </c>
      <c r="K515" s="39">
        <v>3.33</v>
      </c>
      <c r="L515" s="146"/>
      <c r="N515" s="119"/>
    </row>
    <row r="516" spans="1:14" s="17" customFormat="1" ht="15.75" customHeight="1" x14ac:dyDescent="0.25">
      <c r="A516" s="145">
        <v>43376</v>
      </c>
      <c r="B516" s="27" t="s">
        <v>61</v>
      </c>
      <c r="C516" s="27" t="s">
        <v>61</v>
      </c>
      <c r="D516" s="25" t="s">
        <v>251</v>
      </c>
      <c r="E516" s="25" t="s">
        <v>108</v>
      </c>
      <c r="F516" s="25" t="s">
        <v>113</v>
      </c>
      <c r="G516" s="25" t="str">
        <f>VLOOKUP(Repository_table[[#This Row],[Country of Destination]],$T$11:$U$46,2,)</f>
        <v>East Asia and Pacific</v>
      </c>
      <c r="H516" s="25" t="s">
        <v>271</v>
      </c>
      <c r="I516" s="25" t="s">
        <v>270</v>
      </c>
      <c r="J516" s="28">
        <v>3678702</v>
      </c>
      <c r="K516" s="39">
        <v>3.47</v>
      </c>
      <c r="L516" s="146"/>
      <c r="N516" s="119"/>
    </row>
    <row r="517" spans="1:14" s="17" customFormat="1" ht="15.75" customHeight="1" x14ac:dyDescent="0.25">
      <c r="A517" s="145">
        <v>43377</v>
      </c>
      <c r="B517" s="27" t="s">
        <v>61</v>
      </c>
      <c r="C517" s="27" t="s">
        <v>61</v>
      </c>
      <c r="D517" s="25" t="s">
        <v>251</v>
      </c>
      <c r="E517" s="25" t="s">
        <v>108</v>
      </c>
      <c r="F517" s="25" t="s">
        <v>113</v>
      </c>
      <c r="G517" s="25" t="str">
        <f>VLOOKUP(Repository_table[[#This Row],[Country of Destination]],$T$11:$U$46,2,)</f>
        <v>East Asia and Pacific</v>
      </c>
      <c r="H517" s="25" t="s">
        <v>188</v>
      </c>
      <c r="I517" s="25" t="s">
        <v>270</v>
      </c>
      <c r="J517" s="28">
        <v>3650747</v>
      </c>
      <c r="K517" s="39">
        <v>3.47</v>
      </c>
      <c r="L517" s="146"/>
      <c r="N517" s="119"/>
    </row>
    <row r="518" spans="1:14" s="17" customFormat="1" ht="15.75" customHeight="1" x14ac:dyDescent="0.25">
      <c r="A518" s="145">
        <v>43378</v>
      </c>
      <c r="B518" s="27" t="s">
        <v>61</v>
      </c>
      <c r="C518" s="27" t="s">
        <v>61</v>
      </c>
      <c r="D518" s="25" t="s">
        <v>251</v>
      </c>
      <c r="E518" s="25" t="s">
        <v>108</v>
      </c>
      <c r="F518" s="25" t="s">
        <v>113</v>
      </c>
      <c r="G518" s="25" t="str">
        <f>VLOOKUP(Repository_table[[#This Row],[Country of Destination]],$T$11:$U$46,2,)</f>
        <v>East Asia and Pacific</v>
      </c>
      <c r="H518" s="25" t="s">
        <v>224</v>
      </c>
      <c r="I518" s="25" t="s">
        <v>270</v>
      </c>
      <c r="J518" s="28">
        <v>3361054</v>
      </c>
      <c r="K518" s="39">
        <v>6.47</v>
      </c>
      <c r="L518" s="146" t="s">
        <v>106</v>
      </c>
      <c r="N518" s="119"/>
    </row>
    <row r="519" spans="1:14" s="17" customFormat="1" ht="15.75" customHeight="1" x14ac:dyDescent="0.25">
      <c r="A519" s="145">
        <v>43380</v>
      </c>
      <c r="B519" s="27" t="s">
        <v>61</v>
      </c>
      <c r="C519" s="27" t="s">
        <v>61</v>
      </c>
      <c r="D519" s="25" t="s">
        <v>251</v>
      </c>
      <c r="E519" s="25" t="s">
        <v>108</v>
      </c>
      <c r="F519" s="25" t="s">
        <v>157</v>
      </c>
      <c r="G519" s="25" t="str">
        <f>VLOOKUP(Repository_table[[#This Row],[Country of Destination]],$T$11:$U$46,2,)</f>
        <v>Middle East and North Africa</v>
      </c>
      <c r="H519" s="25" t="s">
        <v>96</v>
      </c>
      <c r="I519" s="25" t="s">
        <v>270</v>
      </c>
      <c r="J519" s="28">
        <v>3666464</v>
      </c>
      <c r="K519" s="39">
        <v>3.47</v>
      </c>
      <c r="L519" s="146"/>
      <c r="N519" s="119"/>
    </row>
    <row r="520" spans="1:14" s="17" customFormat="1" ht="15.75" customHeight="1" x14ac:dyDescent="0.25">
      <c r="A520" s="145">
        <v>43382</v>
      </c>
      <c r="B520" s="27" t="s">
        <v>61</v>
      </c>
      <c r="C520" s="27" t="s">
        <v>61</v>
      </c>
      <c r="D520" s="25" t="s">
        <v>251</v>
      </c>
      <c r="E520" s="25" t="s">
        <v>108</v>
      </c>
      <c r="F520" s="25" t="s">
        <v>113</v>
      </c>
      <c r="G520" s="25" t="str">
        <f>VLOOKUP(Repository_table[[#This Row],[Country of Destination]],$T$11:$U$46,2,)</f>
        <v>East Asia and Pacific</v>
      </c>
      <c r="H520" s="25" t="s">
        <v>203</v>
      </c>
      <c r="I520" s="25" t="s">
        <v>270</v>
      </c>
      <c r="J520" s="28">
        <v>3441391</v>
      </c>
      <c r="K520" s="39">
        <v>6.47</v>
      </c>
      <c r="L520" s="146" t="s">
        <v>106</v>
      </c>
      <c r="N520" s="119"/>
    </row>
    <row r="521" spans="1:14" s="17" customFormat="1" ht="15.75" customHeight="1" x14ac:dyDescent="0.25">
      <c r="A521" s="145">
        <v>43383</v>
      </c>
      <c r="B521" s="27" t="s">
        <v>61</v>
      </c>
      <c r="C521" s="27" t="s">
        <v>61</v>
      </c>
      <c r="D521" s="25" t="s">
        <v>252</v>
      </c>
      <c r="E521" s="25" t="s">
        <v>108</v>
      </c>
      <c r="F521" s="25" t="s">
        <v>72</v>
      </c>
      <c r="G521" s="25" t="str">
        <f>VLOOKUP(Repository_table[[#This Row],[Country of Destination]],$T$11:$U$46,2,)</f>
        <v>East Asia and Pacific</v>
      </c>
      <c r="H521" s="25" t="s">
        <v>187</v>
      </c>
      <c r="I521" s="25" t="s">
        <v>270</v>
      </c>
      <c r="J521" s="28">
        <v>3664913</v>
      </c>
      <c r="K521" s="39">
        <v>3.47</v>
      </c>
      <c r="L521" s="146"/>
      <c r="N521" s="119"/>
    </row>
    <row r="522" spans="1:14" s="17" customFormat="1" ht="15.75" customHeight="1" x14ac:dyDescent="0.25">
      <c r="A522" s="145">
        <v>43384</v>
      </c>
      <c r="B522" s="27" t="s">
        <v>61</v>
      </c>
      <c r="C522" s="27" t="s">
        <v>61</v>
      </c>
      <c r="D522" s="25" t="s">
        <v>251</v>
      </c>
      <c r="E522" s="25" t="s">
        <v>108</v>
      </c>
      <c r="F522" s="25" t="s">
        <v>113</v>
      </c>
      <c r="G522" s="25" t="str">
        <f>VLOOKUP(Repository_table[[#This Row],[Country of Destination]],$T$11:$U$46,2,)</f>
        <v>East Asia and Pacific</v>
      </c>
      <c r="H522" s="25" t="s">
        <v>160</v>
      </c>
      <c r="I522" s="25" t="s">
        <v>270</v>
      </c>
      <c r="J522" s="28">
        <v>3713618</v>
      </c>
      <c r="K522" s="39">
        <v>3.47</v>
      </c>
      <c r="L522" s="146"/>
      <c r="N522" s="119"/>
    </row>
    <row r="523" spans="1:14" s="17" customFormat="1" ht="15.75" customHeight="1" x14ac:dyDescent="0.25">
      <c r="A523" s="145">
        <v>43385</v>
      </c>
      <c r="B523" s="27" t="s">
        <v>61</v>
      </c>
      <c r="C523" s="27" t="s">
        <v>61</v>
      </c>
      <c r="D523" s="25" t="s">
        <v>251</v>
      </c>
      <c r="E523" s="25" t="s">
        <v>108</v>
      </c>
      <c r="F523" s="25" t="s">
        <v>113</v>
      </c>
      <c r="G523" s="25" t="str">
        <f>VLOOKUP(Repository_table[[#This Row],[Country of Destination]],$T$11:$U$46,2,)</f>
        <v>East Asia and Pacific</v>
      </c>
      <c r="H523" s="25" t="s">
        <v>222</v>
      </c>
      <c r="I523" s="25" t="s">
        <v>270</v>
      </c>
      <c r="J523" s="28">
        <v>2932195</v>
      </c>
      <c r="K523" s="39">
        <v>3.47</v>
      </c>
      <c r="L523" s="146"/>
      <c r="N523" s="119"/>
    </row>
    <row r="524" spans="1:14" s="17" customFormat="1" ht="15.75" customHeight="1" x14ac:dyDescent="0.25">
      <c r="A524" s="145">
        <v>43386</v>
      </c>
      <c r="B524" s="27" t="s">
        <v>61</v>
      </c>
      <c r="C524" s="27" t="s">
        <v>61</v>
      </c>
      <c r="D524" s="25" t="s">
        <v>251</v>
      </c>
      <c r="E524" s="25" t="s">
        <v>108</v>
      </c>
      <c r="F524" s="25" t="s">
        <v>76</v>
      </c>
      <c r="G524" s="25" t="str">
        <f>VLOOKUP(Repository_table[[#This Row],[Country of Destination]],$T$11:$U$46,2,)</f>
        <v>Latin America and the Caribbean</v>
      </c>
      <c r="H524" s="25" t="s">
        <v>272</v>
      </c>
      <c r="I524" s="25" t="s">
        <v>270</v>
      </c>
      <c r="J524" s="28">
        <v>3401677</v>
      </c>
      <c r="K524" s="39">
        <v>3.47</v>
      </c>
      <c r="L524" s="146"/>
      <c r="N524" s="119"/>
    </row>
    <row r="525" spans="1:14" s="17" customFormat="1" ht="15.75" customHeight="1" x14ac:dyDescent="0.25">
      <c r="A525" s="145">
        <v>43387</v>
      </c>
      <c r="B525" s="27" t="s">
        <v>61</v>
      </c>
      <c r="C525" s="27" t="s">
        <v>61</v>
      </c>
      <c r="D525" s="25" t="s">
        <v>252</v>
      </c>
      <c r="E525" s="25" t="s">
        <v>108</v>
      </c>
      <c r="F525" s="25" t="s">
        <v>204</v>
      </c>
      <c r="G525" s="25" t="str">
        <f>VLOOKUP(Repository_table[[#This Row],[Country of Destination]],$T$11:$U$46,2,)</f>
        <v>Europe and Central Asia</v>
      </c>
      <c r="H525" s="25" t="s">
        <v>273</v>
      </c>
      <c r="I525" s="25" t="s">
        <v>270</v>
      </c>
      <c r="J525" s="28">
        <v>3071439</v>
      </c>
      <c r="K525" s="39">
        <v>6.47</v>
      </c>
      <c r="L525" s="146" t="s">
        <v>106</v>
      </c>
      <c r="N525" s="119"/>
    </row>
    <row r="526" spans="1:14" s="17" customFormat="1" ht="15.75" customHeight="1" x14ac:dyDescent="0.25">
      <c r="A526" s="145">
        <v>43388</v>
      </c>
      <c r="B526" s="27" t="s">
        <v>61</v>
      </c>
      <c r="C526" s="27" t="s">
        <v>61</v>
      </c>
      <c r="D526" s="25" t="s">
        <v>252</v>
      </c>
      <c r="E526" s="25" t="s">
        <v>108</v>
      </c>
      <c r="F526" s="25" t="s">
        <v>72</v>
      </c>
      <c r="G526" s="25" t="str">
        <f>VLOOKUP(Repository_table[[#This Row],[Country of Destination]],$T$11:$U$46,2,)</f>
        <v>East Asia and Pacific</v>
      </c>
      <c r="H526" s="25" t="s">
        <v>164</v>
      </c>
      <c r="I526" s="25" t="s">
        <v>270</v>
      </c>
      <c r="J526" s="28">
        <v>3604414</v>
      </c>
      <c r="K526" s="39">
        <v>3.47</v>
      </c>
      <c r="L526" s="146"/>
      <c r="N526" s="119"/>
    </row>
    <row r="527" spans="1:14" s="17" customFormat="1" ht="15.75" customHeight="1" x14ac:dyDescent="0.25">
      <c r="A527" s="145">
        <v>43390</v>
      </c>
      <c r="B527" s="27" t="s">
        <v>61</v>
      </c>
      <c r="C527" s="27" t="s">
        <v>61</v>
      </c>
      <c r="D527" s="25" t="s">
        <v>252</v>
      </c>
      <c r="E527" s="25" t="s">
        <v>108</v>
      </c>
      <c r="F527" s="25" t="s">
        <v>253</v>
      </c>
      <c r="G527" s="25" t="str">
        <f>VLOOKUP(Repository_table[[#This Row],[Country of Destination]],$T$11:$U$46,2,)</f>
        <v>Europe and Central Asia</v>
      </c>
      <c r="H527" s="25" t="s">
        <v>274</v>
      </c>
      <c r="I527" s="25" t="s">
        <v>270</v>
      </c>
      <c r="J527" s="28">
        <v>1607327</v>
      </c>
      <c r="K527" s="39">
        <v>6.47</v>
      </c>
      <c r="L527" s="146" t="s">
        <v>220</v>
      </c>
      <c r="N527" s="119"/>
    </row>
    <row r="528" spans="1:14" s="17" customFormat="1" ht="15.75" customHeight="1" x14ac:dyDescent="0.25">
      <c r="A528" s="145">
        <v>43390</v>
      </c>
      <c r="B528" s="27" t="s">
        <v>61</v>
      </c>
      <c r="C528" s="27" t="s">
        <v>61</v>
      </c>
      <c r="D528" s="25" t="s">
        <v>252</v>
      </c>
      <c r="E528" s="25" t="s">
        <v>108</v>
      </c>
      <c r="F528" s="25" t="s">
        <v>197</v>
      </c>
      <c r="G528" s="25" t="str">
        <f>VLOOKUP(Repository_table[[#This Row],[Country of Destination]],$T$11:$U$46,2,)</f>
        <v>Europe and Central Asia</v>
      </c>
      <c r="H528" s="25" t="s">
        <v>274</v>
      </c>
      <c r="I528" s="25" t="s">
        <v>270</v>
      </c>
      <c r="J528" s="28">
        <v>1559685</v>
      </c>
      <c r="K528" s="39">
        <v>6.47</v>
      </c>
      <c r="L528" s="146" t="s">
        <v>220</v>
      </c>
      <c r="N528" s="119"/>
    </row>
    <row r="529" spans="1:14" s="17" customFormat="1" ht="15.75" customHeight="1" x14ac:dyDescent="0.25">
      <c r="A529" s="145">
        <v>43391</v>
      </c>
      <c r="B529" s="27" t="s">
        <v>61</v>
      </c>
      <c r="C529" s="27" t="s">
        <v>61</v>
      </c>
      <c r="D529" s="25" t="s">
        <v>252</v>
      </c>
      <c r="E529" s="25" t="s">
        <v>108</v>
      </c>
      <c r="F529" s="25" t="s">
        <v>124</v>
      </c>
      <c r="G529" s="25" t="str">
        <f>VLOOKUP(Repository_table[[#This Row],[Country of Destination]],$T$11:$U$46,2,)</f>
        <v>Europe and Central Asia</v>
      </c>
      <c r="H529" s="25" t="s">
        <v>137</v>
      </c>
      <c r="I529" s="25" t="s">
        <v>270</v>
      </c>
      <c r="J529" s="28">
        <v>3393446</v>
      </c>
      <c r="K529" s="39">
        <v>6.47</v>
      </c>
      <c r="L529" s="146" t="s">
        <v>106</v>
      </c>
      <c r="N529" s="119"/>
    </row>
    <row r="530" spans="1:14" s="17" customFormat="1" ht="15.75" customHeight="1" x14ac:dyDescent="0.25">
      <c r="A530" s="145">
        <v>43392</v>
      </c>
      <c r="B530" s="27" t="s">
        <v>61</v>
      </c>
      <c r="C530" s="27" t="s">
        <v>61</v>
      </c>
      <c r="D530" s="25" t="s">
        <v>252</v>
      </c>
      <c r="E530" s="25" t="s">
        <v>108</v>
      </c>
      <c r="F530" s="25" t="s">
        <v>124</v>
      </c>
      <c r="G530" s="25" t="str">
        <f>VLOOKUP(Repository_table[[#This Row],[Country of Destination]],$T$11:$U$46,2,)</f>
        <v>Europe and Central Asia</v>
      </c>
      <c r="H530" s="25" t="s">
        <v>256</v>
      </c>
      <c r="I530" s="25" t="s">
        <v>270</v>
      </c>
      <c r="J530" s="28">
        <v>3688395</v>
      </c>
      <c r="K530" s="39">
        <v>3.47</v>
      </c>
      <c r="L530" s="146"/>
      <c r="N530" s="119"/>
    </row>
    <row r="531" spans="1:14" s="17" customFormat="1" ht="15.75" customHeight="1" x14ac:dyDescent="0.25">
      <c r="A531" s="145">
        <v>43395</v>
      </c>
      <c r="B531" s="27" t="s">
        <v>61</v>
      </c>
      <c r="C531" s="27" t="s">
        <v>61</v>
      </c>
      <c r="D531" s="25" t="s">
        <v>252</v>
      </c>
      <c r="E531" s="25" t="s">
        <v>108</v>
      </c>
      <c r="F531" s="25" t="s">
        <v>124</v>
      </c>
      <c r="G531" s="25" t="str">
        <f>VLOOKUP(Repository_table[[#This Row],[Country of Destination]],$T$11:$U$46,2,)</f>
        <v>Europe and Central Asia</v>
      </c>
      <c r="H531" s="25" t="s">
        <v>275</v>
      </c>
      <c r="I531" s="25" t="s">
        <v>270</v>
      </c>
      <c r="J531" s="28">
        <v>130997</v>
      </c>
      <c r="K531" s="39">
        <v>6.47</v>
      </c>
      <c r="L531" s="146" t="s">
        <v>220</v>
      </c>
      <c r="N531" s="119"/>
    </row>
    <row r="532" spans="1:14" s="17" customFormat="1" ht="15.75" customHeight="1" x14ac:dyDescent="0.25">
      <c r="A532" s="145">
        <v>43395</v>
      </c>
      <c r="B532" s="27" t="s">
        <v>61</v>
      </c>
      <c r="C532" s="27" t="s">
        <v>61</v>
      </c>
      <c r="D532" s="25" t="s">
        <v>252</v>
      </c>
      <c r="E532" s="25" t="s">
        <v>108</v>
      </c>
      <c r="F532" s="25" t="s">
        <v>197</v>
      </c>
      <c r="G532" s="25" t="str">
        <f>VLOOKUP(Repository_table[[#This Row],[Country of Destination]],$T$11:$U$46,2,)</f>
        <v>Europe and Central Asia</v>
      </c>
      <c r="H532" s="25" t="s">
        <v>275</v>
      </c>
      <c r="I532" s="25" t="s">
        <v>270</v>
      </c>
      <c r="J532" s="28">
        <v>3286686</v>
      </c>
      <c r="K532" s="39">
        <v>6.47</v>
      </c>
      <c r="L532" s="146" t="s">
        <v>220</v>
      </c>
      <c r="N532" s="119"/>
    </row>
    <row r="533" spans="1:14" s="17" customFormat="1" ht="15.75" customHeight="1" x14ac:dyDescent="0.25">
      <c r="A533" s="145">
        <v>43395</v>
      </c>
      <c r="B533" s="27" t="s">
        <v>61</v>
      </c>
      <c r="C533" s="27" t="s">
        <v>61</v>
      </c>
      <c r="D533" s="25" t="s">
        <v>251</v>
      </c>
      <c r="E533" s="25" t="s">
        <v>108</v>
      </c>
      <c r="F533" s="25" t="s">
        <v>113</v>
      </c>
      <c r="G533" s="25" t="str">
        <f>VLOOKUP(Repository_table[[#This Row],[Country of Destination]],$T$11:$U$46,2,)</f>
        <v>East Asia and Pacific</v>
      </c>
      <c r="H533" s="25" t="s">
        <v>166</v>
      </c>
      <c r="I533" s="25" t="s">
        <v>270</v>
      </c>
      <c r="J533" s="28">
        <v>3752210</v>
      </c>
      <c r="K533" s="39">
        <v>3.47</v>
      </c>
      <c r="L533" s="146"/>
      <c r="N533" s="119"/>
    </row>
    <row r="534" spans="1:14" s="17" customFormat="1" ht="15.75" customHeight="1" x14ac:dyDescent="0.25">
      <c r="A534" s="145">
        <v>43396</v>
      </c>
      <c r="B534" s="27" t="s">
        <v>61</v>
      </c>
      <c r="C534" s="27" t="s">
        <v>61</v>
      </c>
      <c r="D534" s="25" t="s">
        <v>251</v>
      </c>
      <c r="E534" s="25" t="s">
        <v>108</v>
      </c>
      <c r="F534" s="25" t="s">
        <v>76</v>
      </c>
      <c r="G534" s="25" t="str">
        <f>VLOOKUP(Repository_table[[#This Row],[Country of Destination]],$T$11:$U$46,2,)</f>
        <v>Latin America and the Caribbean</v>
      </c>
      <c r="H534" s="25" t="s">
        <v>80</v>
      </c>
      <c r="I534" s="25" t="s">
        <v>270</v>
      </c>
      <c r="J534" s="28">
        <v>3674556</v>
      </c>
      <c r="K534" s="39">
        <v>6.47</v>
      </c>
      <c r="L534" s="146" t="s">
        <v>106</v>
      </c>
      <c r="N534" s="119"/>
    </row>
    <row r="535" spans="1:14" s="17" customFormat="1" ht="15.75" customHeight="1" x14ac:dyDescent="0.25">
      <c r="A535" s="145">
        <v>43397</v>
      </c>
      <c r="B535" s="27" t="s">
        <v>61</v>
      </c>
      <c r="C535" s="27" t="s">
        <v>61</v>
      </c>
      <c r="D535" s="25" t="s">
        <v>252</v>
      </c>
      <c r="E535" s="25" t="s">
        <v>108</v>
      </c>
      <c r="F535" s="25" t="s">
        <v>109</v>
      </c>
      <c r="G535" s="25" t="str">
        <f>VLOOKUP(Repository_table[[#This Row],[Country of Destination]],$T$11:$U$46,2,)</f>
        <v>Europe and Central Asia</v>
      </c>
      <c r="H535" s="25" t="s">
        <v>142</v>
      </c>
      <c r="I535" s="25" t="s">
        <v>270</v>
      </c>
      <c r="J535" s="28">
        <v>3280501</v>
      </c>
      <c r="K535" s="39">
        <v>3.47</v>
      </c>
      <c r="L535" s="146"/>
      <c r="N535" s="119"/>
    </row>
    <row r="536" spans="1:14" s="17" customFormat="1" ht="15.75" customHeight="1" x14ac:dyDescent="0.25">
      <c r="A536" s="145">
        <v>43399</v>
      </c>
      <c r="B536" s="27" t="s">
        <v>193</v>
      </c>
      <c r="C536" s="27" t="s">
        <v>212</v>
      </c>
      <c r="D536" s="25" t="s">
        <v>262</v>
      </c>
      <c r="E536" s="25" t="s">
        <v>108</v>
      </c>
      <c r="F536" s="25" t="s">
        <v>81</v>
      </c>
      <c r="G536" s="25" t="str">
        <f>VLOOKUP(Repository_table[[#This Row],[Country of Destination]],$T$11:$U$46,2,)</f>
        <v>East Asia and Pacific</v>
      </c>
      <c r="H536" s="25" t="s">
        <v>123</v>
      </c>
      <c r="I536" s="25" t="s">
        <v>263</v>
      </c>
      <c r="J536" s="28">
        <v>3016690</v>
      </c>
      <c r="K536" s="39">
        <v>7.61</v>
      </c>
      <c r="L536" s="146" t="s">
        <v>106</v>
      </c>
      <c r="N536" s="119"/>
    </row>
    <row r="537" spans="1:14" s="17" customFormat="1" ht="15.75" customHeight="1" x14ac:dyDescent="0.25">
      <c r="A537" s="145">
        <v>43399</v>
      </c>
      <c r="B537" s="27" t="s">
        <v>61</v>
      </c>
      <c r="C537" s="27" t="s">
        <v>61</v>
      </c>
      <c r="D537" s="25" t="s">
        <v>252</v>
      </c>
      <c r="E537" s="25" t="s">
        <v>108</v>
      </c>
      <c r="F537" s="25" t="s">
        <v>68</v>
      </c>
      <c r="G537" s="25" t="str">
        <f>VLOOKUP(Repository_table[[#This Row],[Country of Destination]],$T$11:$U$46,2,)</f>
        <v>South Asia</v>
      </c>
      <c r="H537" s="25" t="s">
        <v>260</v>
      </c>
      <c r="I537" s="25" t="s">
        <v>270</v>
      </c>
      <c r="J537" s="28">
        <v>3718927</v>
      </c>
      <c r="K537" s="39">
        <v>3.47</v>
      </c>
      <c r="L537" s="146"/>
      <c r="N537" s="119"/>
    </row>
    <row r="538" spans="1:14" s="17" customFormat="1" ht="15.75" customHeight="1" x14ac:dyDescent="0.25">
      <c r="A538" s="145">
        <v>43400</v>
      </c>
      <c r="B538" s="27" t="s">
        <v>61</v>
      </c>
      <c r="C538" s="27" t="s">
        <v>61</v>
      </c>
      <c r="D538" s="25" t="s">
        <v>252</v>
      </c>
      <c r="E538" s="25" t="s">
        <v>108</v>
      </c>
      <c r="F538" s="25" t="s">
        <v>253</v>
      </c>
      <c r="G538" s="25" t="str">
        <f>VLOOKUP(Repository_table[[#This Row],[Country of Destination]],$T$11:$U$46,2,)</f>
        <v>Europe and Central Asia</v>
      </c>
      <c r="H538" s="25" t="s">
        <v>258</v>
      </c>
      <c r="I538" s="25" t="s">
        <v>270</v>
      </c>
      <c r="J538" s="28">
        <v>3177663</v>
      </c>
      <c r="K538" s="39">
        <v>6.47</v>
      </c>
      <c r="L538" s="146" t="s">
        <v>106</v>
      </c>
      <c r="N538" s="119"/>
    </row>
    <row r="539" spans="1:14" s="17" customFormat="1" ht="15.75" customHeight="1" x14ac:dyDescent="0.25">
      <c r="A539" s="145">
        <v>43402</v>
      </c>
      <c r="B539" s="27" t="s">
        <v>193</v>
      </c>
      <c r="C539" s="27" t="s">
        <v>211</v>
      </c>
      <c r="D539" s="25" t="s">
        <v>262</v>
      </c>
      <c r="E539" s="25" t="s">
        <v>108</v>
      </c>
      <c r="F539" s="25" t="s">
        <v>68</v>
      </c>
      <c r="G539" s="25" t="str">
        <f>VLOOKUP(Repository_table[[#This Row],[Country of Destination]],$T$11:$U$46,2,)</f>
        <v>South Asia</v>
      </c>
      <c r="H539" s="25" t="s">
        <v>181</v>
      </c>
      <c r="I539" s="25" t="s">
        <v>263</v>
      </c>
      <c r="J539" s="28">
        <v>3411638</v>
      </c>
      <c r="K539" s="39">
        <v>6.73</v>
      </c>
      <c r="L539" s="146" t="s">
        <v>106</v>
      </c>
      <c r="N539" s="119"/>
    </row>
    <row r="540" spans="1:14" s="17" customFormat="1" ht="15.75" customHeight="1" x14ac:dyDescent="0.25">
      <c r="A540" s="145">
        <v>43402</v>
      </c>
      <c r="B540" s="27" t="s">
        <v>61</v>
      </c>
      <c r="C540" s="27" t="s">
        <v>61</v>
      </c>
      <c r="D540" s="25" t="s">
        <v>251</v>
      </c>
      <c r="E540" s="25" t="s">
        <v>108</v>
      </c>
      <c r="F540" s="25" t="s">
        <v>113</v>
      </c>
      <c r="G540" s="25" t="str">
        <f>VLOOKUP(Repository_table[[#This Row],[Country of Destination]],$T$11:$U$46,2,)</f>
        <v>East Asia and Pacific</v>
      </c>
      <c r="H540" s="25" t="s">
        <v>167</v>
      </c>
      <c r="I540" s="25" t="s">
        <v>270</v>
      </c>
      <c r="J540" s="28">
        <v>3679688</v>
      </c>
      <c r="K540" s="39">
        <v>3.47</v>
      </c>
      <c r="L540" s="146"/>
      <c r="N540" s="119"/>
    </row>
    <row r="541" spans="1:14" s="17" customFormat="1" ht="15.75" customHeight="1" x14ac:dyDescent="0.25">
      <c r="A541" s="145">
        <v>43403</v>
      </c>
      <c r="B541" s="27" t="s">
        <v>61</v>
      </c>
      <c r="C541" s="27" t="s">
        <v>61</v>
      </c>
      <c r="D541" s="25" t="s">
        <v>251</v>
      </c>
      <c r="E541" s="25" t="s">
        <v>108</v>
      </c>
      <c r="F541" s="25" t="s">
        <v>113</v>
      </c>
      <c r="G541" s="25" t="str">
        <f>VLOOKUP(Repository_table[[#This Row],[Country of Destination]],$T$11:$U$46,2,)</f>
        <v>East Asia and Pacific</v>
      </c>
      <c r="H541" s="25" t="s">
        <v>140</v>
      </c>
      <c r="I541" s="25" t="s">
        <v>270</v>
      </c>
      <c r="J541" s="28">
        <v>3306828</v>
      </c>
      <c r="K541" s="39">
        <v>3.47</v>
      </c>
      <c r="L541" s="146"/>
      <c r="N541" s="119"/>
    </row>
    <row r="542" spans="1:14" s="17" customFormat="1" ht="15.75" customHeight="1" x14ac:dyDescent="0.25">
      <c r="A542" s="145">
        <v>43404</v>
      </c>
      <c r="B542" s="27" t="s">
        <v>61</v>
      </c>
      <c r="C542" s="27" t="s">
        <v>61</v>
      </c>
      <c r="D542" s="25" t="s">
        <v>251</v>
      </c>
      <c r="E542" s="25" t="s">
        <v>108</v>
      </c>
      <c r="F542" s="25" t="s">
        <v>113</v>
      </c>
      <c r="G542" s="25" t="str">
        <f>VLOOKUP(Repository_table[[#This Row],[Country of Destination]],$T$11:$U$46,2,)</f>
        <v>East Asia and Pacific</v>
      </c>
      <c r="H542" s="25" t="s">
        <v>161</v>
      </c>
      <c r="I542" s="25" t="s">
        <v>270</v>
      </c>
      <c r="J542" s="28">
        <v>3406821</v>
      </c>
      <c r="K542" s="39">
        <v>6.47</v>
      </c>
      <c r="L542" s="146" t="s">
        <v>106</v>
      </c>
      <c r="N542" s="119"/>
    </row>
    <row r="543" spans="1:14" s="17" customFormat="1" ht="15.75" customHeight="1" x14ac:dyDescent="0.25">
      <c r="A543" s="145">
        <v>43405</v>
      </c>
      <c r="B543" s="27" t="s">
        <v>61</v>
      </c>
      <c r="C543" s="27" t="s">
        <v>61</v>
      </c>
      <c r="D543" s="25" t="s">
        <v>251</v>
      </c>
      <c r="E543" s="25" t="s">
        <v>108</v>
      </c>
      <c r="F543" s="25" t="s">
        <v>112</v>
      </c>
      <c r="G543" s="25" t="str">
        <f>VLOOKUP(Repository_table[[#This Row],[Country of Destination]],$T$11:$U$46,2,)</f>
        <v>Latin America and the Caribbean</v>
      </c>
      <c r="H543" s="25" t="s">
        <v>206</v>
      </c>
      <c r="I543" s="25" t="s">
        <v>270</v>
      </c>
      <c r="J543" s="28">
        <v>3675934</v>
      </c>
      <c r="K543" s="39">
        <v>3.47</v>
      </c>
      <c r="L543" s="146"/>
      <c r="N543" s="119"/>
    </row>
    <row r="544" spans="1:14" s="17" customFormat="1" ht="15.75" customHeight="1" x14ac:dyDescent="0.25">
      <c r="A544" s="145">
        <v>43406</v>
      </c>
      <c r="B544" s="27" t="s">
        <v>61</v>
      </c>
      <c r="C544" s="27" t="s">
        <v>61</v>
      </c>
      <c r="D544" s="25" t="s">
        <v>251</v>
      </c>
      <c r="E544" s="25" t="s">
        <v>108</v>
      </c>
      <c r="F544" s="25" t="s">
        <v>113</v>
      </c>
      <c r="G544" s="25" t="str">
        <f>VLOOKUP(Repository_table[[#This Row],[Country of Destination]],$T$11:$U$46,2,)</f>
        <v>East Asia and Pacific</v>
      </c>
      <c r="H544" s="25" t="s">
        <v>254</v>
      </c>
      <c r="I544" s="25" t="s">
        <v>270</v>
      </c>
      <c r="J544" s="28">
        <v>3078904</v>
      </c>
      <c r="K544" s="39">
        <v>3.66</v>
      </c>
      <c r="L544" s="146"/>
      <c r="N544" s="119"/>
    </row>
    <row r="545" spans="1:14" s="17" customFormat="1" ht="15.75" customHeight="1" x14ac:dyDescent="0.25">
      <c r="A545" s="145">
        <v>43408</v>
      </c>
      <c r="B545" s="27" t="s">
        <v>193</v>
      </c>
      <c r="C545" s="27" t="s">
        <v>212</v>
      </c>
      <c r="D545" s="25" t="s">
        <v>262</v>
      </c>
      <c r="E545" s="25" t="s">
        <v>108</v>
      </c>
      <c r="F545" s="25" t="s">
        <v>81</v>
      </c>
      <c r="G545" s="25" t="str">
        <f>VLOOKUP(Repository_table[[#This Row],[Country of Destination]],$T$11:$U$46,2,)</f>
        <v>East Asia and Pacific</v>
      </c>
      <c r="H545" s="25" t="s">
        <v>214</v>
      </c>
      <c r="I545" s="25" t="s">
        <v>263</v>
      </c>
      <c r="J545" s="28">
        <v>2956982</v>
      </c>
      <c r="K545" s="39">
        <v>7.82</v>
      </c>
      <c r="L545" s="146" t="s">
        <v>106</v>
      </c>
      <c r="N545" s="119"/>
    </row>
    <row r="546" spans="1:14" s="17" customFormat="1" ht="15.75" customHeight="1" x14ac:dyDescent="0.25">
      <c r="A546" s="145">
        <v>43408</v>
      </c>
      <c r="B546" s="27" t="s">
        <v>61</v>
      </c>
      <c r="C546" s="27" t="s">
        <v>61</v>
      </c>
      <c r="D546" s="25" t="s">
        <v>251</v>
      </c>
      <c r="E546" s="25" t="s">
        <v>108</v>
      </c>
      <c r="F546" s="25" t="s">
        <v>157</v>
      </c>
      <c r="G546" s="25" t="str">
        <f>VLOOKUP(Repository_table[[#This Row],[Country of Destination]],$T$11:$U$46,2,)</f>
        <v>Middle East and North Africa</v>
      </c>
      <c r="H546" s="25" t="s">
        <v>277</v>
      </c>
      <c r="I546" s="25" t="s">
        <v>270</v>
      </c>
      <c r="J546" s="28">
        <v>3689957</v>
      </c>
      <c r="K546" s="39">
        <v>3.66</v>
      </c>
      <c r="L546" s="146"/>
      <c r="N546" s="119"/>
    </row>
    <row r="547" spans="1:14" s="17" customFormat="1" ht="15.75" customHeight="1" x14ac:dyDescent="0.25">
      <c r="A547" s="145">
        <v>43409</v>
      </c>
      <c r="B547" s="27" t="s">
        <v>61</v>
      </c>
      <c r="C547" s="27" t="s">
        <v>61</v>
      </c>
      <c r="D547" s="25" t="s">
        <v>252</v>
      </c>
      <c r="E547" s="25" t="s">
        <v>108</v>
      </c>
      <c r="F547" s="25" t="s">
        <v>81</v>
      </c>
      <c r="G547" s="25" t="str">
        <f>VLOOKUP(Repository_table[[#This Row],[Country of Destination]],$T$11:$U$46,2,)</f>
        <v>East Asia and Pacific</v>
      </c>
      <c r="H547" s="25" t="s">
        <v>111</v>
      </c>
      <c r="I547" s="25" t="s">
        <v>270</v>
      </c>
      <c r="J547" s="28">
        <v>3705566</v>
      </c>
      <c r="K547" s="39">
        <v>6.66</v>
      </c>
      <c r="L547" s="146" t="s">
        <v>106</v>
      </c>
      <c r="N547" s="119"/>
    </row>
    <row r="548" spans="1:14" s="17" customFormat="1" ht="15.75" customHeight="1" x14ac:dyDescent="0.25">
      <c r="A548" s="145">
        <v>43411</v>
      </c>
      <c r="B548" s="27" t="s">
        <v>61</v>
      </c>
      <c r="C548" s="27" t="s">
        <v>61</v>
      </c>
      <c r="D548" s="25" t="s">
        <v>251</v>
      </c>
      <c r="E548" s="25" t="s">
        <v>108</v>
      </c>
      <c r="F548" s="25" t="s">
        <v>76</v>
      </c>
      <c r="G548" s="25" t="str">
        <f>VLOOKUP(Repository_table[[#This Row],[Country of Destination]],$T$11:$U$46,2,)</f>
        <v>Latin America and the Caribbean</v>
      </c>
      <c r="H548" s="25" t="s">
        <v>243</v>
      </c>
      <c r="I548" s="25" t="s">
        <v>270</v>
      </c>
      <c r="J548" s="28">
        <v>3391326</v>
      </c>
      <c r="K548" s="39">
        <v>6.66</v>
      </c>
      <c r="L548" s="146" t="s">
        <v>106</v>
      </c>
      <c r="N548" s="119"/>
    </row>
    <row r="549" spans="1:14" s="17" customFormat="1" ht="15.75" customHeight="1" x14ac:dyDescent="0.25">
      <c r="A549" s="145">
        <v>43412</v>
      </c>
      <c r="B549" s="27" t="s">
        <v>61</v>
      </c>
      <c r="C549" s="27" t="s">
        <v>61</v>
      </c>
      <c r="D549" s="25" t="s">
        <v>251</v>
      </c>
      <c r="E549" s="25" t="s">
        <v>108</v>
      </c>
      <c r="F549" s="25" t="s">
        <v>113</v>
      </c>
      <c r="G549" s="25" t="str">
        <f>VLOOKUP(Repository_table[[#This Row],[Country of Destination]],$T$11:$U$46,2,)</f>
        <v>East Asia and Pacific</v>
      </c>
      <c r="H549" s="25" t="s">
        <v>159</v>
      </c>
      <c r="I549" s="25" t="s">
        <v>270</v>
      </c>
      <c r="J549" s="28">
        <v>3688015</v>
      </c>
      <c r="K549" s="39">
        <v>3.66</v>
      </c>
      <c r="L549" s="146"/>
      <c r="N549" s="119"/>
    </row>
    <row r="550" spans="1:14" s="17" customFormat="1" ht="15.75" customHeight="1" x14ac:dyDescent="0.25">
      <c r="A550" s="145">
        <v>43413</v>
      </c>
      <c r="B550" s="27" t="s">
        <v>193</v>
      </c>
      <c r="C550" s="27" t="s">
        <v>211</v>
      </c>
      <c r="D550" s="25" t="s">
        <v>262</v>
      </c>
      <c r="E550" s="25" t="s">
        <v>108</v>
      </c>
      <c r="F550" s="25" t="s">
        <v>286</v>
      </c>
      <c r="G550" s="25" t="str">
        <f>VLOOKUP(Repository_table[[#This Row],[Country of Destination]],$T$11:$U$46,2,)</f>
        <v>Europe and Central Asia</v>
      </c>
      <c r="H550" s="25" t="s">
        <v>287</v>
      </c>
      <c r="I550" s="25" t="s">
        <v>263</v>
      </c>
      <c r="J550" s="28">
        <v>3230601</v>
      </c>
      <c r="K550" s="39">
        <v>6.85</v>
      </c>
      <c r="L550" s="146" t="s">
        <v>106</v>
      </c>
      <c r="N550" s="119"/>
    </row>
    <row r="551" spans="1:14" s="17" customFormat="1" ht="15.75" customHeight="1" x14ac:dyDescent="0.25">
      <c r="A551" s="145">
        <v>43414</v>
      </c>
      <c r="B551" s="27" t="s">
        <v>61</v>
      </c>
      <c r="C551" s="27" t="s">
        <v>61</v>
      </c>
      <c r="D551" s="25" t="s">
        <v>252</v>
      </c>
      <c r="E551" s="25" t="s">
        <v>108</v>
      </c>
      <c r="F551" s="25" t="s">
        <v>81</v>
      </c>
      <c r="G551" s="25" t="str">
        <f>VLOOKUP(Repository_table[[#This Row],[Country of Destination]],$T$11:$U$46,2,)</f>
        <v>East Asia and Pacific</v>
      </c>
      <c r="H551" s="25" t="s">
        <v>202</v>
      </c>
      <c r="I551" s="25" t="s">
        <v>270</v>
      </c>
      <c r="J551" s="28">
        <v>3690626</v>
      </c>
      <c r="K551" s="39">
        <v>3.66</v>
      </c>
      <c r="L551" s="146"/>
      <c r="N551" s="119"/>
    </row>
    <row r="552" spans="1:14" s="17" customFormat="1" ht="15.75" customHeight="1" x14ac:dyDescent="0.25">
      <c r="A552" s="145">
        <v>43414</v>
      </c>
      <c r="B552" s="27" t="s">
        <v>61</v>
      </c>
      <c r="C552" s="27" t="s">
        <v>61</v>
      </c>
      <c r="D552" s="25" t="s">
        <v>265</v>
      </c>
      <c r="E552" s="25" t="s">
        <v>194</v>
      </c>
      <c r="F552" s="25" t="s">
        <v>204</v>
      </c>
      <c r="G552" s="25" t="str">
        <f>VLOOKUP(Repository_table[[#This Row],[Country of Destination]],$T$11:$U$46,2,)</f>
        <v>Europe and Central Asia</v>
      </c>
      <c r="H552" s="25" t="s">
        <v>239</v>
      </c>
      <c r="I552" s="25" t="s">
        <v>270</v>
      </c>
      <c r="J552" s="28">
        <v>2949064</v>
      </c>
      <c r="K552" s="39">
        <v>6.57</v>
      </c>
      <c r="L552" s="146" t="s">
        <v>196</v>
      </c>
      <c r="N552" s="119"/>
    </row>
    <row r="553" spans="1:14" s="17" customFormat="1" ht="15.75" customHeight="1" x14ac:dyDescent="0.25">
      <c r="A553" s="145">
        <v>43415</v>
      </c>
      <c r="B553" s="27" t="s">
        <v>61</v>
      </c>
      <c r="C553" s="27" t="s">
        <v>61</v>
      </c>
      <c r="D553" s="25" t="s">
        <v>252</v>
      </c>
      <c r="E553" s="25" t="s">
        <v>108</v>
      </c>
      <c r="F553" s="25" t="s">
        <v>81</v>
      </c>
      <c r="G553" s="25" t="str">
        <f>VLOOKUP(Repository_table[[#This Row],[Country of Destination]],$T$11:$U$46,2,)</f>
        <v>East Asia and Pacific</v>
      </c>
      <c r="H553" s="25" t="s">
        <v>117</v>
      </c>
      <c r="I553" s="25" t="s">
        <v>270</v>
      </c>
      <c r="J553" s="28">
        <v>3706906</v>
      </c>
      <c r="K553" s="39">
        <v>3.66</v>
      </c>
      <c r="L553" s="146"/>
      <c r="N553" s="119"/>
    </row>
    <row r="554" spans="1:14" s="17" customFormat="1" ht="15.75" customHeight="1" x14ac:dyDescent="0.25">
      <c r="A554" s="145">
        <v>43418</v>
      </c>
      <c r="B554" s="27" t="s">
        <v>193</v>
      </c>
      <c r="C554" s="27" t="s">
        <v>212</v>
      </c>
      <c r="D554" s="25" t="s">
        <v>262</v>
      </c>
      <c r="E554" s="25" t="s">
        <v>108</v>
      </c>
      <c r="F554" s="25" t="s">
        <v>81</v>
      </c>
      <c r="G554" s="25" t="str">
        <f>VLOOKUP(Repository_table[[#This Row],[Country of Destination]],$T$11:$U$46,2,)</f>
        <v>East Asia and Pacific</v>
      </c>
      <c r="H554" s="25" t="s">
        <v>226</v>
      </c>
      <c r="I554" s="25" t="s">
        <v>263</v>
      </c>
      <c r="J554" s="28">
        <v>3362906</v>
      </c>
      <c r="K554" s="39">
        <v>7.67</v>
      </c>
      <c r="L554" s="146" t="s">
        <v>106</v>
      </c>
      <c r="N554" s="119"/>
    </row>
    <row r="555" spans="1:14" s="17" customFormat="1" ht="15.75" customHeight="1" x14ac:dyDescent="0.25">
      <c r="A555" s="145">
        <v>43418</v>
      </c>
      <c r="B555" s="27" t="s">
        <v>61</v>
      </c>
      <c r="C555" s="27" t="s">
        <v>61</v>
      </c>
      <c r="D555" s="25" t="s">
        <v>252</v>
      </c>
      <c r="E555" s="25" t="s">
        <v>108</v>
      </c>
      <c r="F555" s="25" t="s">
        <v>197</v>
      </c>
      <c r="G555" s="25" t="str">
        <f>VLOOKUP(Repository_table[[#This Row],[Country of Destination]],$T$11:$U$46,2,)</f>
        <v>Europe and Central Asia</v>
      </c>
      <c r="H555" s="25" t="s">
        <v>282</v>
      </c>
      <c r="I555" s="25" t="s">
        <v>270</v>
      </c>
      <c r="J555" s="28">
        <v>3226582</v>
      </c>
      <c r="K555" s="39">
        <v>6.66</v>
      </c>
      <c r="L555" s="146" t="s">
        <v>106</v>
      </c>
      <c r="N555" s="119"/>
    </row>
    <row r="556" spans="1:14" s="17" customFormat="1" ht="15.75" customHeight="1" x14ac:dyDescent="0.25">
      <c r="A556" s="145">
        <v>43418</v>
      </c>
      <c r="B556" s="27" t="s">
        <v>61</v>
      </c>
      <c r="C556" s="27" t="s">
        <v>61</v>
      </c>
      <c r="D556" s="25" t="s">
        <v>251</v>
      </c>
      <c r="E556" s="25" t="s">
        <v>108</v>
      </c>
      <c r="F556" s="25" t="s">
        <v>113</v>
      </c>
      <c r="G556" s="25" t="str">
        <f>VLOOKUP(Repository_table[[#This Row],[Country of Destination]],$T$11:$U$46,2,)</f>
        <v>East Asia and Pacific</v>
      </c>
      <c r="H556" s="25" t="s">
        <v>158</v>
      </c>
      <c r="I556" s="25" t="s">
        <v>270</v>
      </c>
      <c r="J556" s="28">
        <v>3689354</v>
      </c>
      <c r="K556" s="39">
        <v>3.66</v>
      </c>
      <c r="L556" s="146"/>
      <c r="N556" s="119"/>
    </row>
    <row r="557" spans="1:14" s="17" customFormat="1" ht="15.75" customHeight="1" x14ac:dyDescent="0.25">
      <c r="A557" s="145">
        <v>43419</v>
      </c>
      <c r="B557" s="27" t="s">
        <v>61</v>
      </c>
      <c r="C557" s="27" t="s">
        <v>61</v>
      </c>
      <c r="D557" s="25" t="s">
        <v>251</v>
      </c>
      <c r="E557" s="25" t="s">
        <v>108</v>
      </c>
      <c r="F557" s="25" t="s">
        <v>76</v>
      </c>
      <c r="G557" s="25" t="str">
        <f>VLOOKUP(Repository_table[[#This Row],[Country of Destination]],$T$11:$U$46,2,)</f>
        <v>Latin America and the Caribbean</v>
      </c>
      <c r="H557" s="25" t="s">
        <v>284</v>
      </c>
      <c r="I557" s="25" t="s">
        <v>270</v>
      </c>
      <c r="J557" s="28">
        <v>3402669</v>
      </c>
      <c r="K557" s="39">
        <v>6.66</v>
      </c>
      <c r="L557" s="146" t="s">
        <v>106</v>
      </c>
      <c r="N557" s="119"/>
    </row>
    <row r="558" spans="1:14" s="17" customFormat="1" ht="15.75" customHeight="1" x14ac:dyDescent="0.25">
      <c r="A558" s="145">
        <v>43420</v>
      </c>
      <c r="B558" s="27" t="s">
        <v>61</v>
      </c>
      <c r="C558" s="27" t="s">
        <v>61</v>
      </c>
      <c r="D558" s="25" t="s">
        <v>251</v>
      </c>
      <c r="E558" s="25" t="s">
        <v>108</v>
      </c>
      <c r="F558" s="25" t="s">
        <v>113</v>
      </c>
      <c r="G558" s="25" t="str">
        <f>VLOOKUP(Repository_table[[#This Row],[Country of Destination]],$T$11:$U$46,2,)</f>
        <v>East Asia and Pacific</v>
      </c>
      <c r="H558" s="25" t="s">
        <v>255</v>
      </c>
      <c r="I558" s="25" t="s">
        <v>270</v>
      </c>
      <c r="J558" s="28">
        <v>3690404</v>
      </c>
      <c r="K558" s="39">
        <v>3.66</v>
      </c>
      <c r="L558" s="146"/>
      <c r="N558" s="119"/>
    </row>
    <row r="559" spans="1:14" s="17" customFormat="1" ht="15.75" customHeight="1" x14ac:dyDescent="0.25">
      <c r="A559" s="145">
        <v>43421</v>
      </c>
      <c r="B559" s="27" t="s">
        <v>61</v>
      </c>
      <c r="C559" s="27" t="s">
        <v>61</v>
      </c>
      <c r="D559" s="25" t="s">
        <v>265</v>
      </c>
      <c r="E559" s="25" t="s">
        <v>194</v>
      </c>
      <c r="F559" s="25" t="s">
        <v>124</v>
      </c>
      <c r="G559" s="25" t="str">
        <f>VLOOKUP(Repository_table[[#This Row],[Country of Destination]],$T$11:$U$46,2,)</f>
        <v>Europe and Central Asia</v>
      </c>
      <c r="H559" s="25" t="s">
        <v>281</v>
      </c>
      <c r="I559" s="25" t="s">
        <v>270</v>
      </c>
      <c r="J559" s="28">
        <v>3827174</v>
      </c>
      <c r="K559" s="39">
        <v>6.07</v>
      </c>
      <c r="L559" s="146" t="s">
        <v>196</v>
      </c>
      <c r="N559" s="119"/>
    </row>
    <row r="560" spans="1:14" s="17" customFormat="1" ht="15.75" customHeight="1" x14ac:dyDescent="0.25">
      <c r="A560" s="145">
        <v>43422</v>
      </c>
      <c r="B560" s="27" t="s">
        <v>61</v>
      </c>
      <c r="C560" s="27" t="s">
        <v>61</v>
      </c>
      <c r="D560" s="25" t="s">
        <v>252</v>
      </c>
      <c r="E560" s="25" t="s">
        <v>108</v>
      </c>
      <c r="F560" s="25" t="s">
        <v>124</v>
      </c>
      <c r="G560" s="25" t="str">
        <f>VLOOKUP(Repository_table[[#This Row],[Country of Destination]],$T$11:$U$46,2,)</f>
        <v>Europe and Central Asia</v>
      </c>
      <c r="H560" s="25" t="s">
        <v>259</v>
      </c>
      <c r="I560" s="25" t="s">
        <v>270</v>
      </c>
      <c r="J560" s="28">
        <v>3675903</v>
      </c>
      <c r="K560" s="39">
        <v>3.66</v>
      </c>
      <c r="L560" s="146"/>
      <c r="N560" s="119"/>
    </row>
    <row r="561" spans="1:14" s="17" customFormat="1" ht="15.75" customHeight="1" x14ac:dyDescent="0.25">
      <c r="A561" s="145">
        <v>43423</v>
      </c>
      <c r="B561" s="27" t="s">
        <v>61</v>
      </c>
      <c r="C561" s="27" t="s">
        <v>61</v>
      </c>
      <c r="D561" s="25" t="s">
        <v>252</v>
      </c>
      <c r="E561" s="25" t="s">
        <v>108</v>
      </c>
      <c r="F561" s="25" t="s">
        <v>241</v>
      </c>
      <c r="G561" s="25" t="str">
        <f>VLOOKUP(Repository_table[[#This Row],[Country of Destination]],$T$11:$U$46,2,)</f>
        <v>Europe and Central Asia</v>
      </c>
      <c r="H561" s="25" t="s">
        <v>86</v>
      </c>
      <c r="I561" s="25" t="s">
        <v>270</v>
      </c>
      <c r="J561" s="28">
        <v>3529421</v>
      </c>
      <c r="K561" s="39">
        <v>3.66</v>
      </c>
      <c r="L561" s="146"/>
      <c r="N561" s="119"/>
    </row>
    <row r="562" spans="1:14" s="17" customFormat="1" ht="15.75" customHeight="1" x14ac:dyDescent="0.25">
      <c r="A562" s="145">
        <v>43424</v>
      </c>
      <c r="B562" s="27" t="s">
        <v>61</v>
      </c>
      <c r="C562" s="27" t="s">
        <v>61</v>
      </c>
      <c r="D562" s="25" t="s">
        <v>252</v>
      </c>
      <c r="E562" s="25" t="s">
        <v>108</v>
      </c>
      <c r="F562" s="25" t="s">
        <v>197</v>
      </c>
      <c r="G562" s="25" t="str">
        <f>VLOOKUP(Repository_table[[#This Row],[Country of Destination]],$T$11:$U$46,2,)</f>
        <v>Europe and Central Asia</v>
      </c>
      <c r="H562" s="25" t="s">
        <v>137</v>
      </c>
      <c r="I562" s="25" t="s">
        <v>270</v>
      </c>
      <c r="J562" s="28">
        <v>3384819</v>
      </c>
      <c r="K562" s="39">
        <v>6.66</v>
      </c>
      <c r="L562" s="146" t="s">
        <v>106</v>
      </c>
      <c r="N562" s="119"/>
    </row>
    <row r="563" spans="1:14" s="17" customFormat="1" ht="15.75" customHeight="1" x14ac:dyDescent="0.25">
      <c r="A563" s="145">
        <v>43425</v>
      </c>
      <c r="B563" s="27" t="s">
        <v>193</v>
      </c>
      <c r="C563" s="27" t="s">
        <v>211</v>
      </c>
      <c r="D563" s="25" t="s">
        <v>262</v>
      </c>
      <c r="E563" s="25" t="s">
        <v>108</v>
      </c>
      <c r="F563" s="25" t="s">
        <v>197</v>
      </c>
      <c r="G563" s="25" t="str">
        <f>VLOOKUP(Repository_table[[#This Row],[Country of Destination]],$T$11:$U$46,2,)</f>
        <v>Europe and Central Asia</v>
      </c>
      <c r="H563" s="25" t="s">
        <v>169</v>
      </c>
      <c r="I563" s="25" t="s">
        <v>263</v>
      </c>
      <c r="J563" s="28">
        <v>3379990</v>
      </c>
      <c r="K563" s="39">
        <v>6.94</v>
      </c>
      <c r="L563" s="146" t="s">
        <v>106</v>
      </c>
      <c r="N563" s="119"/>
    </row>
    <row r="564" spans="1:14" s="17" customFormat="1" ht="15.75" customHeight="1" x14ac:dyDescent="0.25">
      <c r="A564" s="145">
        <v>43425</v>
      </c>
      <c r="B564" s="27" t="s">
        <v>61</v>
      </c>
      <c r="C564" s="27" t="s">
        <v>61</v>
      </c>
      <c r="D564" s="25" t="s">
        <v>265</v>
      </c>
      <c r="E564" s="25" t="s">
        <v>194</v>
      </c>
      <c r="F564" s="25" t="s">
        <v>124</v>
      </c>
      <c r="G564" s="25" t="str">
        <f>VLOOKUP(Repository_table[[#This Row],[Country of Destination]],$T$11:$U$46,2,)</f>
        <v>Europe and Central Asia</v>
      </c>
      <c r="H564" s="25" t="s">
        <v>278</v>
      </c>
      <c r="I564" s="25" t="s">
        <v>270</v>
      </c>
      <c r="J564" s="28">
        <v>3452356</v>
      </c>
      <c r="K564" s="39">
        <v>5.91</v>
      </c>
      <c r="L564" s="146" t="s">
        <v>196</v>
      </c>
      <c r="N564" s="119"/>
    </row>
    <row r="565" spans="1:14" s="17" customFormat="1" ht="15.75" customHeight="1" x14ac:dyDescent="0.25">
      <c r="A565" s="145">
        <v>43426</v>
      </c>
      <c r="B565" s="27" t="s">
        <v>61</v>
      </c>
      <c r="C565" s="27" t="s">
        <v>61</v>
      </c>
      <c r="D565" s="25" t="s">
        <v>252</v>
      </c>
      <c r="E565" s="25" t="s">
        <v>108</v>
      </c>
      <c r="F565" s="25" t="s">
        <v>276</v>
      </c>
      <c r="G565" s="25" t="str">
        <f>VLOOKUP(Repository_table[[#This Row],[Country of Destination]],$T$11:$U$46,2,)</f>
        <v>Latin America and the Caribbean</v>
      </c>
      <c r="H565" s="25" t="s">
        <v>283</v>
      </c>
      <c r="I565" s="25" t="s">
        <v>270</v>
      </c>
      <c r="J565" s="28">
        <v>1303297</v>
      </c>
      <c r="K565" s="39">
        <v>6.66</v>
      </c>
      <c r="L565" s="146" t="s">
        <v>106</v>
      </c>
      <c r="N565" s="119"/>
    </row>
    <row r="566" spans="1:14" s="17" customFormat="1" ht="15.75" customHeight="1" x14ac:dyDescent="0.25">
      <c r="A566" s="145">
        <v>43427</v>
      </c>
      <c r="B566" s="27" t="s">
        <v>61</v>
      </c>
      <c r="C566" s="27" t="s">
        <v>61</v>
      </c>
      <c r="D566" s="25" t="s">
        <v>252</v>
      </c>
      <c r="E566" s="25" t="s">
        <v>108</v>
      </c>
      <c r="F566" s="25" t="s">
        <v>72</v>
      </c>
      <c r="G566" s="25" t="str">
        <f>VLOOKUP(Repository_table[[#This Row],[Country of Destination]],$T$11:$U$46,2,)</f>
        <v>East Asia and Pacific</v>
      </c>
      <c r="H566" s="25" t="s">
        <v>275</v>
      </c>
      <c r="I566" s="25" t="s">
        <v>270</v>
      </c>
      <c r="J566" s="28">
        <v>3451168</v>
      </c>
      <c r="K566" s="39">
        <v>6.66</v>
      </c>
      <c r="L566" s="146" t="s">
        <v>106</v>
      </c>
      <c r="N566" s="119"/>
    </row>
    <row r="567" spans="1:14" s="17" customFormat="1" ht="15.75" customHeight="1" x14ac:dyDescent="0.25">
      <c r="A567" s="145">
        <v>43428</v>
      </c>
      <c r="B567" s="27" t="s">
        <v>193</v>
      </c>
      <c r="C567" s="27" t="s">
        <v>212</v>
      </c>
      <c r="D567" s="25" t="s">
        <v>262</v>
      </c>
      <c r="E567" s="25" t="s">
        <v>108</v>
      </c>
      <c r="F567" s="25" t="s">
        <v>81</v>
      </c>
      <c r="G567" s="25" t="str">
        <f>VLOOKUP(Repository_table[[#This Row],[Country of Destination]],$T$11:$U$46,2,)</f>
        <v>East Asia and Pacific</v>
      </c>
      <c r="H567" s="25" t="s">
        <v>245</v>
      </c>
      <c r="I567" s="25" t="s">
        <v>263</v>
      </c>
      <c r="J567" s="28">
        <v>3236224</v>
      </c>
      <c r="K567" s="39">
        <v>7.82</v>
      </c>
      <c r="L567" s="146" t="s">
        <v>106</v>
      </c>
      <c r="N567" s="119"/>
    </row>
    <row r="568" spans="1:14" s="17" customFormat="1" ht="15.75" customHeight="1" x14ac:dyDescent="0.25">
      <c r="A568" s="145">
        <v>43428</v>
      </c>
      <c r="B568" s="27" t="s">
        <v>61</v>
      </c>
      <c r="C568" s="27" t="s">
        <v>61</v>
      </c>
      <c r="D568" s="25" t="s">
        <v>252</v>
      </c>
      <c r="E568" s="25" t="s">
        <v>108</v>
      </c>
      <c r="F568" s="25" t="s">
        <v>124</v>
      </c>
      <c r="G568" s="25" t="str">
        <f>VLOOKUP(Repository_table[[#This Row],[Country of Destination]],$T$11:$U$46,2,)</f>
        <v>Europe and Central Asia</v>
      </c>
      <c r="H568" s="25" t="s">
        <v>274</v>
      </c>
      <c r="I568" s="25" t="s">
        <v>270</v>
      </c>
      <c r="J568" s="28">
        <v>3204761</v>
      </c>
      <c r="K568" s="39">
        <v>6.66</v>
      </c>
      <c r="L568" s="146" t="s">
        <v>106</v>
      </c>
      <c r="N568" s="119"/>
    </row>
    <row r="569" spans="1:14" s="17" customFormat="1" ht="15.75" customHeight="1" x14ac:dyDescent="0.25">
      <c r="A569" s="145">
        <v>43429</v>
      </c>
      <c r="B569" s="27" t="s">
        <v>61</v>
      </c>
      <c r="C569" s="27" t="s">
        <v>61</v>
      </c>
      <c r="D569" s="25" t="s">
        <v>265</v>
      </c>
      <c r="E569" s="25" t="s">
        <v>194</v>
      </c>
      <c r="F569" s="25" t="s">
        <v>81</v>
      </c>
      <c r="G569" s="25" t="str">
        <f>VLOOKUP(Repository_table[[#This Row],[Country of Destination]],$T$11:$U$46,2,)</f>
        <v>East Asia and Pacific</v>
      </c>
      <c r="H569" s="25" t="s">
        <v>279</v>
      </c>
      <c r="I569" s="25" t="s">
        <v>270</v>
      </c>
      <c r="J569" s="28">
        <v>3176064</v>
      </c>
      <c r="K569" s="39">
        <v>6.1</v>
      </c>
      <c r="L569" s="146" t="s">
        <v>196</v>
      </c>
      <c r="N569" s="119"/>
    </row>
    <row r="570" spans="1:14" s="17" customFormat="1" ht="15.75" customHeight="1" x14ac:dyDescent="0.25">
      <c r="A570" s="145">
        <v>43430</v>
      </c>
      <c r="B570" s="27" t="s">
        <v>61</v>
      </c>
      <c r="C570" s="27" t="s">
        <v>61</v>
      </c>
      <c r="D570" s="25" t="s">
        <v>252</v>
      </c>
      <c r="E570" s="25" t="s">
        <v>108</v>
      </c>
      <c r="F570" s="25" t="s">
        <v>124</v>
      </c>
      <c r="G570" s="25" t="str">
        <f>VLOOKUP(Repository_table[[#This Row],[Country of Destination]],$T$11:$U$46,2,)</f>
        <v>Europe and Central Asia</v>
      </c>
      <c r="H570" s="25" t="s">
        <v>280</v>
      </c>
      <c r="I570" s="25" t="s">
        <v>270</v>
      </c>
      <c r="J570" s="28">
        <v>3404637</v>
      </c>
      <c r="K570" s="39">
        <v>3.66</v>
      </c>
      <c r="L570" s="146"/>
      <c r="N570" s="119"/>
    </row>
    <row r="571" spans="1:14" s="17" customFormat="1" ht="15.75" customHeight="1" x14ac:dyDescent="0.25">
      <c r="A571" s="145">
        <v>43432</v>
      </c>
      <c r="B571" s="27" t="s">
        <v>61</v>
      </c>
      <c r="C571" s="27" t="s">
        <v>61</v>
      </c>
      <c r="D571" s="25" t="s">
        <v>251</v>
      </c>
      <c r="E571" s="25" t="s">
        <v>108</v>
      </c>
      <c r="F571" s="25" t="s">
        <v>157</v>
      </c>
      <c r="G571" s="25" t="str">
        <f>VLOOKUP(Repository_table[[#This Row],[Country of Destination]],$T$11:$U$46,2,)</f>
        <v>Middle East and North Africa</v>
      </c>
      <c r="H571" s="25" t="s">
        <v>256</v>
      </c>
      <c r="I571" s="25" t="s">
        <v>270</v>
      </c>
      <c r="J571" s="28">
        <v>3700413</v>
      </c>
      <c r="K571" s="39">
        <v>3.66</v>
      </c>
      <c r="L571" s="146"/>
      <c r="N571" s="119"/>
    </row>
    <row r="572" spans="1:14" s="17" customFormat="1" ht="15.75" customHeight="1" x14ac:dyDescent="0.25">
      <c r="A572" s="145">
        <v>43432</v>
      </c>
      <c r="B572" s="27" t="s">
        <v>61</v>
      </c>
      <c r="C572" s="27" t="s">
        <v>61</v>
      </c>
      <c r="D572" s="25" t="s">
        <v>251</v>
      </c>
      <c r="E572" s="25" t="s">
        <v>108</v>
      </c>
      <c r="F572" s="25" t="s">
        <v>113</v>
      </c>
      <c r="G572" s="25" t="str">
        <f>VLOOKUP(Repository_table[[#This Row],[Country of Destination]],$T$11:$U$46,2,)</f>
        <v>East Asia and Pacific</v>
      </c>
      <c r="H572" s="25" t="s">
        <v>285</v>
      </c>
      <c r="I572" s="25" t="s">
        <v>270</v>
      </c>
      <c r="J572" s="28">
        <v>3488599</v>
      </c>
      <c r="K572" s="39">
        <v>3.66</v>
      </c>
      <c r="L572" s="146"/>
      <c r="N572" s="119"/>
    </row>
    <row r="573" spans="1:14" s="17" customFormat="1" ht="15.75" customHeight="1" x14ac:dyDescent="0.25">
      <c r="A573" s="145">
        <v>43434</v>
      </c>
      <c r="B573" s="27" t="s">
        <v>193</v>
      </c>
      <c r="C573" s="27" t="s">
        <v>211</v>
      </c>
      <c r="D573" s="25" t="s">
        <v>262</v>
      </c>
      <c r="E573" s="25" t="s">
        <v>108</v>
      </c>
      <c r="F573" s="25" t="s">
        <v>124</v>
      </c>
      <c r="G573" s="25" t="str">
        <f>VLOOKUP(Repository_table[[#This Row],[Country of Destination]],$T$11:$U$46,2,)</f>
        <v>Europe and Central Asia</v>
      </c>
      <c r="H573" s="25" t="s">
        <v>288</v>
      </c>
      <c r="I573" s="25" t="s">
        <v>263</v>
      </c>
      <c r="J573" s="28">
        <v>3129912</v>
      </c>
      <c r="K573" s="39">
        <v>6.94</v>
      </c>
      <c r="L573" s="146" t="s">
        <v>106</v>
      </c>
      <c r="N573" s="119"/>
    </row>
    <row r="574" spans="1:14" s="17" customFormat="1" ht="15.75" customHeight="1" x14ac:dyDescent="0.25">
      <c r="A574" s="145">
        <v>43434</v>
      </c>
      <c r="B574" s="27" t="s">
        <v>61</v>
      </c>
      <c r="C574" s="27" t="s">
        <v>61</v>
      </c>
      <c r="D574" s="25" t="s">
        <v>252</v>
      </c>
      <c r="E574" s="25" t="s">
        <v>108</v>
      </c>
      <c r="F574" s="25" t="s">
        <v>109</v>
      </c>
      <c r="G574" s="25" t="str">
        <f>VLOOKUP(Repository_table[[#This Row],[Country of Destination]],$T$11:$U$46,2,)</f>
        <v>Europe and Central Asia</v>
      </c>
      <c r="H574" s="25" t="s">
        <v>175</v>
      </c>
      <c r="I574" s="25" t="s">
        <v>270</v>
      </c>
      <c r="J574" s="28">
        <v>2956249</v>
      </c>
      <c r="K574" s="39">
        <v>6.66</v>
      </c>
      <c r="L574" s="146" t="s">
        <v>106</v>
      </c>
      <c r="N574" s="119"/>
    </row>
    <row r="575" spans="1:14" s="17" customFormat="1" ht="15.75" customHeight="1" x14ac:dyDescent="0.25">
      <c r="A575" s="145">
        <v>43435</v>
      </c>
      <c r="B575" s="27" t="s">
        <v>61</v>
      </c>
      <c r="C575" s="27" t="s">
        <v>61</v>
      </c>
      <c r="D575" s="25" t="s">
        <v>252</v>
      </c>
      <c r="E575" s="25" t="s">
        <v>108</v>
      </c>
      <c r="F575" s="25" t="s">
        <v>253</v>
      </c>
      <c r="G575" s="25" t="str">
        <f>VLOOKUP(Repository_table[[#This Row],[Country of Destination]],$T$11:$U$46,2,)</f>
        <v>Europe and Central Asia</v>
      </c>
      <c r="H575" s="25" t="s">
        <v>258</v>
      </c>
      <c r="I575" s="25" t="s">
        <v>270</v>
      </c>
      <c r="J575" s="28">
        <v>3205816</v>
      </c>
      <c r="K575" s="39">
        <v>6.66</v>
      </c>
      <c r="L575" s="146" t="s">
        <v>106</v>
      </c>
      <c r="N575" s="119"/>
    </row>
    <row r="576" spans="1:14" s="17" customFormat="1" ht="15.75" customHeight="1" x14ac:dyDescent="0.25">
      <c r="A576" s="145">
        <v>43435</v>
      </c>
      <c r="B576" s="27" t="s">
        <v>61</v>
      </c>
      <c r="C576" s="27" t="s">
        <v>61</v>
      </c>
      <c r="D576" s="25" t="s">
        <v>251</v>
      </c>
      <c r="E576" s="25" t="s">
        <v>108</v>
      </c>
      <c r="F576" s="25" t="s">
        <v>76</v>
      </c>
      <c r="G576" s="25" t="str">
        <f>VLOOKUP(Repository_table[[#This Row],[Country of Destination]],$T$11:$U$46,2,)</f>
        <v>Latin America and the Caribbean</v>
      </c>
      <c r="H576" s="25" t="s">
        <v>243</v>
      </c>
      <c r="I576" s="25" t="s">
        <v>270</v>
      </c>
      <c r="J576" s="28">
        <v>3410692</v>
      </c>
      <c r="K576" s="39">
        <v>3.66</v>
      </c>
      <c r="L576" s="146"/>
      <c r="N576" s="119"/>
    </row>
    <row r="577" spans="1:14" s="17" customFormat="1" ht="15.75" customHeight="1" x14ac:dyDescent="0.25">
      <c r="A577" s="145">
        <v>43437</v>
      </c>
      <c r="B577" s="27" t="s">
        <v>193</v>
      </c>
      <c r="C577" s="27" t="s">
        <v>212</v>
      </c>
      <c r="D577" s="25" t="s">
        <v>262</v>
      </c>
      <c r="E577" s="25" t="s">
        <v>108</v>
      </c>
      <c r="F577" s="25" t="s">
        <v>81</v>
      </c>
      <c r="G577" s="25" t="str">
        <f>VLOOKUP(Repository_table[[#This Row],[Country of Destination]],$T$11:$U$46,2,)</f>
        <v>East Asia and Pacific</v>
      </c>
      <c r="H577" s="25" t="s">
        <v>118</v>
      </c>
      <c r="I577" s="25" t="s">
        <v>263</v>
      </c>
      <c r="J577" s="28">
        <v>3420025</v>
      </c>
      <c r="K577" s="39">
        <v>9.07</v>
      </c>
      <c r="L577" s="146" t="s">
        <v>106</v>
      </c>
      <c r="N577" s="119"/>
    </row>
    <row r="578" spans="1:14" s="17" customFormat="1" ht="15.75" customHeight="1" x14ac:dyDescent="0.25">
      <c r="A578" s="145">
        <v>43437</v>
      </c>
      <c r="B578" s="27" t="s">
        <v>61</v>
      </c>
      <c r="C578" s="27" t="s">
        <v>61</v>
      </c>
      <c r="D578" s="25" t="s">
        <v>291</v>
      </c>
      <c r="E578" s="25" t="s">
        <v>108</v>
      </c>
      <c r="F578" s="25" t="s">
        <v>124</v>
      </c>
      <c r="G578" s="25" t="str">
        <f>VLOOKUP(Repository_table[[#This Row],[Country of Destination]],$T$11:$U$46,2,)</f>
        <v>Europe and Central Asia</v>
      </c>
      <c r="H578" s="25" t="s">
        <v>188</v>
      </c>
      <c r="I578" s="25" t="s">
        <v>270</v>
      </c>
      <c r="J578" s="28">
        <v>3699285</v>
      </c>
      <c r="K578" s="39">
        <v>5.42</v>
      </c>
      <c r="L578" s="146"/>
      <c r="N578" s="119"/>
    </row>
    <row r="579" spans="1:14" s="17" customFormat="1" ht="15.75" customHeight="1" x14ac:dyDescent="0.25">
      <c r="A579" s="145">
        <v>43438</v>
      </c>
      <c r="B579" s="27" t="s">
        <v>61</v>
      </c>
      <c r="C579" s="27" t="s">
        <v>61</v>
      </c>
      <c r="D579" s="25" t="s">
        <v>292</v>
      </c>
      <c r="E579" s="25" t="s">
        <v>108</v>
      </c>
      <c r="F579" s="25" t="s">
        <v>112</v>
      </c>
      <c r="G579" s="25" t="str">
        <f>VLOOKUP(Repository_table[[#This Row],[Country of Destination]],$T$11:$U$46,2,)</f>
        <v>Latin America and the Caribbean</v>
      </c>
      <c r="H579" s="25" t="s">
        <v>237</v>
      </c>
      <c r="I579" s="25" t="s">
        <v>270</v>
      </c>
      <c r="J579" s="28">
        <v>3276236</v>
      </c>
      <c r="K579" s="39">
        <v>5.42</v>
      </c>
      <c r="L579" s="146"/>
      <c r="N579" s="119"/>
    </row>
    <row r="580" spans="1:14" s="17" customFormat="1" ht="15.75" customHeight="1" x14ac:dyDescent="0.25">
      <c r="A580" s="145">
        <v>43439</v>
      </c>
      <c r="B580" s="27" t="s">
        <v>61</v>
      </c>
      <c r="C580" s="27" t="s">
        <v>61</v>
      </c>
      <c r="D580" s="25" t="s">
        <v>292</v>
      </c>
      <c r="E580" s="25" t="s">
        <v>108</v>
      </c>
      <c r="F580" s="25" t="s">
        <v>113</v>
      </c>
      <c r="G580" s="25" t="str">
        <f>VLOOKUP(Repository_table[[#This Row],[Country of Destination]],$T$11:$U$46,2,)</f>
        <v>East Asia and Pacific</v>
      </c>
      <c r="H580" s="25" t="s">
        <v>206</v>
      </c>
      <c r="I580" s="25" t="s">
        <v>270</v>
      </c>
      <c r="J580" s="28">
        <v>3080423</v>
      </c>
      <c r="K580" s="39">
        <v>8.42</v>
      </c>
      <c r="L580" s="146" t="s">
        <v>106</v>
      </c>
      <c r="N580" s="119"/>
    </row>
    <row r="581" spans="1:14" s="17" customFormat="1" ht="15.75" customHeight="1" x14ac:dyDescent="0.25">
      <c r="A581" s="145">
        <v>43441</v>
      </c>
      <c r="B581" s="27" t="s">
        <v>61</v>
      </c>
      <c r="C581" s="27" t="s">
        <v>61</v>
      </c>
      <c r="D581" s="25" t="s">
        <v>291</v>
      </c>
      <c r="E581" s="25" t="s">
        <v>108</v>
      </c>
      <c r="F581" s="25" t="s">
        <v>68</v>
      </c>
      <c r="G581" s="25" t="str">
        <f>VLOOKUP(Repository_table[[#This Row],[Country of Destination]],$T$11:$U$46,2,)</f>
        <v>South Asia</v>
      </c>
      <c r="H581" s="25" t="s">
        <v>257</v>
      </c>
      <c r="I581" s="25" t="s">
        <v>270</v>
      </c>
      <c r="J581" s="28">
        <v>3718187</v>
      </c>
      <c r="K581" s="39">
        <v>5.42</v>
      </c>
      <c r="L581" s="146"/>
      <c r="N581" s="119"/>
    </row>
    <row r="582" spans="1:14" s="17" customFormat="1" ht="15.75" customHeight="1" x14ac:dyDescent="0.25">
      <c r="A582" s="145">
        <v>43442</v>
      </c>
      <c r="B582" s="27" t="s">
        <v>61</v>
      </c>
      <c r="C582" s="27" t="s">
        <v>61</v>
      </c>
      <c r="D582" s="25" t="s">
        <v>292</v>
      </c>
      <c r="E582" s="25" t="s">
        <v>108</v>
      </c>
      <c r="F582" s="25" t="s">
        <v>76</v>
      </c>
      <c r="G582" s="25" t="str">
        <f>VLOOKUP(Repository_table[[#This Row],[Country of Destination]],$T$11:$U$46,2,)</f>
        <v>Latin America and the Caribbean</v>
      </c>
      <c r="H582" s="25" t="s">
        <v>96</v>
      </c>
      <c r="I582" s="25" t="s">
        <v>270</v>
      </c>
      <c r="J582" s="28">
        <v>3708069</v>
      </c>
      <c r="K582" s="39">
        <v>5.42</v>
      </c>
      <c r="L582" s="146"/>
      <c r="N582" s="119"/>
    </row>
    <row r="583" spans="1:14" s="17" customFormat="1" ht="15.75" customHeight="1" x14ac:dyDescent="0.25">
      <c r="A583" s="145">
        <v>43443</v>
      </c>
      <c r="B583" s="27" t="s">
        <v>61</v>
      </c>
      <c r="C583" s="27" t="s">
        <v>61</v>
      </c>
      <c r="D583" s="25" t="s">
        <v>265</v>
      </c>
      <c r="E583" s="25" t="s">
        <v>194</v>
      </c>
      <c r="F583" s="25" t="s">
        <v>113</v>
      </c>
      <c r="G583" s="25" t="str">
        <f>VLOOKUP(Repository_table[[#This Row],[Country of Destination]],$T$11:$U$46,2,)</f>
        <v>East Asia and Pacific</v>
      </c>
      <c r="H583" s="25" t="s">
        <v>216</v>
      </c>
      <c r="I583" s="25" t="s">
        <v>270</v>
      </c>
      <c r="J583" s="28">
        <v>3441359</v>
      </c>
      <c r="K583" s="39">
        <v>6.62</v>
      </c>
      <c r="L583" s="146" t="s">
        <v>70</v>
      </c>
      <c r="N583" s="119"/>
    </row>
    <row r="584" spans="1:14" s="17" customFormat="1" ht="15.75" customHeight="1" x14ac:dyDescent="0.25">
      <c r="A584" s="145">
        <v>43444</v>
      </c>
      <c r="B584" s="27" t="s">
        <v>61</v>
      </c>
      <c r="C584" s="27" t="s">
        <v>61</v>
      </c>
      <c r="D584" s="25" t="s">
        <v>292</v>
      </c>
      <c r="E584" s="25" t="s">
        <v>108</v>
      </c>
      <c r="F584" s="25" t="s">
        <v>113</v>
      </c>
      <c r="G584" s="25" t="str">
        <f>VLOOKUP(Repository_table[[#This Row],[Country of Destination]],$T$11:$U$46,2,)</f>
        <v>East Asia and Pacific</v>
      </c>
      <c r="H584" s="25" t="s">
        <v>160</v>
      </c>
      <c r="I584" s="25" t="s">
        <v>270</v>
      </c>
      <c r="J584" s="28">
        <v>3673900</v>
      </c>
      <c r="K584" s="39">
        <v>5.42</v>
      </c>
      <c r="L584" s="146"/>
      <c r="N584" s="119"/>
    </row>
    <row r="585" spans="1:14" s="17" customFormat="1" ht="25" x14ac:dyDescent="0.25">
      <c r="A585" s="145">
        <v>43445</v>
      </c>
      <c r="B585" s="27" t="s">
        <v>302</v>
      </c>
      <c r="C585" s="27" t="s">
        <v>303</v>
      </c>
      <c r="D585" s="25" t="s">
        <v>301</v>
      </c>
      <c r="E585" s="25" t="s">
        <v>194</v>
      </c>
      <c r="F585" s="25" t="s">
        <v>304</v>
      </c>
      <c r="G585" s="25" t="str">
        <f>VLOOKUP(Repository_table[[#This Row],[Country of Destination]],$T$11:$U$46,2,)</f>
        <v>Europe and Central Asia</v>
      </c>
      <c r="H585" s="25" t="s">
        <v>80</v>
      </c>
      <c r="I585" s="25" t="s">
        <v>306</v>
      </c>
      <c r="J585" s="28">
        <v>3721510</v>
      </c>
      <c r="K585" s="39">
        <v>7.33</v>
      </c>
      <c r="L585" s="146" t="s">
        <v>196</v>
      </c>
      <c r="N585" s="119"/>
    </row>
    <row r="586" spans="1:14" s="17" customFormat="1" x14ac:dyDescent="0.25">
      <c r="A586" s="145">
        <v>43445</v>
      </c>
      <c r="B586" s="27" t="s">
        <v>193</v>
      </c>
      <c r="C586" s="27" t="s">
        <v>211</v>
      </c>
      <c r="D586" s="25" t="s">
        <v>262</v>
      </c>
      <c r="E586" s="25" t="s">
        <v>108</v>
      </c>
      <c r="F586" s="25" t="s">
        <v>68</v>
      </c>
      <c r="G586" s="25" t="str">
        <f>VLOOKUP(Repository_table[[#This Row],[Country of Destination]],$T$11:$U$46,2,)</f>
        <v>South Asia</v>
      </c>
      <c r="H586" s="25" t="s">
        <v>181</v>
      </c>
      <c r="I586" s="25" t="s">
        <v>263</v>
      </c>
      <c r="J586" s="28">
        <v>3438108</v>
      </c>
      <c r="K586" s="39">
        <v>7.45</v>
      </c>
      <c r="L586" s="146" t="s">
        <v>106</v>
      </c>
      <c r="N586" s="119"/>
    </row>
    <row r="587" spans="1:14" s="17" customFormat="1" ht="15.75" customHeight="1" x14ac:dyDescent="0.25">
      <c r="A587" s="145">
        <v>43446</v>
      </c>
      <c r="B587" s="27" t="s">
        <v>61</v>
      </c>
      <c r="C587" s="27" t="s">
        <v>61</v>
      </c>
      <c r="D587" s="25" t="s">
        <v>265</v>
      </c>
      <c r="E587" s="25" t="s">
        <v>194</v>
      </c>
      <c r="F587" s="25" t="s">
        <v>368</v>
      </c>
      <c r="G587" s="25" t="str">
        <f>VLOOKUP(Repository_table[[#This Row],[Country of Destination]],$T$11:$U$46,2,)</f>
        <v>East Asia and Pacific</v>
      </c>
      <c r="H587" s="25" t="s">
        <v>294</v>
      </c>
      <c r="I587" s="25" t="s">
        <v>270</v>
      </c>
      <c r="J587" s="28">
        <v>3423465</v>
      </c>
      <c r="K587" s="39">
        <v>7.21</v>
      </c>
      <c r="L587" s="146" t="s">
        <v>70</v>
      </c>
      <c r="N587" s="119"/>
    </row>
    <row r="588" spans="1:14" s="17" customFormat="1" ht="15.75" customHeight="1" x14ac:dyDescent="0.25">
      <c r="A588" s="145">
        <v>43447</v>
      </c>
      <c r="B588" s="27" t="s">
        <v>61</v>
      </c>
      <c r="C588" s="27" t="s">
        <v>61</v>
      </c>
      <c r="D588" s="25" t="s">
        <v>291</v>
      </c>
      <c r="E588" s="25" t="s">
        <v>108</v>
      </c>
      <c r="F588" s="25" t="s">
        <v>81</v>
      </c>
      <c r="G588" s="25" t="str">
        <f>VLOOKUP(Repository_table[[#This Row],[Country of Destination]],$T$11:$U$46,2,)</f>
        <v>East Asia and Pacific</v>
      </c>
      <c r="H588" s="25" t="s">
        <v>246</v>
      </c>
      <c r="I588" s="25" t="s">
        <v>270</v>
      </c>
      <c r="J588" s="28">
        <v>3685952</v>
      </c>
      <c r="K588" s="39">
        <v>5.42</v>
      </c>
      <c r="L588" s="146"/>
      <c r="N588" s="119"/>
    </row>
    <row r="589" spans="1:14" s="17" customFormat="1" ht="15.75" customHeight="1" x14ac:dyDescent="0.25">
      <c r="A589" s="145">
        <v>43449</v>
      </c>
      <c r="B589" s="27" t="s">
        <v>61</v>
      </c>
      <c r="C589" s="27" t="s">
        <v>61</v>
      </c>
      <c r="D589" s="25" t="s">
        <v>292</v>
      </c>
      <c r="E589" s="25" t="s">
        <v>108</v>
      </c>
      <c r="F589" s="25" t="s">
        <v>113</v>
      </c>
      <c r="G589" s="25" t="str">
        <f>VLOOKUP(Repository_table[[#This Row],[Country of Destination]],$T$11:$U$46,2,)</f>
        <v>East Asia and Pacific</v>
      </c>
      <c r="H589" s="25" t="s">
        <v>187</v>
      </c>
      <c r="I589" s="25" t="s">
        <v>270</v>
      </c>
      <c r="J589" s="28">
        <v>3272481</v>
      </c>
      <c r="K589" s="39">
        <v>8.42</v>
      </c>
      <c r="L589" s="146" t="s">
        <v>106</v>
      </c>
      <c r="N589" s="119"/>
    </row>
    <row r="590" spans="1:14" s="17" customFormat="1" ht="15.75" customHeight="1" x14ac:dyDescent="0.25">
      <c r="A590" s="145">
        <v>43449</v>
      </c>
      <c r="B590" s="27" t="s">
        <v>61</v>
      </c>
      <c r="C590" s="27" t="s">
        <v>61</v>
      </c>
      <c r="D590" s="25" t="s">
        <v>291</v>
      </c>
      <c r="E590" s="25" t="s">
        <v>108</v>
      </c>
      <c r="F590" s="25" t="s">
        <v>253</v>
      </c>
      <c r="G590" s="25" t="str">
        <f>VLOOKUP(Repository_table[[#This Row],[Country of Destination]],$T$11:$U$46,2,)</f>
        <v>Europe and Central Asia</v>
      </c>
      <c r="H590" s="25" t="s">
        <v>239</v>
      </c>
      <c r="I590" s="25" t="s">
        <v>270</v>
      </c>
      <c r="J590" s="28">
        <v>2931426</v>
      </c>
      <c r="K590" s="39">
        <v>8.42</v>
      </c>
      <c r="L590" s="146" t="s">
        <v>106</v>
      </c>
      <c r="N590" s="119"/>
    </row>
    <row r="591" spans="1:14" s="17" customFormat="1" ht="15.75" customHeight="1" x14ac:dyDescent="0.25">
      <c r="A591" s="145">
        <v>43450</v>
      </c>
      <c r="B591" s="27" t="s">
        <v>193</v>
      </c>
      <c r="C591" s="27" t="s">
        <v>212</v>
      </c>
      <c r="D591" s="25" t="s">
        <v>262</v>
      </c>
      <c r="E591" s="25" t="s">
        <v>108</v>
      </c>
      <c r="F591" s="25" t="s">
        <v>81</v>
      </c>
      <c r="G591" s="25" t="str">
        <f>VLOOKUP(Repository_table[[#This Row],[Country of Destination]],$T$11:$U$46,2,)</f>
        <v>East Asia and Pacific</v>
      </c>
      <c r="H591" s="25" t="s">
        <v>299</v>
      </c>
      <c r="I591" s="25" t="s">
        <v>263</v>
      </c>
      <c r="J591" s="28">
        <v>3464687</v>
      </c>
      <c r="K591" s="39">
        <v>9.07</v>
      </c>
      <c r="L591" s="146" t="s">
        <v>106</v>
      </c>
      <c r="N591" s="119"/>
    </row>
    <row r="592" spans="1:14" s="17" customFormat="1" ht="15.75" customHeight="1" x14ac:dyDescent="0.25">
      <c r="A592" s="145">
        <v>43450</v>
      </c>
      <c r="B592" s="27" t="s">
        <v>61</v>
      </c>
      <c r="C592" s="27" t="s">
        <v>61</v>
      </c>
      <c r="D592" s="25" t="s">
        <v>291</v>
      </c>
      <c r="E592" s="25" t="s">
        <v>108</v>
      </c>
      <c r="F592" s="25" t="s">
        <v>293</v>
      </c>
      <c r="G592" s="25" t="str">
        <f>VLOOKUP(Repository_table[[#This Row],[Country of Destination]],$T$11:$U$46,2,)</f>
        <v>East Asia and Pacific</v>
      </c>
      <c r="H592" s="25" t="s">
        <v>259</v>
      </c>
      <c r="I592" s="25" t="s">
        <v>270</v>
      </c>
      <c r="J592" s="28">
        <v>3678628</v>
      </c>
      <c r="K592" s="39">
        <v>5.42</v>
      </c>
      <c r="L592" s="146"/>
      <c r="N592" s="119"/>
    </row>
    <row r="593" spans="1:14" s="17" customFormat="1" ht="15.75" customHeight="1" x14ac:dyDescent="0.25">
      <c r="A593" s="145">
        <v>43451</v>
      </c>
      <c r="B593" s="27" t="s">
        <v>61</v>
      </c>
      <c r="C593" s="27" t="s">
        <v>61</v>
      </c>
      <c r="D593" s="25" t="s">
        <v>291</v>
      </c>
      <c r="E593" s="25" t="s">
        <v>108</v>
      </c>
      <c r="F593" s="25" t="s">
        <v>124</v>
      </c>
      <c r="G593" s="25" t="str">
        <f>VLOOKUP(Repository_table[[#This Row],[Country of Destination]],$T$11:$U$46,2,)</f>
        <v>Europe and Central Asia</v>
      </c>
      <c r="H593" s="25" t="s">
        <v>169</v>
      </c>
      <c r="I593" s="25" t="s">
        <v>270</v>
      </c>
      <c r="J593" s="28">
        <v>3270980</v>
      </c>
      <c r="K593" s="39">
        <v>8.42</v>
      </c>
      <c r="L593" s="146" t="s">
        <v>106</v>
      </c>
      <c r="N593" s="119"/>
    </row>
    <row r="594" spans="1:14" s="17" customFormat="1" ht="15.75" customHeight="1" x14ac:dyDescent="0.25">
      <c r="A594" s="145">
        <v>43452</v>
      </c>
      <c r="B594" s="27" t="s">
        <v>193</v>
      </c>
      <c r="C594" s="27" t="s">
        <v>211</v>
      </c>
      <c r="D594" s="25" t="s">
        <v>262</v>
      </c>
      <c r="E594" s="25" t="s">
        <v>108</v>
      </c>
      <c r="F594" s="25" t="s">
        <v>69</v>
      </c>
      <c r="G594" s="25" t="str">
        <f>VLOOKUP(Repository_table[[#This Row],[Country of Destination]],$T$11:$U$46,2,)</f>
        <v>Europe and Central Asia</v>
      </c>
      <c r="H594" s="25" t="s">
        <v>163</v>
      </c>
      <c r="I594" s="25" t="s">
        <v>263</v>
      </c>
      <c r="J594" s="28">
        <v>3298183</v>
      </c>
      <c r="K594" s="39">
        <v>8.4600000000000009</v>
      </c>
      <c r="L594" s="146" t="s">
        <v>106</v>
      </c>
      <c r="N594" s="119"/>
    </row>
    <row r="595" spans="1:14" s="17" customFormat="1" ht="15.75" customHeight="1" x14ac:dyDescent="0.25">
      <c r="A595" s="145">
        <v>43452</v>
      </c>
      <c r="B595" s="27" t="s">
        <v>61</v>
      </c>
      <c r="C595" s="27" t="s">
        <v>61</v>
      </c>
      <c r="D595" s="25" t="s">
        <v>292</v>
      </c>
      <c r="E595" s="25" t="s">
        <v>108</v>
      </c>
      <c r="F595" s="25" t="s">
        <v>186</v>
      </c>
      <c r="G595" s="25" t="str">
        <f>VLOOKUP(Repository_table[[#This Row],[Country of Destination]],$T$11:$U$46,2,)</f>
        <v>Latin America and the Caribbean</v>
      </c>
      <c r="H595" s="25" t="s">
        <v>126</v>
      </c>
      <c r="I595" s="25" t="s">
        <v>270</v>
      </c>
      <c r="J595" s="28">
        <v>3268020</v>
      </c>
      <c r="K595" s="39">
        <v>5.42</v>
      </c>
      <c r="L595" s="146"/>
      <c r="N595" s="119"/>
    </row>
    <row r="596" spans="1:14" s="17" customFormat="1" ht="15.75" customHeight="1" x14ac:dyDescent="0.25">
      <c r="A596" s="145">
        <v>43453</v>
      </c>
      <c r="B596" s="27" t="s">
        <v>61</v>
      </c>
      <c r="C596" s="27" t="s">
        <v>61</v>
      </c>
      <c r="D596" s="25" t="s">
        <v>265</v>
      </c>
      <c r="E596" s="25" t="s">
        <v>194</v>
      </c>
      <c r="F596" s="25" t="s">
        <v>124</v>
      </c>
      <c r="G596" s="25" t="str">
        <f>VLOOKUP(Repository_table[[#This Row],[Country of Destination]],$T$11:$U$46,2,)</f>
        <v>Europe and Central Asia</v>
      </c>
      <c r="H596" s="25" t="s">
        <v>284</v>
      </c>
      <c r="I596" s="25" t="s">
        <v>270</v>
      </c>
      <c r="J596" s="28">
        <v>3386647</v>
      </c>
      <c r="K596" s="39">
        <v>6.16</v>
      </c>
      <c r="L596" s="146" t="s">
        <v>70</v>
      </c>
      <c r="N596" s="119"/>
    </row>
    <row r="597" spans="1:14" s="17" customFormat="1" ht="15.75" customHeight="1" x14ac:dyDescent="0.25">
      <c r="A597" s="145">
        <v>43455</v>
      </c>
      <c r="B597" s="27" t="s">
        <v>61</v>
      </c>
      <c r="C597" s="27" t="s">
        <v>61</v>
      </c>
      <c r="D597" s="25" t="s">
        <v>292</v>
      </c>
      <c r="E597" s="25" t="s">
        <v>108</v>
      </c>
      <c r="F597" s="25" t="s">
        <v>76</v>
      </c>
      <c r="G597" s="25" t="str">
        <f>VLOOKUP(Repository_table[[#This Row],[Country of Destination]],$T$11:$U$46,2,)</f>
        <v>Latin America and the Caribbean</v>
      </c>
      <c r="H597" s="25" t="s">
        <v>86</v>
      </c>
      <c r="I597" s="25" t="s">
        <v>270</v>
      </c>
      <c r="J597" s="28">
        <v>3491597</v>
      </c>
      <c r="K597" s="39">
        <v>5.42</v>
      </c>
      <c r="L597" s="146"/>
      <c r="N597" s="119"/>
    </row>
    <row r="598" spans="1:14" s="17" customFormat="1" ht="15.75" customHeight="1" x14ac:dyDescent="0.25">
      <c r="A598" s="145">
        <v>43455</v>
      </c>
      <c r="B598" s="27" t="s">
        <v>61</v>
      </c>
      <c r="C598" s="27" t="s">
        <v>61</v>
      </c>
      <c r="D598" s="25" t="s">
        <v>291</v>
      </c>
      <c r="E598" s="25" t="s">
        <v>108</v>
      </c>
      <c r="F598" s="25" t="s">
        <v>109</v>
      </c>
      <c r="G598" s="25" t="str">
        <f>VLOOKUP(Repository_table[[#This Row],[Country of Destination]],$T$11:$U$46,2,)</f>
        <v>Europe and Central Asia</v>
      </c>
      <c r="H598" s="25" t="s">
        <v>295</v>
      </c>
      <c r="I598" s="25" t="s">
        <v>270</v>
      </c>
      <c r="J598" s="28">
        <v>3105005</v>
      </c>
      <c r="K598" s="39">
        <v>5.42</v>
      </c>
      <c r="L598" s="146"/>
      <c r="N598" s="119"/>
    </row>
    <row r="599" spans="1:14" s="17" customFormat="1" ht="15.75" customHeight="1" x14ac:dyDescent="0.25">
      <c r="A599" s="145">
        <v>43457</v>
      </c>
      <c r="B599" s="27" t="s">
        <v>61</v>
      </c>
      <c r="C599" s="27" t="s">
        <v>61</v>
      </c>
      <c r="D599" s="25" t="s">
        <v>292</v>
      </c>
      <c r="E599" s="25" t="s">
        <v>108</v>
      </c>
      <c r="F599" s="25" t="s">
        <v>113</v>
      </c>
      <c r="G599" s="25" t="str">
        <f>VLOOKUP(Repository_table[[#This Row],[Country of Destination]],$T$11:$U$46,2,)</f>
        <v>East Asia and Pacific</v>
      </c>
      <c r="H599" s="25" t="s">
        <v>243</v>
      </c>
      <c r="I599" s="25" t="s">
        <v>270</v>
      </c>
      <c r="J599" s="28">
        <v>3058405</v>
      </c>
      <c r="K599" s="39">
        <v>8.42</v>
      </c>
      <c r="L599" s="146" t="s">
        <v>106</v>
      </c>
      <c r="N599" s="119"/>
    </row>
    <row r="600" spans="1:14" s="17" customFormat="1" ht="15.75" customHeight="1" x14ac:dyDescent="0.25">
      <c r="A600" s="145">
        <v>43458</v>
      </c>
      <c r="B600" s="27" t="s">
        <v>61</v>
      </c>
      <c r="C600" s="27" t="s">
        <v>61</v>
      </c>
      <c r="D600" s="25" t="s">
        <v>265</v>
      </c>
      <c r="E600" s="25" t="s">
        <v>194</v>
      </c>
      <c r="F600" s="25" t="s">
        <v>113</v>
      </c>
      <c r="G600" s="25" t="str">
        <f>VLOOKUP(Repository_table[[#This Row],[Country of Destination]],$T$11:$U$46,2,)</f>
        <v>East Asia and Pacific</v>
      </c>
      <c r="H600" s="25" t="s">
        <v>273</v>
      </c>
      <c r="I600" s="25" t="s">
        <v>270</v>
      </c>
      <c r="J600" s="28">
        <v>3115173</v>
      </c>
      <c r="K600" s="39">
        <v>6.51</v>
      </c>
      <c r="L600" s="146" t="s">
        <v>196</v>
      </c>
      <c r="N600" s="119"/>
    </row>
    <row r="601" spans="1:14" s="17" customFormat="1" ht="25" x14ac:dyDescent="0.25">
      <c r="A601" s="145">
        <v>43459</v>
      </c>
      <c r="B601" s="27" t="s">
        <v>302</v>
      </c>
      <c r="C601" s="27" t="s">
        <v>303</v>
      </c>
      <c r="D601" s="25" t="s">
        <v>301</v>
      </c>
      <c r="E601" s="25" t="s">
        <v>194</v>
      </c>
      <c r="F601" s="25" t="s">
        <v>124</v>
      </c>
      <c r="G601" s="25" t="str">
        <f>VLOOKUP(Repository_table[[#This Row],[Country of Destination]],$T$11:$U$46,2,)</f>
        <v>Europe and Central Asia</v>
      </c>
      <c r="H601" s="25" t="s">
        <v>305</v>
      </c>
      <c r="I601" s="25" t="s">
        <v>306</v>
      </c>
      <c r="J601" s="28">
        <v>3142202</v>
      </c>
      <c r="K601" s="39">
        <v>6.61</v>
      </c>
      <c r="L601" s="146" t="s">
        <v>196</v>
      </c>
      <c r="N601" s="119"/>
    </row>
    <row r="602" spans="1:14" s="17" customFormat="1" ht="15.75" customHeight="1" x14ac:dyDescent="0.25">
      <c r="A602" s="145">
        <v>43459</v>
      </c>
      <c r="B602" s="27" t="s">
        <v>193</v>
      </c>
      <c r="C602" s="27" t="s">
        <v>212</v>
      </c>
      <c r="D602" s="25" t="s">
        <v>262</v>
      </c>
      <c r="E602" s="25" t="s">
        <v>108</v>
      </c>
      <c r="F602" s="25" t="s">
        <v>81</v>
      </c>
      <c r="G602" s="25" t="str">
        <f>VLOOKUP(Repository_table[[#This Row],[Country of Destination]],$T$11:$U$46,2,)</f>
        <v>East Asia and Pacific</v>
      </c>
      <c r="H602" s="25" t="s">
        <v>123</v>
      </c>
      <c r="I602" s="25" t="s">
        <v>263</v>
      </c>
      <c r="J602" s="28">
        <v>3406090</v>
      </c>
      <c r="K602" s="39">
        <v>9.07</v>
      </c>
      <c r="L602" s="146" t="s">
        <v>106</v>
      </c>
      <c r="N602" s="119"/>
    </row>
    <row r="603" spans="1:14" s="17" customFormat="1" x14ac:dyDescent="0.25">
      <c r="A603" s="145">
        <v>43459</v>
      </c>
      <c r="B603" s="27" t="s">
        <v>61</v>
      </c>
      <c r="C603" s="27" t="s">
        <v>61</v>
      </c>
      <c r="D603" s="25" t="s">
        <v>291</v>
      </c>
      <c r="E603" s="25" t="s">
        <v>108</v>
      </c>
      <c r="F603" s="25" t="s">
        <v>113</v>
      </c>
      <c r="G603" s="25" t="str">
        <f>VLOOKUP(Repository_table[[#This Row],[Country of Destination]],$T$11:$U$46,2,)</f>
        <v>East Asia and Pacific</v>
      </c>
      <c r="H603" s="25" t="s">
        <v>230</v>
      </c>
      <c r="I603" s="25" t="s">
        <v>270</v>
      </c>
      <c r="J603" s="28">
        <v>3621441</v>
      </c>
      <c r="K603" s="39">
        <v>5.42</v>
      </c>
      <c r="L603" s="146"/>
      <c r="N603" s="119"/>
    </row>
    <row r="604" spans="1:14" s="17" customFormat="1" ht="15.75" customHeight="1" x14ac:dyDescent="0.25">
      <c r="A604" s="145">
        <v>43461</v>
      </c>
      <c r="B604" s="27" t="s">
        <v>193</v>
      </c>
      <c r="C604" s="27" t="s">
        <v>211</v>
      </c>
      <c r="D604" s="25" t="s">
        <v>262</v>
      </c>
      <c r="E604" s="25" t="s">
        <v>108</v>
      </c>
      <c r="F604" s="25" t="s">
        <v>109</v>
      </c>
      <c r="G604" s="25" t="str">
        <f>VLOOKUP(Repository_table[[#This Row],[Country of Destination]],$T$11:$U$46,2,)</f>
        <v>Europe and Central Asia</v>
      </c>
      <c r="H604" s="25" t="s">
        <v>288</v>
      </c>
      <c r="I604" s="25" t="s">
        <v>263</v>
      </c>
      <c r="J604" s="28">
        <v>3186337</v>
      </c>
      <c r="K604" s="39">
        <v>8.4600000000000009</v>
      </c>
      <c r="L604" s="146" t="s">
        <v>106</v>
      </c>
      <c r="N604" s="119"/>
    </row>
    <row r="605" spans="1:14" s="17" customFormat="1" ht="15.75" customHeight="1" x14ac:dyDescent="0.25">
      <c r="A605" s="145">
        <v>43461</v>
      </c>
      <c r="B605" s="27" t="s">
        <v>61</v>
      </c>
      <c r="C605" s="27" t="s">
        <v>61</v>
      </c>
      <c r="D605" s="25" t="s">
        <v>292</v>
      </c>
      <c r="E605" s="25" t="s">
        <v>108</v>
      </c>
      <c r="F605" s="25" t="s">
        <v>113</v>
      </c>
      <c r="G605" s="25" t="str">
        <f>VLOOKUP(Repository_table[[#This Row],[Country of Destination]],$T$11:$U$46,2,)</f>
        <v>East Asia and Pacific</v>
      </c>
      <c r="H605" s="25" t="s">
        <v>167</v>
      </c>
      <c r="I605" s="25" t="s">
        <v>270</v>
      </c>
      <c r="J605" s="28">
        <v>3694996</v>
      </c>
      <c r="K605" s="39">
        <v>5.42</v>
      </c>
      <c r="L605" s="146"/>
      <c r="N605" s="119"/>
    </row>
    <row r="606" spans="1:14" s="17" customFormat="1" ht="15.75" customHeight="1" x14ac:dyDescent="0.25">
      <c r="A606" s="145">
        <v>43462</v>
      </c>
      <c r="B606" s="27" t="s">
        <v>61</v>
      </c>
      <c r="C606" s="27" t="s">
        <v>61</v>
      </c>
      <c r="D606" s="25" t="s">
        <v>291</v>
      </c>
      <c r="E606" s="25" t="s">
        <v>108</v>
      </c>
      <c r="F606" s="25" t="s">
        <v>72</v>
      </c>
      <c r="G606" s="25" t="str">
        <f>VLOOKUP(Repository_table[[#This Row],[Country of Destination]],$T$11:$U$46,2,)</f>
        <v>East Asia and Pacific</v>
      </c>
      <c r="H606" s="25" t="s">
        <v>164</v>
      </c>
      <c r="I606" s="25" t="s">
        <v>270</v>
      </c>
      <c r="J606" s="28">
        <v>3597523</v>
      </c>
      <c r="K606" s="39">
        <v>5.42</v>
      </c>
      <c r="L606" s="146"/>
      <c r="N606" s="119"/>
    </row>
    <row r="607" spans="1:14" s="17" customFormat="1" ht="15.75" customHeight="1" x14ac:dyDescent="0.25">
      <c r="A607" s="145">
        <v>43463</v>
      </c>
      <c r="B607" s="27" t="s">
        <v>61</v>
      </c>
      <c r="C607" s="27" t="s">
        <v>61</v>
      </c>
      <c r="D607" s="25" t="s">
        <v>291</v>
      </c>
      <c r="E607" s="25" t="s">
        <v>108</v>
      </c>
      <c r="F607" s="25" t="s">
        <v>197</v>
      </c>
      <c r="G607" s="25" t="str">
        <f>VLOOKUP(Repository_table[[#This Row],[Country of Destination]],$T$11:$U$46,2,)</f>
        <v>Europe and Central Asia</v>
      </c>
      <c r="H607" s="25" t="s">
        <v>171</v>
      </c>
      <c r="I607" s="25" t="s">
        <v>270</v>
      </c>
      <c r="J607" s="28">
        <v>3452977</v>
      </c>
      <c r="K607" s="39">
        <v>7.19</v>
      </c>
      <c r="L607" s="146" t="s">
        <v>106</v>
      </c>
      <c r="N607" s="119"/>
    </row>
    <row r="608" spans="1:14" s="17" customFormat="1" ht="15.75" customHeight="1" x14ac:dyDescent="0.25">
      <c r="A608" s="145">
        <v>43463</v>
      </c>
      <c r="B608" s="27" t="s">
        <v>61</v>
      </c>
      <c r="C608" s="27" t="s">
        <v>61</v>
      </c>
      <c r="D608" s="25" t="s">
        <v>265</v>
      </c>
      <c r="E608" s="25" t="s">
        <v>194</v>
      </c>
      <c r="F608" s="25" t="s">
        <v>113</v>
      </c>
      <c r="G608" s="25" t="str">
        <f>VLOOKUP(Repository_table[[#This Row],[Country of Destination]],$T$11:$U$46,2,)</f>
        <v>East Asia and Pacific</v>
      </c>
      <c r="H608" s="25" t="s">
        <v>297</v>
      </c>
      <c r="I608" s="25" t="s">
        <v>270</v>
      </c>
      <c r="J608" s="28">
        <v>3410311</v>
      </c>
      <c r="K608" s="39">
        <v>5.51</v>
      </c>
      <c r="L608" s="146" t="s">
        <v>196</v>
      </c>
      <c r="N608" s="119"/>
    </row>
    <row r="609" spans="1:14" s="17" customFormat="1" ht="15.75" customHeight="1" x14ac:dyDescent="0.25">
      <c r="A609" s="145">
        <v>43464</v>
      </c>
      <c r="B609" s="27" t="s">
        <v>61</v>
      </c>
      <c r="C609" s="27" t="s">
        <v>61</v>
      </c>
      <c r="D609" s="25" t="s">
        <v>291</v>
      </c>
      <c r="E609" s="25" t="s">
        <v>108</v>
      </c>
      <c r="F609" s="25" t="s">
        <v>109</v>
      </c>
      <c r="G609" s="25" t="str">
        <f>VLOOKUP(Repository_table[[#This Row],[Country of Destination]],$T$11:$U$46,2,)</f>
        <v>Europe and Central Asia</v>
      </c>
      <c r="H609" s="25" t="s">
        <v>96</v>
      </c>
      <c r="I609" s="25" t="s">
        <v>270</v>
      </c>
      <c r="J609" s="28">
        <v>3684791</v>
      </c>
      <c r="K609" s="39">
        <v>5.42</v>
      </c>
      <c r="L609" s="146"/>
      <c r="N609" s="119"/>
    </row>
    <row r="610" spans="1:14" s="17" customFormat="1" ht="15.75" customHeight="1" x14ac:dyDescent="0.25">
      <c r="A610" s="145">
        <v>43465</v>
      </c>
      <c r="B610" s="27" t="s">
        <v>61</v>
      </c>
      <c r="C610" s="27" t="s">
        <v>61</v>
      </c>
      <c r="D610" s="25" t="s">
        <v>292</v>
      </c>
      <c r="E610" s="25" t="s">
        <v>108</v>
      </c>
      <c r="F610" s="25" t="s">
        <v>113</v>
      </c>
      <c r="G610" s="25" t="str">
        <f>VLOOKUP(Repository_table[[#This Row],[Country of Destination]],$T$11:$U$46,2,)</f>
        <v>East Asia and Pacific</v>
      </c>
      <c r="H610" s="25" t="s">
        <v>296</v>
      </c>
      <c r="I610" s="25" t="s">
        <v>270</v>
      </c>
      <c r="J610" s="28">
        <v>3198505</v>
      </c>
      <c r="K610" s="39">
        <v>5.42</v>
      </c>
      <c r="L610" s="146"/>
      <c r="N610" s="119"/>
    </row>
    <row r="611" spans="1:14" s="17" customFormat="1" ht="15.75" customHeight="1" x14ac:dyDescent="0.25">
      <c r="A611" s="145">
        <v>43466</v>
      </c>
      <c r="B611" s="27" t="s">
        <v>61</v>
      </c>
      <c r="C611" s="27" t="s">
        <v>61</v>
      </c>
      <c r="D611" s="25" t="s">
        <v>252</v>
      </c>
      <c r="E611" s="25" t="s">
        <v>108</v>
      </c>
      <c r="F611" s="25" t="s">
        <v>197</v>
      </c>
      <c r="G611" s="25" t="str">
        <f>VLOOKUP(Repository_table[[#This Row],[Country of Destination]],$T$11:$U$46,2,)</f>
        <v>Europe and Central Asia</v>
      </c>
      <c r="H611" s="25" t="s">
        <v>188</v>
      </c>
      <c r="I611" s="25" t="s">
        <v>270</v>
      </c>
      <c r="J611" s="28">
        <v>3694589</v>
      </c>
      <c r="K611" s="39">
        <v>4.1900000000000004</v>
      </c>
      <c r="L611" s="146"/>
      <c r="N611" s="119"/>
    </row>
    <row r="612" spans="1:14" s="17" customFormat="1" ht="15.75" customHeight="1" x14ac:dyDescent="0.25">
      <c r="A612" s="145">
        <v>43467</v>
      </c>
      <c r="B612" s="27" t="s">
        <v>61</v>
      </c>
      <c r="C612" s="27" t="s">
        <v>61</v>
      </c>
      <c r="D612" s="25" t="s">
        <v>265</v>
      </c>
      <c r="E612" s="25" t="s">
        <v>194</v>
      </c>
      <c r="F612" s="25" t="s">
        <v>113</v>
      </c>
      <c r="G612" s="25" t="str">
        <f>VLOOKUP(Repository_table[[#This Row],[Country of Destination]],$T$11:$U$46,2,)</f>
        <v>East Asia and Pacific</v>
      </c>
      <c r="H612" s="25" t="s">
        <v>315</v>
      </c>
      <c r="I612" s="25" t="s">
        <v>270</v>
      </c>
      <c r="J612" s="28">
        <v>3324385</v>
      </c>
      <c r="K612" s="39">
        <v>5.53</v>
      </c>
      <c r="L612" s="146" t="s">
        <v>196</v>
      </c>
      <c r="N612" s="119"/>
    </row>
    <row r="613" spans="1:14" s="17" customFormat="1" ht="15.75" customHeight="1" x14ac:dyDescent="0.25">
      <c r="A613" s="145">
        <v>43468</v>
      </c>
      <c r="B613" s="27" t="s">
        <v>193</v>
      </c>
      <c r="C613" s="27" t="s">
        <v>212</v>
      </c>
      <c r="D613" s="25" t="s">
        <v>262</v>
      </c>
      <c r="E613" s="25" t="s">
        <v>108</v>
      </c>
      <c r="F613" s="25" t="s">
        <v>81</v>
      </c>
      <c r="G613" s="25" t="str">
        <f>VLOOKUP(Repository_table[[#This Row],[Country of Destination]],$T$11:$U$46,2,)</f>
        <v>East Asia and Pacific</v>
      </c>
      <c r="H613" s="25" t="s">
        <v>214</v>
      </c>
      <c r="I613" s="25" t="s">
        <v>263</v>
      </c>
      <c r="J613" s="28">
        <v>3715548</v>
      </c>
      <c r="K613" s="39">
        <v>7.86</v>
      </c>
      <c r="L613" s="146" t="s">
        <v>106</v>
      </c>
      <c r="N613" s="119"/>
    </row>
    <row r="614" spans="1:14" s="17" customFormat="1" ht="15.75" customHeight="1" x14ac:dyDescent="0.25">
      <c r="A614" s="145">
        <v>43468</v>
      </c>
      <c r="B614" s="27" t="s">
        <v>61</v>
      </c>
      <c r="C614" s="27" t="s">
        <v>61</v>
      </c>
      <c r="D614" s="25" t="s">
        <v>252</v>
      </c>
      <c r="E614" s="25" t="s">
        <v>108</v>
      </c>
      <c r="F614" s="25" t="s">
        <v>286</v>
      </c>
      <c r="G614" s="25" t="str">
        <f>VLOOKUP(Repository_table[[#This Row],[Country of Destination]],$T$11:$U$46,2,)</f>
        <v>Europe and Central Asia</v>
      </c>
      <c r="H614" s="25" t="s">
        <v>287</v>
      </c>
      <c r="I614" s="25" t="s">
        <v>270</v>
      </c>
      <c r="J614" s="28">
        <v>3555289</v>
      </c>
      <c r="K614" s="39">
        <v>8.42</v>
      </c>
      <c r="L614" s="146" t="s">
        <v>106</v>
      </c>
      <c r="N614" s="119"/>
    </row>
    <row r="615" spans="1:14" s="17" customFormat="1" ht="15.75" customHeight="1" x14ac:dyDescent="0.25">
      <c r="A615" s="145">
        <v>43469</v>
      </c>
      <c r="B615" s="27" t="s">
        <v>61</v>
      </c>
      <c r="C615" s="27" t="s">
        <v>61</v>
      </c>
      <c r="D615" s="25" t="s">
        <v>252</v>
      </c>
      <c r="E615" s="25" t="s">
        <v>108</v>
      </c>
      <c r="F615" s="25" t="s">
        <v>69</v>
      </c>
      <c r="G615" s="25" t="str">
        <f>VLOOKUP(Repository_table[[#This Row],[Country of Destination]],$T$11:$U$46,2,)</f>
        <v>Europe and Central Asia</v>
      </c>
      <c r="H615" s="25" t="s">
        <v>260</v>
      </c>
      <c r="I615" s="25" t="s">
        <v>270</v>
      </c>
      <c r="J615" s="28">
        <v>3533940</v>
      </c>
      <c r="K615" s="39">
        <v>7.19</v>
      </c>
      <c r="L615" s="146" t="s">
        <v>106</v>
      </c>
      <c r="N615" s="119"/>
    </row>
    <row r="616" spans="1:14" s="17" customFormat="1" ht="25" x14ac:dyDescent="0.25">
      <c r="A616" s="145">
        <v>43470</v>
      </c>
      <c r="B616" s="27" t="s">
        <v>302</v>
      </c>
      <c r="C616" s="27" t="s">
        <v>303</v>
      </c>
      <c r="D616" s="25" t="s">
        <v>301</v>
      </c>
      <c r="E616" s="25" t="s">
        <v>194</v>
      </c>
      <c r="F616" s="25" t="s">
        <v>253</v>
      </c>
      <c r="G616" s="25" t="str">
        <f>VLOOKUP(Repository_table[[#This Row],[Country of Destination]],$T$11:$U$46,2,)</f>
        <v>Europe and Central Asia</v>
      </c>
      <c r="H616" s="25" t="s">
        <v>278</v>
      </c>
      <c r="I616" s="25" t="s">
        <v>306</v>
      </c>
      <c r="J616" s="28">
        <v>3480871</v>
      </c>
      <c r="K616" s="39">
        <v>6.58</v>
      </c>
      <c r="L616" s="146" t="s">
        <v>196</v>
      </c>
      <c r="N616" s="119"/>
    </row>
    <row r="617" spans="1:14" s="17" customFormat="1" ht="15.75" customHeight="1" x14ac:dyDescent="0.25">
      <c r="A617" s="145">
        <v>43470</v>
      </c>
      <c r="B617" s="27" t="s">
        <v>193</v>
      </c>
      <c r="C617" s="27" t="s">
        <v>211</v>
      </c>
      <c r="D617" s="25" t="s">
        <v>262</v>
      </c>
      <c r="E617" s="25" t="s">
        <v>108</v>
      </c>
      <c r="F617" s="25" t="s">
        <v>241</v>
      </c>
      <c r="G617" s="25" t="str">
        <f>VLOOKUP(Repository_table[[#This Row],[Country of Destination]],$T$11:$U$46,2,)</f>
        <v>Europe and Central Asia</v>
      </c>
      <c r="H617" s="25" t="s">
        <v>92</v>
      </c>
      <c r="I617" s="25" t="s">
        <v>263</v>
      </c>
      <c r="J617" s="28">
        <v>3248073</v>
      </c>
      <c r="K617" s="39">
        <v>8.2899999999999991</v>
      </c>
      <c r="L617" s="146" t="s">
        <v>106</v>
      </c>
      <c r="N617" s="119"/>
    </row>
    <row r="618" spans="1:14" s="17" customFormat="1" x14ac:dyDescent="0.25">
      <c r="A618" s="145">
        <v>43470</v>
      </c>
      <c r="B618" s="27" t="s">
        <v>61</v>
      </c>
      <c r="C618" s="27" t="s">
        <v>61</v>
      </c>
      <c r="D618" s="25" t="s">
        <v>252</v>
      </c>
      <c r="E618" s="25" t="s">
        <v>108</v>
      </c>
      <c r="F618" s="25" t="s">
        <v>109</v>
      </c>
      <c r="G618" s="25" t="str">
        <f>VLOOKUP(Repository_table[[#This Row],[Country of Destination]],$T$11:$U$46,2,)</f>
        <v>Europe and Central Asia</v>
      </c>
      <c r="H618" s="25" t="s">
        <v>202</v>
      </c>
      <c r="I618" s="25" t="s">
        <v>270</v>
      </c>
      <c r="J618" s="28">
        <v>3561199</v>
      </c>
      <c r="K618" s="39">
        <v>4.1900000000000004</v>
      </c>
      <c r="L618" s="146"/>
      <c r="N618" s="119"/>
    </row>
    <row r="619" spans="1:14" s="17" customFormat="1" ht="15.75" customHeight="1" x14ac:dyDescent="0.25">
      <c r="A619" s="145">
        <v>43471</v>
      </c>
      <c r="B619" s="27" t="s">
        <v>61</v>
      </c>
      <c r="C619" s="27" t="s">
        <v>61</v>
      </c>
      <c r="D619" s="25" t="s">
        <v>252</v>
      </c>
      <c r="E619" s="25" t="s">
        <v>108</v>
      </c>
      <c r="F619" s="25" t="s">
        <v>68</v>
      </c>
      <c r="G619" s="25" t="str">
        <f>VLOOKUP(Repository_table[[#This Row],[Country of Destination]],$T$11:$U$46,2,)</f>
        <v>South Asia</v>
      </c>
      <c r="H619" s="25" t="s">
        <v>258</v>
      </c>
      <c r="I619" s="25" t="s">
        <v>270</v>
      </c>
      <c r="J619" s="28">
        <v>3187678</v>
      </c>
      <c r="K619" s="39">
        <v>7.19</v>
      </c>
      <c r="L619" s="146" t="s">
        <v>106</v>
      </c>
      <c r="N619" s="119"/>
    </row>
    <row r="620" spans="1:14" s="17" customFormat="1" ht="15.75" customHeight="1" x14ac:dyDescent="0.25">
      <c r="A620" s="145">
        <v>43472</v>
      </c>
      <c r="B620" s="27" t="s">
        <v>61</v>
      </c>
      <c r="C620" s="27" t="s">
        <v>61</v>
      </c>
      <c r="D620" s="25" t="s">
        <v>251</v>
      </c>
      <c r="E620" s="25" t="s">
        <v>108</v>
      </c>
      <c r="F620" s="25" t="s">
        <v>113</v>
      </c>
      <c r="G620" s="25" t="str">
        <f>VLOOKUP(Repository_table[[#This Row],[Country of Destination]],$T$11:$U$46,2,)</f>
        <v>East Asia and Pacific</v>
      </c>
      <c r="H620" s="25" t="s">
        <v>135</v>
      </c>
      <c r="I620" s="25" t="s">
        <v>270</v>
      </c>
      <c r="J620" s="28">
        <v>3401058</v>
      </c>
      <c r="K620" s="39">
        <v>4.1900000000000004</v>
      </c>
      <c r="L620" s="146"/>
      <c r="N620" s="119"/>
    </row>
    <row r="621" spans="1:14" s="17" customFormat="1" ht="15.75" customHeight="1" x14ac:dyDescent="0.25">
      <c r="A621" s="145">
        <v>43473</v>
      </c>
      <c r="B621" s="27" t="s">
        <v>61</v>
      </c>
      <c r="C621" s="27" t="s">
        <v>61</v>
      </c>
      <c r="D621" s="25" t="s">
        <v>265</v>
      </c>
      <c r="E621" s="25" t="s">
        <v>194</v>
      </c>
      <c r="F621" s="25" t="s">
        <v>76</v>
      </c>
      <c r="G621" s="25" t="str">
        <f>VLOOKUP(Repository_table[[#This Row],[Country of Destination]],$T$11:$U$46,2,)</f>
        <v>Latin America and the Caribbean</v>
      </c>
      <c r="H621" s="25" t="s">
        <v>111</v>
      </c>
      <c r="I621" s="25" t="s">
        <v>270</v>
      </c>
      <c r="J621" s="28">
        <v>3674495</v>
      </c>
      <c r="K621" s="39">
        <v>5.21</v>
      </c>
      <c r="L621" s="146" t="s">
        <v>196</v>
      </c>
      <c r="N621" s="119"/>
    </row>
    <row r="622" spans="1:14" s="17" customFormat="1" ht="15.75" customHeight="1" x14ac:dyDescent="0.25">
      <c r="A622" s="145">
        <v>43474</v>
      </c>
      <c r="B622" s="27" t="s">
        <v>61</v>
      </c>
      <c r="C622" s="27" t="s">
        <v>61</v>
      </c>
      <c r="D622" s="25" t="s">
        <v>251</v>
      </c>
      <c r="E622" s="25" t="s">
        <v>108</v>
      </c>
      <c r="F622" s="25" t="s">
        <v>201</v>
      </c>
      <c r="G622" s="25" t="str">
        <f>VLOOKUP(Repository_table[[#This Row],[Country of Destination]],$T$11:$U$46,2,)</f>
        <v>Latin America and the Caribbean</v>
      </c>
      <c r="H622" s="25" t="s">
        <v>176</v>
      </c>
      <c r="I622" s="25" t="s">
        <v>270</v>
      </c>
      <c r="J622" s="28">
        <v>2933974</v>
      </c>
      <c r="K622" s="39">
        <v>4.1900000000000004</v>
      </c>
      <c r="L622" s="146"/>
      <c r="N622" s="119"/>
    </row>
    <row r="623" spans="1:14" s="17" customFormat="1" ht="15.75" customHeight="1" x14ac:dyDescent="0.25">
      <c r="A623" s="145">
        <v>43475</v>
      </c>
      <c r="B623" s="27" t="s">
        <v>61</v>
      </c>
      <c r="C623" s="27" t="s">
        <v>61</v>
      </c>
      <c r="D623" s="25" t="s">
        <v>252</v>
      </c>
      <c r="E623" s="25" t="s">
        <v>108</v>
      </c>
      <c r="F623" s="25" t="s">
        <v>124</v>
      </c>
      <c r="G623" s="25" t="str">
        <f>VLOOKUP(Repository_table[[#This Row],[Country of Destination]],$T$11:$U$46,2,)</f>
        <v>Europe and Central Asia</v>
      </c>
      <c r="H623" s="25" t="s">
        <v>319</v>
      </c>
      <c r="I623" s="25" t="s">
        <v>270</v>
      </c>
      <c r="J623" s="28">
        <v>3674354</v>
      </c>
      <c r="K623" s="39">
        <v>4.1900000000000004</v>
      </c>
      <c r="L623" s="146"/>
      <c r="N623" s="119"/>
    </row>
    <row r="624" spans="1:14" s="17" customFormat="1" ht="25" x14ac:dyDescent="0.25">
      <c r="A624" s="145">
        <v>43476</v>
      </c>
      <c r="B624" s="27" t="s">
        <v>302</v>
      </c>
      <c r="C624" s="27" t="s">
        <v>303</v>
      </c>
      <c r="D624" s="25" t="s">
        <v>301</v>
      </c>
      <c r="E624" s="25" t="s">
        <v>194</v>
      </c>
      <c r="F624" s="25" t="s">
        <v>253</v>
      </c>
      <c r="G624" s="25" t="str">
        <f>VLOOKUP(Repository_table[[#This Row],[Country of Destination]],$T$11:$U$46,2,)</f>
        <v>Europe and Central Asia</v>
      </c>
      <c r="H624" s="25" t="s">
        <v>203</v>
      </c>
      <c r="I624" s="25" t="s">
        <v>306</v>
      </c>
      <c r="J624" s="28">
        <v>3435862</v>
      </c>
      <c r="K624" s="39">
        <v>4.26</v>
      </c>
      <c r="L624" s="146" t="s">
        <v>196</v>
      </c>
      <c r="N624" s="119"/>
    </row>
    <row r="625" spans="1:22" s="17" customFormat="1" x14ac:dyDescent="0.25">
      <c r="A625" s="145">
        <v>43476</v>
      </c>
      <c r="B625" s="27" t="s">
        <v>61</v>
      </c>
      <c r="C625" s="27" t="s">
        <v>61</v>
      </c>
      <c r="D625" s="25" t="s">
        <v>252</v>
      </c>
      <c r="E625" s="25" t="s">
        <v>108</v>
      </c>
      <c r="F625" s="25" t="s">
        <v>286</v>
      </c>
      <c r="G625" s="25" t="str">
        <f>VLOOKUP(Repository_table[[#This Row],[Country of Destination]],$T$11:$U$46,2,)</f>
        <v>Europe and Central Asia</v>
      </c>
      <c r="H625" s="25" t="s">
        <v>228</v>
      </c>
      <c r="I625" s="25" t="s">
        <v>270</v>
      </c>
      <c r="J625" s="28">
        <v>2928429</v>
      </c>
      <c r="K625" s="39">
        <v>4.1900000000000004</v>
      </c>
      <c r="L625" s="146"/>
      <c r="N625" s="119"/>
    </row>
    <row r="626" spans="1:22" s="17" customFormat="1" ht="15.75" customHeight="1" x14ac:dyDescent="0.25">
      <c r="A626" s="145">
        <v>43477</v>
      </c>
      <c r="B626" s="27" t="s">
        <v>193</v>
      </c>
      <c r="C626" s="27" t="s">
        <v>211</v>
      </c>
      <c r="D626" s="25" t="s">
        <v>262</v>
      </c>
      <c r="E626" s="25" t="s">
        <v>108</v>
      </c>
      <c r="F626" s="25" t="s">
        <v>124</v>
      </c>
      <c r="G626" s="25" t="str">
        <f>VLOOKUP(Repository_table[[#This Row],[Country of Destination]],$T$11:$U$46,2,)</f>
        <v>Europe and Central Asia</v>
      </c>
      <c r="H626" s="25" t="s">
        <v>235</v>
      </c>
      <c r="I626" s="25" t="s">
        <v>263</v>
      </c>
      <c r="J626" s="28">
        <v>3325079</v>
      </c>
      <c r="K626" s="39">
        <v>7.34</v>
      </c>
      <c r="L626" s="146" t="s">
        <v>106</v>
      </c>
      <c r="N626" s="119"/>
    </row>
    <row r="627" spans="1:22" s="32" customFormat="1" ht="15.75" customHeight="1" x14ac:dyDescent="0.25">
      <c r="A627" s="145">
        <v>43477</v>
      </c>
      <c r="B627" s="27" t="s">
        <v>61</v>
      </c>
      <c r="C627" s="27" t="s">
        <v>61</v>
      </c>
      <c r="D627" s="25" t="s">
        <v>265</v>
      </c>
      <c r="E627" s="25" t="s">
        <v>194</v>
      </c>
      <c r="F627" s="25" t="s">
        <v>81</v>
      </c>
      <c r="G627" s="25" t="str">
        <f>VLOOKUP(Repository_table[[#This Row],[Country of Destination]],$T$11:$U$46,2,)</f>
        <v>East Asia and Pacific</v>
      </c>
      <c r="H627" s="25" t="s">
        <v>110</v>
      </c>
      <c r="I627" s="25" t="s">
        <v>270</v>
      </c>
      <c r="J627" s="28">
        <v>3468405</v>
      </c>
      <c r="K627" s="39">
        <v>4.7</v>
      </c>
      <c r="L627" s="146" t="s">
        <v>196</v>
      </c>
      <c r="N627" s="124"/>
      <c r="S627" s="17"/>
      <c r="T627" s="17"/>
      <c r="U627" s="17"/>
      <c r="V627" s="17"/>
    </row>
    <row r="628" spans="1:22" s="17" customFormat="1" ht="15.75" customHeight="1" x14ac:dyDescent="0.25">
      <c r="A628" s="145">
        <v>43478</v>
      </c>
      <c r="B628" s="27" t="s">
        <v>61</v>
      </c>
      <c r="C628" s="27" t="s">
        <v>61</v>
      </c>
      <c r="D628" s="25" t="s">
        <v>252</v>
      </c>
      <c r="E628" s="25" t="s">
        <v>108</v>
      </c>
      <c r="F628" s="25" t="s">
        <v>109</v>
      </c>
      <c r="G628" s="25" t="str">
        <f>VLOOKUP(Repository_table[[#This Row],[Country of Destination]],$T$11:$U$46,2,)</f>
        <v>Europe and Central Asia</v>
      </c>
      <c r="H628" s="25" t="s">
        <v>170</v>
      </c>
      <c r="I628" s="25" t="s">
        <v>270</v>
      </c>
      <c r="J628" s="28">
        <v>3182397</v>
      </c>
      <c r="K628" s="39">
        <v>4.1900000000000004</v>
      </c>
      <c r="L628" s="146"/>
      <c r="N628" s="119"/>
    </row>
    <row r="629" spans="1:22" s="17" customFormat="1" ht="15.75" customHeight="1" x14ac:dyDescent="0.25">
      <c r="A629" s="145">
        <v>43479</v>
      </c>
      <c r="B629" s="27" t="s">
        <v>61</v>
      </c>
      <c r="C629" s="27" t="s">
        <v>61</v>
      </c>
      <c r="D629" s="25" t="s">
        <v>252</v>
      </c>
      <c r="E629" s="25" t="s">
        <v>108</v>
      </c>
      <c r="F629" s="25" t="s">
        <v>69</v>
      </c>
      <c r="G629" s="25" t="str">
        <f>VLOOKUP(Repository_table[[#This Row],[Country of Destination]],$T$11:$U$46,2,)</f>
        <v>Europe and Central Asia</v>
      </c>
      <c r="H629" s="25" t="s">
        <v>236</v>
      </c>
      <c r="I629" s="25" t="s">
        <v>270</v>
      </c>
      <c r="J629" s="28">
        <v>3188476</v>
      </c>
      <c r="K629" s="39">
        <v>7.19</v>
      </c>
      <c r="L629" s="146" t="s">
        <v>106</v>
      </c>
      <c r="N629" s="119"/>
      <c r="S629" s="32"/>
      <c r="V629" s="32"/>
    </row>
    <row r="630" spans="1:22" s="17" customFormat="1" ht="15.75" customHeight="1" x14ac:dyDescent="0.25">
      <c r="A630" s="145">
        <v>43481</v>
      </c>
      <c r="B630" s="27" t="s">
        <v>193</v>
      </c>
      <c r="C630" s="27" t="s">
        <v>212</v>
      </c>
      <c r="D630" s="25" t="s">
        <v>262</v>
      </c>
      <c r="E630" s="25" t="s">
        <v>108</v>
      </c>
      <c r="F630" s="25" t="s">
        <v>81</v>
      </c>
      <c r="G630" s="25" t="str">
        <f>VLOOKUP(Repository_table[[#This Row],[Country of Destination]],$T$11:$U$46,2,)</f>
        <v>East Asia and Pacific</v>
      </c>
      <c r="H630" s="25" t="s">
        <v>226</v>
      </c>
      <c r="I630" s="25" t="s">
        <v>263</v>
      </c>
      <c r="J630" s="28">
        <v>3381354</v>
      </c>
      <c r="K630" s="39">
        <v>7.86</v>
      </c>
      <c r="L630" s="146" t="s">
        <v>106</v>
      </c>
      <c r="N630" s="119"/>
      <c r="T630" s="32"/>
      <c r="U630" s="32"/>
    </row>
    <row r="631" spans="1:22" s="17" customFormat="1" ht="15.75" customHeight="1" x14ac:dyDescent="0.25">
      <c r="A631" s="145">
        <v>43481</v>
      </c>
      <c r="B631" s="27" t="s">
        <v>61</v>
      </c>
      <c r="C631" s="27" t="s">
        <v>61</v>
      </c>
      <c r="D631" s="25" t="s">
        <v>251</v>
      </c>
      <c r="E631" s="25" t="s">
        <v>108</v>
      </c>
      <c r="F631" s="25" t="s">
        <v>113</v>
      </c>
      <c r="G631" s="25" t="str">
        <f>VLOOKUP(Repository_table[[#This Row],[Country of Destination]],$T$11:$U$46,2,)</f>
        <v>East Asia and Pacific</v>
      </c>
      <c r="H631" s="25" t="s">
        <v>255</v>
      </c>
      <c r="I631" s="25" t="s">
        <v>270</v>
      </c>
      <c r="J631" s="28">
        <v>3699706</v>
      </c>
      <c r="K631" s="39">
        <v>4.1900000000000004</v>
      </c>
      <c r="L631" s="146"/>
      <c r="N631" s="119"/>
    </row>
    <row r="632" spans="1:22" s="17" customFormat="1" ht="25" x14ac:dyDescent="0.25">
      <c r="A632" s="145">
        <v>43482</v>
      </c>
      <c r="B632" s="27" t="s">
        <v>302</v>
      </c>
      <c r="C632" s="27" t="s">
        <v>303</v>
      </c>
      <c r="D632" s="25" t="s">
        <v>301</v>
      </c>
      <c r="E632" s="25" t="s">
        <v>194</v>
      </c>
      <c r="F632" s="25" t="s">
        <v>68</v>
      </c>
      <c r="G632" s="25" t="str">
        <f>VLOOKUP(Repository_table[[#This Row],[Country of Destination]],$T$11:$U$46,2,)</f>
        <v>South Asia</v>
      </c>
      <c r="H632" s="25" t="s">
        <v>281</v>
      </c>
      <c r="I632" s="25" t="s">
        <v>306</v>
      </c>
      <c r="J632" s="28">
        <v>3842506</v>
      </c>
      <c r="K632" s="39">
        <v>5.66</v>
      </c>
      <c r="L632" s="146" t="s">
        <v>196</v>
      </c>
      <c r="N632" s="119"/>
    </row>
    <row r="633" spans="1:22" s="17" customFormat="1" x14ac:dyDescent="0.25">
      <c r="A633" s="145">
        <v>43482</v>
      </c>
      <c r="B633" s="27" t="s">
        <v>61</v>
      </c>
      <c r="C633" s="27" t="s">
        <v>61</v>
      </c>
      <c r="D633" s="25" t="s">
        <v>251</v>
      </c>
      <c r="E633" s="25" t="s">
        <v>108</v>
      </c>
      <c r="F633" s="25" t="s">
        <v>76</v>
      </c>
      <c r="G633" s="25" t="str">
        <f>VLOOKUP(Repository_table[[#This Row],[Country of Destination]],$T$11:$U$46,2,)</f>
        <v>Latin America and the Caribbean</v>
      </c>
      <c r="H633" s="25" t="s">
        <v>316</v>
      </c>
      <c r="I633" s="25" t="s">
        <v>270</v>
      </c>
      <c r="J633" s="28">
        <v>3622940</v>
      </c>
      <c r="K633" s="39">
        <v>4.1900000000000004</v>
      </c>
      <c r="L633" s="146"/>
      <c r="N633" s="119"/>
    </row>
    <row r="634" spans="1:22" s="17" customFormat="1" ht="15.75" customHeight="1" x14ac:dyDescent="0.25">
      <c r="A634" s="145">
        <v>43483</v>
      </c>
      <c r="B634" s="27" t="s">
        <v>61</v>
      </c>
      <c r="C634" s="27" t="s">
        <v>61</v>
      </c>
      <c r="D634" s="25" t="s">
        <v>252</v>
      </c>
      <c r="E634" s="25" t="s">
        <v>108</v>
      </c>
      <c r="F634" s="25" t="s">
        <v>124</v>
      </c>
      <c r="G634" s="25" t="str">
        <f>VLOOKUP(Repository_table[[#This Row],[Country of Destination]],$T$11:$U$46,2,)</f>
        <v>Europe and Central Asia</v>
      </c>
      <c r="H634" s="25" t="s">
        <v>218</v>
      </c>
      <c r="I634" s="25" t="s">
        <v>270</v>
      </c>
      <c r="J634" s="28">
        <v>3373160</v>
      </c>
      <c r="K634" s="39">
        <v>4.1900000000000004</v>
      </c>
      <c r="L634" s="146"/>
      <c r="N634" s="119"/>
    </row>
    <row r="635" spans="1:22" s="17" customFormat="1" ht="15.75" customHeight="1" x14ac:dyDescent="0.25">
      <c r="A635" s="145">
        <v>43485</v>
      </c>
      <c r="B635" s="27" t="s">
        <v>61</v>
      </c>
      <c r="C635" s="27" t="s">
        <v>61</v>
      </c>
      <c r="D635" s="25" t="s">
        <v>252</v>
      </c>
      <c r="E635" s="25" t="s">
        <v>108</v>
      </c>
      <c r="F635" s="25" t="s">
        <v>81</v>
      </c>
      <c r="G635" s="25" t="str">
        <f>VLOOKUP(Repository_table[[#This Row],[Country of Destination]],$T$11:$U$46,2,)</f>
        <v>East Asia and Pacific</v>
      </c>
      <c r="H635" s="25" t="s">
        <v>165</v>
      </c>
      <c r="I635" s="25" t="s">
        <v>270</v>
      </c>
      <c r="J635" s="28">
        <v>3664215</v>
      </c>
      <c r="K635" s="39">
        <v>7.19</v>
      </c>
      <c r="L635" s="146" t="s">
        <v>106</v>
      </c>
      <c r="N635" s="119"/>
    </row>
    <row r="636" spans="1:22" s="17" customFormat="1" ht="15.75" customHeight="1" x14ac:dyDescent="0.25">
      <c r="A636" s="145">
        <v>43487</v>
      </c>
      <c r="B636" s="27" t="s">
        <v>193</v>
      </c>
      <c r="C636" s="27" t="s">
        <v>211</v>
      </c>
      <c r="D636" s="25" t="s">
        <v>262</v>
      </c>
      <c r="E636" s="25" t="s">
        <v>108</v>
      </c>
      <c r="F636" s="25" t="s">
        <v>241</v>
      </c>
      <c r="G636" s="25" t="str">
        <f>VLOOKUP(Repository_table[[#This Row],[Country of Destination]],$T$11:$U$46,2,)</f>
        <v>Europe and Central Asia</v>
      </c>
      <c r="H636" s="25" t="s">
        <v>309</v>
      </c>
      <c r="I636" s="25" t="s">
        <v>263</v>
      </c>
      <c r="J636" s="28">
        <v>3382552</v>
      </c>
      <c r="K636" s="39">
        <v>7.34</v>
      </c>
      <c r="L636" s="146" t="s">
        <v>106</v>
      </c>
      <c r="N636" s="119"/>
    </row>
    <row r="637" spans="1:22" s="17" customFormat="1" ht="15.75" customHeight="1" x14ac:dyDescent="0.25">
      <c r="A637" s="145">
        <v>43487</v>
      </c>
      <c r="B637" s="27" t="s">
        <v>61</v>
      </c>
      <c r="C637" s="27" t="s">
        <v>61</v>
      </c>
      <c r="D637" s="25" t="s">
        <v>252</v>
      </c>
      <c r="E637" s="25" t="s">
        <v>108</v>
      </c>
      <c r="F637" s="25" t="s">
        <v>109</v>
      </c>
      <c r="G637" s="25" t="str">
        <f>VLOOKUP(Repository_table[[#This Row],[Country of Destination]],$T$11:$U$46,2,)</f>
        <v>Europe and Central Asia</v>
      </c>
      <c r="H637" s="25" t="s">
        <v>317</v>
      </c>
      <c r="I637" s="25" t="s">
        <v>270</v>
      </c>
      <c r="J637" s="28">
        <v>3085711</v>
      </c>
      <c r="K637" s="39">
        <v>7.19</v>
      </c>
      <c r="L637" s="146" t="s">
        <v>106</v>
      </c>
      <c r="N637" s="119"/>
    </row>
    <row r="638" spans="1:22" s="17" customFormat="1" ht="15.75" customHeight="1" x14ac:dyDescent="0.25">
      <c r="A638" s="145">
        <v>43488</v>
      </c>
      <c r="B638" s="27" t="s">
        <v>61</v>
      </c>
      <c r="C638" s="27" t="s">
        <v>61</v>
      </c>
      <c r="D638" s="25" t="s">
        <v>265</v>
      </c>
      <c r="E638" s="25" t="s">
        <v>194</v>
      </c>
      <c r="F638" s="25" t="s">
        <v>253</v>
      </c>
      <c r="G638" s="25" t="str">
        <f>VLOOKUP(Repository_table[[#This Row],[Country of Destination]],$T$11:$U$46,2,)</f>
        <v>Europe and Central Asia</v>
      </c>
      <c r="H638" s="25" t="s">
        <v>305</v>
      </c>
      <c r="I638" s="25" t="s">
        <v>270</v>
      </c>
      <c r="J638" s="28">
        <v>3585302</v>
      </c>
      <c r="K638" s="39">
        <v>6.44</v>
      </c>
      <c r="L638" s="146" t="s">
        <v>196</v>
      </c>
      <c r="N638" s="119"/>
    </row>
    <row r="639" spans="1:22" s="17" customFormat="1" ht="15.75" customHeight="1" x14ac:dyDescent="0.25">
      <c r="A639" s="145">
        <v>43489</v>
      </c>
      <c r="B639" s="27" t="s">
        <v>61</v>
      </c>
      <c r="C639" s="27" t="s">
        <v>61</v>
      </c>
      <c r="D639" s="25" t="s">
        <v>252</v>
      </c>
      <c r="E639" s="25" t="s">
        <v>108</v>
      </c>
      <c r="F639" s="25" t="s">
        <v>69</v>
      </c>
      <c r="G639" s="25" t="str">
        <f>VLOOKUP(Repository_table[[#This Row],[Country of Destination]],$T$11:$U$46,2,)</f>
        <v>Europe and Central Asia</v>
      </c>
      <c r="H639" s="25" t="s">
        <v>86</v>
      </c>
      <c r="I639" s="25" t="s">
        <v>270</v>
      </c>
      <c r="J639" s="28">
        <v>3566499</v>
      </c>
      <c r="K639" s="39">
        <v>4.1900000000000004</v>
      </c>
      <c r="L639" s="146"/>
      <c r="N639" s="119"/>
    </row>
    <row r="640" spans="1:22" s="17" customFormat="1" ht="15.75" customHeight="1" x14ac:dyDescent="0.25">
      <c r="A640" s="145">
        <v>43490</v>
      </c>
      <c r="B640" s="27" t="s">
        <v>193</v>
      </c>
      <c r="C640" s="27" t="s">
        <v>212</v>
      </c>
      <c r="D640" s="25" t="s">
        <v>262</v>
      </c>
      <c r="E640" s="25" t="s">
        <v>108</v>
      </c>
      <c r="F640" s="25" t="s">
        <v>81</v>
      </c>
      <c r="G640" s="25" t="str">
        <f>VLOOKUP(Repository_table[[#This Row],[Country of Destination]],$T$11:$U$46,2,)</f>
        <v>East Asia and Pacific</v>
      </c>
      <c r="H640" s="25" t="s">
        <v>245</v>
      </c>
      <c r="I640" s="25" t="s">
        <v>263</v>
      </c>
      <c r="J640" s="28">
        <v>3265399</v>
      </c>
      <c r="K640" s="39">
        <v>7.86</v>
      </c>
      <c r="L640" s="146" t="s">
        <v>106</v>
      </c>
      <c r="N640" s="119"/>
    </row>
    <row r="641" spans="1:22" s="17" customFormat="1" ht="15.75" customHeight="1" x14ac:dyDescent="0.25">
      <c r="A641" s="145">
        <v>43490</v>
      </c>
      <c r="B641" s="27" t="s">
        <v>61</v>
      </c>
      <c r="C641" s="27" t="s">
        <v>61</v>
      </c>
      <c r="D641" s="25" t="s">
        <v>251</v>
      </c>
      <c r="E641" s="25" t="s">
        <v>108</v>
      </c>
      <c r="F641" s="25" t="s">
        <v>113</v>
      </c>
      <c r="G641" s="25" t="str">
        <f>VLOOKUP(Repository_table[[#This Row],[Country of Destination]],$T$11:$U$46,2,)</f>
        <v>East Asia and Pacific</v>
      </c>
      <c r="H641" s="25" t="s">
        <v>254</v>
      </c>
      <c r="I641" s="25" t="s">
        <v>270</v>
      </c>
      <c r="J641" s="28">
        <v>3096886</v>
      </c>
      <c r="K641" s="39">
        <v>4.1900000000000004</v>
      </c>
      <c r="L641" s="146"/>
      <c r="N641" s="119"/>
    </row>
    <row r="642" spans="1:22" s="17" customFormat="1" ht="15.75" customHeight="1" x14ac:dyDescent="0.25">
      <c r="A642" s="145">
        <v>43491</v>
      </c>
      <c r="B642" s="27" t="s">
        <v>61</v>
      </c>
      <c r="C642" s="27" t="s">
        <v>61</v>
      </c>
      <c r="D642" s="25" t="s">
        <v>251</v>
      </c>
      <c r="E642" s="25" t="s">
        <v>108</v>
      </c>
      <c r="F642" s="25" t="s">
        <v>76</v>
      </c>
      <c r="G642" s="25" t="str">
        <f>VLOOKUP(Repository_table[[#This Row],[Country of Destination]],$T$11:$U$46,2,)</f>
        <v>Latin America and the Caribbean</v>
      </c>
      <c r="H642" s="25" t="s">
        <v>271</v>
      </c>
      <c r="I642" s="25" t="s">
        <v>270</v>
      </c>
      <c r="J642" s="28">
        <v>3562236</v>
      </c>
      <c r="K642" s="39">
        <v>4.1900000000000004</v>
      </c>
      <c r="L642" s="146"/>
      <c r="N642" s="119"/>
    </row>
    <row r="643" spans="1:22" s="17" customFormat="1" ht="15.75" customHeight="1" x14ac:dyDescent="0.25">
      <c r="A643" s="145">
        <v>43491</v>
      </c>
      <c r="B643" s="27" t="s">
        <v>61</v>
      </c>
      <c r="C643" s="27" t="s">
        <v>61</v>
      </c>
      <c r="D643" s="25" t="s">
        <v>251</v>
      </c>
      <c r="E643" s="25" t="s">
        <v>108</v>
      </c>
      <c r="F643" s="25" t="s">
        <v>113</v>
      </c>
      <c r="G643" s="25" t="str">
        <f>VLOOKUP(Repository_table[[#This Row],[Country of Destination]],$T$11:$U$46,2,)</f>
        <v>East Asia and Pacific</v>
      </c>
      <c r="H643" s="25" t="s">
        <v>314</v>
      </c>
      <c r="I643" s="25" t="s">
        <v>270</v>
      </c>
      <c r="J643" s="28">
        <v>3458538</v>
      </c>
      <c r="K643" s="39">
        <v>4.1900000000000004</v>
      </c>
      <c r="L643" s="146"/>
      <c r="N643" s="119"/>
    </row>
    <row r="644" spans="1:22" s="17" customFormat="1" ht="15.75" customHeight="1" x14ac:dyDescent="0.25">
      <c r="A644" s="145">
        <v>43492</v>
      </c>
      <c r="B644" s="27" t="s">
        <v>61</v>
      </c>
      <c r="C644" s="27" t="s">
        <v>61</v>
      </c>
      <c r="D644" s="25" t="s">
        <v>252</v>
      </c>
      <c r="E644" s="25" t="s">
        <v>108</v>
      </c>
      <c r="F644" s="25" t="s">
        <v>286</v>
      </c>
      <c r="G644" s="25" t="str">
        <f>VLOOKUP(Repository_table[[#This Row],[Country of Destination]],$T$11:$U$46,2,)</f>
        <v>Europe and Central Asia</v>
      </c>
      <c r="H644" s="25" t="s">
        <v>318</v>
      </c>
      <c r="I644" s="25" t="s">
        <v>270</v>
      </c>
      <c r="J644" s="28">
        <v>3278524</v>
      </c>
      <c r="K644" s="39">
        <v>7.19</v>
      </c>
      <c r="L644" s="146" t="s">
        <v>106</v>
      </c>
      <c r="N644" s="119"/>
    </row>
    <row r="645" spans="1:22" s="17" customFormat="1" ht="15.75" customHeight="1" x14ac:dyDescent="0.25">
      <c r="A645" s="145">
        <v>43493</v>
      </c>
      <c r="B645" s="27" t="s">
        <v>61</v>
      </c>
      <c r="C645" s="27" t="s">
        <v>61</v>
      </c>
      <c r="D645" s="25" t="s">
        <v>251</v>
      </c>
      <c r="E645" s="25" t="s">
        <v>108</v>
      </c>
      <c r="F645" s="25" t="s">
        <v>76</v>
      </c>
      <c r="G645" s="25" t="str">
        <f>VLOOKUP(Repository_table[[#This Row],[Country of Destination]],$T$11:$U$46,2,)</f>
        <v>Latin America and the Caribbean</v>
      </c>
      <c r="H645" s="25" t="s">
        <v>256</v>
      </c>
      <c r="I645" s="25" t="s">
        <v>270</v>
      </c>
      <c r="J645" s="28">
        <v>3450141</v>
      </c>
      <c r="K645" s="39">
        <v>4.1900000000000004</v>
      </c>
      <c r="L645" s="146"/>
      <c r="N645" s="119"/>
    </row>
    <row r="646" spans="1:22" s="32" customFormat="1" ht="15.75" customHeight="1" x14ac:dyDescent="0.25">
      <c r="A646" s="145">
        <v>43495</v>
      </c>
      <c r="B646" s="27" t="s">
        <v>61</v>
      </c>
      <c r="C646" s="27" t="s">
        <v>61</v>
      </c>
      <c r="D646" s="25" t="s">
        <v>252</v>
      </c>
      <c r="E646" s="25" t="s">
        <v>108</v>
      </c>
      <c r="F646" s="25" t="s">
        <v>72</v>
      </c>
      <c r="G646" s="25" t="str">
        <f>VLOOKUP(Repository_table[[#This Row],[Country of Destination]],$T$11:$U$46,2,)</f>
        <v>East Asia and Pacific</v>
      </c>
      <c r="H646" s="25" t="s">
        <v>213</v>
      </c>
      <c r="I646" s="25" t="s">
        <v>270</v>
      </c>
      <c r="J646" s="28">
        <v>3387235</v>
      </c>
      <c r="K646" s="39">
        <v>7.19</v>
      </c>
      <c r="L646" s="146" t="s">
        <v>106</v>
      </c>
      <c r="N646" s="124"/>
      <c r="S646" s="17"/>
      <c r="T646" s="17"/>
      <c r="U646" s="17"/>
      <c r="V646" s="17"/>
    </row>
    <row r="647" spans="1:22" s="17" customFormat="1" ht="15.75" customHeight="1" x14ac:dyDescent="0.25">
      <c r="A647" s="145">
        <v>43496</v>
      </c>
      <c r="B647" s="27" t="s">
        <v>61</v>
      </c>
      <c r="C647" s="27" t="s">
        <v>61</v>
      </c>
      <c r="D647" s="25" t="s">
        <v>252</v>
      </c>
      <c r="E647" s="25" t="s">
        <v>108</v>
      </c>
      <c r="F647" s="25" t="s">
        <v>197</v>
      </c>
      <c r="G647" s="25" t="str">
        <f>VLOOKUP(Repository_table[[#This Row],[Country of Destination]],$T$11:$U$46,2,)</f>
        <v>Europe and Central Asia</v>
      </c>
      <c r="H647" s="25" t="s">
        <v>260</v>
      </c>
      <c r="I647" s="25" t="s">
        <v>270</v>
      </c>
      <c r="J647" s="28">
        <v>3608704</v>
      </c>
      <c r="K647" s="39">
        <v>3.39</v>
      </c>
      <c r="L647" s="146"/>
      <c r="N647" s="119"/>
    </row>
    <row r="648" spans="1:22" s="17" customFormat="1" ht="15.75" customHeight="1" x14ac:dyDescent="0.25">
      <c r="A648" s="145">
        <v>43497</v>
      </c>
      <c r="B648" s="27" t="s">
        <v>193</v>
      </c>
      <c r="C648" s="27" t="s">
        <v>212</v>
      </c>
      <c r="D648" s="25" t="s">
        <v>262</v>
      </c>
      <c r="E648" s="25" t="s">
        <v>108</v>
      </c>
      <c r="F648" s="25" t="s">
        <v>81</v>
      </c>
      <c r="G648" s="25" t="str">
        <f>VLOOKUP(Repository_table[[#This Row],[Country of Destination]],$T$11:$U$46,2,)</f>
        <v>East Asia and Pacific</v>
      </c>
      <c r="H648" s="25" t="s">
        <v>118</v>
      </c>
      <c r="I648" s="25" t="s">
        <v>263</v>
      </c>
      <c r="J648" s="28">
        <v>3427672</v>
      </c>
      <c r="K648" s="39">
        <v>7.86</v>
      </c>
      <c r="L648" s="146" t="s">
        <v>106</v>
      </c>
      <c r="N648" s="119"/>
      <c r="S648" s="32"/>
      <c r="V648" s="32"/>
    </row>
    <row r="649" spans="1:22" s="17" customFormat="1" ht="15.75" customHeight="1" x14ac:dyDescent="0.25">
      <c r="A649" s="145">
        <v>43497</v>
      </c>
      <c r="B649" s="27" t="s">
        <v>61</v>
      </c>
      <c r="C649" s="27" t="s">
        <v>61</v>
      </c>
      <c r="D649" s="25" t="s">
        <v>251</v>
      </c>
      <c r="E649" s="25" t="s">
        <v>108</v>
      </c>
      <c r="F649" s="25" t="s">
        <v>112</v>
      </c>
      <c r="G649" s="25" t="str">
        <f>VLOOKUP(Repository_table[[#This Row],[Country of Destination]],$T$11:$U$46,2,)</f>
        <v>Latin America and the Caribbean</v>
      </c>
      <c r="H649" s="25" t="s">
        <v>127</v>
      </c>
      <c r="I649" s="25" t="s">
        <v>270</v>
      </c>
      <c r="J649" s="28">
        <v>2933285</v>
      </c>
      <c r="K649" s="39">
        <v>4.1900000000000004</v>
      </c>
      <c r="L649" s="146"/>
      <c r="N649" s="119"/>
      <c r="T649" s="32"/>
      <c r="U649" s="32"/>
    </row>
    <row r="650" spans="1:22" s="17" customFormat="1" ht="15.75" customHeight="1" x14ac:dyDescent="0.25">
      <c r="A650" s="145">
        <v>43500</v>
      </c>
      <c r="B650" s="27" t="s">
        <v>193</v>
      </c>
      <c r="C650" s="27" t="s">
        <v>211</v>
      </c>
      <c r="D650" s="25" t="s">
        <v>262</v>
      </c>
      <c r="E650" s="25" t="s">
        <v>108</v>
      </c>
      <c r="F650" s="25" t="s">
        <v>68</v>
      </c>
      <c r="G650" s="25" t="str">
        <f>VLOOKUP(Repository_table[[#This Row],[Country of Destination]],$T$11:$U$46,2,)</f>
        <v>South Asia</v>
      </c>
      <c r="H650" s="25" t="s">
        <v>181</v>
      </c>
      <c r="I650" s="25" t="s">
        <v>263</v>
      </c>
      <c r="J650" s="28">
        <v>3430606</v>
      </c>
      <c r="K650" s="39">
        <v>7.33</v>
      </c>
      <c r="L650" s="146" t="s">
        <v>106</v>
      </c>
      <c r="N650" s="119"/>
    </row>
    <row r="651" spans="1:22" s="17" customFormat="1" ht="15.75" customHeight="1" x14ac:dyDescent="0.25">
      <c r="A651" s="145">
        <v>43502</v>
      </c>
      <c r="B651" s="27" t="s">
        <v>61</v>
      </c>
      <c r="C651" s="27" t="s">
        <v>61</v>
      </c>
      <c r="D651" s="25" t="s">
        <v>252</v>
      </c>
      <c r="E651" s="25" t="s">
        <v>108</v>
      </c>
      <c r="F651" s="25" t="s">
        <v>109</v>
      </c>
      <c r="G651" s="25" t="str">
        <f>VLOOKUP(Repository_table[[#This Row],[Country of Destination]],$T$11:$U$46,2,)</f>
        <v>Europe and Central Asia</v>
      </c>
      <c r="H651" s="25" t="s">
        <v>288</v>
      </c>
      <c r="I651" s="25" t="s">
        <v>270</v>
      </c>
      <c r="J651" s="28">
        <v>3188045</v>
      </c>
      <c r="K651" s="39">
        <v>6.39</v>
      </c>
      <c r="L651" s="146" t="s">
        <v>106</v>
      </c>
      <c r="N651" s="119"/>
    </row>
    <row r="652" spans="1:22" s="17" customFormat="1" ht="15.75" customHeight="1" x14ac:dyDescent="0.25">
      <c r="A652" s="145">
        <v>43504</v>
      </c>
      <c r="B652" s="27" t="s">
        <v>61</v>
      </c>
      <c r="C652" s="27" t="s">
        <v>61</v>
      </c>
      <c r="D652" s="25" t="s">
        <v>251</v>
      </c>
      <c r="E652" s="25" t="s">
        <v>108</v>
      </c>
      <c r="F652" s="25" t="s">
        <v>157</v>
      </c>
      <c r="G652" s="25" t="str">
        <f>VLOOKUP(Repository_table[[#This Row],[Country of Destination]],$T$11:$U$46,2,)</f>
        <v>Middle East and North Africa</v>
      </c>
      <c r="H652" s="25" t="s">
        <v>319</v>
      </c>
      <c r="I652" s="25" t="s">
        <v>270</v>
      </c>
      <c r="J652" s="28">
        <v>3694795</v>
      </c>
      <c r="K652" s="39">
        <v>3.39</v>
      </c>
      <c r="L652" s="146"/>
      <c r="N652" s="119"/>
    </row>
    <row r="653" spans="1:22" s="17" customFormat="1" ht="15.75" customHeight="1" x14ac:dyDescent="0.25">
      <c r="A653" s="145">
        <v>43505</v>
      </c>
      <c r="B653" s="27" t="s">
        <v>61</v>
      </c>
      <c r="C653" s="27" t="s">
        <v>61</v>
      </c>
      <c r="D653" s="25" t="s">
        <v>251</v>
      </c>
      <c r="E653" s="25" t="s">
        <v>108</v>
      </c>
      <c r="F653" s="25" t="s">
        <v>113</v>
      </c>
      <c r="G653" s="25" t="str">
        <f>VLOOKUP(Repository_table[[#This Row],[Country of Destination]],$T$11:$U$46,2,)</f>
        <v>East Asia and Pacific</v>
      </c>
      <c r="H653" s="25" t="s">
        <v>285</v>
      </c>
      <c r="I653" s="25" t="s">
        <v>270</v>
      </c>
      <c r="J653" s="28">
        <v>3273050</v>
      </c>
      <c r="K653" s="39">
        <v>3.39</v>
      </c>
      <c r="L653" s="146"/>
      <c r="N653" s="119"/>
    </row>
    <row r="654" spans="1:22" s="17" customFormat="1" ht="15.75" customHeight="1" x14ac:dyDescent="0.25">
      <c r="A654" s="145">
        <v>43506</v>
      </c>
      <c r="B654" s="27" t="s">
        <v>61</v>
      </c>
      <c r="C654" s="27" t="s">
        <v>61</v>
      </c>
      <c r="D654" s="25" t="s">
        <v>252</v>
      </c>
      <c r="E654" s="25" t="s">
        <v>108</v>
      </c>
      <c r="F654" s="25" t="s">
        <v>68</v>
      </c>
      <c r="G654" s="25" t="str">
        <f>VLOOKUP(Repository_table[[#This Row],[Country of Destination]],$T$11:$U$46,2,)</f>
        <v>South Asia</v>
      </c>
      <c r="H654" s="25" t="s">
        <v>249</v>
      </c>
      <c r="I654" s="25" t="s">
        <v>270</v>
      </c>
      <c r="J654" s="28">
        <v>3558748</v>
      </c>
      <c r="K654" s="39">
        <v>3.39</v>
      </c>
      <c r="L654" s="146"/>
      <c r="N654" s="119"/>
    </row>
    <row r="655" spans="1:22" s="17" customFormat="1" ht="15.75" customHeight="1" x14ac:dyDescent="0.25">
      <c r="A655" s="145">
        <v>43507</v>
      </c>
      <c r="B655" s="27" t="s">
        <v>193</v>
      </c>
      <c r="C655" s="27" t="s">
        <v>211</v>
      </c>
      <c r="D655" s="25" t="s">
        <v>267</v>
      </c>
      <c r="E655" s="25" t="s">
        <v>108</v>
      </c>
      <c r="F655" s="25" t="s">
        <v>186</v>
      </c>
      <c r="G655" s="25" t="str">
        <f>VLOOKUP(Repository_table[[#This Row],[Country of Destination]],$T$11:$U$46,2,)</f>
        <v>Latin America and the Caribbean</v>
      </c>
      <c r="H655" s="25" t="s">
        <v>360</v>
      </c>
      <c r="I655" s="25" t="s">
        <v>263</v>
      </c>
      <c r="J655" s="28">
        <v>3269357</v>
      </c>
      <c r="K655" s="39">
        <v>6.58</v>
      </c>
      <c r="L655" s="146" t="s">
        <v>106</v>
      </c>
      <c r="N655" s="119"/>
    </row>
    <row r="656" spans="1:22" s="17" customFormat="1" ht="15.75" customHeight="1" x14ac:dyDescent="0.25">
      <c r="A656" s="145">
        <v>43508</v>
      </c>
      <c r="B656" s="27" t="s">
        <v>61</v>
      </c>
      <c r="C656" s="27" t="s">
        <v>61</v>
      </c>
      <c r="D656" s="25" t="s">
        <v>252</v>
      </c>
      <c r="E656" s="25" t="s">
        <v>108</v>
      </c>
      <c r="F656" s="25" t="s">
        <v>241</v>
      </c>
      <c r="G656" s="25" t="str">
        <f>VLOOKUP(Repository_table[[#This Row],[Country of Destination]],$T$11:$U$46,2,)</f>
        <v>Europe and Central Asia</v>
      </c>
      <c r="H656" s="25" t="s">
        <v>287</v>
      </c>
      <c r="I656" s="25" t="s">
        <v>270</v>
      </c>
      <c r="J656" s="28">
        <v>3300253</v>
      </c>
      <c r="K656" s="39">
        <v>6.39</v>
      </c>
      <c r="L656" s="146" t="s">
        <v>106</v>
      </c>
      <c r="N656" s="119"/>
    </row>
    <row r="657" spans="1:14" s="17" customFormat="1" ht="15.75" customHeight="1" x14ac:dyDescent="0.25">
      <c r="A657" s="145">
        <v>43508</v>
      </c>
      <c r="B657" s="27" t="s">
        <v>61</v>
      </c>
      <c r="C657" s="27" t="s">
        <v>61</v>
      </c>
      <c r="D657" s="25" t="s">
        <v>251</v>
      </c>
      <c r="E657" s="25" t="s">
        <v>108</v>
      </c>
      <c r="F657" s="25" t="s">
        <v>113</v>
      </c>
      <c r="G657" s="25" t="str">
        <f>VLOOKUP(Repository_table[[#This Row],[Country of Destination]],$T$11:$U$46,2,)</f>
        <v>East Asia and Pacific</v>
      </c>
      <c r="H657" s="25" t="s">
        <v>169</v>
      </c>
      <c r="I657" s="25" t="s">
        <v>270</v>
      </c>
      <c r="J657" s="28">
        <v>3411234</v>
      </c>
      <c r="K657" s="39">
        <v>6.39</v>
      </c>
      <c r="L657" s="146" t="s">
        <v>106</v>
      </c>
      <c r="N657" s="119"/>
    </row>
    <row r="658" spans="1:14" s="17" customFormat="1" ht="15.75" customHeight="1" x14ac:dyDescent="0.25">
      <c r="A658" s="145">
        <v>43509</v>
      </c>
      <c r="B658" s="27" t="s">
        <v>61</v>
      </c>
      <c r="C658" s="27" t="s">
        <v>61</v>
      </c>
      <c r="D658" s="25" t="s">
        <v>251</v>
      </c>
      <c r="E658" s="25" t="s">
        <v>108</v>
      </c>
      <c r="F658" s="25" t="s">
        <v>293</v>
      </c>
      <c r="G658" s="25" t="str">
        <f>VLOOKUP(Repository_table[[#This Row],[Country of Destination]],$T$11:$U$46,2,)</f>
        <v>East Asia and Pacific</v>
      </c>
      <c r="H658" s="25" t="s">
        <v>256</v>
      </c>
      <c r="I658" s="25" t="s">
        <v>270</v>
      </c>
      <c r="J658" s="28">
        <v>3689106</v>
      </c>
      <c r="K658" s="39">
        <v>3.39</v>
      </c>
      <c r="L658" s="146"/>
      <c r="N658" s="119"/>
    </row>
    <row r="659" spans="1:14" s="17" customFormat="1" ht="15.75" customHeight="1" x14ac:dyDescent="0.25">
      <c r="A659" s="145">
        <v>43510</v>
      </c>
      <c r="B659" s="27" t="s">
        <v>61</v>
      </c>
      <c r="C659" s="27" t="s">
        <v>61</v>
      </c>
      <c r="D659" s="25" t="s">
        <v>252</v>
      </c>
      <c r="E659" s="25" t="s">
        <v>108</v>
      </c>
      <c r="F659" s="25" t="s">
        <v>124</v>
      </c>
      <c r="G659" s="25" t="str">
        <f>VLOOKUP(Repository_table[[#This Row],[Country of Destination]],$T$11:$U$46,2,)</f>
        <v>Europe and Central Asia</v>
      </c>
      <c r="H659" s="25" t="s">
        <v>188</v>
      </c>
      <c r="I659" s="25" t="s">
        <v>270</v>
      </c>
      <c r="J659" s="28">
        <v>3710725</v>
      </c>
      <c r="K659" s="39">
        <v>3.39</v>
      </c>
      <c r="L659" s="146"/>
      <c r="N659" s="119"/>
    </row>
    <row r="660" spans="1:14" s="17" customFormat="1" ht="15.75" customHeight="1" x14ac:dyDescent="0.25">
      <c r="A660" s="145">
        <v>43511</v>
      </c>
      <c r="B660" s="27" t="s">
        <v>193</v>
      </c>
      <c r="C660" s="27" t="s">
        <v>212</v>
      </c>
      <c r="D660" s="25" t="s">
        <v>262</v>
      </c>
      <c r="E660" s="25" t="s">
        <v>108</v>
      </c>
      <c r="F660" s="25" t="s">
        <v>81</v>
      </c>
      <c r="G660" s="25" t="str">
        <f>VLOOKUP(Repository_table[[#This Row],[Country of Destination]],$T$11:$U$46,2,)</f>
        <v>East Asia and Pacific</v>
      </c>
      <c r="H660" s="25" t="s">
        <v>299</v>
      </c>
      <c r="I660" s="25" t="s">
        <v>263</v>
      </c>
      <c r="J660" s="28">
        <v>3476120</v>
      </c>
      <c r="K660" s="39">
        <v>7.59</v>
      </c>
      <c r="L660" s="146" t="s">
        <v>106</v>
      </c>
      <c r="N660" s="119"/>
    </row>
    <row r="661" spans="1:14" s="17" customFormat="1" ht="15.75" customHeight="1" x14ac:dyDescent="0.25">
      <c r="A661" s="145">
        <v>43511</v>
      </c>
      <c r="B661" s="27" t="s">
        <v>61</v>
      </c>
      <c r="C661" s="27" t="s">
        <v>61</v>
      </c>
      <c r="D661" s="25" t="s">
        <v>251</v>
      </c>
      <c r="E661" s="25" t="s">
        <v>108</v>
      </c>
      <c r="F661" s="25" t="s">
        <v>113</v>
      </c>
      <c r="G661" s="25" t="str">
        <f>VLOOKUP(Repository_table[[#This Row],[Country of Destination]],$T$11:$U$46,2,)</f>
        <v>East Asia and Pacific</v>
      </c>
      <c r="H661" s="25" t="s">
        <v>246</v>
      </c>
      <c r="I661" s="25" t="s">
        <v>270</v>
      </c>
      <c r="J661" s="28">
        <v>3690284</v>
      </c>
      <c r="K661" s="39">
        <v>3.39</v>
      </c>
      <c r="L661" s="146"/>
      <c r="N661" s="119"/>
    </row>
    <row r="662" spans="1:14" s="17" customFormat="1" ht="15.75" customHeight="1" x14ac:dyDescent="0.25">
      <c r="A662" s="145">
        <v>43513</v>
      </c>
      <c r="B662" s="27" t="s">
        <v>61</v>
      </c>
      <c r="C662" s="27" t="s">
        <v>61</v>
      </c>
      <c r="D662" s="25" t="s">
        <v>252</v>
      </c>
      <c r="E662" s="25" t="s">
        <v>108</v>
      </c>
      <c r="F662" s="25" t="s">
        <v>241</v>
      </c>
      <c r="G662" s="25" t="str">
        <f>VLOOKUP(Repository_table[[#This Row],[Country of Destination]],$T$11:$U$46,2,)</f>
        <v>Europe and Central Asia</v>
      </c>
      <c r="H662" s="25" t="s">
        <v>206</v>
      </c>
      <c r="I662" s="25" t="s">
        <v>270</v>
      </c>
      <c r="J662" s="28">
        <v>3447313</v>
      </c>
      <c r="K662" s="39">
        <v>3.39</v>
      </c>
      <c r="L662" s="146"/>
      <c r="N662" s="119"/>
    </row>
    <row r="663" spans="1:14" s="17" customFormat="1" ht="15.75" customHeight="1" x14ac:dyDescent="0.25">
      <c r="A663" s="145">
        <v>43513</v>
      </c>
      <c r="B663" s="27" t="s">
        <v>61</v>
      </c>
      <c r="C663" s="27" t="s">
        <v>61</v>
      </c>
      <c r="D663" s="25" t="s">
        <v>265</v>
      </c>
      <c r="E663" s="25" t="s">
        <v>194</v>
      </c>
      <c r="F663" s="25" t="s">
        <v>72</v>
      </c>
      <c r="G663" s="25" t="str">
        <f>VLOOKUP(Repository_table[[#This Row],[Country of Destination]],$T$11:$U$46,2,)</f>
        <v>East Asia and Pacific</v>
      </c>
      <c r="H663" s="25" t="s">
        <v>278</v>
      </c>
      <c r="I663" s="25" t="s">
        <v>270</v>
      </c>
      <c r="J663" s="28">
        <v>3463554</v>
      </c>
      <c r="K663" s="39">
        <v>4.78</v>
      </c>
      <c r="L663" s="146" t="s">
        <v>70</v>
      </c>
      <c r="N663" s="119"/>
    </row>
    <row r="664" spans="1:14" s="17" customFormat="1" ht="15.75" customHeight="1" x14ac:dyDescent="0.25">
      <c r="A664" s="145">
        <v>43515</v>
      </c>
      <c r="B664" s="27" t="s">
        <v>61</v>
      </c>
      <c r="C664" s="27" t="s">
        <v>61</v>
      </c>
      <c r="D664" s="25" t="s">
        <v>252</v>
      </c>
      <c r="E664" s="25" t="s">
        <v>108</v>
      </c>
      <c r="F664" s="25" t="s">
        <v>116</v>
      </c>
      <c r="G664" s="25" t="str">
        <f>VLOOKUP(Repository_table[[#This Row],[Country of Destination]],$T$11:$U$46,2,)</f>
        <v>South Asia</v>
      </c>
      <c r="H664" s="25" t="s">
        <v>117</v>
      </c>
      <c r="I664" s="25" t="s">
        <v>270</v>
      </c>
      <c r="J664" s="28">
        <v>3365105</v>
      </c>
      <c r="K664" s="39">
        <v>3.39</v>
      </c>
      <c r="L664" s="146"/>
      <c r="N664" s="119"/>
    </row>
    <row r="665" spans="1:14" s="17" customFormat="1" ht="15.75" customHeight="1" x14ac:dyDescent="0.25">
      <c r="A665" s="145">
        <v>43515</v>
      </c>
      <c r="B665" s="27" t="s">
        <v>61</v>
      </c>
      <c r="C665" s="27" t="s">
        <v>61</v>
      </c>
      <c r="D665" s="25" t="s">
        <v>252</v>
      </c>
      <c r="E665" s="25" t="s">
        <v>108</v>
      </c>
      <c r="F665" s="25" t="s">
        <v>109</v>
      </c>
      <c r="G665" s="25" t="str">
        <f>VLOOKUP(Repository_table[[#This Row],[Country of Destination]],$T$11:$U$46,2,)</f>
        <v>Europe and Central Asia</v>
      </c>
      <c r="H665" s="25" t="s">
        <v>140</v>
      </c>
      <c r="I665" s="25" t="s">
        <v>270</v>
      </c>
      <c r="J665" s="28">
        <v>3294603</v>
      </c>
      <c r="K665" s="39">
        <v>6.39</v>
      </c>
      <c r="L665" s="146" t="s">
        <v>106</v>
      </c>
      <c r="N665" s="119"/>
    </row>
    <row r="666" spans="1:14" s="17" customFormat="1" ht="15.75" customHeight="1" x14ac:dyDescent="0.25">
      <c r="A666" s="145">
        <v>43516</v>
      </c>
      <c r="B666" s="27" t="s">
        <v>193</v>
      </c>
      <c r="C666" s="27" t="s">
        <v>211</v>
      </c>
      <c r="D666" s="25" t="s">
        <v>267</v>
      </c>
      <c r="E666" s="25" t="s">
        <v>108</v>
      </c>
      <c r="F666" s="25" t="s">
        <v>76</v>
      </c>
      <c r="G666" s="25" t="str">
        <f>VLOOKUP(Repository_table[[#This Row],[Country of Destination]],$T$11:$U$46,2,)</f>
        <v>Latin America and the Caribbean</v>
      </c>
      <c r="H666" s="25" t="s">
        <v>317</v>
      </c>
      <c r="I666" s="25" t="s">
        <v>263</v>
      </c>
      <c r="J666" s="28">
        <v>3091001</v>
      </c>
      <c r="K666" s="39">
        <v>6.58</v>
      </c>
      <c r="L666" s="146" t="s">
        <v>106</v>
      </c>
      <c r="N666" s="119"/>
    </row>
    <row r="667" spans="1:14" s="17" customFormat="1" ht="15.75" customHeight="1" x14ac:dyDescent="0.25">
      <c r="A667" s="145">
        <v>43519</v>
      </c>
      <c r="B667" s="27" t="s">
        <v>61</v>
      </c>
      <c r="C667" s="27" t="s">
        <v>61</v>
      </c>
      <c r="D667" s="25" t="s">
        <v>252</v>
      </c>
      <c r="E667" s="25" t="s">
        <v>108</v>
      </c>
      <c r="F667" s="25" t="s">
        <v>177</v>
      </c>
      <c r="G667" s="25" t="str">
        <f>VLOOKUP(Repository_table[[#This Row],[Country of Destination]],$T$11:$U$46,2,)</f>
        <v>Latin America and the Caribbean</v>
      </c>
      <c r="H667" s="25" t="s">
        <v>208</v>
      </c>
      <c r="I667" s="25" t="s">
        <v>270</v>
      </c>
      <c r="J667" s="28">
        <v>3233864</v>
      </c>
      <c r="K667" s="39">
        <v>6.39</v>
      </c>
      <c r="L667" s="146" t="s">
        <v>106</v>
      </c>
      <c r="N667" s="119"/>
    </row>
    <row r="668" spans="1:14" s="17" customFormat="1" ht="15.75" customHeight="1" x14ac:dyDescent="0.25">
      <c r="A668" s="145">
        <v>43519</v>
      </c>
      <c r="B668" s="27" t="s">
        <v>61</v>
      </c>
      <c r="C668" s="27" t="s">
        <v>61</v>
      </c>
      <c r="D668" s="25" t="s">
        <v>265</v>
      </c>
      <c r="E668" s="25" t="s">
        <v>194</v>
      </c>
      <c r="F668" s="25" t="s">
        <v>253</v>
      </c>
      <c r="G668" s="25" t="str">
        <f>VLOOKUP(Repository_table[[#This Row],[Country of Destination]],$T$11:$U$46,2,)</f>
        <v>Europe and Central Asia</v>
      </c>
      <c r="H668" s="25" t="s">
        <v>344</v>
      </c>
      <c r="I668" s="25" t="s">
        <v>270</v>
      </c>
      <c r="J668" s="28">
        <v>3453901</v>
      </c>
      <c r="K668" s="39">
        <v>4.54</v>
      </c>
      <c r="L668" s="146" t="s">
        <v>70</v>
      </c>
      <c r="N668" s="119"/>
    </row>
    <row r="669" spans="1:14" s="17" customFormat="1" ht="15.75" customHeight="1" x14ac:dyDescent="0.25">
      <c r="A669" s="145">
        <v>43520</v>
      </c>
      <c r="B669" s="27" t="s">
        <v>61</v>
      </c>
      <c r="C669" s="27" t="s">
        <v>61</v>
      </c>
      <c r="D669" s="25" t="s">
        <v>251</v>
      </c>
      <c r="E669" s="25" t="s">
        <v>108</v>
      </c>
      <c r="F669" s="25" t="s">
        <v>185</v>
      </c>
      <c r="G669" s="25" t="str">
        <f>VLOOKUP(Repository_table[[#This Row],[Country of Destination]],$T$11:$U$46,2,)</f>
        <v>Latin America and the Caribbean</v>
      </c>
      <c r="H669" s="25" t="s">
        <v>141</v>
      </c>
      <c r="I669" s="25" t="s">
        <v>270</v>
      </c>
      <c r="J669" s="28">
        <v>2941555</v>
      </c>
      <c r="K669" s="39">
        <v>3.39</v>
      </c>
      <c r="L669" s="146"/>
      <c r="N669" s="119"/>
    </row>
    <row r="670" spans="1:14" s="17" customFormat="1" ht="15.75" customHeight="1" x14ac:dyDescent="0.25">
      <c r="A670" s="145">
        <v>43521</v>
      </c>
      <c r="B670" s="27" t="s">
        <v>193</v>
      </c>
      <c r="C670" s="27" t="s">
        <v>212</v>
      </c>
      <c r="D670" s="25" t="s">
        <v>262</v>
      </c>
      <c r="E670" s="25" t="s">
        <v>108</v>
      </c>
      <c r="F670" s="25" t="s">
        <v>81</v>
      </c>
      <c r="G670" s="25" t="str">
        <f>VLOOKUP(Repository_table[[#This Row],[Country of Destination]],$T$11:$U$46,2,)</f>
        <v>East Asia and Pacific</v>
      </c>
      <c r="H670" s="25" t="s">
        <v>123</v>
      </c>
      <c r="I670" s="25" t="s">
        <v>263</v>
      </c>
      <c r="J670" s="28">
        <v>3416524</v>
      </c>
      <c r="K670" s="39">
        <v>7.59</v>
      </c>
      <c r="L670" s="146" t="s">
        <v>106</v>
      </c>
      <c r="N670" s="119"/>
    </row>
    <row r="671" spans="1:14" s="17" customFormat="1" ht="15.75" customHeight="1" x14ac:dyDescent="0.25">
      <c r="A671" s="145">
        <v>43521</v>
      </c>
      <c r="B671" s="27" t="s">
        <v>61</v>
      </c>
      <c r="C671" s="27" t="s">
        <v>61</v>
      </c>
      <c r="D671" s="25" t="s">
        <v>265</v>
      </c>
      <c r="E671" s="25" t="s">
        <v>194</v>
      </c>
      <c r="F671" s="25" t="s">
        <v>204</v>
      </c>
      <c r="G671" s="25" t="str">
        <f>VLOOKUP(Repository_table[[#This Row],[Country of Destination]],$T$11:$U$46,2,)</f>
        <v>Europe and Central Asia</v>
      </c>
      <c r="H671" s="25" t="s">
        <v>137</v>
      </c>
      <c r="I671" s="25" t="s">
        <v>270</v>
      </c>
      <c r="J671" s="28">
        <v>3389585</v>
      </c>
      <c r="K671" s="39">
        <v>3.67</v>
      </c>
      <c r="L671" s="146" t="s">
        <v>320</v>
      </c>
      <c r="N671" s="119"/>
    </row>
    <row r="672" spans="1:14" s="17" customFormat="1" ht="25" x14ac:dyDescent="0.25">
      <c r="A672" s="145">
        <v>43522</v>
      </c>
      <c r="B672" s="27" t="s">
        <v>302</v>
      </c>
      <c r="C672" s="27" t="s">
        <v>303</v>
      </c>
      <c r="D672" s="25" t="s">
        <v>301</v>
      </c>
      <c r="E672" s="25" t="s">
        <v>194</v>
      </c>
      <c r="F672" s="25" t="s">
        <v>69</v>
      </c>
      <c r="G672" s="25" t="str">
        <f>VLOOKUP(Repository_table[[#This Row],[Country of Destination]],$T$11:$U$46,2,)</f>
        <v>Europe and Central Asia</v>
      </c>
      <c r="H672" s="25" t="s">
        <v>111</v>
      </c>
      <c r="I672" s="25" t="s">
        <v>306</v>
      </c>
      <c r="J672" s="28">
        <v>3719789</v>
      </c>
      <c r="K672" s="39">
        <v>3.82</v>
      </c>
      <c r="L672" s="146" t="s">
        <v>320</v>
      </c>
      <c r="N672" s="119"/>
    </row>
    <row r="673" spans="1:14" s="17" customFormat="1" ht="15.75" customHeight="1" x14ac:dyDescent="0.25">
      <c r="A673" s="145">
        <v>43522</v>
      </c>
      <c r="B673" s="27" t="s">
        <v>61</v>
      </c>
      <c r="C673" s="27" t="s">
        <v>61</v>
      </c>
      <c r="D673" s="25" t="s">
        <v>251</v>
      </c>
      <c r="E673" s="25" t="s">
        <v>108</v>
      </c>
      <c r="F673" s="25" t="s">
        <v>76</v>
      </c>
      <c r="G673" s="25" t="str">
        <f>VLOOKUP(Repository_table[[#This Row],[Country of Destination]],$T$11:$U$46,2,)</f>
        <v>Latin America and the Caribbean</v>
      </c>
      <c r="H673" s="25" t="s">
        <v>202</v>
      </c>
      <c r="I673" s="25" t="s">
        <v>270</v>
      </c>
      <c r="J673" s="28">
        <v>3589700</v>
      </c>
      <c r="K673" s="39">
        <v>3.39</v>
      </c>
      <c r="L673" s="146"/>
      <c r="N673" s="119"/>
    </row>
    <row r="674" spans="1:14" s="17" customFormat="1" x14ac:dyDescent="0.25">
      <c r="A674" s="145">
        <v>43522</v>
      </c>
      <c r="B674" s="27" t="s">
        <v>61</v>
      </c>
      <c r="C674" s="27" t="s">
        <v>61</v>
      </c>
      <c r="D674" s="25" t="s">
        <v>251</v>
      </c>
      <c r="E674" s="25" t="s">
        <v>108</v>
      </c>
      <c r="F674" s="25" t="s">
        <v>113</v>
      </c>
      <c r="G674" s="25" t="str">
        <f>VLOOKUP(Repository_table[[#This Row],[Country of Destination]],$T$11:$U$46,2,)</f>
        <v>East Asia and Pacific</v>
      </c>
      <c r="H674" s="25" t="s">
        <v>167</v>
      </c>
      <c r="I674" s="25" t="s">
        <v>270</v>
      </c>
      <c r="J674" s="28">
        <v>3683342</v>
      </c>
      <c r="K674" s="39">
        <v>3.39</v>
      </c>
      <c r="L674" s="146"/>
      <c r="N674" s="119"/>
    </row>
    <row r="675" spans="1:14" s="17" customFormat="1" ht="15.75" customHeight="1" x14ac:dyDescent="0.25">
      <c r="A675" s="145">
        <v>43524</v>
      </c>
      <c r="B675" s="27" t="s">
        <v>193</v>
      </c>
      <c r="C675" s="27" t="s">
        <v>211</v>
      </c>
      <c r="D675" s="25" t="s">
        <v>262</v>
      </c>
      <c r="E675" s="25" t="s">
        <v>108</v>
      </c>
      <c r="F675" s="25" t="s">
        <v>304</v>
      </c>
      <c r="G675" s="25" t="str">
        <f>VLOOKUP(Repository_table[[#This Row],[Country of Destination]],$T$11:$U$46,2,)</f>
        <v>Europe and Central Asia</v>
      </c>
      <c r="H675" s="25" t="s">
        <v>309</v>
      </c>
      <c r="I675" s="25" t="s">
        <v>263</v>
      </c>
      <c r="J675" s="28">
        <v>3393878</v>
      </c>
      <c r="K675" s="39">
        <v>6.58</v>
      </c>
      <c r="L675" s="146" t="s">
        <v>106</v>
      </c>
      <c r="N675" s="119"/>
    </row>
    <row r="676" spans="1:14" s="17" customFormat="1" ht="15.75" customHeight="1" x14ac:dyDescent="0.25">
      <c r="A676" s="145">
        <v>43524</v>
      </c>
      <c r="B676" s="27" t="s">
        <v>61</v>
      </c>
      <c r="C676" s="27" t="s">
        <v>61</v>
      </c>
      <c r="D676" s="25" t="s">
        <v>251</v>
      </c>
      <c r="E676" s="25" t="s">
        <v>108</v>
      </c>
      <c r="F676" s="25" t="s">
        <v>293</v>
      </c>
      <c r="G676" s="25" t="str">
        <f>VLOOKUP(Repository_table[[#This Row],[Country of Destination]],$T$11:$U$46,2,)</f>
        <v>East Asia and Pacific</v>
      </c>
      <c r="H676" s="25" t="s">
        <v>86</v>
      </c>
      <c r="I676" s="25" t="s">
        <v>270</v>
      </c>
      <c r="J676" s="28">
        <v>3559621</v>
      </c>
      <c r="K676" s="39">
        <v>3.39</v>
      </c>
      <c r="L676" s="146"/>
      <c r="N676" s="119"/>
    </row>
    <row r="677" spans="1:14" s="17" customFormat="1" ht="15.75" customHeight="1" x14ac:dyDescent="0.25">
      <c r="A677" s="145">
        <v>43524</v>
      </c>
      <c r="B677" s="27" t="s">
        <v>61</v>
      </c>
      <c r="C677" s="27" t="s">
        <v>61</v>
      </c>
      <c r="D677" s="25" t="s">
        <v>251</v>
      </c>
      <c r="E677" s="25" t="s">
        <v>108</v>
      </c>
      <c r="F677" s="25" t="s">
        <v>113</v>
      </c>
      <c r="G677" s="25" t="str">
        <f>VLOOKUP(Repository_table[[#This Row],[Country of Destination]],$T$11:$U$46,2,)</f>
        <v>East Asia and Pacific</v>
      </c>
      <c r="H677" s="25" t="s">
        <v>271</v>
      </c>
      <c r="I677" s="25" t="s">
        <v>270</v>
      </c>
      <c r="J677" s="28">
        <v>3692298</v>
      </c>
      <c r="K677" s="39">
        <v>3.39</v>
      </c>
      <c r="L677" s="146"/>
      <c r="N677" s="119"/>
    </row>
    <row r="678" spans="1:14" s="17" customFormat="1" ht="15.75" customHeight="1" x14ac:dyDescent="0.25">
      <c r="A678" s="145">
        <v>43526</v>
      </c>
      <c r="B678" s="27" t="s">
        <v>61</v>
      </c>
      <c r="C678" s="27" t="s">
        <v>61</v>
      </c>
      <c r="D678" s="25" t="s">
        <v>251</v>
      </c>
      <c r="E678" s="25" t="s">
        <v>108</v>
      </c>
      <c r="F678" s="25" t="s">
        <v>201</v>
      </c>
      <c r="G678" s="25" t="str">
        <f>VLOOKUP(Repository_table[[#This Row],[Country of Destination]],$T$11:$U$46,2,)</f>
        <v>Latin America and the Caribbean</v>
      </c>
      <c r="H678" s="25" t="s">
        <v>176</v>
      </c>
      <c r="I678" s="25" t="s">
        <v>270</v>
      </c>
      <c r="J678" s="28">
        <v>2935224</v>
      </c>
      <c r="K678" s="39">
        <v>3.28</v>
      </c>
      <c r="L678" s="146"/>
      <c r="N678" s="119"/>
    </row>
    <row r="679" spans="1:14" s="17" customFormat="1" ht="15.75" customHeight="1" x14ac:dyDescent="0.25">
      <c r="A679" s="145">
        <v>43526</v>
      </c>
      <c r="B679" s="27" t="s">
        <v>61</v>
      </c>
      <c r="C679" s="27" t="s">
        <v>61</v>
      </c>
      <c r="D679" s="25" t="s">
        <v>251</v>
      </c>
      <c r="E679" s="25" t="s">
        <v>108</v>
      </c>
      <c r="F679" s="25" t="s">
        <v>113</v>
      </c>
      <c r="G679" s="25" t="str">
        <f>VLOOKUP(Repository_table[[#This Row],[Country of Destination]],$T$11:$U$46,2,)</f>
        <v>East Asia and Pacific</v>
      </c>
      <c r="H679" s="25" t="s">
        <v>296</v>
      </c>
      <c r="I679" s="25" t="s">
        <v>270</v>
      </c>
      <c r="J679" s="28">
        <v>3216305</v>
      </c>
      <c r="K679" s="39">
        <v>3.28</v>
      </c>
      <c r="L679" s="146"/>
      <c r="N679" s="119"/>
    </row>
    <row r="680" spans="1:14" s="17" customFormat="1" ht="25" x14ac:dyDescent="0.25">
      <c r="A680" s="145">
        <v>43527</v>
      </c>
      <c r="B680" s="27" t="s">
        <v>302</v>
      </c>
      <c r="C680" s="27" t="s">
        <v>303</v>
      </c>
      <c r="D680" s="25" t="s">
        <v>301</v>
      </c>
      <c r="E680" s="25" t="s">
        <v>194</v>
      </c>
      <c r="F680" s="25" t="s">
        <v>204</v>
      </c>
      <c r="G680" s="25" t="str">
        <f>VLOOKUP(Repository_table[[#This Row],[Country of Destination]],$T$11:$U$46,2,)</f>
        <v>Europe and Central Asia</v>
      </c>
      <c r="H680" s="25" t="s">
        <v>284</v>
      </c>
      <c r="I680" s="25" t="s">
        <v>306</v>
      </c>
      <c r="J680" s="28">
        <v>3425318</v>
      </c>
      <c r="K680" s="39">
        <v>5.33</v>
      </c>
      <c r="L680" s="146" t="s">
        <v>320</v>
      </c>
      <c r="N680" s="119"/>
    </row>
    <row r="681" spans="1:14" s="17" customFormat="1" ht="15.75" customHeight="1" x14ac:dyDescent="0.25">
      <c r="A681" s="145">
        <v>43528</v>
      </c>
      <c r="B681" s="27" t="s">
        <v>61</v>
      </c>
      <c r="C681" s="27" t="s">
        <v>61</v>
      </c>
      <c r="D681" s="25" t="s">
        <v>251</v>
      </c>
      <c r="E681" s="25" t="s">
        <v>108</v>
      </c>
      <c r="F681" s="25" t="s">
        <v>112</v>
      </c>
      <c r="G681" s="25" t="str">
        <f>VLOOKUP(Repository_table[[#This Row],[Country of Destination]],$T$11:$U$46,2,)</f>
        <v>Latin America and the Caribbean</v>
      </c>
      <c r="H681" s="25" t="s">
        <v>217</v>
      </c>
      <c r="I681" s="25" t="s">
        <v>270</v>
      </c>
      <c r="J681" s="28">
        <v>3613335</v>
      </c>
      <c r="K681" s="39">
        <v>3.28</v>
      </c>
      <c r="L681" s="146"/>
      <c r="N681" s="119"/>
    </row>
    <row r="682" spans="1:14" s="17" customFormat="1" ht="15.75" customHeight="1" x14ac:dyDescent="0.25">
      <c r="A682" s="145">
        <v>43528</v>
      </c>
      <c r="B682" s="27" t="s">
        <v>61</v>
      </c>
      <c r="C682" s="27" t="s">
        <v>61</v>
      </c>
      <c r="D682" s="25" t="s">
        <v>251</v>
      </c>
      <c r="E682" s="25" t="s">
        <v>108</v>
      </c>
      <c r="F682" s="25" t="s">
        <v>113</v>
      </c>
      <c r="G682" s="25" t="str">
        <f>VLOOKUP(Repository_table[[#This Row],[Country of Destination]],$T$11:$U$46,2,)</f>
        <v>East Asia and Pacific</v>
      </c>
      <c r="H682" s="25" t="s">
        <v>160</v>
      </c>
      <c r="I682" s="25" t="s">
        <v>270</v>
      </c>
      <c r="J682" s="28">
        <v>3719249</v>
      </c>
      <c r="K682" s="39">
        <v>3.28</v>
      </c>
      <c r="L682" s="146"/>
      <c r="N682" s="119"/>
    </row>
    <row r="683" spans="1:14" s="17" customFormat="1" ht="15.75" customHeight="1" x14ac:dyDescent="0.25">
      <c r="A683" s="145">
        <v>43530</v>
      </c>
      <c r="B683" s="27" t="s">
        <v>61</v>
      </c>
      <c r="C683" s="27" t="s">
        <v>61</v>
      </c>
      <c r="D683" s="25" t="s">
        <v>252</v>
      </c>
      <c r="E683" s="25" t="s">
        <v>108</v>
      </c>
      <c r="F683" s="25" t="s">
        <v>253</v>
      </c>
      <c r="G683" s="25" t="str">
        <f>VLOOKUP(Repository_table[[#This Row],[Country of Destination]],$T$11:$U$46,2,)</f>
        <v>Europe and Central Asia</v>
      </c>
      <c r="H683" s="25" t="s">
        <v>318</v>
      </c>
      <c r="I683" s="25" t="s">
        <v>270</v>
      </c>
      <c r="J683" s="28">
        <v>3273107</v>
      </c>
      <c r="K683" s="39">
        <v>6.28</v>
      </c>
      <c r="L683" s="146" t="s">
        <v>106</v>
      </c>
      <c r="N683" s="119"/>
    </row>
    <row r="684" spans="1:14" s="17" customFormat="1" ht="15.75" customHeight="1" x14ac:dyDescent="0.25">
      <c r="A684" s="145">
        <v>43530</v>
      </c>
      <c r="B684" s="27" t="s">
        <v>61</v>
      </c>
      <c r="C684" s="27" t="s">
        <v>61</v>
      </c>
      <c r="D684" s="25" t="s">
        <v>251</v>
      </c>
      <c r="E684" s="25" t="s">
        <v>108</v>
      </c>
      <c r="F684" s="25" t="s">
        <v>112</v>
      </c>
      <c r="G684" s="25" t="str">
        <f>VLOOKUP(Repository_table[[#This Row],[Country of Destination]],$T$11:$U$46,2,)</f>
        <v>Latin America and the Caribbean</v>
      </c>
      <c r="H684" s="25" t="s">
        <v>260</v>
      </c>
      <c r="I684" s="25" t="s">
        <v>270</v>
      </c>
      <c r="J684" s="28">
        <v>3311852</v>
      </c>
      <c r="K684" s="39">
        <v>3.28</v>
      </c>
      <c r="L684" s="146"/>
      <c r="N684" s="119"/>
    </row>
    <row r="685" spans="1:14" s="17" customFormat="1" ht="15.75" customHeight="1" x14ac:dyDescent="0.25">
      <c r="A685" s="145">
        <v>43531</v>
      </c>
      <c r="B685" s="27" t="s">
        <v>61</v>
      </c>
      <c r="C685" s="27" t="s">
        <v>61</v>
      </c>
      <c r="D685" s="25" t="s">
        <v>252</v>
      </c>
      <c r="E685" s="25" t="s">
        <v>108</v>
      </c>
      <c r="F685" s="25" t="s">
        <v>116</v>
      </c>
      <c r="G685" s="25" t="str">
        <f>VLOOKUP(Repository_table[[#This Row],[Country of Destination]],$T$11:$U$46,2,)</f>
        <v>South Asia</v>
      </c>
      <c r="H685" s="25" t="s">
        <v>282</v>
      </c>
      <c r="I685" s="25" t="s">
        <v>270</v>
      </c>
      <c r="J685" s="28">
        <v>3282379</v>
      </c>
      <c r="K685" s="39">
        <v>6.39</v>
      </c>
      <c r="L685" s="146" t="s">
        <v>106</v>
      </c>
      <c r="N685" s="119"/>
    </row>
    <row r="686" spans="1:14" s="17" customFormat="1" ht="15.75" customHeight="1" x14ac:dyDescent="0.25">
      <c r="A686" s="145">
        <v>43532</v>
      </c>
      <c r="B686" s="27" t="s">
        <v>193</v>
      </c>
      <c r="C686" s="27" t="s">
        <v>212</v>
      </c>
      <c r="D686" s="25" t="s">
        <v>262</v>
      </c>
      <c r="E686" s="25" t="s">
        <v>108</v>
      </c>
      <c r="F686" s="25" t="s">
        <v>81</v>
      </c>
      <c r="G686" s="25" t="str">
        <f>VLOOKUP(Repository_table[[#This Row],[Country of Destination]],$T$11:$U$46,2,)</f>
        <v>East Asia and Pacific</v>
      </c>
      <c r="H686" s="25" t="s">
        <v>214</v>
      </c>
      <c r="I686" s="25" t="s">
        <v>263</v>
      </c>
      <c r="J686" s="28">
        <v>3746023</v>
      </c>
      <c r="K686" s="39">
        <v>7.82</v>
      </c>
      <c r="L686" s="146" t="s">
        <v>106</v>
      </c>
      <c r="N686" s="119"/>
    </row>
    <row r="687" spans="1:14" s="17" customFormat="1" ht="15.75" customHeight="1" x14ac:dyDescent="0.25">
      <c r="A687" s="145">
        <v>43532</v>
      </c>
      <c r="B687" s="27" t="s">
        <v>61</v>
      </c>
      <c r="C687" s="27" t="s">
        <v>61</v>
      </c>
      <c r="D687" s="25" t="s">
        <v>265</v>
      </c>
      <c r="E687" s="25" t="s">
        <v>194</v>
      </c>
      <c r="F687" s="25" t="s">
        <v>293</v>
      </c>
      <c r="G687" s="25" t="str">
        <f>VLOOKUP(Repository_table[[#This Row],[Country of Destination]],$T$11:$U$46,2,)</f>
        <v>East Asia and Pacific</v>
      </c>
      <c r="H687" s="25" t="s">
        <v>203</v>
      </c>
      <c r="I687" s="25" t="s">
        <v>270</v>
      </c>
      <c r="J687" s="28">
        <v>3443470</v>
      </c>
      <c r="K687" s="39">
        <v>5.05</v>
      </c>
      <c r="L687" s="146" t="s">
        <v>70</v>
      </c>
      <c r="N687" s="119"/>
    </row>
    <row r="688" spans="1:14" s="17" customFormat="1" ht="25" x14ac:dyDescent="0.25">
      <c r="A688" s="145">
        <v>43533</v>
      </c>
      <c r="B688" s="27" t="s">
        <v>302</v>
      </c>
      <c r="C688" s="27" t="s">
        <v>303</v>
      </c>
      <c r="D688" s="25" t="s">
        <v>301</v>
      </c>
      <c r="E688" s="25" t="s">
        <v>194</v>
      </c>
      <c r="F688" s="25" t="s">
        <v>197</v>
      </c>
      <c r="G688" s="25" t="str">
        <f>VLOOKUP(Repository_table[[#This Row],[Country of Destination]],$T$11:$U$46,2,)</f>
        <v>Europe and Central Asia</v>
      </c>
      <c r="H688" s="25" t="s">
        <v>374</v>
      </c>
      <c r="I688" s="25" t="s">
        <v>306</v>
      </c>
      <c r="J688" s="28">
        <v>3343247</v>
      </c>
      <c r="K688" s="39">
        <v>4.54</v>
      </c>
      <c r="L688" s="146" t="s">
        <v>376</v>
      </c>
      <c r="N688" s="119"/>
    </row>
    <row r="689" spans="1:14" s="17" customFormat="1" x14ac:dyDescent="0.25">
      <c r="A689" s="145">
        <v>43533</v>
      </c>
      <c r="B689" s="27" t="s">
        <v>61</v>
      </c>
      <c r="C689" s="27" t="s">
        <v>61</v>
      </c>
      <c r="D689" s="25" t="s">
        <v>252</v>
      </c>
      <c r="E689" s="25" t="s">
        <v>108</v>
      </c>
      <c r="F689" s="25" t="s">
        <v>241</v>
      </c>
      <c r="G689" s="25" t="str">
        <f>VLOOKUP(Repository_table[[#This Row],[Country of Destination]],$T$11:$U$46,2,)</f>
        <v>Europe and Central Asia</v>
      </c>
      <c r="H689" s="25" t="s">
        <v>372</v>
      </c>
      <c r="I689" s="25" t="s">
        <v>270</v>
      </c>
      <c r="J689" s="28">
        <v>3286308</v>
      </c>
      <c r="K689" s="39">
        <v>6.28</v>
      </c>
      <c r="L689" s="146" t="s">
        <v>106</v>
      </c>
      <c r="N689" s="119"/>
    </row>
    <row r="690" spans="1:14" s="17" customFormat="1" ht="15.75" customHeight="1" x14ac:dyDescent="0.25">
      <c r="A690" s="145">
        <v>43535</v>
      </c>
      <c r="B690" s="27" t="s">
        <v>61</v>
      </c>
      <c r="C690" s="27" t="s">
        <v>61</v>
      </c>
      <c r="D690" s="25" t="s">
        <v>265</v>
      </c>
      <c r="E690" s="25" t="s">
        <v>194</v>
      </c>
      <c r="F690" s="25" t="s">
        <v>197</v>
      </c>
      <c r="G690" s="25" t="str">
        <f>VLOOKUP(Repository_table[[#This Row],[Country of Destination]],$T$11:$U$46,2,)</f>
        <v>Europe and Central Asia</v>
      </c>
      <c r="H690" s="25" t="s">
        <v>161</v>
      </c>
      <c r="I690" s="25" t="s">
        <v>270</v>
      </c>
      <c r="J690" s="28">
        <v>3418885</v>
      </c>
      <c r="K690" s="39">
        <v>5.27</v>
      </c>
      <c r="L690" s="146" t="s">
        <v>70</v>
      </c>
      <c r="N690" s="119"/>
    </row>
    <row r="691" spans="1:14" s="17" customFormat="1" ht="15.75" customHeight="1" x14ac:dyDescent="0.25">
      <c r="A691" s="145">
        <v>43536</v>
      </c>
      <c r="B691" s="27" t="s">
        <v>61</v>
      </c>
      <c r="C691" s="27" t="s">
        <v>61</v>
      </c>
      <c r="D691" s="25" t="s">
        <v>251</v>
      </c>
      <c r="E691" s="25" t="s">
        <v>108</v>
      </c>
      <c r="F691" s="25" t="s">
        <v>113</v>
      </c>
      <c r="G691" s="25" t="str">
        <f>VLOOKUP(Repository_table[[#This Row],[Country of Destination]],$T$11:$U$46,2,)</f>
        <v>East Asia and Pacific</v>
      </c>
      <c r="H691" s="25" t="s">
        <v>202</v>
      </c>
      <c r="I691" s="25" t="s">
        <v>270</v>
      </c>
      <c r="J691" s="28">
        <v>3681654</v>
      </c>
      <c r="K691" s="39">
        <v>3.28</v>
      </c>
      <c r="L691" s="146"/>
      <c r="N691" s="119"/>
    </row>
    <row r="692" spans="1:14" s="17" customFormat="1" ht="25" x14ac:dyDescent="0.25">
      <c r="A692" s="145">
        <v>43537</v>
      </c>
      <c r="B692" s="27" t="s">
        <v>302</v>
      </c>
      <c r="C692" s="27" t="s">
        <v>303</v>
      </c>
      <c r="D692" s="25" t="s">
        <v>301</v>
      </c>
      <c r="E692" s="25" t="s">
        <v>194</v>
      </c>
      <c r="F692" s="25" t="s">
        <v>197</v>
      </c>
      <c r="G692" s="25" t="str">
        <f>VLOOKUP(Repository_table[[#This Row],[Country of Destination]],$T$11:$U$46,2,)</f>
        <v>Europe and Central Asia</v>
      </c>
      <c r="H692" s="25" t="s">
        <v>305</v>
      </c>
      <c r="I692" s="25" t="s">
        <v>306</v>
      </c>
      <c r="J692" s="28">
        <v>3462113</v>
      </c>
      <c r="K692" s="39">
        <v>4.29</v>
      </c>
      <c r="L692" s="146" t="s">
        <v>376</v>
      </c>
      <c r="N692" s="119"/>
    </row>
    <row r="693" spans="1:14" s="17" customFormat="1" ht="15.75" customHeight="1" x14ac:dyDescent="0.25">
      <c r="A693" s="145">
        <v>43537</v>
      </c>
      <c r="B693" s="27" t="s">
        <v>193</v>
      </c>
      <c r="C693" s="27" t="s">
        <v>211</v>
      </c>
      <c r="D693" s="25" t="s">
        <v>262</v>
      </c>
      <c r="E693" s="25" t="s">
        <v>108</v>
      </c>
      <c r="F693" s="25" t="s">
        <v>204</v>
      </c>
      <c r="G693" s="25" t="str">
        <f>VLOOKUP(Repository_table[[#This Row],[Country of Destination]],$T$11:$U$46,2,)</f>
        <v>Europe and Central Asia</v>
      </c>
      <c r="H693" s="25" t="s">
        <v>143</v>
      </c>
      <c r="I693" s="25" t="s">
        <v>263</v>
      </c>
      <c r="J693" s="28">
        <v>3311269</v>
      </c>
      <c r="K693" s="39">
        <v>6.48</v>
      </c>
      <c r="L693" s="146" t="s">
        <v>106</v>
      </c>
      <c r="N693" s="119"/>
    </row>
    <row r="694" spans="1:14" s="17" customFormat="1" x14ac:dyDescent="0.25">
      <c r="A694" s="145">
        <v>43537</v>
      </c>
      <c r="B694" s="27" t="s">
        <v>61</v>
      </c>
      <c r="C694" s="27" t="s">
        <v>61</v>
      </c>
      <c r="D694" s="25" t="s">
        <v>251</v>
      </c>
      <c r="E694" s="25" t="s">
        <v>108</v>
      </c>
      <c r="F694" s="25" t="s">
        <v>293</v>
      </c>
      <c r="G694" s="25" t="str">
        <f>VLOOKUP(Repository_table[[#This Row],[Country of Destination]],$T$11:$U$46,2,)</f>
        <v>East Asia and Pacific</v>
      </c>
      <c r="H694" s="25" t="s">
        <v>288</v>
      </c>
      <c r="I694" s="25" t="s">
        <v>270</v>
      </c>
      <c r="J694" s="28">
        <v>3187825</v>
      </c>
      <c r="K694" s="39">
        <v>6.28</v>
      </c>
      <c r="L694" s="146" t="s">
        <v>106</v>
      </c>
      <c r="N694" s="119"/>
    </row>
    <row r="695" spans="1:14" s="17" customFormat="1" ht="15.75" customHeight="1" x14ac:dyDescent="0.25">
      <c r="A695" s="145">
        <v>43538</v>
      </c>
      <c r="B695" s="27" t="s">
        <v>61</v>
      </c>
      <c r="C695" s="27" t="s">
        <v>61</v>
      </c>
      <c r="D695" s="25" t="s">
        <v>251</v>
      </c>
      <c r="E695" s="25" t="s">
        <v>108</v>
      </c>
      <c r="F695" s="25" t="s">
        <v>76</v>
      </c>
      <c r="G695" s="25" t="str">
        <f>VLOOKUP(Repository_table[[#This Row],[Country of Destination]],$T$11:$U$46,2,)</f>
        <v>Latin America and the Caribbean</v>
      </c>
      <c r="H695" s="25" t="s">
        <v>170</v>
      </c>
      <c r="I695" s="25" t="s">
        <v>270</v>
      </c>
      <c r="J695" s="28">
        <v>3384439</v>
      </c>
      <c r="K695" s="39">
        <v>3.28</v>
      </c>
      <c r="L695" s="146"/>
      <c r="N695" s="119"/>
    </row>
    <row r="696" spans="1:14" s="17" customFormat="1" ht="15.75" customHeight="1" x14ac:dyDescent="0.25">
      <c r="A696" s="145">
        <v>43539</v>
      </c>
      <c r="B696" s="27" t="s">
        <v>61</v>
      </c>
      <c r="C696" s="27" t="s">
        <v>61</v>
      </c>
      <c r="D696" s="25" t="s">
        <v>252</v>
      </c>
      <c r="E696" s="25" t="s">
        <v>108</v>
      </c>
      <c r="F696" s="25" t="s">
        <v>241</v>
      </c>
      <c r="G696" s="25" t="str">
        <f>VLOOKUP(Repository_table[[#This Row],[Country of Destination]],$T$11:$U$46,2,)</f>
        <v>Europe and Central Asia</v>
      </c>
      <c r="H696" s="25" t="s">
        <v>257</v>
      </c>
      <c r="I696" s="25" t="s">
        <v>270</v>
      </c>
      <c r="J696" s="28">
        <v>3676193</v>
      </c>
      <c r="K696" s="39">
        <v>3.28</v>
      </c>
      <c r="L696" s="146"/>
      <c r="N696" s="119"/>
    </row>
    <row r="697" spans="1:14" s="17" customFormat="1" ht="15.75" customHeight="1" x14ac:dyDescent="0.25">
      <c r="A697" s="145">
        <v>43540</v>
      </c>
      <c r="B697" s="27" t="s">
        <v>61</v>
      </c>
      <c r="C697" s="27" t="s">
        <v>61</v>
      </c>
      <c r="D697" s="25" t="s">
        <v>252</v>
      </c>
      <c r="E697" s="25" t="s">
        <v>108</v>
      </c>
      <c r="F697" s="25" t="s">
        <v>177</v>
      </c>
      <c r="G697" s="25" t="str">
        <f>VLOOKUP(Repository_table[[#This Row],[Country of Destination]],$T$11:$U$46,2,)</f>
        <v>Latin America and the Caribbean</v>
      </c>
      <c r="H697" s="25" t="s">
        <v>206</v>
      </c>
      <c r="I697" s="25" t="s">
        <v>270</v>
      </c>
      <c r="J697" s="28">
        <v>3283403</v>
      </c>
      <c r="K697" s="39">
        <v>3.28</v>
      </c>
      <c r="L697" s="146"/>
      <c r="N697" s="119"/>
    </row>
    <row r="698" spans="1:14" s="17" customFormat="1" ht="15.75" customHeight="1" x14ac:dyDescent="0.25">
      <c r="A698" s="145">
        <v>43541</v>
      </c>
      <c r="B698" s="27" t="s">
        <v>61</v>
      </c>
      <c r="C698" s="27" t="s">
        <v>61</v>
      </c>
      <c r="D698" s="25" t="s">
        <v>251</v>
      </c>
      <c r="E698" s="25" t="s">
        <v>108</v>
      </c>
      <c r="F698" s="25" t="s">
        <v>113</v>
      </c>
      <c r="G698" s="25" t="str">
        <f>VLOOKUP(Repository_table[[#This Row],[Country of Destination]],$T$11:$U$46,2,)</f>
        <v>East Asia and Pacific</v>
      </c>
      <c r="H698" s="25" t="s">
        <v>188</v>
      </c>
      <c r="I698" s="25" t="s">
        <v>270</v>
      </c>
      <c r="J698" s="28">
        <v>3697187</v>
      </c>
      <c r="K698" s="39">
        <v>3.28</v>
      </c>
      <c r="L698" s="146"/>
      <c r="N698" s="119"/>
    </row>
    <row r="699" spans="1:14" s="17" customFormat="1" ht="15.75" customHeight="1" x14ac:dyDescent="0.25">
      <c r="A699" s="145">
        <v>43541</v>
      </c>
      <c r="B699" s="27" t="s">
        <v>61</v>
      </c>
      <c r="C699" s="27" t="s">
        <v>61</v>
      </c>
      <c r="D699" s="25" t="s">
        <v>265</v>
      </c>
      <c r="E699" s="25" t="s">
        <v>194</v>
      </c>
      <c r="F699" s="25" t="s">
        <v>241</v>
      </c>
      <c r="G699" s="25" t="str">
        <f>VLOOKUP(Repository_table[[#This Row],[Country of Destination]],$T$11:$U$46,2,)</f>
        <v>Europe and Central Asia</v>
      </c>
      <c r="H699" s="25" t="s">
        <v>80</v>
      </c>
      <c r="I699" s="25" t="s">
        <v>270</v>
      </c>
      <c r="J699" s="28">
        <v>3715160</v>
      </c>
      <c r="K699" s="39">
        <v>4.7</v>
      </c>
      <c r="L699" s="146" t="s">
        <v>70</v>
      </c>
      <c r="N699" s="119"/>
    </row>
    <row r="700" spans="1:14" s="17" customFormat="1" ht="25" x14ac:dyDescent="0.25">
      <c r="A700" s="145">
        <v>43542</v>
      </c>
      <c r="B700" s="27" t="s">
        <v>302</v>
      </c>
      <c r="C700" s="27" t="s">
        <v>303</v>
      </c>
      <c r="D700" s="25" t="s">
        <v>301</v>
      </c>
      <c r="E700" s="25" t="s">
        <v>194</v>
      </c>
      <c r="F700" s="25" t="s">
        <v>276</v>
      </c>
      <c r="G700" s="25" t="str">
        <f>VLOOKUP(Repository_table[[#This Row],[Country of Destination]],$T$11:$U$46,2,)</f>
        <v>Latin America and the Caribbean</v>
      </c>
      <c r="H700" s="25" t="s">
        <v>239</v>
      </c>
      <c r="I700" s="25" t="s">
        <v>306</v>
      </c>
      <c r="J700" s="28">
        <v>2320490</v>
      </c>
      <c r="K700" s="39">
        <v>6.28</v>
      </c>
      <c r="L700" s="146" t="s">
        <v>376</v>
      </c>
      <c r="N700" s="119"/>
    </row>
    <row r="701" spans="1:14" s="17" customFormat="1" x14ac:dyDescent="0.25">
      <c r="A701" s="145">
        <v>43542</v>
      </c>
      <c r="B701" s="27" t="s">
        <v>61</v>
      </c>
      <c r="C701" s="27" t="s">
        <v>61</v>
      </c>
      <c r="D701" s="25" t="s">
        <v>252</v>
      </c>
      <c r="E701" s="25" t="s">
        <v>108</v>
      </c>
      <c r="F701" s="25" t="s">
        <v>197</v>
      </c>
      <c r="G701" s="25" t="str">
        <f>VLOOKUP(Repository_table[[#This Row],[Country of Destination]],$T$11:$U$46,2,)</f>
        <v>Europe and Central Asia</v>
      </c>
      <c r="H701" s="25" t="s">
        <v>287</v>
      </c>
      <c r="I701" s="25" t="s">
        <v>270</v>
      </c>
      <c r="J701" s="28">
        <v>3280540</v>
      </c>
      <c r="K701" s="39">
        <v>6.28</v>
      </c>
      <c r="L701" s="146" t="s">
        <v>106</v>
      </c>
      <c r="N701" s="119"/>
    </row>
    <row r="702" spans="1:14" s="17" customFormat="1" ht="15.75" customHeight="1" x14ac:dyDescent="0.25">
      <c r="A702" s="145">
        <v>43543</v>
      </c>
      <c r="B702" s="27" t="s">
        <v>193</v>
      </c>
      <c r="C702" s="27" t="s">
        <v>212</v>
      </c>
      <c r="D702" s="25" t="s">
        <v>262</v>
      </c>
      <c r="E702" s="25" t="s">
        <v>108</v>
      </c>
      <c r="F702" s="25" t="s">
        <v>81</v>
      </c>
      <c r="G702" s="25" t="str">
        <f>VLOOKUP(Repository_table[[#This Row],[Country of Destination]],$T$11:$U$46,2,)</f>
        <v>East Asia and Pacific</v>
      </c>
      <c r="H702" s="25" t="s">
        <v>226</v>
      </c>
      <c r="I702" s="25" t="s">
        <v>263</v>
      </c>
      <c r="J702" s="28">
        <v>3396770</v>
      </c>
      <c r="K702" s="39">
        <v>7.56</v>
      </c>
      <c r="L702" s="146" t="s">
        <v>106</v>
      </c>
      <c r="N702" s="119"/>
    </row>
    <row r="703" spans="1:14" s="17" customFormat="1" ht="15.75" customHeight="1" x14ac:dyDescent="0.25">
      <c r="A703" s="145">
        <v>43543</v>
      </c>
      <c r="B703" s="27" t="s">
        <v>61</v>
      </c>
      <c r="C703" s="27" t="s">
        <v>61</v>
      </c>
      <c r="D703" s="25" t="s">
        <v>252</v>
      </c>
      <c r="E703" s="25" t="s">
        <v>108</v>
      </c>
      <c r="F703" s="25" t="s">
        <v>286</v>
      </c>
      <c r="G703" s="25" t="str">
        <f>VLOOKUP(Repository_table[[#This Row],[Country of Destination]],$T$11:$U$46,2,)</f>
        <v>Europe and Central Asia</v>
      </c>
      <c r="H703" s="25" t="s">
        <v>207</v>
      </c>
      <c r="I703" s="25" t="s">
        <v>270</v>
      </c>
      <c r="J703" s="28">
        <v>3700892</v>
      </c>
      <c r="K703" s="39">
        <v>3.28</v>
      </c>
      <c r="L703" s="146"/>
      <c r="N703" s="119"/>
    </row>
    <row r="704" spans="1:14" s="17" customFormat="1" ht="15.75" customHeight="1" x14ac:dyDescent="0.25">
      <c r="A704" s="145">
        <v>43544</v>
      </c>
      <c r="B704" s="27" t="s">
        <v>61</v>
      </c>
      <c r="C704" s="27" t="s">
        <v>61</v>
      </c>
      <c r="D704" s="25" t="s">
        <v>251</v>
      </c>
      <c r="E704" s="25" t="s">
        <v>108</v>
      </c>
      <c r="F704" s="25" t="s">
        <v>76</v>
      </c>
      <c r="G704" s="25" t="str">
        <f>VLOOKUP(Repository_table[[#This Row],[Country of Destination]],$T$11:$U$46,2,)</f>
        <v>Latin America and the Caribbean</v>
      </c>
      <c r="H704" s="25" t="s">
        <v>319</v>
      </c>
      <c r="I704" s="25" t="s">
        <v>270</v>
      </c>
      <c r="J704" s="28">
        <v>3653208</v>
      </c>
      <c r="K704" s="39">
        <v>3.28</v>
      </c>
      <c r="L704" s="146"/>
      <c r="N704" s="119"/>
    </row>
    <row r="705" spans="1:14" s="17" customFormat="1" ht="15.75" customHeight="1" x14ac:dyDescent="0.25">
      <c r="A705" s="145">
        <v>43545</v>
      </c>
      <c r="B705" s="27" t="s">
        <v>193</v>
      </c>
      <c r="C705" s="27" t="s">
        <v>211</v>
      </c>
      <c r="D705" s="25" t="s">
        <v>262</v>
      </c>
      <c r="E705" s="25" t="s">
        <v>108</v>
      </c>
      <c r="F705" s="25" t="s">
        <v>373</v>
      </c>
      <c r="G705" s="25" t="str">
        <f>VLOOKUP(Repository_table[[#This Row],[Country of Destination]],$T$11:$U$46,2,)</f>
        <v>Europe and Central Asia</v>
      </c>
      <c r="H705" s="25" t="s">
        <v>181</v>
      </c>
      <c r="I705" s="25" t="s">
        <v>263</v>
      </c>
      <c r="J705" s="28">
        <v>3390310</v>
      </c>
      <c r="K705" s="39">
        <v>6.47</v>
      </c>
      <c r="L705" s="146" t="s">
        <v>106</v>
      </c>
      <c r="N705" s="119"/>
    </row>
    <row r="706" spans="1:14" s="17" customFormat="1" ht="15.75" customHeight="1" x14ac:dyDescent="0.25">
      <c r="A706" s="145">
        <v>43545</v>
      </c>
      <c r="B706" s="27" t="s">
        <v>61</v>
      </c>
      <c r="C706" s="27" t="s">
        <v>61</v>
      </c>
      <c r="D706" s="25" t="s">
        <v>265</v>
      </c>
      <c r="E706" s="25" t="s">
        <v>194</v>
      </c>
      <c r="F706" s="25" t="s">
        <v>197</v>
      </c>
      <c r="G706" s="25" t="str">
        <f>VLOOKUP(Repository_table[[#This Row],[Country of Destination]],$T$11:$U$46,2,)</f>
        <v>Europe and Central Asia</v>
      </c>
      <c r="H706" s="25" t="s">
        <v>110</v>
      </c>
      <c r="I706" s="25" t="s">
        <v>270</v>
      </c>
      <c r="J706" s="28">
        <v>3666133</v>
      </c>
      <c r="K706" s="39">
        <v>3.67</v>
      </c>
      <c r="L706" s="146" t="s">
        <v>70</v>
      </c>
      <c r="N706" s="119"/>
    </row>
    <row r="707" spans="1:14" s="17" customFormat="1" ht="15.75" customHeight="1" x14ac:dyDescent="0.25">
      <c r="A707" s="145">
        <v>43546</v>
      </c>
      <c r="B707" s="27" t="s">
        <v>61</v>
      </c>
      <c r="C707" s="27" t="s">
        <v>61</v>
      </c>
      <c r="D707" s="25" t="s">
        <v>252</v>
      </c>
      <c r="E707" s="25" t="s">
        <v>108</v>
      </c>
      <c r="F707" s="25" t="s">
        <v>68</v>
      </c>
      <c r="G707" s="25" t="str">
        <f>VLOOKUP(Repository_table[[#This Row],[Country of Destination]],$T$11:$U$46,2,)</f>
        <v>South Asia</v>
      </c>
      <c r="H707" s="25" t="s">
        <v>230</v>
      </c>
      <c r="I707" s="25" t="s">
        <v>270</v>
      </c>
      <c r="J707" s="28">
        <v>3633630</v>
      </c>
      <c r="K707" s="39">
        <v>3.28</v>
      </c>
      <c r="L707" s="146"/>
      <c r="N707" s="119"/>
    </row>
    <row r="708" spans="1:14" s="17" customFormat="1" ht="15.75" customHeight="1" x14ac:dyDescent="0.25">
      <c r="A708" s="145">
        <v>43547</v>
      </c>
      <c r="B708" s="27" t="s">
        <v>61</v>
      </c>
      <c r="C708" s="27" t="s">
        <v>61</v>
      </c>
      <c r="D708" s="25" t="s">
        <v>252</v>
      </c>
      <c r="E708" s="25" t="s">
        <v>108</v>
      </c>
      <c r="F708" s="25" t="s">
        <v>124</v>
      </c>
      <c r="G708" s="25" t="str">
        <f>VLOOKUP(Repository_table[[#This Row],[Country of Destination]],$T$11:$U$46,2,)</f>
        <v>Europe and Central Asia</v>
      </c>
      <c r="H708" s="25" t="s">
        <v>173</v>
      </c>
      <c r="I708" s="25" t="s">
        <v>270</v>
      </c>
      <c r="J708" s="28">
        <v>3669290</v>
      </c>
      <c r="K708" s="39">
        <v>4.96</v>
      </c>
      <c r="L708" s="146" t="s">
        <v>106</v>
      </c>
      <c r="N708" s="119"/>
    </row>
    <row r="709" spans="1:14" s="17" customFormat="1" ht="25" x14ac:dyDescent="0.25">
      <c r="A709" s="145">
        <v>43548</v>
      </c>
      <c r="B709" s="27" t="s">
        <v>302</v>
      </c>
      <c r="C709" s="27" t="s">
        <v>303</v>
      </c>
      <c r="D709" s="25" t="s">
        <v>301</v>
      </c>
      <c r="E709" s="25" t="s">
        <v>194</v>
      </c>
      <c r="F709" s="25" t="s">
        <v>204</v>
      </c>
      <c r="G709" s="25" t="str">
        <f>VLOOKUP(Repository_table[[#This Row],[Country of Destination]],$T$11:$U$46,2,)</f>
        <v>Europe and Central Asia</v>
      </c>
      <c r="H709" s="25" t="s">
        <v>375</v>
      </c>
      <c r="I709" s="25" t="s">
        <v>306</v>
      </c>
      <c r="J709" s="28">
        <v>3714940</v>
      </c>
      <c r="K709" s="39">
        <v>3.66</v>
      </c>
      <c r="L709" s="146" t="s">
        <v>376</v>
      </c>
      <c r="N709" s="119"/>
    </row>
    <row r="710" spans="1:14" s="17" customFormat="1" x14ac:dyDescent="0.25">
      <c r="A710" s="145">
        <v>43548</v>
      </c>
      <c r="B710" s="27" t="s">
        <v>61</v>
      </c>
      <c r="C710" s="27" t="s">
        <v>61</v>
      </c>
      <c r="D710" s="25" t="s">
        <v>265</v>
      </c>
      <c r="E710" s="25" t="s">
        <v>194</v>
      </c>
      <c r="F710" s="25" t="s">
        <v>253</v>
      </c>
      <c r="G710" s="25" t="str">
        <f>VLOOKUP(Repository_table[[#This Row],[Country of Destination]],$T$11:$U$46,2,)</f>
        <v>Europe and Central Asia</v>
      </c>
      <c r="H710" s="25" t="s">
        <v>163</v>
      </c>
      <c r="I710" s="25" t="s">
        <v>270</v>
      </c>
      <c r="J710" s="28">
        <v>3411020</v>
      </c>
      <c r="K710" s="39">
        <v>3.79</v>
      </c>
      <c r="L710" s="146" t="s">
        <v>70</v>
      </c>
      <c r="N710" s="119"/>
    </row>
    <row r="711" spans="1:14" s="17" customFormat="1" ht="15.75" customHeight="1" x14ac:dyDescent="0.25">
      <c r="A711" s="145">
        <v>43551</v>
      </c>
      <c r="B711" s="27" t="s">
        <v>61</v>
      </c>
      <c r="C711" s="27" t="s">
        <v>61</v>
      </c>
      <c r="D711" s="25" t="s">
        <v>251</v>
      </c>
      <c r="E711" s="25" t="s">
        <v>108</v>
      </c>
      <c r="F711" s="25" t="s">
        <v>113</v>
      </c>
      <c r="G711" s="25" t="str">
        <f>VLOOKUP(Repository_table[[#This Row],[Country of Destination]],$T$11:$U$46,2,)</f>
        <v>East Asia and Pacific</v>
      </c>
      <c r="H711" s="25" t="s">
        <v>255</v>
      </c>
      <c r="I711" s="25" t="s">
        <v>270</v>
      </c>
      <c r="J711" s="28">
        <v>3699063</v>
      </c>
      <c r="K711" s="39">
        <v>3.28</v>
      </c>
      <c r="L711" s="146"/>
      <c r="N711" s="119"/>
    </row>
    <row r="712" spans="1:14" s="17" customFormat="1" ht="15.75" customHeight="1" x14ac:dyDescent="0.25">
      <c r="A712" s="145">
        <v>43552</v>
      </c>
      <c r="B712" s="27" t="s">
        <v>193</v>
      </c>
      <c r="C712" s="27" t="s">
        <v>212</v>
      </c>
      <c r="D712" s="25" t="s">
        <v>267</v>
      </c>
      <c r="E712" s="25" t="s">
        <v>108</v>
      </c>
      <c r="F712" s="25" t="s">
        <v>186</v>
      </c>
      <c r="G712" s="25" t="str">
        <f>VLOOKUP(Repository_table[[#This Row],[Country of Destination]],$T$11:$U$46,2,)</f>
        <v>Latin America and the Caribbean</v>
      </c>
      <c r="H712" s="25" t="s">
        <v>126</v>
      </c>
      <c r="I712" s="25" t="s">
        <v>263</v>
      </c>
      <c r="J712" s="28">
        <v>3191446</v>
      </c>
      <c r="K712" s="39">
        <v>7.82</v>
      </c>
      <c r="L712" s="146" t="s">
        <v>106</v>
      </c>
      <c r="N712" s="119"/>
    </row>
    <row r="713" spans="1:14" s="17" customFormat="1" ht="15.75" customHeight="1" x14ac:dyDescent="0.25">
      <c r="A713" s="145">
        <v>43553</v>
      </c>
      <c r="B713" s="27" t="s">
        <v>302</v>
      </c>
      <c r="C713" s="27" t="s">
        <v>303</v>
      </c>
      <c r="D713" s="25" t="s">
        <v>301</v>
      </c>
      <c r="E713" s="25" t="s">
        <v>194</v>
      </c>
      <c r="F713" s="25" t="s">
        <v>68</v>
      </c>
      <c r="G713" s="25" t="str">
        <f>VLOOKUP(Repository_table[[#This Row],[Country of Destination]],$T$11:$U$46,2,)</f>
        <v>South Asia</v>
      </c>
      <c r="H713" s="25" t="s">
        <v>281</v>
      </c>
      <c r="I713" s="25" t="s">
        <v>306</v>
      </c>
      <c r="J713" s="28">
        <v>3812326</v>
      </c>
      <c r="K713" s="39">
        <v>3.78</v>
      </c>
      <c r="L713" s="146" t="s">
        <v>376</v>
      </c>
      <c r="N713" s="119"/>
    </row>
    <row r="714" spans="1:14" s="17" customFormat="1" x14ac:dyDescent="0.25">
      <c r="A714" s="145">
        <v>43553</v>
      </c>
      <c r="B714" s="27" t="s">
        <v>61</v>
      </c>
      <c r="C714" s="27" t="s">
        <v>61</v>
      </c>
      <c r="D714" s="25" t="s">
        <v>252</v>
      </c>
      <c r="E714" s="25" t="s">
        <v>108</v>
      </c>
      <c r="F714" s="25" t="s">
        <v>197</v>
      </c>
      <c r="G714" s="25" t="str">
        <f>VLOOKUP(Repository_table[[#This Row],[Country of Destination]],$T$11:$U$46,2,)</f>
        <v>Europe and Central Asia</v>
      </c>
      <c r="H714" s="25" t="s">
        <v>111</v>
      </c>
      <c r="I714" s="25" t="s">
        <v>270</v>
      </c>
      <c r="J714" s="28">
        <v>3682190</v>
      </c>
      <c r="K714" s="39">
        <v>6.28</v>
      </c>
      <c r="L714" s="146" t="s">
        <v>106</v>
      </c>
      <c r="N714" s="119"/>
    </row>
    <row r="715" spans="1:14" s="17" customFormat="1" ht="15.75" customHeight="1" x14ac:dyDescent="0.25">
      <c r="A715" s="145">
        <v>43554</v>
      </c>
      <c r="B715" s="27" t="s">
        <v>61</v>
      </c>
      <c r="C715" s="27" t="s">
        <v>61</v>
      </c>
      <c r="D715" s="25" t="s">
        <v>251</v>
      </c>
      <c r="E715" s="25" t="s">
        <v>108</v>
      </c>
      <c r="F715" s="25" t="s">
        <v>112</v>
      </c>
      <c r="G715" s="25" t="str">
        <f>VLOOKUP(Repository_table[[#This Row],[Country of Destination]],$T$11:$U$46,2,)</f>
        <v>Latin America and the Caribbean</v>
      </c>
      <c r="H715" s="25" t="s">
        <v>231</v>
      </c>
      <c r="I715" s="25" t="s">
        <v>270</v>
      </c>
      <c r="J715" s="28">
        <v>3079564</v>
      </c>
      <c r="K715" s="39">
        <v>3.28</v>
      </c>
      <c r="L715" s="146"/>
      <c r="N715" s="119"/>
    </row>
    <row r="716" spans="1:14" s="17" customFormat="1" ht="15.75" customHeight="1" x14ac:dyDescent="0.25">
      <c r="A716" s="145">
        <v>43556</v>
      </c>
      <c r="B716" s="27" t="s">
        <v>193</v>
      </c>
      <c r="C716" s="27" t="s">
        <v>211</v>
      </c>
      <c r="D716" s="25" t="s">
        <v>262</v>
      </c>
      <c r="E716" s="25" t="s">
        <v>108</v>
      </c>
      <c r="F716" s="25" t="s">
        <v>177</v>
      </c>
      <c r="G716" s="25" t="str">
        <f>VLOOKUP(Repository_table[[#This Row],[Country of Destination]],$T$11:$U$46,2,)</f>
        <v>Latin America and the Caribbean</v>
      </c>
      <c r="H716" s="25" t="s">
        <v>382</v>
      </c>
      <c r="I716" s="25" t="s">
        <v>263</v>
      </c>
      <c r="J716" s="28">
        <v>233749</v>
      </c>
      <c r="K716" s="39">
        <v>6.49</v>
      </c>
      <c r="L716" s="146" t="s">
        <v>220</v>
      </c>
      <c r="N716" s="119"/>
    </row>
    <row r="717" spans="1:14" s="17" customFormat="1" ht="15.75" customHeight="1" x14ac:dyDescent="0.25">
      <c r="A717" s="145">
        <v>43556</v>
      </c>
      <c r="B717" s="27" t="s">
        <v>193</v>
      </c>
      <c r="C717" s="27" t="s">
        <v>211</v>
      </c>
      <c r="D717" s="25" t="s">
        <v>262</v>
      </c>
      <c r="E717" s="25" t="s">
        <v>108</v>
      </c>
      <c r="F717" s="25" t="s">
        <v>204</v>
      </c>
      <c r="G717" s="25" t="str">
        <f>VLOOKUP(Repository_table[[#This Row],[Country of Destination]],$T$11:$U$46,2,)</f>
        <v>Europe and Central Asia</v>
      </c>
      <c r="H717" s="25" t="s">
        <v>382</v>
      </c>
      <c r="I717" s="25" t="s">
        <v>263</v>
      </c>
      <c r="J717" s="28">
        <v>3153911</v>
      </c>
      <c r="K717" s="39">
        <v>6.5</v>
      </c>
      <c r="L717" s="146" t="s">
        <v>220</v>
      </c>
      <c r="N717" s="119"/>
    </row>
    <row r="718" spans="1:14" s="17" customFormat="1" ht="15.75" customHeight="1" x14ac:dyDescent="0.25">
      <c r="A718" s="145">
        <v>43556</v>
      </c>
      <c r="B718" s="27" t="s">
        <v>61</v>
      </c>
      <c r="C718" s="27" t="s">
        <v>61</v>
      </c>
      <c r="D718" s="25" t="s">
        <v>265</v>
      </c>
      <c r="E718" s="25" t="s">
        <v>194</v>
      </c>
      <c r="F718" s="25" t="s">
        <v>68</v>
      </c>
      <c r="G718" s="25" t="str">
        <f>VLOOKUP(Repository_table[[#This Row],[Country of Destination]],$T$11:$U$46,2,)</f>
        <v>South Asia</v>
      </c>
      <c r="H718" s="25" t="s">
        <v>273</v>
      </c>
      <c r="I718" s="25" t="s">
        <v>270</v>
      </c>
      <c r="J718" s="28">
        <v>3108482</v>
      </c>
      <c r="K718" s="39">
        <v>3.62</v>
      </c>
      <c r="L718" s="146" t="s">
        <v>70</v>
      </c>
      <c r="N718" s="119"/>
    </row>
    <row r="719" spans="1:14" s="17" customFormat="1" ht="25" x14ac:dyDescent="0.25">
      <c r="A719" s="145">
        <v>43557</v>
      </c>
      <c r="B719" s="27" t="s">
        <v>302</v>
      </c>
      <c r="C719" s="27" t="s">
        <v>303</v>
      </c>
      <c r="D719" s="25" t="s">
        <v>301</v>
      </c>
      <c r="E719" s="25" t="s">
        <v>194</v>
      </c>
      <c r="F719" s="25" t="s">
        <v>204</v>
      </c>
      <c r="G719" s="25" t="str">
        <f>VLOOKUP(Repository_table[[#This Row],[Country of Destination]],$T$11:$U$46,2,)</f>
        <v>Europe and Central Asia</v>
      </c>
      <c r="H719" s="25" t="s">
        <v>315</v>
      </c>
      <c r="I719" s="25" t="s">
        <v>306</v>
      </c>
      <c r="J719" s="28">
        <v>3199019</v>
      </c>
      <c r="K719" s="39">
        <v>3.67</v>
      </c>
      <c r="L719" s="146" t="s">
        <v>70</v>
      </c>
      <c r="N719" s="119"/>
    </row>
    <row r="720" spans="1:14" s="17" customFormat="1" x14ac:dyDescent="0.25">
      <c r="A720" s="145">
        <v>43557</v>
      </c>
      <c r="B720" s="27" t="s">
        <v>61</v>
      </c>
      <c r="C720" s="27" t="s">
        <v>61</v>
      </c>
      <c r="D720" s="25" t="s">
        <v>252</v>
      </c>
      <c r="E720" s="25" t="s">
        <v>108</v>
      </c>
      <c r="F720" s="25" t="s">
        <v>241</v>
      </c>
      <c r="G720" s="25" t="str">
        <f>VLOOKUP(Repository_table[[#This Row],[Country of Destination]],$T$11:$U$46,2,)</f>
        <v>Europe and Central Asia</v>
      </c>
      <c r="H720" s="25" t="s">
        <v>365</v>
      </c>
      <c r="I720" s="25" t="s">
        <v>270</v>
      </c>
      <c r="J720" s="28">
        <v>3447971</v>
      </c>
      <c r="K720" s="39">
        <v>3.12</v>
      </c>
      <c r="L720" s="146"/>
      <c r="N720" s="119"/>
    </row>
    <row r="721" spans="1:14" s="17" customFormat="1" ht="15.75" customHeight="1" x14ac:dyDescent="0.25">
      <c r="A721" s="145">
        <v>43558</v>
      </c>
      <c r="B721" s="27" t="s">
        <v>61</v>
      </c>
      <c r="C721" s="27" t="s">
        <v>61</v>
      </c>
      <c r="D721" s="25" t="s">
        <v>251</v>
      </c>
      <c r="E721" s="25" t="s">
        <v>108</v>
      </c>
      <c r="F721" s="25" t="s">
        <v>113</v>
      </c>
      <c r="G721" s="25" t="str">
        <f>VLOOKUP(Repository_table[[#This Row],[Country of Destination]],$T$11:$U$46,2,)</f>
        <v>East Asia and Pacific</v>
      </c>
      <c r="H721" s="25" t="s">
        <v>243</v>
      </c>
      <c r="I721" s="25" t="s">
        <v>270</v>
      </c>
      <c r="J721" s="28">
        <v>3281574</v>
      </c>
      <c r="K721" s="39">
        <v>6.12</v>
      </c>
      <c r="L721" s="146" t="s">
        <v>106</v>
      </c>
      <c r="N721" s="119"/>
    </row>
    <row r="722" spans="1:14" s="17" customFormat="1" ht="15.75" customHeight="1" x14ac:dyDescent="0.25">
      <c r="A722" s="145">
        <v>43559</v>
      </c>
      <c r="B722" s="27" t="s">
        <v>61</v>
      </c>
      <c r="C722" s="27" t="s">
        <v>61</v>
      </c>
      <c r="D722" s="25" t="s">
        <v>251</v>
      </c>
      <c r="E722" s="25" t="s">
        <v>108</v>
      </c>
      <c r="F722" s="25" t="s">
        <v>157</v>
      </c>
      <c r="G722" s="25" t="str">
        <f>VLOOKUP(Repository_table[[#This Row],[Country of Destination]],$T$11:$U$46,2,)</f>
        <v>Middle East and North Africa</v>
      </c>
      <c r="H722" s="25" t="s">
        <v>114</v>
      </c>
      <c r="I722" s="25" t="s">
        <v>270</v>
      </c>
      <c r="J722" s="28">
        <v>3621755</v>
      </c>
      <c r="K722" s="39">
        <v>3.12</v>
      </c>
      <c r="L722" s="146"/>
      <c r="N722" s="119"/>
    </row>
    <row r="723" spans="1:14" s="17" customFormat="1" ht="25" x14ac:dyDescent="0.25">
      <c r="A723" s="145">
        <v>43560</v>
      </c>
      <c r="B723" s="27" t="s">
        <v>302</v>
      </c>
      <c r="C723" s="27" t="s">
        <v>303</v>
      </c>
      <c r="D723" s="25" t="s">
        <v>301</v>
      </c>
      <c r="E723" s="25" t="s">
        <v>194</v>
      </c>
      <c r="F723" s="25" t="s">
        <v>204</v>
      </c>
      <c r="G723" s="25" t="str">
        <f>VLOOKUP(Repository_table[[#This Row],[Country of Destination]],$T$11:$U$46,2,)</f>
        <v>Europe and Central Asia</v>
      </c>
      <c r="H723" s="25" t="s">
        <v>239</v>
      </c>
      <c r="I723" s="25" t="s">
        <v>306</v>
      </c>
      <c r="J723" s="28">
        <v>2955076</v>
      </c>
      <c r="K723" s="39">
        <v>4.0599999999999996</v>
      </c>
      <c r="L723" s="146" t="s">
        <v>70</v>
      </c>
      <c r="N723" s="119"/>
    </row>
    <row r="724" spans="1:14" s="17" customFormat="1" ht="15.75" customHeight="1" x14ac:dyDescent="0.25">
      <c r="A724" s="145">
        <v>43562</v>
      </c>
      <c r="B724" s="27" t="s">
        <v>193</v>
      </c>
      <c r="C724" s="27" t="s">
        <v>212</v>
      </c>
      <c r="D724" s="25" t="s">
        <v>262</v>
      </c>
      <c r="E724" s="25" t="s">
        <v>108</v>
      </c>
      <c r="F724" s="25" t="s">
        <v>81</v>
      </c>
      <c r="G724" s="25" t="str">
        <f>VLOOKUP(Repository_table[[#This Row],[Country of Destination]],$T$11:$U$46,2,)</f>
        <v>East Asia and Pacific</v>
      </c>
      <c r="H724" s="25" t="s">
        <v>118</v>
      </c>
      <c r="I724" s="25" t="s">
        <v>263</v>
      </c>
      <c r="J724" s="28">
        <v>3416319</v>
      </c>
      <c r="K724" s="39">
        <v>7.49</v>
      </c>
      <c r="L724" s="146" t="s">
        <v>106</v>
      </c>
      <c r="N724" s="119"/>
    </row>
    <row r="725" spans="1:14" s="17" customFormat="1" ht="15.75" customHeight="1" x14ac:dyDescent="0.25">
      <c r="A725" s="145">
        <v>43562</v>
      </c>
      <c r="B725" s="27" t="s">
        <v>61</v>
      </c>
      <c r="C725" s="27" t="s">
        <v>61</v>
      </c>
      <c r="D725" s="25" t="s">
        <v>265</v>
      </c>
      <c r="E725" s="25" t="s">
        <v>194</v>
      </c>
      <c r="F725" s="25" t="s">
        <v>240</v>
      </c>
      <c r="G725" s="25" t="str">
        <f>VLOOKUP(Repository_table[[#This Row],[Country of Destination]],$T$11:$U$46,2,)</f>
        <v>Europe and Central Asia</v>
      </c>
      <c r="H725" s="25" t="s">
        <v>284</v>
      </c>
      <c r="I725" s="25" t="s">
        <v>270</v>
      </c>
      <c r="J725" s="28">
        <v>412820</v>
      </c>
      <c r="K725" s="39">
        <v>3.62</v>
      </c>
      <c r="L725" s="146" t="s">
        <v>250</v>
      </c>
      <c r="N725" s="119"/>
    </row>
    <row r="726" spans="1:14" s="17" customFormat="1" ht="15.75" customHeight="1" x14ac:dyDescent="0.25">
      <c r="A726" s="145">
        <v>43562</v>
      </c>
      <c r="B726" s="27" t="s">
        <v>61</v>
      </c>
      <c r="C726" s="27" t="s">
        <v>61</v>
      </c>
      <c r="D726" s="25" t="s">
        <v>265</v>
      </c>
      <c r="E726" s="25" t="s">
        <v>194</v>
      </c>
      <c r="F726" s="25" t="s">
        <v>109</v>
      </c>
      <c r="G726" s="25" t="str">
        <f>VLOOKUP(Repository_table[[#This Row],[Country of Destination]],$T$11:$U$46,2,)</f>
        <v>Europe and Central Asia</v>
      </c>
      <c r="H726" s="25" t="s">
        <v>284</v>
      </c>
      <c r="I726" s="25" t="s">
        <v>270</v>
      </c>
      <c r="J726" s="28">
        <v>2968781</v>
      </c>
      <c r="K726" s="39">
        <v>3.62</v>
      </c>
      <c r="L726" s="146" t="s">
        <v>250</v>
      </c>
      <c r="N726" s="119"/>
    </row>
    <row r="727" spans="1:14" s="17" customFormat="1" ht="15.75" customHeight="1" x14ac:dyDescent="0.25">
      <c r="A727" s="145">
        <v>43563</v>
      </c>
      <c r="B727" s="27" t="s">
        <v>193</v>
      </c>
      <c r="C727" s="27" t="s">
        <v>211</v>
      </c>
      <c r="D727" s="25" t="s">
        <v>262</v>
      </c>
      <c r="E727" s="25" t="s">
        <v>108</v>
      </c>
      <c r="F727" s="25" t="s">
        <v>197</v>
      </c>
      <c r="G727" s="25" t="str">
        <f>VLOOKUP(Repository_table[[#This Row],[Country of Destination]],$T$11:$U$46,2,)</f>
        <v>Europe and Central Asia</v>
      </c>
      <c r="H727" s="25" t="s">
        <v>143</v>
      </c>
      <c r="I727" s="25" t="s">
        <v>263</v>
      </c>
      <c r="J727" s="28">
        <v>3380759</v>
      </c>
      <c r="K727" s="39">
        <v>6.38</v>
      </c>
      <c r="L727" s="146" t="s">
        <v>106</v>
      </c>
      <c r="N727" s="119"/>
    </row>
    <row r="728" spans="1:14" s="17" customFormat="1" ht="15.75" customHeight="1" x14ac:dyDescent="0.25">
      <c r="A728" s="145">
        <v>43563</v>
      </c>
      <c r="B728" s="27" t="s">
        <v>61</v>
      </c>
      <c r="C728" s="27" t="s">
        <v>61</v>
      </c>
      <c r="D728" s="25" t="s">
        <v>251</v>
      </c>
      <c r="E728" s="25" t="s">
        <v>108</v>
      </c>
      <c r="F728" s="25" t="s">
        <v>76</v>
      </c>
      <c r="G728" s="25" t="str">
        <f>VLOOKUP(Repository_table[[#This Row],[Country of Destination]],$T$11:$U$46,2,)</f>
        <v>Latin America and the Caribbean</v>
      </c>
      <c r="H728" s="25" t="s">
        <v>372</v>
      </c>
      <c r="I728" s="25" t="s">
        <v>270</v>
      </c>
      <c r="J728" s="28">
        <v>3279652</v>
      </c>
      <c r="K728" s="39">
        <v>6.12</v>
      </c>
      <c r="L728" s="146" t="s">
        <v>106</v>
      </c>
      <c r="N728" s="119"/>
    </row>
    <row r="729" spans="1:14" s="17" customFormat="1" ht="15.75" customHeight="1" x14ac:dyDescent="0.25">
      <c r="A729" s="145">
        <v>43565</v>
      </c>
      <c r="B729" s="27" t="s">
        <v>61</v>
      </c>
      <c r="C729" s="27" t="s">
        <v>61</v>
      </c>
      <c r="D729" s="25" t="s">
        <v>252</v>
      </c>
      <c r="E729" s="25" t="s">
        <v>108</v>
      </c>
      <c r="F729" s="25" t="s">
        <v>368</v>
      </c>
      <c r="G729" s="25" t="str">
        <f>VLOOKUP(Repository_table[[#This Row],[Country of Destination]],$T$11:$U$46,2,)</f>
        <v>East Asia and Pacific</v>
      </c>
      <c r="H729" s="25" t="s">
        <v>228</v>
      </c>
      <c r="I729" s="25" t="s">
        <v>270</v>
      </c>
      <c r="J729" s="28">
        <v>2924760</v>
      </c>
      <c r="K729" s="39">
        <v>3.12</v>
      </c>
      <c r="L729" s="146"/>
      <c r="N729" s="119"/>
    </row>
    <row r="730" spans="1:14" s="17" customFormat="1" ht="25" x14ac:dyDescent="0.25">
      <c r="A730" s="145">
        <v>43567</v>
      </c>
      <c r="B730" s="27" t="s">
        <v>302</v>
      </c>
      <c r="C730" s="27" t="s">
        <v>303</v>
      </c>
      <c r="D730" s="25" t="s">
        <v>301</v>
      </c>
      <c r="E730" s="25" t="s">
        <v>194</v>
      </c>
      <c r="F730" s="25" t="s">
        <v>197</v>
      </c>
      <c r="G730" s="25" t="str">
        <f>VLOOKUP(Repository_table[[#This Row],[Country of Destination]],$T$11:$U$46,2,)</f>
        <v>Europe and Central Asia</v>
      </c>
      <c r="H730" s="25" t="s">
        <v>374</v>
      </c>
      <c r="I730" s="25" t="s">
        <v>306</v>
      </c>
      <c r="J730" s="28">
        <v>3311703</v>
      </c>
      <c r="K730" s="39">
        <v>3.62</v>
      </c>
      <c r="L730" s="146" t="s">
        <v>70</v>
      </c>
      <c r="N730" s="119"/>
    </row>
    <row r="731" spans="1:14" s="17" customFormat="1" x14ac:dyDescent="0.25">
      <c r="A731" s="145">
        <v>43567</v>
      </c>
      <c r="B731" s="27" t="s">
        <v>61</v>
      </c>
      <c r="C731" s="27" t="s">
        <v>61</v>
      </c>
      <c r="D731" s="25" t="s">
        <v>265</v>
      </c>
      <c r="E731" s="25" t="s">
        <v>194</v>
      </c>
      <c r="F731" s="25" t="s">
        <v>197</v>
      </c>
      <c r="G731" s="25" t="str">
        <f>VLOOKUP(Repository_table[[#This Row],[Country of Destination]],$T$11:$U$46,2,)</f>
        <v>Europe and Central Asia</v>
      </c>
      <c r="H731" s="25" t="s">
        <v>305</v>
      </c>
      <c r="I731" s="25" t="s">
        <v>270</v>
      </c>
      <c r="J731" s="28">
        <v>3690627</v>
      </c>
      <c r="K731" s="39">
        <v>3.88</v>
      </c>
      <c r="L731" s="146" t="s">
        <v>70</v>
      </c>
      <c r="N731" s="119"/>
    </row>
    <row r="732" spans="1:14" s="17" customFormat="1" ht="15.75" customHeight="1" x14ac:dyDescent="0.25">
      <c r="A732" s="145">
        <v>43568</v>
      </c>
      <c r="B732" s="27" t="s">
        <v>61</v>
      </c>
      <c r="C732" s="27" t="s">
        <v>61</v>
      </c>
      <c r="D732" s="25" t="s">
        <v>251</v>
      </c>
      <c r="E732" s="25" t="s">
        <v>108</v>
      </c>
      <c r="F732" s="25" t="s">
        <v>113</v>
      </c>
      <c r="G732" s="25" t="str">
        <f>VLOOKUP(Repository_table[[#This Row],[Country of Destination]],$T$11:$U$46,2,)</f>
        <v>East Asia and Pacific</v>
      </c>
      <c r="H732" s="25" t="s">
        <v>254</v>
      </c>
      <c r="I732" s="25" t="s">
        <v>270</v>
      </c>
      <c r="J732" s="28">
        <v>3082903</v>
      </c>
      <c r="K732" s="39">
        <v>3.12</v>
      </c>
      <c r="L732" s="146"/>
      <c r="N732" s="119"/>
    </row>
    <row r="733" spans="1:14" s="17" customFormat="1" ht="15.75" customHeight="1" x14ac:dyDescent="0.25">
      <c r="A733" s="145">
        <v>43569</v>
      </c>
      <c r="B733" s="27" t="s">
        <v>61</v>
      </c>
      <c r="C733" s="27" t="s">
        <v>61</v>
      </c>
      <c r="D733" s="25" t="s">
        <v>251</v>
      </c>
      <c r="E733" s="25" t="s">
        <v>108</v>
      </c>
      <c r="F733" s="25" t="s">
        <v>293</v>
      </c>
      <c r="G733" s="25" t="str">
        <f>VLOOKUP(Repository_table[[#This Row],[Country of Destination]],$T$11:$U$46,2,)</f>
        <v>East Asia and Pacific</v>
      </c>
      <c r="H733" s="25" t="s">
        <v>264</v>
      </c>
      <c r="I733" s="25" t="s">
        <v>270</v>
      </c>
      <c r="J733" s="28">
        <v>320342</v>
      </c>
      <c r="K733" s="39">
        <v>6.12</v>
      </c>
      <c r="L733" s="146" t="s">
        <v>220</v>
      </c>
      <c r="N733" s="119"/>
    </row>
    <row r="734" spans="1:14" s="17" customFormat="1" ht="15.75" customHeight="1" x14ac:dyDescent="0.25">
      <c r="A734" s="145">
        <v>43569</v>
      </c>
      <c r="B734" s="27" t="s">
        <v>61</v>
      </c>
      <c r="C734" s="27" t="s">
        <v>61</v>
      </c>
      <c r="D734" s="25" t="s">
        <v>251</v>
      </c>
      <c r="E734" s="25" t="s">
        <v>108</v>
      </c>
      <c r="F734" s="25" t="s">
        <v>113</v>
      </c>
      <c r="G734" s="25" t="str">
        <f>VLOOKUP(Repository_table[[#This Row],[Country of Destination]],$T$11:$U$46,2,)</f>
        <v>East Asia and Pacific</v>
      </c>
      <c r="H734" s="25" t="s">
        <v>264</v>
      </c>
      <c r="I734" s="25" t="s">
        <v>270</v>
      </c>
      <c r="J734" s="28">
        <v>2956944</v>
      </c>
      <c r="K734" s="39">
        <v>6.12</v>
      </c>
      <c r="L734" s="146" t="s">
        <v>220</v>
      </c>
      <c r="N734" s="119"/>
    </row>
    <row r="735" spans="1:14" s="17" customFormat="1" ht="25" x14ac:dyDescent="0.25">
      <c r="A735" s="145">
        <v>43570</v>
      </c>
      <c r="B735" s="27" t="s">
        <v>302</v>
      </c>
      <c r="C735" s="27" t="s">
        <v>303</v>
      </c>
      <c r="D735" s="25" t="s">
        <v>301</v>
      </c>
      <c r="E735" s="25" t="s">
        <v>194</v>
      </c>
      <c r="F735" s="25" t="s">
        <v>204</v>
      </c>
      <c r="G735" s="25" t="str">
        <f>VLOOKUP(Repository_table[[#This Row],[Country of Destination]],$T$11:$U$46,2,)</f>
        <v>Europe and Central Asia</v>
      </c>
      <c r="H735" s="25" t="s">
        <v>80</v>
      </c>
      <c r="I735" s="25" t="s">
        <v>306</v>
      </c>
      <c r="J735" s="28">
        <v>3702261</v>
      </c>
      <c r="K735" s="39">
        <v>4.6500000000000004</v>
      </c>
      <c r="L735" s="146" t="s">
        <v>70</v>
      </c>
      <c r="N735" s="119"/>
    </row>
    <row r="736" spans="1:14" s="17" customFormat="1" x14ac:dyDescent="0.25">
      <c r="A736" s="145">
        <v>43570</v>
      </c>
      <c r="B736" s="27" t="s">
        <v>61</v>
      </c>
      <c r="C736" s="27" t="s">
        <v>61</v>
      </c>
      <c r="D736" s="25" t="s">
        <v>252</v>
      </c>
      <c r="E736" s="25" t="s">
        <v>108</v>
      </c>
      <c r="F736" s="25" t="s">
        <v>68</v>
      </c>
      <c r="G736" s="25" t="str">
        <f>VLOOKUP(Repository_table[[#This Row],[Country of Destination]],$T$11:$U$46,2,)</f>
        <v>South Asia</v>
      </c>
      <c r="H736" s="25" t="s">
        <v>246</v>
      </c>
      <c r="I736" s="25" t="s">
        <v>270</v>
      </c>
      <c r="J736" s="28">
        <v>3633674</v>
      </c>
      <c r="K736" s="39">
        <v>3.12</v>
      </c>
      <c r="L736" s="146"/>
      <c r="N736" s="119"/>
    </row>
    <row r="737" spans="1:14" s="17" customFormat="1" ht="15.75" customHeight="1" x14ac:dyDescent="0.25">
      <c r="A737" s="145">
        <v>43571</v>
      </c>
      <c r="B737" s="27" t="s">
        <v>61</v>
      </c>
      <c r="C737" s="27" t="s">
        <v>61</v>
      </c>
      <c r="D737" s="25" t="s">
        <v>252</v>
      </c>
      <c r="E737" s="25" t="s">
        <v>108</v>
      </c>
      <c r="F737" s="25" t="s">
        <v>197</v>
      </c>
      <c r="G737" s="25" t="str">
        <f>VLOOKUP(Repository_table[[#This Row],[Country of Destination]],$T$11:$U$46,2,)</f>
        <v>Europe and Central Asia</v>
      </c>
      <c r="H737" s="25" t="s">
        <v>237</v>
      </c>
      <c r="I737" s="25" t="s">
        <v>270</v>
      </c>
      <c r="J737" s="28">
        <v>3318405</v>
      </c>
      <c r="K737" s="39">
        <v>3.12</v>
      </c>
      <c r="L737" s="146"/>
      <c r="N737" s="119"/>
    </row>
    <row r="738" spans="1:14" s="17" customFormat="1" ht="15.75" customHeight="1" x14ac:dyDescent="0.25">
      <c r="A738" s="145">
        <v>43572</v>
      </c>
      <c r="B738" s="27" t="s">
        <v>193</v>
      </c>
      <c r="C738" s="27" t="s">
        <v>212</v>
      </c>
      <c r="D738" s="25" t="s">
        <v>262</v>
      </c>
      <c r="E738" s="25" t="s">
        <v>108</v>
      </c>
      <c r="F738" s="25" t="s">
        <v>81</v>
      </c>
      <c r="G738" s="25" t="str">
        <f>VLOOKUP(Repository_table[[#This Row],[Country of Destination]],$T$11:$U$46,2,)</f>
        <v>East Asia and Pacific</v>
      </c>
      <c r="H738" s="25" t="s">
        <v>299</v>
      </c>
      <c r="I738" s="25" t="s">
        <v>263</v>
      </c>
      <c r="J738" s="28">
        <v>3483836</v>
      </c>
      <c r="K738" s="39">
        <v>7.49</v>
      </c>
      <c r="L738" s="146" t="s">
        <v>106</v>
      </c>
      <c r="N738" s="119"/>
    </row>
    <row r="739" spans="1:14" s="17" customFormat="1" ht="15.75" customHeight="1" x14ac:dyDescent="0.25">
      <c r="A739" s="145">
        <v>43573</v>
      </c>
      <c r="B739" s="27" t="s">
        <v>61</v>
      </c>
      <c r="C739" s="27" t="s">
        <v>61</v>
      </c>
      <c r="D739" s="25" t="s">
        <v>252</v>
      </c>
      <c r="E739" s="25" t="s">
        <v>108</v>
      </c>
      <c r="F739" s="25" t="s">
        <v>241</v>
      </c>
      <c r="G739" s="25" t="str">
        <f>VLOOKUP(Repository_table[[#This Row],[Country of Destination]],$T$11:$U$46,2,)</f>
        <v>Europe and Central Asia</v>
      </c>
      <c r="H739" s="25" t="s">
        <v>287</v>
      </c>
      <c r="I739" s="25" t="s">
        <v>270</v>
      </c>
      <c r="J739" s="28">
        <v>3273999</v>
      </c>
      <c r="K739" s="39">
        <v>6.12</v>
      </c>
      <c r="L739" s="146" t="s">
        <v>106</v>
      </c>
      <c r="N739" s="119"/>
    </row>
    <row r="740" spans="1:14" s="17" customFormat="1" ht="15.75" customHeight="1" x14ac:dyDescent="0.25">
      <c r="A740" s="145">
        <v>43574</v>
      </c>
      <c r="B740" s="27" t="s">
        <v>61</v>
      </c>
      <c r="C740" s="27" t="s">
        <v>61</v>
      </c>
      <c r="D740" s="25" t="s">
        <v>252</v>
      </c>
      <c r="E740" s="25" t="s">
        <v>108</v>
      </c>
      <c r="F740" s="25" t="s">
        <v>330</v>
      </c>
      <c r="G740" s="25" t="str">
        <f>VLOOKUP(Repository_table[[#This Row],[Country of Destination]],$T$11:$U$46,2,)</f>
        <v>Middle East and North Africa</v>
      </c>
      <c r="H740" s="25" t="s">
        <v>180</v>
      </c>
      <c r="I740" s="25" t="s">
        <v>270</v>
      </c>
      <c r="J740" s="28">
        <v>3274905</v>
      </c>
      <c r="K740" s="39">
        <v>3.12</v>
      </c>
      <c r="L740" s="146"/>
      <c r="N740" s="119"/>
    </row>
    <row r="741" spans="1:14" s="17" customFormat="1" ht="25" x14ac:dyDescent="0.25">
      <c r="A741" s="145">
        <v>43576</v>
      </c>
      <c r="B741" s="27" t="s">
        <v>302</v>
      </c>
      <c r="C741" s="27" t="s">
        <v>303</v>
      </c>
      <c r="D741" s="25" t="s">
        <v>301</v>
      </c>
      <c r="E741" s="25" t="s">
        <v>194</v>
      </c>
      <c r="F741" s="25" t="s">
        <v>81</v>
      </c>
      <c r="G741" s="25" t="str">
        <f>VLOOKUP(Repository_table[[#This Row],[Country of Destination]],$T$11:$U$46,2,)</f>
        <v>East Asia and Pacific</v>
      </c>
      <c r="H741" s="25" t="s">
        <v>110</v>
      </c>
      <c r="I741" s="25" t="s">
        <v>306</v>
      </c>
      <c r="J741" s="28">
        <v>3699644</v>
      </c>
      <c r="K741" s="39">
        <v>3.62</v>
      </c>
      <c r="L741" s="146" t="s">
        <v>70</v>
      </c>
      <c r="N741" s="119"/>
    </row>
    <row r="742" spans="1:14" s="17" customFormat="1" ht="15.75" customHeight="1" x14ac:dyDescent="0.25">
      <c r="A742" s="145">
        <v>43576</v>
      </c>
      <c r="B742" s="27" t="s">
        <v>61</v>
      </c>
      <c r="C742" s="27" t="s">
        <v>61</v>
      </c>
      <c r="D742" s="25" t="s">
        <v>251</v>
      </c>
      <c r="E742" s="25" t="s">
        <v>108</v>
      </c>
      <c r="F742" s="25" t="s">
        <v>76</v>
      </c>
      <c r="G742" s="25" t="str">
        <f>VLOOKUP(Repository_table[[#This Row],[Country of Destination]],$T$11:$U$46,2,)</f>
        <v>Latin America and the Caribbean</v>
      </c>
      <c r="H742" s="25" t="s">
        <v>379</v>
      </c>
      <c r="I742" s="25" t="s">
        <v>270</v>
      </c>
      <c r="J742" s="28">
        <v>3464103</v>
      </c>
      <c r="K742" s="39">
        <v>3.12</v>
      </c>
      <c r="L742" s="146"/>
      <c r="N742" s="119"/>
    </row>
    <row r="743" spans="1:14" s="17" customFormat="1" x14ac:dyDescent="0.25">
      <c r="A743" s="145">
        <v>43576</v>
      </c>
      <c r="B743" s="27" t="s">
        <v>61</v>
      </c>
      <c r="C743" s="27" t="s">
        <v>61</v>
      </c>
      <c r="D743" s="25" t="s">
        <v>265</v>
      </c>
      <c r="E743" s="25" t="s">
        <v>194</v>
      </c>
      <c r="F743" s="25" t="s">
        <v>69</v>
      </c>
      <c r="G743" s="25" t="str">
        <f>VLOOKUP(Repository_table[[#This Row],[Country of Destination]],$T$11:$U$46,2,)</f>
        <v>Europe and Central Asia</v>
      </c>
      <c r="H743" s="25" t="s">
        <v>181</v>
      </c>
      <c r="I743" s="25" t="s">
        <v>270</v>
      </c>
      <c r="J743" s="28">
        <v>3489399</v>
      </c>
      <c r="K743" s="39">
        <v>3.52</v>
      </c>
      <c r="L743" s="146" t="s">
        <v>70</v>
      </c>
      <c r="N743" s="119"/>
    </row>
    <row r="744" spans="1:14" s="17" customFormat="1" ht="15.75" customHeight="1" x14ac:dyDescent="0.25">
      <c r="A744" s="145">
        <v>43577</v>
      </c>
      <c r="B744" s="27" t="s">
        <v>193</v>
      </c>
      <c r="C744" s="27" t="s">
        <v>211</v>
      </c>
      <c r="D744" s="25" t="s">
        <v>262</v>
      </c>
      <c r="E744" s="25" t="s">
        <v>108</v>
      </c>
      <c r="F744" s="25" t="s">
        <v>81</v>
      </c>
      <c r="G744" s="25" t="str">
        <f>VLOOKUP(Repository_table[[#This Row],[Country of Destination]],$T$11:$U$46,2,)</f>
        <v>East Asia and Pacific</v>
      </c>
      <c r="H744" s="25" t="s">
        <v>381</v>
      </c>
      <c r="I744" s="25" t="s">
        <v>263</v>
      </c>
      <c r="J744" s="28">
        <v>3410473</v>
      </c>
      <c r="K744" s="39">
        <v>6.34</v>
      </c>
      <c r="L744" s="146" t="s">
        <v>106</v>
      </c>
      <c r="N744" s="119"/>
    </row>
    <row r="745" spans="1:14" s="17" customFormat="1" ht="15.75" customHeight="1" x14ac:dyDescent="0.25">
      <c r="A745" s="145">
        <v>43577</v>
      </c>
      <c r="B745" s="27" t="s">
        <v>61</v>
      </c>
      <c r="C745" s="27" t="s">
        <v>61</v>
      </c>
      <c r="D745" s="25" t="s">
        <v>265</v>
      </c>
      <c r="E745" s="25" t="s">
        <v>194</v>
      </c>
      <c r="F745" s="25" t="s">
        <v>197</v>
      </c>
      <c r="G745" s="25" t="str">
        <f>VLOOKUP(Repository_table[[#This Row],[Country of Destination]],$T$11:$U$46,2,)</f>
        <v>Europe and Central Asia</v>
      </c>
      <c r="H745" s="25" t="s">
        <v>161</v>
      </c>
      <c r="I745" s="25" t="s">
        <v>270</v>
      </c>
      <c r="J745" s="28">
        <v>3390812</v>
      </c>
      <c r="K745" s="39">
        <v>3.51</v>
      </c>
      <c r="L745" s="146" t="s">
        <v>70</v>
      </c>
      <c r="N745" s="119"/>
    </row>
    <row r="746" spans="1:14" s="17" customFormat="1" ht="15.75" customHeight="1" x14ac:dyDescent="0.25">
      <c r="A746" s="145">
        <v>43579</v>
      </c>
      <c r="B746" s="27" t="s">
        <v>61</v>
      </c>
      <c r="C746" s="27" t="s">
        <v>61</v>
      </c>
      <c r="D746" s="25" t="s">
        <v>251</v>
      </c>
      <c r="E746" s="25" t="s">
        <v>108</v>
      </c>
      <c r="F746" s="25" t="s">
        <v>112</v>
      </c>
      <c r="G746" s="25" t="str">
        <f>VLOOKUP(Repository_table[[#This Row],[Country of Destination]],$T$11:$U$46,2,)</f>
        <v>Latin America and the Caribbean</v>
      </c>
      <c r="H746" s="25" t="s">
        <v>168</v>
      </c>
      <c r="I746" s="25" t="s">
        <v>270</v>
      </c>
      <c r="J746" s="28">
        <v>2924988</v>
      </c>
      <c r="K746" s="39">
        <v>6.12</v>
      </c>
      <c r="L746" s="146" t="s">
        <v>106</v>
      </c>
      <c r="N746" s="119"/>
    </row>
    <row r="747" spans="1:14" s="17" customFormat="1" ht="15.75" customHeight="1" x14ac:dyDescent="0.25">
      <c r="A747" s="145">
        <v>43580</v>
      </c>
      <c r="B747" s="27" t="s">
        <v>61</v>
      </c>
      <c r="C747" s="27" t="s">
        <v>61</v>
      </c>
      <c r="D747" s="25" t="s">
        <v>251</v>
      </c>
      <c r="E747" s="25" t="s">
        <v>108</v>
      </c>
      <c r="F747" s="25" t="s">
        <v>112</v>
      </c>
      <c r="G747" s="25" t="str">
        <f>VLOOKUP(Repository_table[[#This Row],[Country of Destination]],$T$11:$U$46,2,)</f>
        <v>Latin America and the Caribbean</v>
      </c>
      <c r="H747" s="25" t="s">
        <v>277</v>
      </c>
      <c r="I747" s="25" t="s">
        <v>270</v>
      </c>
      <c r="J747" s="28">
        <v>3324872</v>
      </c>
      <c r="K747" s="39">
        <v>3.12</v>
      </c>
      <c r="L747" s="146"/>
      <c r="N747" s="119"/>
    </row>
    <row r="748" spans="1:14" s="17" customFormat="1" ht="15.75" customHeight="1" x14ac:dyDescent="0.25">
      <c r="A748" s="145">
        <v>43581</v>
      </c>
      <c r="B748" s="27" t="s">
        <v>61</v>
      </c>
      <c r="C748" s="27" t="s">
        <v>61</v>
      </c>
      <c r="D748" s="25" t="s">
        <v>265</v>
      </c>
      <c r="E748" s="25" t="s">
        <v>194</v>
      </c>
      <c r="F748" s="25" t="s">
        <v>368</v>
      </c>
      <c r="G748" s="25" t="str">
        <f>VLOOKUP(Repository_table[[#This Row],[Country of Destination]],$T$11:$U$46,2,)</f>
        <v>East Asia and Pacific</v>
      </c>
      <c r="H748" s="25" t="s">
        <v>244</v>
      </c>
      <c r="I748" s="25" t="s">
        <v>270</v>
      </c>
      <c r="J748" s="28">
        <v>3424068</v>
      </c>
      <c r="K748" s="39">
        <v>4.8899999999999997</v>
      </c>
      <c r="L748" s="146" t="s">
        <v>70</v>
      </c>
      <c r="N748" s="119"/>
    </row>
    <row r="749" spans="1:14" s="17" customFormat="1" ht="15.75" customHeight="1" x14ac:dyDescent="0.25">
      <c r="A749" s="145">
        <v>43582</v>
      </c>
      <c r="B749" s="27" t="s">
        <v>61</v>
      </c>
      <c r="C749" s="27" t="s">
        <v>61</v>
      </c>
      <c r="D749" s="25" t="s">
        <v>265</v>
      </c>
      <c r="E749" s="25" t="s">
        <v>194</v>
      </c>
      <c r="F749" s="25" t="s">
        <v>76</v>
      </c>
      <c r="G749" s="25" t="str">
        <f>VLOOKUP(Repository_table[[#This Row],[Country of Destination]],$T$11:$U$46,2,)</f>
        <v>Latin America and the Caribbean</v>
      </c>
      <c r="H749" s="25" t="s">
        <v>380</v>
      </c>
      <c r="I749" s="25" t="s">
        <v>270</v>
      </c>
      <c r="J749" s="28">
        <v>3662243</v>
      </c>
      <c r="K749" s="39">
        <v>4.34</v>
      </c>
      <c r="L749" s="146" t="s">
        <v>70</v>
      </c>
      <c r="N749" s="119"/>
    </row>
    <row r="750" spans="1:14" s="17" customFormat="1" ht="15.75" customHeight="1" x14ac:dyDescent="0.25">
      <c r="A750" s="145">
        <v>43583</v>
      </c>
      <c r="B750" s="27" t="s">
        <v>193</v>
      </c>
      <c r="C750" s="27" t="s">
        <v>211</v>
      </c>
      <c r="D750" s="25" t="s">
        <v>262</v>
      </c>
      <c r="E750" s="25" t="s">
        <v>108</v>
      </c>
      <c r="F750" s="25" t="s">
        <v>178</v>
      </c>
      <c r="G750" s="25" t="str">
        <f>VLOOKUP(Repository_table[[#This Row],[Country of Destination]],$T$11:$U$46,2,)</f>
        <v>Latin America and the Caribbean</v>
      </c>
      <c r="H750" s="25" t="s">
        <v>382</v>
      </c>
      <c r="I750" s="25" t="s">
        <v>263</v>
      </c>
      <c r="J750" s="28">
        <v>2193709</v>
      </c>
      <c r="K750" s="39">
        <v>6.34</v>
      </c>
      <c r="L750" s="146" t="s">
        <v>220</v>
      </c>
      <c r="N750" s="119"/>
    </row>
    <row r="751" spans="1:14" s="17" customFormat="1" ht="15.75" customHeight="1" x14ac:dyDescent="0.25">
      <c r="A751" s="145">
        <v>43583</v>
      </c>
      <c r="B751" s="27" t="s">
        <v>193</v>
      </c>
      <c r="C751" s="27" t="s">
        <v>211</v>
      </c>
      <c r="D751" s="25" t="s">
        <v>262</v>
      </c>
      <c r="E751" s="25" t="s">
        <v>108</v>
      </c>
      <c r="F751" s="25" t="s">
        <v>177</v>
      </c>
      <c r="G751" s="25" t="str">
        <f>VLOOKUP(Repository_table[[#This Row],[Country of Destination]],$T$11:$U$46,2,)</f>
        <v>Latin America and the Caribbean</v>
      </c>
      <c r="H751" s="25" t="s">
        <v>382</v>
      </c>
      <c r="I751" s="25" t="s">
        <v>263</v>
      </c>
      <c r="J751" s="28">
        <v>967576</v>
      </c>
      <c r="K751" s="39">
        <v>6.34</v>
      </c>
      <c r="L751" s="146" t="s">
        <v>220</v>
      </c>
      <c r="N751" s="119"/>
    </row>
    <row r="752" spans="1:14" s="17" customFormat="1" ht="15.75" customHeight="1" x14ac:dyDescent="0.25">
      <c r="A752" s="145">
        <v>43583</v>
      </c>
      <c r="B752" s="27" t="s">
        <v>61</v>
      </c>
      <c r="C752" s="27" t="s">
        <v>61</v>
      </c>
      <c r="D752" s="25" t="s">
        <v>252</v>
      </c>
      <c r="E752" s="25" t="s">
        <v>108</v>
      </c>
      <c r="F752" s="25" t="s">
        <v>330</v>
      </c>
      <c r="G752" s="25" t="str">
        <f>VLOOKUP(Repository_table[[#This Row],[Country of Destination]],$T$11:$U$46,2,)</f>
        <v>Middle East and North Africa</v>
      </c>
      <c r="H752" s="25" t="s">
        <v>271</v>
      </c>
      <c r="I752" s="25" t="s">
        <v>270</v>
      </c>
      <c r="J752" s="28">
        <v>3512460</v>
      </c>
      <c r="K752" s="39">
        <v>3.12</v>
      </c>
      <c r="L752" s="146"/>
      <c r="N752" s="119"/>
    </row>
    <row r="753" spans="1:14" s="17" customFormat="1" ht="15.75" customHeight="1" x14ac:dyDescent="0.25">
      <c r="A753" s="145">
        <v>43583</v>
      </c>
      <c r="B753" s="27" t="s">
        <v>61</v>
      </c>
      <c r="C753" s="27" t="s">
        <v>61</v>
      </c>
      <c r="D753" s="25" t="s">
        <v>251</v>
      </c>
      <c r="E753" s="25" t="s">
        <v>108</v>
      </c>
      <c r="F753" s="25" t="s">
        <v>113</v>
      </c>
      <c r="G753" s="25" t="str">
        <f>VLOOKUP(Repository_table[[#This Row],[Country of Destination]],$T$11:$U$46,2,)</f>
        <v>East Asia and Pacific</v>
      </c>
      <c r="H753" s="25" t="s">
        <v>167</v>
      </c>
      <c r="I753" s="25" t="s">
        <v>270</v>
      </c>
      <c r="J753" s="28">
        <v>3678489</v>
      </c>
      <c r="K753" s="39">
        <v>3.12</v>
      </c>
      <c r="L753" s="146"/>
      <c r="N753" s="119"/>
    </row>
    <row r="754" spans="1:14" s="17" customFormat="1" ht="15.75" customHeight="1" x14ac:dyDescent="0.25">
      <c r="A754" s="145">
        <v>43584</v>
      </c>
      <c r="B754" s="27" t="s">
        <v>61</v>
      </c>
      <c r="C754" s="27" t="s">
        <v>61</v>
      </c>
      <c r="D754" s="25" t="s">
        <v>251</v>
      </c>
      <c r="E754" s="25" t="s">
        <v>108</v>
      </c>
      <c r="F754" s="25" t="s">
        <v>112</v>
      </c>
      <c r="G754" s="25" t="str">
        <f>VLOOKUP(Repository_table[[#This Row],[Country of Destination]],$T$11:$U$46,2,)</f>
        <v>Latin America and the Caribbean</v>
      </c>
      <c r="H754" s="25" t="s">
        <v>232</v>
      </c>
      <c r="I754" s="25" t="s">
        <v>270</v>
      </c>
      <c r="J754" s="28">
        <v>3179434</v>
      </c>
      <c r="K754" s="39">
        <v>3.12</v>
      </c>
      <c r="L754" s="146"/>
      <c r="N754" s="119"/>
    </row>
    <row r="755" spans="1:14" s="17" customFormat="1" ht="25" x14ac:dyDescent="0.25">
      <c r="A755" s="145">
        <v>43585</v>
      </c>
      <c r="B755" s="27" t="s">
        <v>302</v>
      </c>
      <c r="C755" s="27" t="s">
        <v>303</v>
      </c>
      <c r="D755" s="25" t="s">
        <v>301</v>
      </c>
      <c r="E755" s="25" t="s">
        <v>194</v>
      </c>
      <c r="F755" s="25" t="s">
        <v>178</v>
      </c>
      <c r="G755" s="25" t="str">
        <f>VLOOKUP(Repository_table[[#This Row],[Country of Destination]],$T$11:$U$46,2,)</f>
        <v>Latin America and the Caribbean</v>
      </c>
      <c r="H755" s="25" t="s">
        <v>383</v>
      </c>
      <c r="I755" s="25" t="s">
        <v>306</v>
      </c>
      <c r="J755" s="28">
        <v>2175657</v>
      </c>
      <c r="K755" s="39">
        <v>4.26</v>
      </c>
      <c r="L755" s="146" t="s">
        <v>70</v>
      </c>
      <c r="N755" s="119"/>
    </row>
    <row r="756" spans="1:14" s="17" customFormat="1" ht="15.75" customHeight="1" x14ac:dyDescent="0.25">
      <c r="A756" s="145">
        <v>43585</v>
      </c>
      <c r="B756" s="27" t="s">
        <v>193</v>
      </c>
      <c r="C756" s="27" t="s">
        <v>212</v>
      </c>
      <c r="D756" s="25" t="s">
        <v>262</v>
      </c>
      <c r="E756" s="25" t="s">
        <v>108</v>
      </c>
      <c r="F756" s="25" t="s">
        <v>286</v>
      </c>
      <c r="G756" s="25" t="str">
        <f>VLOOKUP(Repository_table[[#This Row],[Country of Destination]],$T$11:$U$46,2,)</f>
        <v>Europe and Central Asia</v>
      </c>
      <c r="H756" s="25" t="s">
        <v>123</v>
      </c>
      <c r="I756" s="25" t="s">
        <v>263</v>
      </c>
      <c r="J756" s="28">
        <v>3413695</v>
      </c>
      <c r="K756" s="39">
        <v>7.49</v>
      </c>
      <c r="L756" s="146" t="s">
        <v>106</v>
      </c>
      <c r="N756" s="119"/>
    </row>
    <row r="757" spans="1:14" s="17" customFormat="1" x14ac:dyDescent="0.25">
      <c r="A757" s="145">
        <v>43585</v>
      </c>
      <c r="B757" s="27" t="s">
        <v>61</v>
      </c>
      <c r="C757" s="27" t="s">
        <v>61</v>
      </c>
      <c r="D757" s="25" t="s">
        <v>265</v>
      </c>
      <c r="E757" s="25" t="s">
        <v>194</v>
      </c>
      <c r="F757" s="25" t="s">
        <v>241</v>
      </c>
      <c r="G757" s="25" t="str">
        <f>VLOOKUP(Repository_table[[#This Row],[Country of Destination]],$T$11:$U$46,2,)</f>
        <v>Europe and Central Asia</v>
      </c>
      <c r="H757" s="25" t="s">
        <v>163</v>
      </c>
      <c r="I757" s="25" t="s">
        <v>270</v>
      </c>
      <c r="J757" s="28">
        <v>3416781</v>
      </c>
      <c r="K757" s="39">
        <v>4.71</v>
      </c>
      <c r="L757" s="146" t="s">
        <v>70</v>
      </c>
      <c r="N757" s="119"/>
    </row>
    <row r="758" spans="1:14" s="17" customFormat="1" x14ac:dyDescent="0.25">
      <c r="A758" s="145">
        <v>43586</v>
      </c>
      <c r="B758" s="27" t="s">
        <v>61</v>
      </c>
      <c r="C758" s="27" t="s">
        <v>61</v>
      </c>
      <c r="D758" s="25" t="s">
        <v>252</v>
      </c>
      <c r="E758" s="25" t="s">
        <v>108</v>
      </c>
      <c r="F758" s="25" t="s">
        <v>178</v>
      </c>
      <c r="G758" s="25" t="str">
        <f>VLOOKUP(Repository_table[[#This Row],[Country of Destination]],$T$11:$U$46,2,)</f>
        <v>Latin America and the Caribbean</v>
      </c>
      <c r="H758" s="25" t="s">
        <v>372</v>
      </c>
      <c r="I758" s="25" t="s">
        <v>270</v>
      </c>
      <c r="J758" s="28">
        <v>2315155</v>
      </c>
      <c r="K758" s="39">
        <v>6.12</v>
      </c>
      <c r="L758" s="146" t="s">
        <v>220</v>
      </c>
      <c r="N758" s="119"/>
    </row>
    <row r="759" spans="1:14" s="17" customFormat="1" x14ac:dyDescent="0.25">
      <c r="A759" s="145">
        <v>43586</v>
      </c>
      <c r="B759" s="27" t="s">
        <v>61</v>
      </c>
      <c r="C759" s="27" t="s">
        <v>61</v>
      </c>
      <c r="D759" s="25" t="s">
        <v>252</v>
      </c>
      <c r="E759" s="25" t="s">
        <v>108</v>
      </c>
      <c r="F759" s="25" t="s">
        <v>177</v>
      </c>
      <c r="G759" s="25" t="str">
        <f>VLOOKUP(Repository_table[[#This Row],[Country of Destination]],$T$11:$U$46,2,)</f>
        <v>Latin America and the Caribbean</v>
      </c>
      <c r="H759" s="25" t="s">
        <v>372</v>
      </c>
      <c r="I759" s="25" t="s">
        <v>270</v>
      </c>
      <c r="J759" s="28">
        <v>960108</v>
      </c>
      <c r="K759" s="39">
        <v>6.12</v>
      </c>
      <c r="L759" s="146" t="s">
        <v>220</v>
      </c>
      <c r="N759" s="119"/>
    </row>
    <row r="760" spans="1:14" s="17" customFormat="1" x14ac:dyDescent="0.25">
      <c r="A760" s="145">
        <v>43587</v>
      </c>
      <c r="B760" s="27" t="s">
        <v>61</v>
      </c>
      <c r="C760" s="27" t="s">
        <v>61</v>
      </c>
      <c r="D760" s="25" t="s">
        <v>252</v>
      </c>
      <c r="E760" s="25" t="s">
        <v>108</v>
      </c>
      <c r="F760" s="25" t="s">
        <v>177</v>
      </c>
      <c r="G760" s="25" t="str">
        <f>VLOOKUP(Repository_table[[#This Row],[Country of Destination]],$T$11:$U$46,2,)</f>
        <v>Latin America and the Caribbean</v>
      </c>
      <c r="H760" s="25" t="s">
        <v>86</v>
      </c>
      <c r="I760" s="25" t="s">
        <v>270</v>
      </c>
      <c r="J760" s="28">
        <v>671506</v>
      </c>
      <c r="K760" s="39">
        <v>2.95</v>
      </c>
      <c r="L760" s="146" t="s">
        <v>58</v>
      </c>
      <c r="N760" s="119"/>
    </row>
    <row r="761" spans="1:14" s="17" customFormat="1" x14ac:dyDescent="0.25">
      <c r="A761" s="145">
        <v>43587</v>
      </c>
      <c r="B761" s="27" t="s">
        <v>61</v>
      </c>
      <c r="C761" s="27" t="s">
        <v>61</v>
      </c>
      <c r="D761" s="25" t="s">
        <v>252</v>
      </c>
      <c r="E761" s="25" t="s">
        <v>108</v>
      </c>
      <c r="F761" s="25" t="s">
        <v>276</v>
      </c>
      <c r="G761" s="25" t="str">
        <f>VLOOKUP(Repository_table[[#This Row],[Country of Destination]],$T$11:$U$46,2,)</f>
        <v>Latin America and the Caribbean</v>
      </c>
      <c r="H761" s="25" t="s">
        <v>86</v>
      </c>
      <c r="I761" s="25" t="s">
        <v>270</v>
      </c>
      <c r="J761" s="28">
        <v>2890457</v>
      </c>
      <c r="K761" s="39">
        <v>2.95</v>
      </c>
      <c r="L761" s="146" t="s">
        <v>58</v>
      </c>
      <c r="N761" s="119"/>
    </row>
    <row r="762" spans="1:14" s="17" customFormat="1" x14ac:dyDescent="0.25">
      <c r="A762" s="145">
        <v>43588</v>
      </c>
      <c r="B762" s="27" t="s">
        <v>61</v>
      </c>
      <c r="C762" s="27" t="s">
        <v>61</v>
      </c>
      <c r="D762" s="25" t="s">
        <v>252</v>
      </c>
      <c r="E762" s="25" t="s">
        <v>108</v>
      </c>
      <c r="F762" s="25" t="s">
        <v>241</v>
      </c>
      <c r="G762" s="25" t="str">
        <f>VLOOKUP(Repository_table[[#This Row],[Country of Destination]],$T$11:$U$46,2,)</f>
        <v>Europe and Central Asia</v>
      </c>
      <c r="H762" s="25" t="s">
        <v>296</v>
      </c>
      <c r="I762" s="25" t="s">
        <v>270</v>
      </c>
      <c r="J762" s="28">
        <v>3209415</v>
      </c>
      <c r="K762" s="39">
        <v>2.95</v>
      </c>
      <c r="L762" s="146"/>
      <c r="N762" s="119"/>
    </row>
    <row r="763" spans="1:14" s="17" customFormat="1" x14ac:dyDescent="0.25">
      <c r="A763" s="145">
        <v>43589</v>
      </c>
      <c r="B763" s="27" t="s">
        <v>61</v>
      </c>
      <c r="C763" s="27" t="s">
        <v>61</v>
      </c>
      <c r="D763" s="25" t="s">
        <v>251</v>
      </c>
      <c r="E763" s="25" t="s">
        <v>108</v>
      </c>
      <c r="F763" s="25" t="s">
        <v>113</v>
      </c>
      <c r="G763" s="25" t="str">
        <f>VLOOKUP(Repository_table[[#This Row],[Country of Destination]],$T$11:$U$46,2,)</f>
        <v>East Asia and Pacific</v>
      </c>
      <c r="H763" s="25" t="s">
        <v>343</v>
      </c>
      <c r="I763" s="25" t="s">
        <v>270</v>
      </c>
      <c r="J763" s="28">
        <v>3306393</v>
      </c>
      <c r="K763" s="39">
        <v>3.24</v>
      </c>
      <c r="L763" s="146"/>
      <c r="N763" s="119"/>
    </row>
    <row r="764" spans="1:14" s="17" customFormat="1" x14ac:dyDescent="0.25">
      <c r="A764" s="145">
        <v>43590</v>
      </c>
      <c r="B764" s="27" t="s">
        <v>61</v>
      </c>
      <c r="C764" s="27" t="s">
        <v>61</v>
      </c>
      <c r="D764" s="25" t="s">
        <v>251</v>
      </c>
      <c r="E764" s="25" t="s">
        <v>108</v>
      </c>
      <c r="F764" s="25" t="s">
        <v>157</v>
      </c>
      <c r="G764" s="25" t="str">
        <f>VLOOKUP(Repository_table[[#This Row],[Country of Destination]],$T$11:$U$46,2,)</f>
        <v>Middle East and North Africa</v>
      </c>
      <c r="H764" s="25" t="s">
        <v>231</v>
      </c>
      <c r="I764" s="25" t="s">
        <v>270</v>
      </c>
      <c r="J764" s="28">
        <v>3665446</v>
      </c>
      <c r="K764" s="39">
        <v>2.95</v>
      </c>
      <c r="L764" s="146"/>
      <c r="N764" s="119"/>
    </row>
    <row r="765" spans="1:14" s="17" customFormat="1" x14ac:dyDescent="0.25">
      <c r="A765" s="145">
        <v>43591</v>
      </c>
      <c r="B765" s="27" t="s">
        <v>61</v>
      </c>
      <c r="C765" s="27" t="s">
        <v>61</v>
      </c>
      <c r="D765" s="25" t="s">
        <v>252</v>
      </c>
      <c r="E765" s="25" t="s">
        <v>108</v>
      </c>
      <c r="F765" s="25" t="s">
        <v>177</v>
      </c>
      <c r="G765" s="25" t="str">
        <f>VLOOKUP(Repository_table[[#This Row],[Country of Destination]],$T$11:$U$46,2,)</f>
        <v>Latin America and the Caribbean</v>
      </c>
      <c r="H765" s="25" t="s">
        <v>179</v>
      </c>
      <c r="I765" s="25" t="s">
        <v>270</v>
      </c>
      <c r="J765" s="28">
        <v>3272987</v>
      </c>
      <c r="K765" s="39">
        <v>5.95</v>
      </c>
      <c r="L765" s="146" t="s">
        <v>106</v>
      </c>
      <c r="N765" s="119"/>
    </row>
    <row r="766" spans="1:14" s="17" customFormat="1" x14ac:dyDescent="0.25">
      <c r="A766" s="145">
        <v>43592</v>
      </c>
      <c r="B766" s="27" t="s">
        <v>61</v>
      </c>
      <c r="C766" s="27" t="s">
        <v>61</v>
      </c>
      <c r="D766" s="25" t="s">
        <v>251</v>
      </c>
      <c r="E766" s="25" t="s">
        <v>108</v>
      </c>
      <c r="F766" s="25" t="s">
        <v>76</v>
      </c>
      <c r="G766" s="25" t="str">
        <f>VLOOKUP(Repository_table[[#This Row],[Country of Destination]],$T$11:$U$46,2,)</f>
        <v>Latin America and the Caribbean</v>
      </c>
      <c r="H766" s="25" t="s">
        <v>386</v>
      </c>
      <c r="I766" s="25" t="s">
        <v>270</v>
      </c>
      <c r="J766" s="28">
        <v>3321371</v>
      </c>
      <c r="K766" s="39">
        <v>4.28</v>
      </c>
      <c r="L766" s="146"/>
      <c r="N766" s="119"/>
    </row>
    <row r="767" spans="1:14" s="17" customFormat="1" ht="25" x14ac:dyDescent="0.25">
      <c r="A767" s="145">
        <v>43593</v>
      </c>
      <c r="B767" s="27" t="s">
        <v>302</v>
      </c>
      <c r="C767" s="27" t="s">
        <v>303</v>
      </c>
      <c r="D767" s="25" t="s">
        <v>301</v>
      </c>
      <c r="E767" s="25" t="s">
        <v>194</v>
      </c>
      <c r="F767" s="25" t="s">
        <v>253</v>
      </c>
      <c r="G767" s="25" t="str">
        <f>VLOOKUP(Repository_table[[#This Row],[Country of Destination]],$T$11:$U$46,2,)</f>
        <v>Europe and Central Asia</v>
      </c>
      <c r="H767" s="25" t="s">
        <v>315</v>
      </c>
      <c r="I767" s="25" t="s">
        <v>306</v>
      </c>
      <c r="J767" s="28">
        <v>3306419</v>
      </c>
      <c r="K767" s="39">
        <v>4.13</v>
      </c>
      <c r="L767" s="146"/>
      <c r="N767" s="119"/>
    </row>
    <row r="768" spans="1:14" s="17" customFormat="1" x14ac:dyDescent="0.25">
      <c r="A768" s="145">
        <v>43593</v>
      </c>
      <c r="B768" s="27" t="s">
        <v>61</v>
      </c>
      <c r="C768" s="27" t="s">
        <v>61</v>
      </c>
      <c r="D768" s="25" t="s">
        <v>251</v>
      </c>
      <c r="E768" s="25" t="s">
        <v>108</v>
      </c>
      <c r="F768" s="25" t="s">
        <v>113</v>
      </c>
      <c r="G768" s="25" t="str">
        <f>VLOOKUP(Repository_table[[#This Row],[Country of Destination]],$T$11:$U$46,2,)</f>
        <v>East Asia and Pacific</v>
      </c>
      <c r="H768" s="25" t="s">
        <v>375</v>
      </c>
      <c r="I768" s="25" t="s">
        <v>270</v>
      </c>
      <c r="J768" s="28">
        <v>3709093</v>
      </c>
      <c r="K768" s="39">
        <v>2.95</v>
      </c>
      <c r="L768" s="146"/>
      <c r="N768" s="119"/>
    </row>
    <row r="769" spans="1:14" s="17" customFormat="1" x14ac:dyDescent="0.25">
      <c r="A769" s="145">
        <v>43594</v>
      </c>
      <c r="B769" s="27" t="s">
        <v>193</v>
      </c>
      <c r="C769" s="27" t="s">
        <v>211</v>
      </c>
      <c r="D769" s="25" t="s">
        <v>262</v>
      </c>
      <c r="E769" s="25" t="s">
        <v>108</v>
      </c>
      <c r="F769" s="25" t="s">
        <v>241</v>
      </c>
      <c r="G769" s="25" t="str">
        <f>VLOOKUP(Repository_table[[#This Row],[Country of Destination]],$T$11:$U$46,2,)</f>
        <v>Europe and Central Asia</v>
      </c>
      <c r="H769" s="25" t="s">
        <v>390</v>
      </c>
      <c r="I769" s="25" t="s">
        <v>263</v>
      </c>
      <c r="J769" s="28">
        <v>3359977</v>
      </c>
      <c r="K769" s="39">
        <v>6.24</v>
      </c>
      <c r="L769" s="146" t="s">
        <v>106</v>
      </c>
      <c r="N769" s="119"/>
    </row>
    <row r="770" spans="1:14" s="17" customFormat="1" x14ac:dyDescent="0.25">
      <c r="A770" s="145">
        <v>43594</v>
      </c>
      <c r="B770" s="27" t="s">
        <v>61</v>
      </c>
      <c r="C770" s="27" t="s">
        <v>61</v>
      </c>
      <c r="D770" s="25" t="s">
        <v>252</v>
      </c>
      <c r="E770" s="25" t="s">
        <v>108</v>
      </c>
      <c r="F770" s="25" t="s">
        <v>225</v>
      </c>
      <c r="G770" s="25" t="str">
        <f>VLOOKUP(Repository_table[[#This Row],[Country of Destination]],$T$11:$U$46,2,)</f>
        <v>Middle East and North Africa</v>
      </c>
      <c r="H770" s="25" t="s">
        <v>111</v>
      </c>
      <c r="I770" s="25" t="s">
        <v>270</v>
      </c>
      <c r="J770" s="28">
        <v>3502012</v>
      </c>
      <c r="K770" s="39">
        <v>3.79</v>
      </c>
      <c r="L770" s="146"/>
      <c r="N770" s="119"/>
    </row>
    <row r="771" spans="1:14" s="17" customFormat="1" x14ac:dyDescent="0.25">
      <c r="A771" s="145">
        <v>43595</v>
      </c>
      <c r="B771" s="27" t="s">
        <v>61</v>
      </c>
      <c r="C771" s="27" t="s">
        <v>61</v>
      </c>
      <c r="D771" s="25" t="s">
        <v>251</v>
      </c>
      <c r="E771" s="25" t="s">
        <v>108</v>
      </c>
      <c r="F771" s="25" t="s">
        <v>293</v>
      </c>
      <c r="G771" s="25" t="str">
        <f>VLOOKUP(Repository_table[[#This Row],[Country of Destination]],$T$11:$U$46,2,)</f>
        <v>East Asia and Pacific</v>
      </c>
      <c r="H771" s="25" t="s">
        <v>170</v>
      </c>
      <c r="I771" s="25" t="s">
        <v>270</v>
      </c>
      <c r="J771" s="28">
        <v>3397055</v>
      </c>
      <c r="K771" s="39">
        <v>2.95</v>
      </c>
      <c r="L771" s="146"/>
      <c r="N771" s="119"/>
    </row>
    <row r="772" spans="1:14" s="17" customFormat="1" ht="25" x14ac:dyDescent="0.25">
      <c r="A772" s="145">
        <v>43597</v>
      </c>
      <c r="B772" s="27" t="s">
        <v>302</v>
      </c>
      <c r="C772" s="27" t="s">
        <v>303</v>
      </c>
      <c r="D772" s="25" t="s">
        <v>301</v>
      </c>
      <c r="E772" s="25" t="s">
        <v>194</v>
      </c>
      <c r="F772" s="25" t="s">
        <v>304</v>
      </c>
      <c r="G772" s="25" t="str">
        <f>VLOOKUP(Repository_table[[#This Row],[Country of Destination]],$T$11:$U$46,2,)</f>
        <v>Europe and Central Asia</v>
      </c>
      <c r="H772" s="25" t="s">
        <v>305</v>
      </c>
      <c r="I772" s="25" t="s">
        <v>306</v>
      </c>
      <c r="J772" s="28">
        <v>3496973</v>
      </c>
      <c r="K772" s="39">
        <v>3.82</v>
      </c>
      <c r="L772" s="146"/>
      <c r="N772" s="119"/>
    </row>
    <row r="773" spans="1:14" s="17" customFormat="1" x14ac:dyDescent="0.25">
      <c r="A773" s="145">
        <v>43597</v>
      </c>
      <c r="B773" s="27" t="s">
        <v>61</v>
      </c>
      <c r="C773" s="27" t="s">
        <v>61</v>
      </c>
      <c r="D773" s="25" t="s">
        <v>251</v>
      </c>
      <c r="E773" s="25" t="s">
        <v>108</v>
      </c>
      <c r="F773" s="25" t="s">
        <v>112</v>
      </c>
      <c r="G773" s="25" t="str">
        <f>VLOOKUP(Repository_table[[#This Row],[Country of Destination]],$T$11:$U$46,2,)</f>
        <v>Latin America and the Caribbean</v>
      </c>
      <c r="H773" s="25" t="s">
        <v>176</v>
      </c>
      <c r="I773" s="25" t="s">
        <v>270</v>
      </c>
      <c r="J773" s="28">
        <v>2837190</v>
      </c>
      <c r="K773" s="39">
        <v>2.95</v>
      </c>
      <c r="L773" s="146"/>
      <c r="N773" s="119"/>
    </row>
    <row r="774" spans="1:14" s="17" customFormat="1" x14ac:dyDescent="0.25">
      <c r="A774" s="145">
        <v>43598</v>
      </c>
      <c r="B774" s="27" t="s">
        <v>193</v>
      </c>
      <c r="C774" s="27" t="s">
        <v>212</v>
      </c>
      <c r="D774" s="25" t="s">
        <v>262</v>
      </c>
      <c r="E774" s="25" t="s">
        <v>108</v>
      </c>
      <c r="F774" s="25" t="s">
        <v>81</v>
      </c>
      <c r="G774" s="25" t="str">
        <f>VLOOKUP(Repository_table[[#This Row],[Country of Destination]],$T$11:$U$46,2,)</f>
        <v>East Asia and Pacific</v>
      </c>
      <c r="H774" s="25" t="s">
        <v>214</v>
      </c>
      <c r="I774" s="25" t="s">
        <v>263</v>
      </c>
      <c r="J774" s="28">
        <v>3745430</v>
      </c>
      <c r="K774" s="39">
        <v>7.82</v>
      </c>
      <c r="L774" s="146" t="s">
        <v>106</v>
      </c>
      <c r="N774" s="119"/>
    </row>
    <row r="775" spans="1:14" s="17" customFormat="1" x14ac:dyDescent="0.25">
      <c r="A775" s="145">
        <v>43598</v>
      </c>
      <c r="B775" s="27" t="s">
        <v>61</v>
      </c>
      <c r="C775" s="27" t="s">
        <v>61</v>
      </c>
      <c r="D775" s="25" t="s">
        <v>251</v>
      </c>
      <c r="E775" s="25" t="s">
        <v>108</v>
      </c>
      <c r="F775" s="25" t="s">
        <v>76</v>
      </c>
      <c r="G775" s="25" t="str">
        <f>VLOOKUP(Repository_table[[#This Row],[Country of Destination]],$T$11:$U$46,2,)</f>
        <v>Latin America and the Caribbean</v>
      </c>
      <c r="H775" s="25" t="s">
        <v>187</v>
      </c>
      <c r="I775" s="25" t="s">
        <v>270</v>
      </c>
      <c r="J775" s="28">
        <v>3024441</v>
      </c>
      <c r="K775" s="39">
        <v>2.95</v>
      </c>
      <c r="L775" s="146"/>
      <c r="N775" s="119"/>
    </row>
    <row r="776" spans="1:14" s="17" customFormat="1" x14ac:dyDescent="0.25">
      <c r="A776" s="145">
        <v>43598</v>
      </c>
      <c r="B776" s="27" t="s">
        <v>61</v>
      </c>
      <c r="C776" s="27" t="s">
        <v>61</v>
      </c>
      <c r="D776" s="25" t="s">
        <v>251</v>
      </c>
      <c r="E776" s="25" t="s">
        <v>108</v>
      </c>
      <c r="F776" s="25" t="s">
        <v>113</v>
      </c>
      <c r="G776" s="25" t="str">
        <f>VLOOKUP(Repository_table[[#This Row],[Country of Destination]],$T$11:$U$46,2,)</f>
        <v>East Asia and Pacific</v>
      </c>
      <c r="H776" s="25" t="s">
        <v>160</v>
      </c>
      <c r="I776" s="25" t="s">
        <v>270</v>
      </c>
      <c r="J776" s="28">
        <v>3687886</v>
      </c>
      <c r="K776" s="39">
        <v>2.95</v>
      </c>
      <c r="L776" s="146"/>
      <c r="N776" s="119"/>
    </row>
    <row r="777" spans="1:14" s="17" customFormat="1" x14ac:dyDescent="0.25">
      <c r="A777" s="145">
        <v>43599</v>
      </c>
      <c r="B777" s="27" t="s">
        <v>61</v>
      </c>
      <c r="C777" s="27" t="s">
        <v>61</v>
      </c>
      <c r="D777" s="25" t="s">
        <v>251</v>
      </c>
      <c r="E777" s="25" t="s">
        <v>108</v>
      </c>
      <c r="F777" s="25" t="s">
        <v>76</v>
      </c>
      <c r="G777" s="25" t="str">
        <f>VLOOKUP(Repository_table[[#This Row],[Country of Destination]],$T$11:$U$46,2,)</f>
        <v>Latin America and the Caribbean</v>
      </c>
      <c r="H777" s="25" t="s">
        <v>388</v>
      </c>
      <c r="I777" s="25" t="s">
        <v>270</v>
      </c>
      <c r="J777" s="28">
        <v>3643443</v>
      </c>
      <c r="K777" s="39">
        <v>2.95</v>
      </c>
      <c r="L777" s="146"/>
      <c r="N777" s="119"/>
    </row>
    <row r="778" spans="1:14" s="17" customFormat="1" ht="25" x14ac:dyDescent="0.25">
      <c r="A778" s="145">
        <v>43600</v>
      </c>
      <c r="B778" s="27" t="s">
        <v>302</v>
      </c>
      <c r="C778" s="27" t="s">
        <v>303</v>
      </c>
      <c r="D778" s="25" t="s">
        <v>301</v>
      </c>
      <c r="E778" s="25" t="s">
        <v>194</v>
      </c>
      <c r="F778" s="25" t="s">
        <v>178</v>
      </c>
      <c r="G778" s="25" t="str">
        <f>VLOOKUP(Repository_table[[#This Row],[Country of Destination]],$T$11:$U$46,2,)</f>
        <v>Latin America and the Caribbean</v>
      </c>
      <c r="H778" s="25" t="s">
        <v>239</v>
      </c>
      <c r="I778" s="25" t="s">
        <v>306</v>
      </c>
      <c r="J778" s="28">
        <v>2080222</v>
      </c>
      <c r="K778" s="39">
        <v>4.51</v>
      </c>
      <c r="L778" s="146"/>
      <c r="N778" s="119"/>
    </row>
    <row r="779" spans="1:14" s="17" customFormat="1" x14ac:dyDescent="0.25">
      <c r="A779" s="145">
        <v>43600</v>
      </c>
      <c r="B779" s="27" t="s">
        <v>61</v>
      </c>
      <c r="C779" s="27" t="s">
        <v>61</v>
      </c>
      <c r="D779" s="25" t="s">
        <v>251</v>
      </c>
      <c r="E779" s="25" t="s">
        <v>108</v>
      </c>
      <c r="F779" s="25" t="s">
        <v>113</v>
      </c>
      <c r="G779" s="25" t="str">
        <f>VLOOKUP(Repository_table[[#This Row],[Country of Destination]],$T$11:$U$46,2,)</f>
        <v>East Asia and Pacific</v>
      </c>
      <c r="H779" s="25" t="s">
        <v>188</v>
      </c>
      <c r="I779" s="25" t="s">
        <v>270</v>
      </c>
      <c r="J779" s="28">
        <v>3685780</v>
      </c>
      <c r="K779" s="39">
        <v>2.95</v>
      </c>
      <c r="L779" s="146"/>
      <c r="N779" s="119"/>
    </row>
    <row r="780" spans="1:14" s="17" customFormat="1" x14ac:dyDescent="0.25">
      <c r="A780" s="145">
        <v>43601</v>
      </c>
      <c r="B780" s="27" t="s">
        <v>61</v>
      </c>
      <c r="C780" s="27" t="s">
        <v>61</v>
      </c>
      <c r="D780" s="25" t="s">
        <v>251</v>
      </c>
      <c r="E780" s="25" t="s">
        <v>108</v>
      </c>
      <c r="F780" s="25" t="s">
        <v>76</v>
      </c>
      <c r="G780" s="25" t="str">
        <f>VLOOKUP(Repository_table[[#This Row],[Country of Destination]],$T$11:$U$46,2,)</f>
        <v>Latin America and the Caribbean</v>
      </c>
      <c r="H780" s="25" t="s">
        <v>389</v>
      </c>
      <c r="I780" s="25" t="s">
        <v>270</v>
      </c>
      <c r="J780" s="28">
        <v>2922575</v>
      </c>
      <c r="K780" s="39">
        <v>5.95</v>
      </c>
      <c r="L780" s="146" t="s">
        <v>106</v>
      </c>
      <c r="N780" s="119"/>
    </row>
    <row r="781" spans="1:14" s="17" customFormat="1" x14ac:dyDescent="0.25">
      <c r="A781" s="145">
        <v>43602</v>
      </c>
      <c r="B781" s="27" t="s">
        <v>61</v>
      </c>
      <c r="C781" s="27" t="s">
        <v>61</v>
      </c>
      <c r="D781" s="25" t="s">
        <v>252</v>
      </c>
      <c r="E781" s="25" t="s">
        <v>108</v>
      </c>
      <c r="F781" s="25" t="s">
        <v>241</v>
      </c>
      <c r="G781" s="25" t="str">
        <f>VLOOKUP(Repository_table[[#This Row],[Country of Destination]],$T$11:$U$46,2,)</f>
        <v>Europe and Central Asia</v>
      </c>
      <c r="H781" s="25" t="s">
        <v>237</v>
      </c>
      <c r="I781" s="25" t="s">
        <v>270</v>
      </c>
      <c r="J781" s="28">
        <v>3271614</v>
      </c>
      <c r="K781" s="39">
        <v>5.95</v>
      </c>
      <c r="L781" s="146" t="s">
        <v>106</v>
      </c>
      <c r="N781" s="119"/>
    </row>
    <row r="782" spans="1:14" s="17" customFormat="1" x14ac:dyDescent="0.25">
      <c r="A782" s="145">
        <v>43603</v>
      </c>
      <c r="B782" s="27" t="s">
        <v>193</v>
      </c>
      <c r="C782" s="27" t="s">
        <v>211</v>
      </c>
      <c r="D782" s="25" t="s">
        <v>262</v>
      </c>
      <c r="E782" s="25" t="s">
        <v>108</v>
      </c>
      <c r="F782" s="25" t="s">
        <v>68</v>
      </c>
      <c r="G782" s="25" t="str">
        <f>VLOOKUP(Repository_table[[#This Row],[Country of Destination]],$T$11:$U$46,2,)</f>
        <v>South Asia</v>
      </c>
      <c r="H782" s="25" t="s">
        <v>181</v>
      </c>
      <c r="I782" s="25" t="s">
        <v>263</v>
      </c>
      <c r="J782" s="28">
        <v>3211955</v>
      </c>
      <c r="K782" s="39">
        <v>6.18</v>
      </c>
      <c r="L782" s="146" t="s">
        <v>106</v>
      </c>
      <c r="N782" s="119"/>
    </row>
    <row r="783" spans="1:14" s="17" customFormat="1" x14ac:dyDescent="0.25">
      <c r="A783" s="145">
        <v>43603</v>
      </c>
      <c r="B783" s="27" t="s">
        <v>61</v>
      </c>
      <c r="C783" s="27" t="s">
        <v>61</v>
      </c>
      <c r="D783" s="25" t="s">
        <v>252</v>
      </c>
      <c r="E783" s="25" t="s">
        <v>108</v>
      </c>
      <c r="F783" s="25" t="s">
        <v>204</v>
      </c>
      <c r="G783" s="25" t="str">
        <f>VLOOKUP(Repository_table[[#This Row],[Country of Destination]],$T$11:$U$46,2,)</f>
        <v>Europe and Central Asia</v>
      </c>
      <c r="H783" s="25" t="s">
        <v>80</v>
      </c>
      <c r="I783" s="25" t="s">
        <v>270</v>
      </c>
      <c r="J783" s="28">
        <v>3581195</v>
      </c>
      <c r="K783" s="39">
        <v>4.95</v>
      </c>
      <c r="L783" s="146" t="s">
        <v>106</v>
      </c>
      <c r="N783" s="119"/>
    </row>
    <row r="784" spans="1:14" s="17" customFormat="1" x14ac:dyDescent="0.25">
      <c r="A784" s="145">
        <v>43604</v>
      </c>
      <c r="B784" s="27" t="s">
        <v>61</v>
      </c>
      <c r="C784" s="27" t="s">
        <v>61</v>
      </c>
      <c r="D784" s="25" t="s">
        <v>251</v>
      </c>
      <c r="E784" s="25" t="s">
        <v>108</v>
      </c>
      <c r="F784" s="25" t="s">
        <v>157</v>
      </c>
      <c r="G784" s="25" t="str">
        <f>VLOOKUP(Repository_table[[#This Row],[Country of Destination]],$T$11:$U$46,2,)</f>
        <v>Middle East and North Africa</v>
      </c>
      <c r="H784" s="25" t="s">
        <v>314</v>
      </c>
      <c r="I784" s="25" t="s">
        <v>270</v>
      </c>
      <c r="J784" s="28">
        <v>3666559</v>
      </c>
      <c r="K784" s="39">
        <v>2.95</v>
      </c>
      <c r="L784" s="146"/>
      <c r="N784" s="119"/>
    </row>
    <row r="785" spans="1:14" s="17" customFormat="1" ht="25" x14ac:dyDescent="0.25">
      <c r="A785" s="145">
        <v>43605</v>
      </c>
      <c r="B785" s="27" t="s">
        <v>302</v>
      </c>
      <c r="C785" s="27" t="s">
        <v>303</v>
      </c>
      <c r="D785" s="25" t="s">
        <v>301</v>
      </c>
      <c r="E785" s="25" t="s">
        <v>194</v>
      </c>
      <c r="F785" s="25" t="s">
        <v>178</v>
      </c>
      <c r="G785" s="25" t="str">
        <f>VLOOKUP(Repository_table[[#This Row],[Country of Destination]],$T$11:$U$46,2,)</f>
        <v>Latin America and the Caribbean</v>
      </c>
      <c r="H785" s="25" t="s">
        <v>215</v>
      </c>
      <c r="I785" s="25" t="s">
        <v>306</v>
      </c>
      <c r="J785" s="28">
        <v>2141827</v>
      </c>
      <c r="K785" s="39">
        <v>4.3099999999999996</v>
      </c>
      <c r="L785" s="146" t="s">
        <v>58</v>
      </c>
      <c r="N785" s="119"/>
    </row>
    <row r="786" spans="1:14" s="17" customFormat="1" ht="25" x14ac:dyDescent="0.25">
      <c r="A786" s="145">
        <v>43605</v>
      </c>
      <c r="B786" s="27" t="s">
        <v>302</v>
      </c>
      <c r="C786" s="27" t="s">
        <v>303</v>
      </c>
      <c r="D786" s="25" t="s">
        <v>301</v>
      </c>
      <c r="E786" s="25" t="s">
        <v>194</v>
      </c>
      <c r="F786" s="25" t="s">
        <v>241</v>
      </c>
      <c r="G786" s="25" t="str">
        <f>VLOOKUP(Repository_table[[#This Row],[Country of Destination]],$T$11:$U$46,2,)</f>
        <v>Europe and Central Asia</v>
      </c>
      <c r="H786" s="25" t="s">
        <v>215</v>
      </c>
      <c r="I786" s="25" t="s">
        <v>306</v>
      </c>
      <c r="J786" s="28">
        <v>774376</v>
      </c>
      <c r="K786" s="39">
        <v>4.3099999999999996</v>
      </c>
      <c r="L786" s="146" t="s">
        <v>58</v>
      </c>
      <c r="N786" s="119"/>
    </row>
    <row r="787" spans="1:14" s="17" customFormat="1" x14ac:dyDescent="0.25">
      <c r="A787" s="145">
        <v>43605</v>
      </c>
      <c r="B787" s="27" t="s">
        <v>61</v>
      </c>
      <c r="C787" s="27" t="s">
        <v>61</v>
      </c>
      <c r="D787" s="25" t="s">
        <v>252</v>
      </c>
      <c r="E787" s="25" t="s">
        <v>108</v>
      </c>
      <c r="F787" s="25" t="s">
        <v>197</v>
      </c>
      <c r="G787" s="25" t="str">
        <f>VLOOKUP(Repository_table[[#This Row],[Country of Destination]],$T$11:$U$46,2,)</f>
        <v>Europe and Central Asia</v>
      </c>
      <c r="H787" s="25" t="s">
        <v>137</v>
      </c>
      <c r="I787" s="25" t="s">
        <v>270</v>
      </c>
      <c r="J787" s="28">
        <v>3411235</v>
      </c>
      <c r="K787" s="39">
        <v>4.95</v>
      </c>
      <c r="L787" s="146" t="s">
        <v>106</v>
      </c>
      <c r="N787" s="119"/>
    </row>
    <row r="788" spans="1:14" s="17" customFormat="1" x14ac:dyDescent="0.25">
      <c r="A788" s="145">
        <v>43605</v>
      </c>
      <c r="B788" s="27" t="s">
        <v>61</v>
      </c>
      <c r="C788" s="27" t="s">
        <v>61</v>
      </c>
      <c r="D788" s="25" t="s">
        <v>251</v>
      </c>
      <c r="E788" s="25" t="s">
        <v>108</v>
      </c>
      <c r="F788" s="25" t="s">
        <v>76</v>
      </c>
      <c r="G788" s="25" t="str">
        <f>VLOOKUP(Repository_table[[#This Row],[Country of Destination]],$T$11:$U$46,2,)</f>
        <v>Latin America and the Caribbean</v>
      </c>
      <c r="H788" s="25" t="s">
        <v>206</v>
      </c>
      <c r="I788" s="25" t="s">
        <v>270</v>
      </c>
      <c r="J788" s="28">
        <v>3656370</v>
      </c>
      <c r="K788" s="39">
        <v>2.95</v>
      </c>
      <c r="L788" s="146"/>
      <c r="N788" s="119"/>
    </row>
    <row r="789" spans="1:14" s="17" customFormat="1" x14ac:dyDescent="0.25">
      <c r="A789" s="145">
        <v>43607</v>
      </c>
      <c r="B789" s="27" t="s">
        <v>61</v>
      </c>
      <c r="C789" s="27" t="s">
        <v>61</v>
      </c>
      <c r="D789" s="25" t="s">
        <v>252</v>
      </c>
      <c r="E789" s="25" t="s">
        <v>108</v>
      </c>
      <c r="F789" s="25" t="s">
        <v>253</v>
      </c>
      <c r="G789" s="25" t="str">
        <f>VLOOKUP(Repository_table[[#This Row],[Country of Destination]],$T$11:$U$46,2,)</f>
        <v>Europe and Central Asia</v>
      </c>
      <c r="H789" s="25" t="s">
        <v>374</v>
      </c>
      <c r="I789" s="25" t="s">
        <v>270</v>
      </c>
      <c r="J789" s="28">
        <v>3253115</v>
      </c>
      <c r="K789" s="39">
        <v>4.3499999999999996</v>
      </c>
      <c r="L789" s="146" t="s">
        <v>106</v>
      </c>
      <c r="N789" s="119"/>
    </row>
    <row r="790" spans="1:14" s="17" customFormat="1" ht="25" x14ac:dyDescent="0.25">
      <c r="A790" s="145">
        <v>43608</v>
      </c>
      <c r="B790" s="27" t="s">
        <v>302</v>
      </c>
      <c r="C790" s="27" t="s">
        <v>303</v>
      </c>
      <c r="D790" s="25" t="s">
        <v>301</v>
      </c>
      <c r="E790" s="25" t="s">
        <v>194</v>
      </c>
      <c r="F790" s="25" t="s">
        <v>178</v>
      </c>
      <c r="G790" s="25" t="str">
        <f>VLOOKUP(Repository_table[[#This Row],[Country of Destination]],$T$11:$U$46,2,)</f>
        <v>Latin America and the Caribbean</v>
      </c>
      <c r="H790" s="25" t="s">
        <v>284</v>
      </c>
      <c r="I790" s="25" t="s">
        <v>306</v>
      </c>
      <c r="J790" s="28">
        <v>2200279</v>
      </c>
      <c r="K790" s="39">
        <v>4.28</v>
      </c>
      <c r="L790" s="146"/>
      <c r="N790" s="119"/>
    </row>
    <row r="791" spans="1:14" s="17" customFormat="1" x14ac:dyDescent="0.25">
      <c r="A791" s="145">
        <v>43608</v>
      </c>
      <c r="B791" s="27" t="s">
        <v>193</v>
      </c>
      <c r="C791" s="27" t="s">
        <v>212</v>
      </c>
      <c r="D791" s="25" t="s">
        <v>262</v>
      </c>
      <c r="E791" s="25" t="s">
        <v>108</v>
      </c>
      <c r="F791" s="25" t="s">
        <v>81</v>
      </c>
      <c r="G791" s="25" t="str">
        <f>VLOOKUP(Repository_table[[#This Row],[Country of Destination]],$T$11:$U$46,2,)</f>
        <v>East Asia and Pacific</v>
      </c>
      <c r="H791" s="25" t="s">
        <v>226</v>
      </c>
      <c r="I791" s="25" t="s">
        <v>263</v>
      </c>
      <c r="J791" s="28">
        <v>3403677</v>
      </c>
      <c r="K791" s="39">
        <v>7.44</v>
      </c>
      <c r="L791" s="146" t="s">
        <v>106</v>
      </c>
      <c r="N791" s="119"/>
    </row>
    <row r="792" spans="1:14" s="17" customFormat="1" x14ac:dyDescent="0.25">
      <c r="A792" s="145">
        <v>43608</v>
      </c>
      <c r="B792" s="27" t="s">
        <v>61</v>
      </c>
      <c r="C792" s="27" t="s">
        <v>61</v>
      </c>
      <c r="D792" s="25" t="s">
        <v>251</v>
      </c>
      <c r="E792" s="25" t="s">
        <v>108</v>
      </c>
      <c r="F792" s="25" t="s">
        <v>76</v>
      </c>
      <c r="G792" s="25" t="str">
        <f>VLOOKUP(Repository_table[[#This Row],[Country of Destination]],$T$11:$U$46,2,)</f>
        <v>Latin America and the Caribbean</v>
      </c>
      <c r="H792" s="25" t="s">
        <v>379</v>
      </c>
      <c r="I792" s="25" t="s">
        <v>270</v>
      </c>
      <c r="J792" s="28">
        <v>3675455</v>
      </c>
      <c r="K792" s="39">
        <v>2.95</v>
      </c>
      <c r="L792" s="146"/>
      <c r="N792" s="119"/>
    </row>
    <row r="793" spans="1:14" s="17" customFormat="1" x14ac:dyDescent="0.25">
      <c r="A793" s="145">
        <v>43609</v>
      </c>
      <c r="B793" s="27" t="s">
        <v>61</v>
      </c>
      <c r="C793" s="27" t="s">
        <v>61</v>
      </c>
      <c r="D793" s="25" t="s">
        <v>252</v>
      </c>
      <c r="E793" s="25" t="s">
        <v>108</v>
      </c>
      <c r="F793" s="25" t="s">
        <v>241</v>
      </c>
      <c r="G793" s="25" t="str">
        <f>VLOOKUP(Repository_table[[#This Row],[Country of Destination]],$T$11:$U$46,2,)</f>
        <v>Europe and Central Asia</v>
      </c>
      <c r="H793" s="25" t="s">
        <v>281</v>
      </c>
      <c r="I793" s="25" t="s">
        <v>270</v>
      </c>
      <c r="J793" s="28">
        <v>3710035</v>
      </c>
      <c r="K793" s="39">
        <v>4.9400000000000004</v>
      </c>
      <c r="L793" s="146" t="s">
        <v>106</v>
      </c>
      <c r="N793" s="119"/>
    </row>
    <row r="794" spans="1:14" s="17" customFormat="1" x14ac:dyDescent="0.25">
      <c r="A794" s="145">
        <v>43610</v>
      </c>
      <c r="B794" s="27" t="s">
        <v>61</v>
      </c>
      <c r="C794" s="27" t="s">
        <v>61</v>
      </c>
      <c r="D794" s="25" t="s">
        <v>252</v>
      </c>
      <c r="E794" s="25" t="s">
        <v>108</v>
      </c>
      <c r="F794" s="25" t="s">
        <v>204</v>
      </c>
      <c r="G794" s="25" t="str">
        <f>VLOOKUP(Repository_table[[#This Row],[Country of Destination]],$T$11:$U$46,2,)</f>
        <v>Europe and Central Asia</v>
      </c>
      <c r="H794" s="25" t="s">
        <v>380</v>
      </c>
      <c r="I794" s="25" t="s">
        <v>270</v>
      </c>
      <c r="J794" s="28">
        <v>3687433</v>
      </c>
      <c r="K794" s="39">
        <v>4.2300000000000004</v>
      </c>
      <c r="L794" s="146" t="s">
        <v>106</v>
      </c>
      <c r="N794" s="119"/>
    </row>
    <row r="795" spans="1:14" s="17" customFormat="1" x14ac:dyDescent="0.25">
      <c r="A795" s="145">
        <v>43611</v>
      </c>
      <c r="B795" s="27" t="s">
        <v>61</v>
      </c>
      <c r="C795" s="27" t="s">
        <v>61</v>
      </c>
      <c r="D795" s="25" t="s">
        <v>252</v>
      </c>
      <c r="E795" s="25" t="s">
        <v>108</v>
      </c>
      <c r="F795" s="25" t="s">
        <v>68</v>
      </c>
      <c r="G795" s="25" t="str">
        <f>VLOOKUP(Repository_table[[#This Row],[Country of Destination]],$T$11:$U$46,2,)</f>
        <v>South Asia</v>
      </c>
      <c r="H795" s="25" t="s">
        <v>387</v>
      </c>
      <c r="I795" s="25" t="s">
        <v>270</v>
      </c>
      <c r="J795" s="28">
        <v>3385369</v>
      </c>
      <c r="K795" s="39">
        <v>4.03</v>
      </c>
      <c r="L795" s="146" t="s">
        <v>106</v>
      </c>
      <c r="N795" s="119"/>
    </row>
    <row r="796" spans="1:14" s="17" customFormat="1" x14ac:dyDescent="0.25">
      <c r="A796" s="145">
        <v>43612</v>
      </c>
      <c r="B796" s="27" t="s">
        <v>61</v>
      </c>
      <c r="C796" s="27" t="s">
        <v>61</v>
      </c>
      <c r="D796" s="25" t="s">
        <v>251</v>
      </c>
      <c r="E796" s="25" t="s">
        <v>108</v>
      </c>
      <c r="F796" s="25" t="s">
        <v>113</v>
      </c>
      <c r="G796" s="25" t="str">
        <f>VLOOKUP(Repository_table[[#This Row],[Country of Destination]],$T$11:$U$46,2,)</f>
        <v>East Asia and Pacific</v>
      </c>
      <c r="H796" s="25" t="s">
        <v>255</v>
      </c>
      <c r="I796" s="25" t="s">
        <v>270</v>
      </c>
      <c r="J796" s="28">
        <v>3680106</v>
      </c>
      <c r="K796" s="39">
        <v>2.95</v>
      </c>
      <c r="L796" s="146"/>
      <c r="N796" s="119"/>
    </row>
    <row r="797" spans="1:14" s="17" customFormat="1" ht="25" x14ac:dyDescent="0.25">
      <c r="A797" s="145">
        <v>43613</v>
      </c>
      <c r="B797" s="27" t="s">
        <v>302</v>
      </c>
      <c r="C797" s="27" t="s">
        <v>303</v>
      </c>
      <c r="D797" s="25" t="s">
        <v>301</v>
      </c>
      <c r="E797" s="25" t="s">
        <v>194</v>
      </c>
      <c r="F797" s="25" t="s">
        <v>204</v>
      </c>
      <c r="G797" s="25" t="str">
        <f>VLOOKUP(Repository_table[[#This Row],[Country of Destination]],$T$11:$U$46,2,)</f>
        <v>Europe and Central Asia</v>
      </c>
      <c r="H797" s="25" t="s">
        <v>344</v>
      </c>
      <c r="I797" s="25" t="s">
        <v>306</v>
      </c>
      <c r="J797" s="28">
        <v>3465156</v>
      </c>
      <c r="K797" s="39">
        <v>3.45</v>
      </c>
      <c r="L797" s="146"/>
      <c r="N797" s="119"/>
    </row>
    <row r="798" spans="1:14" s="17" customFormat="1" x14ac:dyDescent="0.25">
      <c r="A798" s="145">
        <v>43613</v>
      </c>
      <c r="B798" s="27" t="s">
        <v>61</v>
      </c>
      <c r="C798" s="27" t="s">
        <v>61</v>
      </c>
      <c r="D798" s="25" t="s">
        <v>251</v>
      </c>
      <c r="E798" s="25" t="s">
        <v>108</v>
      </c>
      <c r="F798" s="25" t="s">
        <v>112</v>
      </c>
      <c r="G798" s="25" t="str">
        <f>VLOOKUP(Repository_table[[#This Row],[Country of Destination]],$T$11:$U$46,2,)</f>
        <v>Latin America and the Caribbean</v>
      </c>
      <c r="H798" s="25" t="s">
        <v>388</v>
      </c>
      <c r="I798" s="25" t="s">
        <v>270</v>
      </c>
      <c r="J798" s="28">
        <v>3350877</v>
      </c>
      <c r="K798" s="39">
        <v>2.95</v>
      </c>
      <c r="L798" s="146"/>
      <c r="N798" s="119"/>
    </row>
    <row r="799" spans="1:14" s="17" customFormat="1" x14ac:dyDescent="0.25">
      <c r="A799" s="145">
        <v>43614</v>
      </c>
      <c r="B799" s="27" t="s">
        <v>193</v>
      </c>
      <c r="C799" s="27" t="s">
        <v>211</v>
      </c>
      <c r="D799" s="25" t="s">
        <v>262</v>
      </c>
      <c r="E799" s="25" t="s">
        <v>108</v>
      </c>
      <c r="F799" s="25" t="s">
        <v>332</v>
      </c>
      <c r="G799" s="25" t="str">
        <f>VLOOKUP(Repository_table[[#This Row],[Country of Destination]],$T$11:$U$46,2,)</f>
        <v>East Asia and Pacific</v>
      </c>
      <c r="H799" s="25" t="s">
        <v>391</v>
      </c>
      <c r="I799" s="25" t="s">
        <v>263</v>
      </c>
      <c r="J799" s="28">
        <v>3401035</v>
      </c>
      <c r="K799" s="39">
        <v>6.18</v>
      </c>
      <c r="L799" s="146" t="s">
        <v>106</v>
      </c>
      <c r="N799" s="119"/>
    </row>
    <row r="800" spans="1:14" s="17" customFormat="1" x14ac:dyDescent="0.25">
      <c r="A800" s="145">
        <v>43614</v>
      </c>
      <c r="B800" s="27" t="s">
        <v>61</v>
      </c>
      <c r="C800" s="27" t="s">
        <v>61</v>
      </c>
      <c r="D800" s="25" t="s">
        <v>252</v>
      </c>
      <c r="E800" s="25" t="s">
        <v>108</v>
      </c>
      <c r="F800" s="25" t="s">
        <v>368</v>
      </c>
      <c r="G800" s="25" t="str">
        <f>VLOOKUP(Repository_table[[#This Row],[Country of Destination]],$T$11:$U$46,2,)</f>
        <v>East Asia and Pacific</v>
      </c>
      <c r="H800" s="25" t="s">
        <v>386</v>
      </c>
      <c r="I800" s="25" t="s">
        <v>270</v>
      </c>
      <c r="J800" s="28">
        <v>3309244</v>
      </c>
      <c r="K800" s="39">
        <v>4.21</v>
      </c>
      <c r="L800" s="146" t="s">
        <v>106</v>
      </c>
      <c r="N800" s="119"/>
    </row>
    <row r="801" spans="1:14" s="17" customFormat="1" x14ac:dyDescent="0.25">
      <c r="A801" s="145">
        <v>43615</v>
      </c>
      <c r="B801" s="27" t="s">
        <v>61</v>
      </c>
      <c r="C801" s="27" t="s">
        <v>61</v>
      </c>
      <c r="D801" s="25" t="s">
        <v>252</v>
      </c>
      <c r="E801" s="25" t="s">
        <v>108</v>
      </c>
      <c r="F801" s="25" t="s">
        <v>68</v>
      </c>
      <c r="G801" s="25" t="str">
        <f>VLOOKUP(Repository_table[[#This Row],[Country of Destination]],$T$11:$U$46,2,)</f>
        <v>South Asia</v>
      </c>
      <c r="H801" s="25" t="s">
        <v>230</v>
      </c>
      <c r="I801" s="25" t="s">
        <v>270</v>
      </c>
      <c r="J801" s="28">
        <v>3657454</v>
      </c>
      <c r="K801" s="39">
        <v>2.95</v>
      </c>
      <c r="L801" s="146"/>
      <c r="N801" s="119"/>
    </row>
    <row r="802" spans="1:14" s="17" customFormat="1" x14ac:dyDescent="0.25">
      <c r="A802" s="145">
        <v>43616</v>
      </c>
      <c r="B802" s="27" t="s">
        <v>393</v>
      </c>
      <c r="C802" s="27" t="s">
        <v>393</v>
      </c>
      <c r="D802" s="25" t="s">
        <v>392</v>
      </c>
      <c r="E802" s="25" t="s">
        <v>194</v>
      </c>
      <c r="F802" s="25" t="s">
        <v>197</v>
      </c>
      <c r="G802" s="25" t="str">
        <f>VLOOKUP(Repository_table[[#This Row],[Country of Destination]],$T$11:$U$46,2,)</f>
        <v>Europe and Central Asia</v>
      </c>
      <c r="H802" s="25" t="s">
        <v>395</v>
      </c>
      <c r="I802" s="25" t="s">
        <v>394</v>
      </c>
      <c r="J802" s="28">
        <v>3209925</v>
      </c>
      <c r="K802" s="39">
        <v>7.11</v>
      </c>
      <c r="L802" s="146" t="s">
        <v>396</v>
      </c>
      <c r="N802" s="119"/>
    </row>
    <row r="803" spans="1:14" s="17" customFormat="1" x14ac:dyDescent="0.25">
      <c r="A803" s="145">
        <v>43616</v>
      </c>
      <c r="B803" s="27" t="s">
        <v>61</v>
      </c>
      <c r="C803" s="27" t="s">
        <v>61</v>
      </c>
      <c r="D803" s="25" t="s">
        <v>252</v>
      </c>
      <c r="E803" s="25" t="s">
        <v>108</v>
      </c>
      <c r="F803" s="25" t="s">
        <v>68</v>
      </c>
      <c r="G803" s="25" t="str">
        <f>VLOOKUP(Repository_table[[#This Row],[Country of Destination]],$T$11:$U$46,2,)</f>
        <v>South Asia</v>
      </c>
      <c r="H803" s="25" t="s">
        <v>207</v>
      </c>
      <c r="I803" s="25" t="s">
        <v>270</v>
      </c>
      <c r="J803" s="28">
        <v>3687042</v>
      </c>
      <c r="K803" s="39">
        <v>2.95</v>
      </c>
      <c r="L803" s="146"/>
      <c r="N803" s="119"/>
    </row>
    <row r="804" spans="1:14" s="17" customFormat="1" x14ac:dyDescent="0.25">
      <c r="A804" s="145">
        <v>43617</v>
      </c>
      <c r="B804" s="148" t="s">
        <v>61</v>
      </c>
      <c r="C804" s="148" t="s">
        <v>61</v>
      </c>
      <c r="D804" s="149" t="s">
        <v>252</v>
      </c>
      <c r="E804" s="149" t="s">
        <v>108</v>
      </c>
      <c r="F804" s="149" t="s">
        <v>178</v>
      </c>
      <c r="G804" s="150" t="str">
        <f>VLOOKUP(Repository_table[[#This Row],[Country of Destination]],$T$11:$U$46,2,)</f>
        <v>Latin America and the Caribbean</v>
      </c>
      <c r="H804" s="149" t="s">
        <v>318</v>
      </c>
      <c r="I804" s="149" t="s">
        <v>270</v>
      </c>
      <c r="J804" s="151">
        <v>2310429</v>
      </c>
      <c r="K804" s="39">
        <v>5.95</v>
      </c>
      <c r="L804" s="146" t="s">
        <v>220</v>
      </c>
      <c r="N804" s="119"/>
    </row>
    <row r="805" spans="1:14" s="17" customFormat="1" x14ac:dyDescent="0.25">
      <c r="A805" s="145">
        <v>43617</v>
      </c>
      <c r="B805" s="148" t="s">
        <v>61</v>
      </c>
      <c r="C805" s="148" t="s">
        <v>61</v>
      </c>
      <c r="D805" s="149" t="s">
        <v>252</v>
      </c>
      <c r="E805" s="149" t="s">
        <v>108</v>
      </c>
      <c r="F805" s="149" t="s">
        <v>177</v>
      </c>
      <c r="G805" s="150" t="str">
        <f>VLOOKUP(Repository_table[[#This Row],[Country of Destination]],$T$11:$U$46,2,)</f>
        <v>Latin America and the Caribbean</v>
      </c>
      <c r="H805" s="149" t="s">
        <v>318</v>
      </c>
      <c r="I805" s="149" t="s">
        <v>270</v>
      </c>
      <c r="J805" s="151">
        <v>955932</v>
      </c>
      <c r="K805" s="39">
        <v>5.95</v>
      </c>
      <c r="L805" s="146" t="s">
        <v>220</v>
      </c>
      <c r="N805" s="119"/>
    </row>
    <row r="806" spans="1:14" s="17" customFormat="1" x14ac:dyDescent="0.25">
      <c r="A806" s="145">
        <v>43618</v>
      </c>
      <c r="B806" s="148" t="s">
        <v>193</v>
      </c>
      <c r="C806" s="27" t="s">
        <v>212</v>
      </c>
      <c r="D806" s="149" t="s">
        <v>267</v>
      </c>
      <c r="E806" s="149" t="s">
        <v>108</v>
      </c>
      <c r="F806" s="149" t="s">
        <v>186</v>
      </c>
      <c r="G806" s="150" t="str">
        <f>VLOOKUP(Repository_table[[#This Row],[Country of Destination]],$T$11:$U$46,2,)</f>
        <v>Latin America and the Caribbean</v>
      </c>
      <c r="H806" s="149" t="s">
        <v>360</v>
      </c>
      <c r="I806" s="149" t="s">
        <v>263</v>
      </c>
      <c r="J806" s="151">
        <v>3282165</v>
      </c>
      <c r="K806" s="39">
        <v>7.82</v>
      </c>
      <c r="L806" s="146" t="s">
        <v>106</v>
      </c>
      <c r="N806" s="119"/>
    </row>
    <row r="807" spans="1:14" s="17" customFormat="1" x14ac:dyDescent="0.25">
      <c r="A807" s="145">
        <v>43618</v>
      </c>
      <c r="B807" s="148" t="s">
        <v>61</v>
      </c>
      <c r="C807" s="148" t="s">
        <v>61</v>
      </c>
      <c r="D807" s="149" t="s">
        <v>251</v>
      </c>
      <c r="E807" s="149" t="s">
        <v>108</v>
      </c>
      <c r="F807" s="149" t="s">
        <v>112</v>
      </c>
      <c r="G807" s="150" t="str">
        <f>VLOOKUP(Repository_table[[#This Row],[Country of Destination]],$T$11:$U$46,2,)</f>
        <v>Latin America and the Caribbean</v>
      </c>
      <c r="H807" s="149" t="s">
        <v>164</v>
      </c>
      <c r="I807" s="149" t="s">
        <v>270</v>
      </c>
      <c r="J807" s="151">
        <v>3412173</v>
      </c>
      <c r="K807" s="39">
        <v>3.03</v>
      </c>
      <c r="L807" s="146"/>
      <c r="N807" s="119"/>
    </row>
    <row r="808" spans="1:14" s="17" customFormat="1" x14ac:dyDescent="0.25">
      <c r="A808" s="145">
        <v>43619</v>
      </c>
      <c r="B808" s="148" t="s">
        <v>61</v>
      </c>
      <c r="C808" s="148" t="s">
        <v>61</v>
      </c>
      <c r="D808" s="149" t="s">
        <v>251</v>
      </c>
      <c r="E808" s="149" t="s">
        <v>108</v>
      </c>
      <c r="F808" s="149" t="s">
        <v>113</v>
      </c>
      <c r="G808" s="150" t="str">
        <f>VLOOKUP(Repository_table[[#This Row],[Country of Destination]],$T$11:$U$46,2,)</f>
        <v>East Asia and Pacific</v>
      </c>
      <c r="H808" s="149" t="s">
        <v>209</v>
      </c>
      <c r="I808" s="149" t="s">
        <v>270</v>
      </c>
      <c r="J808" s="151">
        <v>3422293</v>
      </c>
      <c r="K808" s="39">
        <v>3.09</v>
      </c>
      <c r="L808" s="146"/>
      <c r="N808" s="119"/>
    </row>
    <row r="809" spans="1:14" s="17" customFormat="1" x14ac:dyDescent="0.25">
      <c r="A809" s="145">
        <v>43620</v>
      </c>
      <c r="B809" s="148" t="s">
        <v>61</v>
      </c>
      <c r="C809" s="148" t="s">
        <v>61</v>
      </c>
      <c r="D809" s="149" t="s">
        <v>251</v>
      </c>
      <c r="E809" s="149" t="s">
        <v>108</v>
      </c>
      <c r="F809" s="149" t="s">
        <v>76</v>
      </c>
      <c r="G809" s="150" t="str">
        <f>VLOOKUP(Repository_table[[#This Row],[Country of Destination]],$T$11:$U$46,2,)</f>
        <v>Latin America and the Caribbean</v>
      </c>
      <c r="H809" s="149" t="s">
        <v>390</v>
      </c>
      <c r="I809" s="149" t="s">
        <v>270</v>
      </c>
      <c r="J809" s="151">
        <v>3591632</v>
      </c>
      <c r="K809" s="39">
        <v>5.03</v>
      </c>
      <c r="L809" s="146"/>
      <c r="N809" s="119"/>
    </row>
    <row r="810" spans="1:14" s="17" customFormat="1" x14ac:dyDescent="0.25">
      <c r="A810" s="145">
        <v>43621</v>
      </c>
      <c r="B810" s="148" t="s">
        <v>61</v>
      </c>
      <c r="C810" s="148" t="s">
        <v>61</v>
      </c>
      <c r="D810" s="149" t="s">
        <v>406</v>
      </c>
      <c r="E810" s="149" t="s">
        <v>108</v>
      </c>
      <c r="F810" s="149" t="s">
        <v>157</v>
      </c>
      <c r="G810" s="150" t="str">
        <f>VLOOKUP(Repository_table[[#This Row],[Country of Destination]],$T$11:$U$46,2,)</f>
        <v>Middle East and North Africa</v>
      </c>
      <c r="H810" s="149" t="s">
        <v>379</v>
      </c>
      <c r="I810" s="149" t="s">
        <v>270</v>
      </c>
      <c r="J810" s="151">
        <v>3664184</v>
      </c>
      <c r="K810" s="39">
        <v>3.03</v>
      </c>
      <c r="L810" s="146"/>
      <c r="N810" s="119"/>
    </row>
    <row r="811" spans="1:14" s="17" customFormat="1" x14ac:dyDescent="0.25">
      <c r="A811" s="145">
        <v>43622</v>
      </c>
      <c r="B811" s="148" t="s">
        <v>61</v>
      </c>
      <c r="C811" s="148" t="s">
        <v>61</v>
      </c>
      <c r="D811" s="149" t="s">
        <v>252</v>
      </c>
      <c r="E811" s="149" t="s">
        <v>108</v>
      </c>
      <c r="F811" s="149" t="s">
        <v>330</v>
      </c>
      <c r="G811" s="150" t="str">
        <f>VLOOKUP(Repository_table[[#This Row],[Country of Destination]],$T$11:$U$46,2,)</f>
        <v>Middle East and North Africa</v>
      </c>
      <c r="H811" s="149" t="s">
        <v>279</v>
      </c>
      <c r="I811" s="149" t="s">
        <v>270</v>
      </c>
      <c r="J811" s="151">
        <v>3459257</v>
      </c>
      <c r="K811" s="39">
        <v>3.2</v>
      </c>
      <c r="L811" s="146"/>
      <c r="N811" s="119"/>
    </row>
    <row r="812" spans="1:14" s="17" customFormat="1" x14ac:dyDescent="0.25">
      <c r="A812" s="145">
        <v>43623</v>
      </c>
      <c r="B812" s="148" t="s">
        <v>193</v>
      </c>
      <c r="C812" s="148" t="s">
        <v>211</v>
      </c>
      <c r="D812" s="149" t="s">
        <v>262</v>
      </c>
      <c r="E812" s="149" t="s">
        <v>108</v>
      </c>
      <c r="F812" s="149" t="s">
        <v>241</v>
      </c>
      <c r="G812" s="150" t="str">
        <f>VLOOKUP(Repository_table[[#This Row],[Country of Destination]],$T$11:$U$46,2,)</f>
        <v>Europe and Central Asia</v>
      </c>
      <c r="H812" s="149" t="s">
        <v>143</v>
      </c>
      <c r="I812" s="149" t="s">
        <v>263</v>
      </c>
      <c r="J812" s="151">
        <v>3373688</v>
      </c>
      <c r="K812" s="39">
        <v>6.22</v>
      </c>
      <c r="L812" s="146" t="s">
        <v>106</v>
      </c>
      <c r="N812" s="119"/>
    </row>
    <row r="813" spans="1:14" s="17" customFormat="1" x14ac:dyDescent="0.25">
      <c r="A813" s="145">
        <v>43623</v>
      </c>
      <c r="B813" s="148" t="s">
        <v>61</v>
      </c>
      <c r="C813" s="148" t="s">
        <v>61</v>
      </c>
      <c r="D813" s="149" t="s">
        <v>252</v>
      </c>
      <c r="E813" s="149" t="s">
        <v>108</v>
      </c>
      <c r="F813" s="149" t="s">
        <v>241</v>
      </c>
      <c r="G813" s="150" t="str">
        <f>VLOOKUP(Repository_table[[#This Row],[Country of Destination]],$T$11:$U$46,2,)</f>
        <v>Europe and Central Asia</v>
      </c>
      <c r="H813" s="149" t="s">
        <v>411</v>
      </c>
      <c r="I813" s="149" t="s">
        <v>270</v>
      </c>
      <c r="J813" s="151">
        <v>3261612</v>
      </c>
      <c r="K813" s="39">
        <v>6.03</v>
      </c>
      <c r="L813" s="146" t="s">
        <v>106</v>
      </c>
      <c r="N813" s="119"/>
    </row>
    <row r="814" spans="1:14" s="17" customFormat="1" ht="25" x14ac:dyDescent="0.25">
      <c r="A814" s="145">
        <v>43624</v>
      </c>
      <c r="B814" s="148" t="s">
        <v>302</v>
      </c>
      <c r="C814" s="148" t="s">
        <v>303</v>
      </c>
      <c r="D814" s="149" t="s">
        <v>409</v>
      </c>
      <c r="E814" s="149" t="s">
        <v>108</v>
      </c>
      <c r="F814" s="149" t="s">
        <v>241</v>
      </c>
      <c r="G814" s="150" t="str">
        <f>VLOOKUP(Repository_table[[#This Row],[Country of Destination]],$T$11:$U$46,2,)</f>
        <v>Europe and Central Asia</v>
      </c>
      <c r="H814" s="149" t="s">
        <v>282</v>
      </c>
      <c r="I814" s="149" t="s">
        <v>306</v>
      </c>
      <c r="J814" s="151">
        <v>3290556</v>
      </c>
      <c r="K814" s="39">
        <v>3.03</v>
      </c>
      <c r="L814" s="146"/>
      <c r="N814" s="119"/>
    </row>
    <row r="815" spans="1:14" s="17" customFormat="1" x14ac:dyDescent="0.25">
      <c r="A815" s="145">
        <v>43624</v>
      </c>
      <c r="B815" s="148" t="s">
        <v>61</v>
      </c>
      <c r="C815" s="148" t="s">
        <v>61</v>
      </c>
      <c r="D815" s="149" t="s">
        <v>252</v>
      </c>
      <c r="E815" s="149" t="s">
        <v>108</v>
      </c>
      <c r="F815" s="149" t="s">
        <v>81</v>
      </c>
      <c r="G815" s="150" t="str">
        <f>VLOOKUP(Repository_table[[#This Row],[Country of Destination]],$T$11:$U$46,2,)</f>
        <v>East Asia and Pacific</v>
      </c>
      <c r="H815" s="149" t="s">
        <v>257</v>
      </c>
      <c r="I815" s="149" t="s">
        <v>270</v>
      </c>
      <c r="J815" s="151">
        <v>3791893</v>
      </c>
      <c r="K815" s="39">
        <v>3.03</v>
      </c>
      <c r="L815" s="146"/>
      <c r="N815" s="119"/>
    </row>
    <row r="816" spans="1:14" s="17" customFormat="1" ht="25" x14ac:dyDescent="0.25">
      <c r="A816" s="145">
        <v>43626</v>
      </c>
      <c r="B816" s="148" t="s">
        <v>302</v>
      </c>
      <c r="C816" s="148" t="s">
        <v>303</v>
      </c>
      <c r="D816" s="149" t="s">
        <v>409</v>
      </c>
      <c r="E816" s="149" t="s">
        <v>108</v>
      </c>
      <c r="F816" s="149" t="s">
        <v>178</v>
      </c>
      <c r="G816" s="150" t="str">
        <f>VLOOKUP(Repository_table[[#This Row],[Country of Destination]],$T$11:$U$46,2,)</f>
        <v>Latin America and the Caribbean</v>
      </c>
      <c r="H816" s="149" t="s">
        <v>118</v>
      </c>
      <c r="I816" s="149" t="s">
        <v>306</v>
      </c>
      <c r="J816" s="151">
        <v>2239438</v>
      </c>
      <c r="K816" s="39">
        <v>3.71</v>
      </c>
      <c r="L816" s="146"/>
      <c r="N816" s="119"/>
    </row>
    <row r="817" spans="1:14" s="17" customFormat="1" x14ac:dyDescent="0.25">
      <c r="A817" s="145">
        <v>43626</v>
      </c>
      <c r="B817" s="148" t="s">
        <v>61</v>
      </c>
      <c r="C817" s="148" t="s">
        <v>61</v>
      </c>
      <c r="D817" s="149" t="s">
        <v>252</v>
      </c>
      <c r="E817" s="149" t="s">
        <v>108</v>
      </c>
      <c r="F817" s="149" t="s">
        <v>253</v>
      </c>
      <c r="G817" s="150" t="str">
        <f>VLOOKUP(Repository_table[[#This Row],[Country of Destination]],$T$11:$U$46,2,)</f>
        <v>Europe and Central Asia</v>
      </c>
      <c r="H817" s="149" t="s">
        <v>187</v>
      </c>
      <c r="I817" s="149" t="s">
        <v>270</v>
      </c>
      <c r="J817" s="151">
        <v>3072325</v>
      </c>
      <c r="K817" s="39">
        <v>3.03</v>
      </c>
      <c r="L817" s="146"/>
      <c r="N817" s="119"/>
    </row>
    <row r="818" spans="1:14" s="17" customFormat="1" x14ac:dyDescent="0.25">
      <c r="A818" s="145">
        <v>43627</v>
      </c>
      <c r="B818" s="148" t="s">
        <v>61</v>
      </c>
      <c r="C818" s="148" t="s">
        <v>61</v>
      </c>
      <c r="D818" s="149" t="s">
        <v>251</v>
      </c>
      <c r="E818" s="149" t="s">
        <v>108</v>
      </c>
      <c r="F818" s="149" t="s">
        <v>112</v>
      </c>
      <c r="G818" s="150" t="str">
        <f>VLOOKUP(Repository_table[[#This Row],[Country of Destination]],$T$11:$U$46,2,)</f>
        <v>Latin America and the Caribbean</v>
      </c>
      <c r="H818" s="149" t="s">
        <v>389</v>
      </c>
      <c r="I818" s="149" t="s">
        <v>270</v>
      </c>
      <c r="J818" s="151">
        <v>2915203</v>
      </c>
      <c r="K818" s="39">
        <v>6.03</v>
      </c>
      <c r="L818" s="146" t="s">
        <v>106</v>
      </c>
      <c r="N818" s="119"/>
    </row>
    <row r="819" spans="1:14" s="17" customFormat="1" x14ac:dyDescent="0.25">
      <c r="A819" s="145">
        <v>43627</v>
      </c>
      <c r="B819" s="148" t="s">
        <v>61</v>
      </c>
      <c r="C819" s="148" t="s">
        <v>61</v>
      </c>
      <c r="D819" s="149" t="s">
        <v>406</v>
      </c>
      <c r="E819" s="149" t="s">
        <v>108</v>
      </c>
      <c r="F819" s="149" t="s">
        <v>113</v>
      </c>
      <c r="G819" s="150" t="str">
        <f>VLOOKUP(Repository_table[[#This Row],[Country of Destination]],$T$11:$U$46,2,)</f>
        <v>East Asia and Pacific</v>
      </c>
      <c r="H819" s="149" t="s">
        <v>382</v>
      </c>
      <c r="I819" s="149" t="s">
        <v>270</v>
      </c>
      <c r="J819" s="151">
        <v>3665151</v>
      </c>
      <c r="K819" s="39">
        <v>4.62</v>
      </c>
      <c r="L819" s="146" t="s">
        <v>106</v>
      </c>
      <c r="N819" s="119"/>
    </row>
    <row r="820" spans="1:14" s="17" customFormat="1" x14ac:dyDescent="0.25">
      <c r="A820" s="145">
        <v>43628</v>
      </c>
      <c r="B820" s="148" t="s">
        <v>193</v>
      </c>
      <c r="C820" s="148" t="s">
        <v>212</v>
      </c>
      <c r="D820" s="149" t="s">
        <v>262</v>
      </c>
      <c r="E820" s="149" t="s">
        <v>108</v>
      </c>
      <c r="F820" s="149" t="s">
        <v>81</v>
      </c>
      <c r="G820" s="150" t="str">
        <f>VLOOKUP(Repository_table[[#This Row],[Country of Destination]],$T$11:$U$46,2,)</f>
        <v>East Asia and Pacific</v>
      </c>
      <c r="H820" s="149" t="s">
        <v>407</v>
      </c>
      <c r="I820" s="149" t="s">
        <v>263</v>
      </c>
      <c r="J820" s="151">
        <v>3474196</v>
      </c>
      <c r="K820" s="39">
        <v>7.46</v>
      </c>
      <c r="L820" s="146" t="s">
        <v>106</v>
      </c>
      <c r="N820" s="119"/>
    </row>
    <row r="821" spans="1:14" s="17" customFormat="1" x14ac:dyDescent="0.25">
      <c r="A821" s="145">
        <v>43629</v>
      </c>
      <c r="B821" s="148" t="s">
        <v>61</v>
      </c>
      <c r="C821" s="148" t="s">
        <v>61</v>
      </c>
      <c r="D821" s="149" t="s">
        <v>251</v>
      </c>
      <c r="E821" s="149" t="s">
        <v>108</v>
      </c>
      <c r="F821" s="149" t="s">
        <v>76</v>
      </c>
      <c r="G821" s="150" t="str">
        <f>VLOOKUP(Repository_table[[#This Row],[Country of Destination]],$T$11:$U$46,2,)</f>
        <v>Latin America and the Caribbean</v>
      </c>
      <c r="H821" s="149" t="s">
        <v>163</v>
      </c>
      <c r="I821" s="149" t="s">
        <v>270</v>
      </c>
      <c r="J821" s="151">
        <v>3413230</v>
      </c>
      <c r="K821" s="39">
        <v>5.03</v>
      </c>
      <c r="L821" s="146" t="s">
        <v>106</v>
      </c>
      <c r="N821" s="119"/>
    </row>
    <row r="822" spans="1:14" s="17" customFormat="1" x14ac:dyDescent="0.25">
      <c r="A822" s="145">
        <v>43629</v>
      </c>
      <c r="B822" s="148" t="s">
        <v>61</v>
      </c>
      <c r="C822" s="148" t="s">
        <v>61</v>
      </c>
      <c r="D822" s="149" t="s">
        <v>251</v>
      </c>
      <c r="E822" s="149" t="s">
        <v>108</v>
      </c>
      <c r="F822" s="149" t="s">
        <v>113</v>
      </c>
      <c r="G822" s="150" t="str">
        <f>VLOOKUP(Repository_table[[#This Row],[Country of Destination]],$T$11:$U$46,2,)</f>
        <v>East Asia and Pacific</v>
      </c>
      <c r="H822" s="149" t="s">
        <v>254</v>
      </c>
      <c r="I822" s="149" t="s">
        <v>270</v>
      </c>
      <c r="J822" s="151">
        <v>3070120</v>
      </c>
      <c r="K822" s="39">
        <v>3.03</v>
      </c>
      <c r="L822" s="146"/>
      <c r="N822" s="119"/>
    </row>
    <row r="823" spans="1:14" s="17" customFormat="1" ht="25" x14ac:dyDescent="0.25">
      <c r="A823" s="145">
        <v>43630</v>
      </c>
      <c r="B823" s="148" t="s">
        <v>302</v>
      </c>
      <c r="C823" s="148" t="s">
        <v>303</v>
      </c>
      <c r="D823" s="149" t="s">
        <v>409</v>
      </c>
      <c r="E823" s="149" t="s">
        <v>108</v>
      </c>
      <c r="F823" s="149" t="s">
        <v>178</v>
      </c>
      <c r="G823" s="150" t="str">
        <f>VLOOKUP(Repository_table[[#This Row],[Country of Destination]],$T$11:$U$46,2,)</f>
        <v>Latin America and the Caribbean</v>
      </c>
      <c r="H823" s="149" t="s">
        <v>179</v>
      </c>
      <c r="I823" s="149" t="s">
        <v>306</v>
      </c>
      <c r="J823" s="151">
        <v>2178218</v>
      </c>
      <c r="K823" s="39">
        <v>3.03</v>
      </c>
      <c r="L823" s="146" t="s">
        <v>58</v>
      </c>
      <c r="N823" s="119"/>
    </row>
    <row r="824" spans="1:14" s="17" customFormat="1" ht="25" x14ac:dyDescent="0.25">
      <c r="A824" s="145">
        <v>43630</v>
      </c>
      <c r="B824" s="148" t="s">
        <v>302</v>
      </c>
      <c r="C824" s="148" t="s">
        <v>303</v>
      </c>
      <c r="D824" s="149" t="s">
        <v>409</v>
      </c>
      <c r="E824" s="149" t="s">
        <v>108</v>
      </c>
      <c r="F824" s="149" t="s">
        <v>177</v>
      </c>
      <c r="G824" s="150" t="str">
        <f>VLOOKUP(Repository_table[[#This Row],[Country of Destination]],$T$11:$U$46,2,)</f>
        <v>Latin America and the Caribbean</v>
      </c>
      <c r="H824" s="149" t="s">
        <v>179</v>
      </c>
      <c r="I824" s="149" t="s">
        <v>306</v>
      </c>
      <c r="J824" s="151">
        <v>1208094</v>
      </c>
      <c r="K824" s="39">
        <v>3.03</v>
      </c>
      <c r="L824" s="146" t="s">
        <v>58</v>
      </c>
      <c r="N824" s="119"/>
    </row>
    <row r="825" spans="1:14" s="17" customFormat="1" x14ac:dyDescent="0.25">
      <c r="A825" s="145">
        <v>43631</v>
      </c>
      <c r="B825" s="148" t="s">
        <v>61</v>
      </c>
      <c r="C825" s="148" t="s">
        <v>61</v>
      </c>
      <c r="D825" s="149" t="s">
        <v>252</v>
      </c>
      <c r="E825" s="149" t="s">
        <v>108</v>
      </c>
      <c r="F825" s="149" t="s">
        <v>81</v>
      </c>
      <c r="G825" s="150" t="str">
        <f>VLOOKUP(Repository_table[[#This Row],[Country of Destination]],$T$11:$U$46,2,)</f>
        <v>East Asia and Pacific</v>
      </c>
      <c r="H825" s="149" t="s">
        <v>86</v>
      </c>
      <c r="I825" s="149" t="s">
        <v>270</v>
      </c>
      <c r="J825" s="151">
        <v>3532541</v>
      </c>
      <c r="K825" s="39">
        <v>3.03</v>
      </c>
      <c r="L825" s="146"/>
      <c r="N825" s="119"/>
    </row>
    <row r="826" spans="1:14" s="17" customFormat="1" x14ac:dyDescent="0.25">
      <c r="A826" s="145">
        <v>43632</v>
      </c>
      <c r="B826" s="148" t="s">
        <v>61</v>
      </c>
      <c r="C826" s="148" t="s">
        <v>61</v>
      </c>
      <c r="D826" s="149" t="s">
        <v>251</v>
      </c>
      <c r="E826" s="149" t="s">
        <v>108</v>
      </c>
      <c r="F826" s="149" t="s">
        <v>157</v>
      </c>
      <c r="G826" s="150" t="str">
        <f>VLOOKUP(Repository_table[[#This Row],[Country of Destination]],$T$11:$U$46,2,)</f>
        <v>Middle East and North Africa</v>
      </c>
      <c r="H826" s="149" t="s">
        <v>319</v>
      </c>
      <c r="I826" s="149" t="s">
        <v>270</v>
      </c>
      <c r="J826" s="151">
        <v>3677606</v>
      </c>
      <c r="K826" s="39">
        <v>3.03</v>
      </c>
      <c r="L826" s="146"/>
      <c r="N826" s="119"/>
    </row>
    <row r="827" spans="1:14" s="17" customFormat="1" x14ac:dyDescent="0.25">
      <c r="A827" s="145">
        <v>43633</v>
      </c>
      <c r="B827" s="148" t="s">
        <v>61</v>
      </c>
      <c r="C827" s="148" t="s">
        <v>61</v>
      </c>
      <c r="D827" s="149" t="s">
        <v>251</v>
      </c>
      <c r="E827" s="149" t="s">
        <v>108</v>
      </c>
      <c r="F827" s="149" t="s">
        <v>76</v>
      </c>
      <c r="G827" s="150" t="str">
        <f>VLOOKUP(Repository_table[[#This Row],[Country of Destination]],$T$11:$U$46,2,)</f>
        <v>Latin America and the Caribbean</v>
      </c>
      <c r="H827" s="149" t="s">
        <v>259</v>
      </c>
      <c r="I827" s="149" t="s">
        <v>270</v>
      </c>
      <c r="J827" s="151">
        <v>3538818</v>
      </c>
      <c r="K827" s="39">
        <v>3.03</v>
      </c>
      <c r="L827" s="146"/>
      <c r="N827" s="119"/>
    </row>
    <row r="828" spans="1:14" s="17" customFormat="1" ht="25" x14ac:dyDescent="0.25">
      <c r="A828" s="145">
        <v>43634</v>
      </c>
      <c r="B828" s="148" t="s">
        <v>302</v>
      </c>
      <c r="C828" s="148" t="s">
        <v>303</v>
      </c>
      <c r="D828" s="149" t="s">
        <v>410</v>
      </c>
      <c r="E828" s="149" t="s">
        <v>108</v>
      </c>
      <c r="F828" s="149" t="s">
        <v>113</v>
      </c>
      <c r="G828" s="150" t="str">
        <f>VLOOKUP(Repository_table[[#This Row],[Country of Destination]],$T$11:$U$46,2,)</f>
        <v>East Asia and Pacific</v>
      </c>
      <c r="H828" s="149" t="s">
        <v>144</v>
      </c>
      <c r="I828" s="149" t="s">
        <v>306</v>
      </c>
      <c r="J828" s="151">
        <v>3381176</v>
      </c>
      <c r="K828" s="39">
        <v>3.53</v>
      </c>
      <c r="L828" s="146"/>
      <c r="N828" s="119"/>
    </row>
    <row r="829" spans="1:14" s="17" customFormat="1" x14ac:dyDescent="0.25">
      <c r="A829" s="145">
        <v>43634</v>
      </c>
      <c r="B829" s="148" t="s">
        <v>193</v>
      </c>
      <c r="C829" s="148" t="s">
        <v>211</v>
      </c>
      <c r="D829" s="149" t="s">
        <v>262</v>
      </c>
      <c r="E829" s="149" t="s">
        <v>108</v>
      </c>
      <c r="F829" s="149" t="s">
        <v>178</v>
      </c>
      <c r="G829" s="150" t="str">
        <f>VLOOKUP(Repository_table[[#This Row],[Country of Destination]],$T$11:$U$46,2,)</f>
        <v>Latin America and the Caribbean</v>
      </c>
      <c r="H829" s="149" t="s">
        <v>408</v>
      </c>
      <c r="I829" s="149" t="s">
        <v>263</v>
      </c>
      <c r="J829" s="151">
        <v>2212510</v>
      </c>
      <c r="K829" s="39">
        <v>6.25</v>
      </c>
      <c r="L829" s="146" t="s">
        <v>220</v>
      </c>
      <c r="N829" s="119"/>
    </row>
    <row r="830" spans="1:14" s="17" customFormat="1" x14ac:dyDescent="0.25">
      <c r="A830" s="145">
        <v>43634</v>
      </c>
      <c r="B830" s="148" t="s">
        <v>193</v>
      </c>
      <c r="C830" s="148" t="s">
        <v>211</v>
      </c>
      <c r="D830" s="149" t="s">
        <v>262</v>
      </c>
      <c r="E830" s="149" t="s">
        <v>108</v>
      </c>
      <c r="F830" s="149" t="s">
        <v>177</v>
      </c>
      <c r="G830" s="150" t="str">
        <f>VLOOKUP(Repository_table[[#This Row],[Country of Destination]],$T$11:$U$46,2,)</f>
        <v>Latin America and the Caribbean</v>
      </c>
      <c r="H830" s="149" t="s">
        <v>408</v>
      </c>
      <c r="I830" s="149" t="s">
        <v>263</v>
      </c>
      <c r="J830" s="151">
        <v>1191352</v>
      </c>
      <c r="K830" s="39">
        <v>6.25</v>
      </c>
      <c r="L830" s="146" t="s">
        <v>220</v>
      </c>
      <c r="N830" s="119"/>
    </row>
    <row r="831" spans="1:14" s="17" customFormat="1" x14ac:dyDescent="0.25">
      <c r="A831" s="145">
        <v>43634</v>
      </c>
      <c r="B831" s="148" t="s">
        <v>61</v>
      </c>
      <c r="C831" s="148" t="s">
        <v>61</v>
      </c>
      <c r="D831" s="149" t="s">
        <v>251</v>
      </c>
      <c r="E831" s="149" t="s">
        <v>108</v>
      </c>
      <c r="F831" s="149" t="s">
        <v>76</v>
      </c>
      <c r="G831" s="150" t="str">
        <f>VLOOKUP(Repository_table[[#This Row],[Country of Destination]],$T$11:$U$46,2,)</f>
        <v>Latin America and the Caribbean</v>
      </c>
      <c r="H831" s="149" t="s">
        <v>372</v>
      </c>
      <c r="I831" s="149" t="s">
        <v>270</v>
      </c>
      <c r="J831" s="151">
        <v>3254557</v>
      </c>
      <c r="K831" s="39">
        <v>6.03</v>
      </c>
      <c r="L831" s="146" t="s">
        <v>106</v>
      </c>
      <c r="N831" s="119"/>
    </row>
    <row r="832" spans="1:14" s="17" customFormat="1" x14ac:dyDescent="0.25">
      <c r="A832" s="145">
        <v>43634</v>
      </c>
      <c r="B832" s="148" t="s">
        <v>61</v>
      </c>
      <c r="C832" s="148" t="s">
        <v>61</v>
      </c>
      <c r="D832" s="149" t="s">
        <v>406</v>
      </c>
      <c r="E832" s="149" t="s">
        <v>108</v>
      </c>
      <c r="F832" s="149" t="s">
        <v>241</v>
      </c>
      <c r="G832" s="150" t="str">
        <f>VLOOKUP(Repository_table[[#This Row],[Country of Destination]],$T$11:$U$46,2,)</f>
        <v>Europe and Central Asia</v>
      </c>
      <c r="H832" s="149" t="s">
        <v>305</v>
      </c>
      <c r="I832" s="149" t="s">
        <v>270</v>
      </c>
      <c r="J832" s="151">
        <v>3579952</v>
      </c>
      <c r="K832" s="39">
        <v>3.53</v>
      </c>
      <c r="L832" s="146" t="s">
        <v>106</v>
      </c>
      <c r="N832" s="119"/>
    </row>
    <row r="833" spans="1:14" s="17" customFormat="1" x14ac:dyDescent="0.25">
      <c r="A833" s="145">
        <v>43635</v>
      </c>
      <c r="B833" s="148" t="s">
        <v>61</v>
      </c>
      <c r="C833" s="148" t="s">
        <v>61</v>
      </c>
      <c r="D833" s="149" t="s">
        <v>251</v>
      </c>
      <c r="E833" s="149" t="s">
        <v>108</v>
      </c>
      <c r="F833" s="149" t="s">
        <v>113</v>
      </c>
      <c r="G833" s="150" t="str">
        <f>VLOOKUP(Repository_table[[#This Row],[Country of Destination]],$T$11:$U$46,2,)</f>
        <v>East Asia and Pacific</v>
      </c>
      <c r="H833" s="149" t="s">
        <v>296</v>
      </c>
      <c r="I833" s="149" t="s">
        <v>270</v>
      </c>
      <c r="J833" s="151">
        <v>3185513</v>
      </c>
      <c r="K833" s="39">
        <v>3.03</v>
      </c>
      <c r="L833" s="146"/>
      <c r="N833" s="119"/>
    </row>
    <row r="834" spans="1:14" s="17" customFormat="1" x14ac:dyDescent="0.25">
      <c r="A834" s="145">
        <v>43637</v>
      </c>
      <c r="B834" s="148" t="s">
        <v>61</v>
      </c>
      <c r="C834" s="148" t="s">
        <v>61</v>
      </c>
      <c r="D834" s="149" t="s">
        <v>406</v>
      </c>
      <c r="E834" s="149" t="s">
        <v>108</v>
      </c>
      <c r="F834" s="149" t="s">
        <v>68</v>
      </c>
      <c r="G834" s="150" t="str">
        <f>VLOOKUP(Repository_table[[#This Row],[Country of Destination]],$T$11:$U$46,2,)</f>
        <v>South Asia</v>
      </c>
      <c r="H834" s="149" t="s">
        <v>297</v>
      </c>
      <c r="I834" s="149" t="s">
        <v>270</v>
      </c>
      <c r="J834" s="151">
        <v>3214539</v>
      </c>
      <c r="K834" s="39">
        <v>5.03</v>
      </c>
      <c r="L834" s="146" t="s">
        <v>106</v>
      </c>
      <c r="N834" s="119"/>
    </row>
    <row r="835" spans="1:14" s="17" customFormat="1" x14ac:dyDescent="0.25">
      <c r="A835" s="145">
        <v>43638</v>
      </c>
      <c r="B835" s="148" t="s">
        <v>193</v>
      </c>
      <c r="C835" s="148" t="s">
        <v>212</v>
      </c>
      <c r="D835" s="149" t="s">
        <v>267</v>
      </c>
      <c r="E835" s="149" t="s">
        <v>108</v>
      </c>
      <c r="F835" s="149" t="s">
        <v>293</v>
      </c>
      <c r="G835" s="150" t="str">
        <f>VLOOKUP(Repository_table[[#This Row],[Country of Destination]],$T$11:$U$46,2,)</f>
        <v>East Asia and Pacific</v>
      </c>
      <c r="H835" s="149" t="s">
        <v>299</v>
      </c>
      <c r="I835" s="149" t="s">
        <v>263</v>
      </c>
      <c r="J835" s="151">
        <v>3434636</v>
      </c>
      <c r="K835" s="39">
        <v>7.46</v>
      </c>
      <c r="L835" s="146" t="s">
        <v>106</v>
      </c>
      <c r="N835" s="119"/>
    </row>
    <row r="836" spans="1:14" s="17" customFormat="1" x14ac:dyDescent="0.25">
      <c r="A836" s="145">
        <v>43638</v>
      </c>
      <c r="B836" s="148" t="s">
        <v>61</v>
      </c>
      <c r="C836" s="148" t="s">
        <v>61</v>
      </c>
      <c r="D836" s="149" t="s">
        <v>251</v>
      </c>
      <c r="E836" s="149" t="s">
        <v>108</v>
      </c>
      <c r="F836" s="149" t="s">
        <v>112</v>
      </c>
      <c r="G836" s="150" t="str">
        <f>VLOOKUP(Repository_table[[#This Row],[Country of Destination]],$T$11:$U$46,2,)</f>
        <v>Latin America and the Caribbean</v>
      </c>
      <c r="H836" s="149" t="s">
        <v>176</v>
      </c>
      <c r="I836" s="149" t="s">
        <v>270</v>
      </c>
      <c r="J836" s="151">
        <v>2939738</v>
      </c>
      <c r="K836" s="39">
        <v>3.03</v>
      </c>
      <c r="L836" s="146"/>
      <c r="N836" s="119"/>
    </row>
    <row r="837" spans="1:14" s="17" customFormat="1" ht="25" x14ac:dyDescent="0.25">
      <c r="A837" s="145">
        <v>43639</v>
      </c>
      <c r="B837" s="148" t="s">
        <v>302</v>
      </c>
      <c r="C837" s="148" t="s">
        <v>303</v>
      </c>
      <c r="D837" s="149" t="s">
        <v>409</v>
      </c>
      <c r="E837" s="149" t="s">
        <v>108</v>
      </c>
      <c r="F837" s="149" t="s">
        <v>204</v>
      </c>
      <c r="G837" s="150" t="str">
        <f>VLOOKUP(Repository_table[[#This Row],[Country of Destination]],$T$11:$U$46,2,)</f>
        <v>Europe and Central Asia</v>
      </c>
      <c r="H837" s="149" t="s">
        <v>142</v>
      </c>
      <c r="I837" s="149" t="s">
        <v>306</v>
      </c>
      <c r="J837" s="151">
        <v>3310456</v>
      </c>
      <c r="K837" s="39">
        <v>3.03</v>
      </c>
      <c r="L837" s="146"/>
      <c r="N837" s="119"/>
    </row>
    <row r="838" spans="1:14" s="17" customFormat="1" x14ac:dyDescent="0.25">
      <c r="A838" s="145">
        <v>43639</v>
      </c>
      <c r="B838" s="148" t="s">
        <v>61</v>
      </c>
      <c r="C838" s="148" t="s">
        <v>61</v>
      </c>
      <c r="D838" s="149" t="s">
        <v>252</v>
      </c>
      <c r="E838" s="149" t="s">
        <v>108</v>
      </c>
      <c r="F838" s="149" t="s">
        <v>178</v>
      </c>
      <c r="G838" s="150" t="str">
        <f>VLOOKUP(Repository_table[[#This Row],[Country of Destination]],$T$11:$U$46,2,)</f>
        <v>Latin America and the Caribbean</v>
      </c>
      <c r="H838" s="149" t="s">
        <v>169</v>
      </c>
      <c r="I838" s="149" t="s">
        <v>270</v>
      </c>
      <c r="J838" s="151">
        <v>2149012</v>
      </c>
      <c r="K838" s="39">
        <v>6.03</v>
      </c>
      <c r="L838" s="146" t="s">
        <v>220</v>
      </c>
      <c r="N838" s="119"/>
    </row>
    <row r="839" spans="1:14" s="17" customFormat="1" x14ac:dyDescent="0.25">
      <c r="A839" s="145">
        <v>43639</v>
      </c>
      <c r="B839" s="148" t="s">
        <v>61</v>
      </c>
      <c r="C839" s="148" t="s">
        <v>61</v>
      </c>
      <c r="D839" s="149" t="s">
        <v>251</v>
      </c>
      <c r="E839" s="149" t="s">
        <v>108</v>
      </c>
      <c r="F839" s="149" t="s">
        <v>185</v>
      </c>
      <c r="G839" s="150" t="str">
        <f>VLOOKUP(Repository_table[[#This Row],[Country of Destination]],$T$11:$U$46,2,)</f>
        <v>Latin America and the Caribbean</v>
      </c>
      <c r="H839" s="149" t="s">
        <v>169</v>
      </c>
      <c r="I839" s="149" t="s">
        <v>270</v>
      </c>
      <c r="J839" s="151">
        <v>1107685</v>
      </c>
      <c r="K839" s="39">
        <v>6.03</v>
      </c>
      <c r="L839" s="146" t="s">
        <v>220</v>
      </c>
      <c r="N839" s="119"/>
    </row>
    <row r="840" spans="1:14" s="17" customFormat="1" x14ac:dyDescent="0.25">
      <c r="A840" s="145">
        <v>43640</v>
      </c>
      <c r="B840" s="148" t="s">
        <v>61</v>
      </c>
      <c r="C840" s="148" t="s">
        <v>61</v>
      </c>
      <c r="D840" s="149" t="s">
        <v>252</v>
      </c>
      <c r="E840" s="149" t="s">
        <v>108</v>
      </c>
      <c r="F840" s="149" t="s">
        <v>81</v>
      </c>
      <c r="G840" s="150" t="str">
        <f>VLOOKUP(Repository_table[[#This Row],[Country of Destination]],$T$11:$U$46,2,)</f>
        <v>East Asia and Pacific</v>
      </c>
      <c r="H840" s="149" t="s">
        <v>281</v>
      </c>
      <c r="I840" s="149" t="s">
        <v>270</v>
      </c>
      <c r="J840" s="151">
        <v>3783099</v>
      </c>
      <c r="K840" s="39">
        <v>3.24</v>
      </c>
      <c r="L840" s="146"/>
      <c r="N840" s="119"/>
    </row>
    <row r="841" spans="1:14" s="17" customFormat="1" x14ac:dyDescent="0.25">
      <c r="A841" s="145">
        <v>43641</v>
      </c>
      <c r="B841" s="148" t="s">
        <v>61</v>
      </c>
      <c r="C841" s="148" t="s">
        <v>61</v>
      </c>
      <c r="D841" s="149" t="s">
        <v>252</v>
      </c>
      <c r="E841" s="149" t="s">
        <v>108</v>
      </c>
      <c r="F841" s="149" t="s">
        <v>177</v>
      </c>
      <c r="G841" s="150" t="str">
        <f>VLOOKUP(Repository_table[[#This Row],[Country of Destination]],$T$11:$U$46,2,)</f>
        <v>Latin America and the Caribbean</v>
      </c>
      <c r="H841" s="149" t="s">
        <v>383</v>
      </c>
      <c r="I841" s="149" t="s">
        <v>270</v>
      </c>
      <c r="J841" s="151">
        <v>2357254</v>
      </c>
      <c r="K841" s="39">
        <v>5.03</v>
      </c>
      <c r="L841" s="146" t="s">
        <v>106</v>
      </c>
      <c r="N841" s="119"/>
    </row>
    <row r="842" spans="1:14" s="17" customFormat="1" x14ac:dyDescent="0.25">
      <c r="A842" s="145">
        <v>43642</v>
      </c>
      <c r="B842" s="148" t="s">
        <v>393</v>
      </c>
      <c r="C842" s="148" t="s">
        <v>393</v>
      </c>
      <c r="D842" s="149" t="s">
        <v>392</v>
      </c>
      <c r="E842" s="149" t="s">
        <v>194</v>
      </c>
      <c r="F842" s="149" t="s">
        <v>112</v>
      </c>
      <c r="G842" s="150" t="str">
        <f>VLOOKUP(Repository_table[[#This Row],[Country of Destination]],$T$11:$U$46,2,)</f>
        <v>Latin America and the Caribbean</v>
      </c>
      <c r="H842" s="149" t="s">
        <v>326</v>
      </c>
      <c r="I842" s="149" t="s">
        <v>394</v>
      </c>
      <c r="J842" s="151">
        <v>2916942</v>
      </c>
      <c r="K842" s="39">
        <v>6.83</v>
      </c>
      <c r="L842" s="146" t="s">
        <v>396</v>
      </c>
      <c r="N842" s="119"/>
    </row>
    <row r="843" spans="1:14" s="17" customFormat="1" x14ac:dyDescent="0.25">
      <c r="A843" s="145">
        <v>43642</v>
      </c>
      <c r="B843" s="148" t="s">
        <v>61</v>
      </c>
      <c r="C843" s="148" t="s">
        <v>61</v>
      </c>
      <c r="D843" s="149" t="s">
        <v>406</v>
      </c>
      <c r="E843" s="149" t="s">
        <v>108</v>
      </c>
      <c r="F843" s="149" t="s">
        <v>112</v>
      </c>
      <c r="G843" s="150" t="str">
        <f>VLOOKUP(Repository_table[[#This Row],[Country of Destination]],$T$11:$U$46,2,)</f>
        <v>Latin America and the Caribbean</v>
      </c>
      <c r="H843" s="149" t="s">
        <v>277</v>
      </c>
      <c r="I843" s="149" t="s">
        <v>270</v>
      </c>
      <c r="J843" s="151">
        <v>3259810</v>
      </c>
      <c r="K843" s="39">
        <v>6.03</v>
      </c>
      <c r="L843" s="146" t="s">
        <v>106</v>
      </c>
      <c r="N843" s="119"/>
    </row>
    <row r="844" spans="1:14" s="17" customFormat="1" ht="25" x14ac:dyDescent="0.25">
      <c r="A844" s="145">
        <v>43643</v>
      </c>
      <c r="B844" s="148" t="s">
        <v>302</v>
      </c>
      <c r="C844" s="148" t="s">
        <v>303</v>
      </c>
      <c r="D844" s="149" t="s">
        <v>409</v>
      </c>
      <c r="E844" s="149" t="s">
        <v>108</v>
      </c>
      <c r="F844" s="149" t="s">
        <v>178</v>
      </c>
      <c r="G844" s="150" t="str">
        <f>VLOOKUP(Repository_table[[#This Row],[Country of Destination]],$T$11:$U$46,2,)</f>
        <v>Latin America and the Caribbean</v>
      </c>
      <c r="H844" s="149" t="s">
        <v>239</v>
      </c>
      <c r="I844" s="149" t="s">
        <v>306</v>
      </c>
      <c r="J844" s="151">
        <v>2030759</v>
      </c>
      <c r="K844" s="39">
        <v>3.7</v>
      </c>
      <c r="L844" s="146"/>
      <c r="N844" s="119"/>
    </row>
    <row r="845" spans="1:14" s="17" customFormat="1" x14ac:dyDescent="0.25">
      <c r="A845" s="145">
        <v>43643</v>
      </c>
      <c r="B845" s="148" t="s">
        <v>61</v>
      </c>
      <c r="C845" s="148" t="s">
        <v>61</v>
      </c>
      <c r="D845" s="149" t="s">
        <v>251</v>
      </c>
      <c r="E845" s="149" t="s">
        <v>108</v>
      </c>
      <c r="F845" s="149" t="s">
        <v>112</v>
      </c>
      <c r="G845" s="150" t="str">
        <f>VLOOKUP(Repository_table[[#This Row],[Country of Destination]],$T$11:$U$46,2,)</f>
        <v>Latin America and the Caribbean</v>
      </c>
      <c r="H845" s="149" t="s">
        <v>271</v>
      </c>
      <c r="I845" s="149" t="s">
        <v>270</v>
      </c>
      <c r="J845" s="151">
        <v>3567790</v>
      </c>
      <c r="K845" s="39">
        <v>3.03</v>
      </c>
      <c r="L845" s="146"/>
      <c r="N845" s="119"/>
    </row>
    <row r="846" spans="1:14" s="17" customFormat="1" x14ac:dyDescent="0.25">
      <c r="A846" s="145">
        <v>43644</v>
      </c>
      <c r="B846" s="148" t="s">
        <v>61</v>
      </c>
      <c r="C846" s="148" t="s">
        <v>61</v>
      </c>
      <c r="D846" s="149" t="s">
        <v>252</v>
      </c>
      <c r="E846" s="149" t="s">
        <v>108</v>
      </c>
      <c r="F846" s="149" t="s">
        <v>69</v>
      </c>
      <c r="G846" s="150" t="str">
        <f>VLOOKUP(Repository_table[[#This Row],[Country of Destination]],$T$11:$U$46,2,)</f>
        <v>Europe and Central Asia</v>
      </c>
      <c r="H846" s="149" t="s">
        <v>164</v>
      </c>
      <c r="I846" s="149" t="s">
        <v>270</v>
      </c>
      <c r="J846" s="151">
        <v>3273269</v>
      </c>
      <c r="K846" s="39">
        <v>3.03</v>
      </c>
      <c r="L846" s="146"/>
      <c r="N846" s="119"/>
    </row>
    <row r="847" spans="1:14" s="17" customFormat="1" ht="25" x14ac:dyDescent="0.25">
      <c r="A847" s="145">
        <v>43645</v>
      </c>
      <c r="B847" s="148" t="s">
        <v>302</v>
      </c>
      <c r="C847" s="148" t="s">
        <v>303</v>
      </c>
      <c r="D847" s="149" t="s">
        <v>301</v>
      </c>
      <c r="E847" s="149" t="s">
        <v>194</v>
      </c>
      <c r="F847" s="149" t="s">
        <v>177</v>
      </c>
      <c r="G847" s="150" t="str">
        <f>VLOOKUP(Repository_table[[#This Row],[Country of Destination]],$T$11:$U$46,2,)</f>
        <v>Latin America and the Caribbean</v>
      </c>
      <c r="H847" s="149" t="s">
        <v>161</v>
      </c>
      <c r="I847" s="149" t="s">
        <v>306</v>
      </c>
      <c r="J847" s="151">
        <v>3403590</v>
      </c>
      <c r="K847" s="39">
        <v>3.04</v>
      </c>
      <c r="L847" s="146" t="s">
        <v>376</v>
      </c>
      <c r="N847" s="119"/>
    </row>
    <row r="848" spans="1:14" s="17" customFormat="1" x14ac:dyDescent="0.25">
      <c r="A848" s="145">
        <v>43645</v>
      </c>
      <c r="B848" s="148" t="s">
        <v>193</v>
      </c>
      <c r="C848" s="148" t="s">
        <v>211</v>
      </c>
      <c r="D848" s="149" t="s">
        <v>267</v>
      </c>
      <c r="E848" s="149" t="s">
        <v>108</v>
      </c>
      <c r="F848" s="149" t="s">
        <v>76</v>
      </c>
      <c r="G848" s="150" t="str">
        <f>VLOOKUP(Repository_table[[#This Row],[Country of Destination]],$T$11:$U$46,2,)</f>
        <v>Latin America and the Caribbean</v>
      </c>
      <c r="H848" s="149" t="s">
        <v>411</v>
      </c>
      <c r="I848" s="149" t="s">
        <v>263</v>
      </c>
      <c r="J848" s="151">
        <v>3156916</v>
      </c>
      <c r="K848" s="39">
        <v>6.25</v>
      </c>
      <c r="L848" s="146" t="s">
        <v>106</v>
      </c>
      <c r="N848" s="119"/>
    </row>
    <row r="849" spans="1:14" s="17" customFormat="1" x14ac:dyDescent="0.25">
      <c r="A849" s="145">
        <v>43645</v>
      </c>
      <c r="B849" s="148" t="s">
        <v>61</v>
      </c>
      <c r="C849" s="148" t="s">
        <v>61</v>
      </c>
      <c r="D849" s="149" t="s">
        <v>251</v>
      </c>
      <c r="E849" s="149" t="s">
        <v>108</v>
      </c>
      <c r="F849" s="149" t="s">
        <v>113</v>
      </c>
      <c r="G849" s="150" t="str">
        <f>VLOOKUP(Repository_table[[#This Row],[Country of Destination]],$T$11:$U$46,2,)</f>
        <v>East Asia and Pacific</v>
      </c>
      <c r="H849" s="149" t="s">
        <v>167</v>
      </c>
      <c r="I849" s="149" t="s">
        <v>270</v>
      </c>
      <c r="J849" s="151">
        <v>3677350</v>
      </c>
      <c r="K849" s="39">
        <v>3.03</v>
      </c>
      <c r="L849" s="146"/>
      <c r="N849" s="119"/>
    </row>
    <row r="850" spans="1:14" s="17" customFormat="1" x14ac:dyDescent="0.25">
      <c r="A850" s="145">
        <v>43646</v>
      </c>
      <c r="B850" s="148" t="s">
        <v>61</v>
      </c>
      <c r="C850" s="148" t="s">
        <v>61</v>
      </c>
      <c r="D850" s="149" t="s">
        <v>252</v>
      </c>
      <c r="E850" s="149" t="s">
        <v>108</v>
      </c>
      <c r="F850" s="149" t="s">
        <v>69</v>
      </c>
      <c r="G850" s="150" t="str">
        <f>VLOOKUP(Repository_table[[#This Row],[Country of Destination]],$T$11:$U$46,2,)</f>
        <v>Europe and Central Asia</v>
      </c>
      <c r="H850" s="149" t="s">
        <v>173</v>
      </c>
      <c r="I850" s="149" t="s">
        <v>270</v>
      </c>
      <c r="J850" s="151">
        <v>3635050</v>
      </c>
      <c r="K850" s="39">
        <v>5.03</v>
      </c>
      <c r="L850" s="146" t="s">
        <v>106</v>
      </c>
      <c r="N850" s="119"/>
    </row>
    <row r="851" spans="1:14" s="17" customFormat="1" ht="25" x14ac:dyDescent="0.25">
      <c r="A851" s="145">
        <v>43647</v>
      </c>
      <c r="B851" s="148" t="s">
        <v>302</v>
      </c>
      <c r="C851" s="148" t="s">
        <v>303</v>
      </c>
      <c r="D851" s="149" t="s">
        <v>410</v>
      </c>
      <c r="E851" s="149" t="s">
        <v>108</v>
      </c>
      <c r="F851" s="149" t="s">
        <v>157</v>
      </c>
      <c r="G851" s="150" t="str">
        <f>VLOOKUP(Repository_table[[#This Row],[Country of Destination]],$T$11:$U$46,2,)</f>
        <v>Middle East and North Africa</v>
      </c>
      <c r="H851" s="149" t="s">
        <v>259</v>
      </c>
      <c r="I851" s="149" t="s">
        <v>306</v>
      </c>
      <c r="J851" s="151">
        <v>3448559</v>
      </c>
      <c r="K851" s="39"/>
      <c r="L851" s="146"/>
      <c r="N851" s="119"/>
    </row>
    <row r="852" spans="1:14" s="17" customFormat="1" x14ac:dyDescent="0.25">
      <c r="A852" s="145">
        <v>43647</v>
      </c>
      <c r="B852" s="148" t="s">
        <v>61</v>
      </c>
      <c r="C852" s="148" t="s">
        <v>61</v>
      </c>
      <c r="D852" s="149" t="s">
        <v>251</v>
      </c>
      <c r="E852" s="149" t="s">
        <v>108</v>
      </c>
      <c r="F852" s="149" t="s">
        <v>113</v>
      </c>
      <c r="G852" s="150" t="str">
        <f>VLOOKUP(Repository_table[[#This Row],[Country of Destination]],$T$11:$U$46,2,)</f>
        <v>East Asia and Pacific</v>
      </c>
      <c r="H852" s="149" t="s">
        <v>380</v>
      </c>
      <c r="I852" s="149" t="s">
        <v>270</v>
      </c>
      <c r="J852" s="151">
        <v>3683719</v>
      </c>
      <c r="K852" s="39"/>
      <c r="L852" s="146"/>
      <c r="N852" s="119"/>
    </row>
    <row r="853" spans="1:14" s="17" customFormat="1" x14ac:dyDescent="0.25">
      <c r="A853" s="145">
        <v>43648</v>
      </c>
      <c r="B853" s="148" t="s">
        <v>61</v>
      </c>
      <c r="C853" s="148" t="s">
        <v>61</v>
      </c>
      <c r="D853" s="149" t="s">
        <v>252</v>
      </c>
      <c r="E853" s="149" t="s">
        <v>108</v>
      </c>
      <c r="F853" s="149" t="s">
        <v>241</v>
      </c>
      <c r="G853" s="150" t="str">
        <f>VLOOKUP(Repository_table[[#This Row],[Country of Destination]],$T$11:$U$46,2,)</f>
        <v>Europe and Central Asia</v>
      </c>
      <c r="H853" s="149" t="s">
        <v>390</v>
      </c>
      <c r="I853" s="149" t="s">
        <v>270</v>
      </c>
      <c r="J853" s="151">
        <v>3297493</v>
      </c>
      <c r="K853" s="39"/>
      <c r="L853" s="146"/>
      <c r="N853" s="119"/>
    </row>
    <row r="854" spans="1:14" s="17" customFormat="1" ht="25" x14ac:dyDescent="0.25">
      <c r="A854" s="145">
        <v>43649</v>
      </c>
      <c r="B854" s="148" t="s">
        <v>302</v>
      </c>
      <c r="C854" s="148" t="s">
        <v>415</v>
      </c>
      <c r="D854" s="149" t="s">
        <v>409</v>
      </c>
      <c r="E854" s="149" t="s">
        <v>108</v>
      </c>
      <c r="F854" s="149" t="s">
        <v>178</v>
      </c>
      <c r="G854" s="150" t="str">
        <f>VLOOKUP(Repository_table[[#This Row],[Country of Destination]],$T$11:$U$46,2,)</f>
        <v>Latin America and the Caribbean</v>
      </c>
      <c r="H854" s="149" t="s">
        <v>344</v>
      </c>
      <c r="I854" s="149" t="s">
        <v>306</v>
      </c>
      <c r="J854" s="151">
        <v>2221385</v>
      </c>
      <c r="K854" s="39"/>
      <c r="L854" s="146"/>
      <c r="N854" s="119"/>
    </row>
    <row r="855" spans="1:14" s="17" customFormat="1" x14ac:dyDescent="0.25">
      <c r="A855" s="145">
        <v>43649</v>
      </c>
      <c r="B855" s="148" t="s">
        <v>61</v>
      </c>
      <c r="C855" s="148" t="s">
        <v>61</v>
      </c>
      <c r="D855" s="149" t="s">
        <v>406</v>
      </c>
      <c r="E855" s="149" t="s">
        <v>108</v>
      </c>
      <c r="F855" s="149" t="s">
        <v>76</v>
      </c>
      <c r="G855" s="150" t="str">
        <f>VLOOKUP(Repository_table[[#This Row],[Country of Destination]],$T$11:$U$46,2,)</f>
        <v>Latin America and the Caribbean</v>
      </c>
      <c r="H855" s="149" t="s">
        <v>135</v>
      </c>
      <c r="I855" s="149" t="s">
        <v>270</v>
      </c>
      <c r="J855" s="151">
        <v>3744944</v>
      </c>
      <c r="K855" s="39"/>
      <c r="L855" s="146"/>
      <c r="N855" s="119"/>
    </row>
    <row r="856" spans="1:14" s="17" customFormat="1" x14ac:dyDescent="0.25">
      <c r="A856" s="145">
        <v>43650</v>
      </c>
      <c r="B856" s="148" t="s">
        <v>61</v>
      </c>
      <c r="C856" s="148" t="s">
        <v>61</v>
      </c>
      <c r="D856" s="149" t="s">
        <v>251</v>
      </c>
      <c r="E856" s="149" t="s">
        <v>108</v>
      </c>
      <c r="F856" s="149" t="s">
        <v>293</v>
      </c>
      <c r="G856" s="150" t="str">
        <f>VLOOKUP(Repository_table[[#This Row],[Country of Destination]],$T$11:$U$46,2,)</f>
        <v>East Asia and Pacific</v>
      </c>
      <c r="H856" s="149" t="s">
        <v>231</v>
      </c>
      <c r="I856" s="149" t="s">
        <v>270</v>
      </c>
      <c r="J856" s="151">
        <v>3570191</v>
      </c>
      <c r="K856" s="39"/>
      <c r="L856" s="146"/>
      <c r="N856" s="119"/>
    </row>
    <row r="857" spans="1:14" s="17" customFormat="1" x14ac:dyDescent="0.25">
      <c r="A857" s="145">
        <v>43651</v>
      </c>
      <c r="B857" s="148" t="s">
        <v>193</v>
      </c>
      <c r="C857" s="148" t="s">
        <v>212</v>
      </c>
      <c r="D857" s="149" t="s">
        <v>262</v>
      </c>
      <c r="E857" s="149" t="s">
        <v>108</v>
      </c>
      <c r="F857" s="149" t="s">
        <v>81</v>
      </c>
      <c r="G857" s="150" t="str">
        <f>VLOOKUP(Repository_table[[#This Row],[Country of Destination]],$T$11:$U$46,2,)</f>
        <v>East Asia and Pacific</v>
      </c>
      <c r="H857" s="149" t="s">
        <v>123</v>
      </c>
      <c r="I857" s="149" t="s">
        <v>263</v>
      </c>
      <c r="J857" s="151">
        <v>3393280</v>
      </c>
      <c r="K857" s="39"/>
      <c r="L857" s="146"/>
      <c r="N857" s="119"/>
    </row>
    <row r="858" spans="1:14" s="17" customFormat="1" x14ac:dyDescent="0.25">
      <c r="A858" s="145">
        <v>43651</v>
      </c>
      <c r="B858" s="148" t="s">
        <v>61</v>
      </c>
      <c r="C858" s="148" t="s">
        <v>61</v>
      </c>
      <c r="D858" s="149" t="s">
        <v>252</v>
      </c>
      <c r="E858" s="149" t="s">
        <v>108</v>
      </c>
      <c r="F858" s="149" t="s">
        <v>81</v>
      </c>
      <c r="G858" s="150" t="str">
        <f>VLOOKUP(Repository_table[[#This Row],[Country of Destination]],$T$11:$U$46,2,)</f>
        <v>East Asia and Pacific</v>
      </c>
      <c r="H858" s="149" t="s">
        <v>206</v>
      </c>
      <c r="I858" s="149" t="s">
        <v>270</v>
      </c>
      <c r="J858" s="151">
        <v>3658092</v>
      </c>
      <c r="K858" s="39"/>
      <c r="L858" s="146"/>
      <c r="N858" s="119"/>
    </row>
    <row r="859" spans="1:14" s="17" customFormat="1" x14ac:dyDescent="0.25">
      <c r="A859" s="145">
        <v>43652</v>
      </c>
      <c r="B859" s="148" t="s">
        <v>61</v>
      </c>
      <c r="C859" s="148" t="s">
        <v>61</v>
      </c>
      <c r="D859" s="149" t="s">
        <v>252</v>
      </c>
      <c r="E859" s="149" t="s">
        <v>108</v>
      </c>
      <c r="F859" s="149" t="s">
        <v>178</v>
      </c>
      <c r="G859" s="150" t="str">
        <f>VLOOKUP(Repository_table[[#This Row],[Country of Destination]],$T$11:$U$46,2,)</f>
        <v>Latin America and the Caribbean</v>
      </c>
      <c r="H859" s="149" t="s">
        <v>284</v>
      </c>
      <c r="I859" s="149" t="s">
        <v>270</v>
      </c>
      <c r="J859" s="151">
        <v>2178698</v>
      </c>
      <c r="K859" s="39"/>
      <c r="L859" s="146"/>
      <c r="N859" s="119"/>
    </row>
    <row r="860" spans="1:14" s="17" customFormat="1" x14ac:dyDescent="0.25">
      <c r="A860" s="145">
        <v>43653</v>
      </c>
      <c r="B860" s="148" t="s">
        <v>393</v>
      </c>
      <c r="C860" s="148" t="s">
        <v>393</v>
      </c>
      <c r="D860" s="149" t="s">
        <v>392</v>
      </c>
      <c r="E860" s="149" t="s">
        <v>194</v>
      </c>
      <c r="F860" s="149" t="s">
        <v>81</v>
      </c>
      <c r="G860" s="150" t="str">
        <f>VLOOKUP(Repository_table[[#This Row],[Country of Destination]],$T$11:$U$46,2,)</f>
        <v>East Asia and Pacific</v>
      </c>
      <c r="H860" s="149" t="s">
        <v>315</v>
      </c>
      <c r="I860" s="149" t="s">
        <v>394</v>
      </c>
      <c r="J860" s="151">
        <v>3310406</v>
      </c>
      <c r="K860" s="39"/>
      <c r="L860" s="146" t="s">
        <v>366</v>
      </c>
      <c r="N860" s="119"/>
    </row>
    <row r="861" spans="1:14" s="17" customFormat="1" x14ac:dyDescent="0.25">
      <c r="A861" s="145">
        <v>43653</v>
      </c>
      <c r="B861" s="148" t="s">
        <v>61</v>
      </c>
      <c r="C861" s="148" t="s">
        <v>61</v>
      </c>
      <c r="D861" s="149" t="s">
        <v>406</v>
      </c>
      <c r="E861" s="149" t="s">
        <v>108</v>
      </c>
      <c r="F861" s="149" t="s">
        <v>76</v>
      </c>
      <c r="G861" s="150" t="str">
        <f>VLOOKUP(Repository_table[[#This Row],[Country of Destination]],$T$11:$U$46,2,)</f>
        <v>Latin America and the Caribbean</v>
      </c>
      <c r="H861" s="149" t="s">
        <v>246</v>
      </c>
      <c r="I861" s="149" t="s">
        <v>270</v>
      </c>
      <c r="J861" s="151">
        <v>3311789</v>
      </c>
      <c r="K861" s="39"/>
      <c r="L861" s="146"/>
      <c r="N861" s="119"/>
    </row>
    <row r="862" spans="1:14" s="17" customFormat="1" x14ac:dyDescent="0.25">
      <c r="A862" s="145">
        <v>43654</v>
      </c>
      <c r="B862" s="148" t="s">
        <v>193</v>
      </c>
      <c r="C862" s="148" t="s">
        <v>211</v>
      </c>
      <c r="D862" s="149" t="s">
        <v>262</v>
      </c>
      <c r="E862" s="149" t="s">
        <v>108</v>
      </c>
      <c r="F862" s="149" t="s">
        <v>68</v>
      </c>
      <c r="G862" s="150" t="str">
        <f>VLOOKUP(Repository_table[[#This Row],[Country of Destination]],$T$11:$U$46,2,)</f>
        <v>South Asia</v>
      </c>
      <c r="H862" s="149" t="s">
        <v>181</v>
      </c>
      <c r="I862" s="149" t="s">
        <v>263</v>
      </c>
      <c r="J862" s="151">
        <v>3484660</v>
      </c>
      <c r="K862" s="39"/>
      <c r="L862" s="146"/>
      <c r="N862" s="119"/>
    </row>
    <row r="863" spans="1:14" s="17" customFormat="1" x14ac:dyDescent="0.25">
      <c r="A863" s="145">
        <v>43654</v>
      </c>
      <c r="B863" s="148" t="s">
        <v>61</v>
      </c>
      <c r="C863" s="148" t="s">
        <v>61</v>
      </c>
      <c r="D863" s="149" t="s">
        <v>251</v>
      </c>
      <c r="E863" s="149" t="s">
        <v>108</v>
      </c>
      <c r="F863" s="149" t="s">
        <v>113</v>
      </c>
      <c r="G863" s="150" t="str">
        <f>VLOOKUP(Repository_table[[#This Row],[Country of Destination]],$T$11:$U$46,2,)</f>
        <v>East Asia and Pacific</v>
      </c>
      <c r="H863" s="149" t="s">
        <v>163</v>
      </c>
      <c r="I863" s="149" t="s">
        <v>270</v>
      </c>
      <c r="J863" s="151">
        <v>3398184</v>
      </c>
      <c r="K863" s="39"/>
      <c r="L863" s="146"/>
      <c r="N863" s="119"/>
    </row>
    <row r="864" spans="1:14" s="17" customFormat="1" ht="25" x14ac:dyDescent="0.25">
      <c r="A864" s="145">
        <v>43655</v>
      </c>
      <c r="B864" s="148" t="s">
        <v>302</v>
      </c>
      <c r="C864" s="148" t="s">
        <v>415</v>
      </c>
      <c r="D864" s="149" t="s">
        <v>409</v>
      </c>
      <c r="E864" s="149" t="s">
        <v>108</v>
      </c>
      <c r="F864" s="149" t="s">
        <v>69</v>
      </c>
      <c r="G864" s="150" t="str">
        <f>VLOOKUP(Repository_table[[#This Row],[Country of Destination]],$T$11:$U$46,2,)</f>
        <v>Europe and Central Asia</v>
      </c>
      <c r="H864" s="149" t="s">
        <v>282</v>
      </c>
      <c r="I864" s="149" t="s">
        <v>306</v>
      </c>
      <c r="J864" s="151">
        <v>3663724</v>
      </c>
      <c r="K864" s="39"/>
      <c r="L864" s="146"/>
      <c r="N864" s="119"/>
    </row>
    <row r="865" spans="1:14" s="17" customFormat="1" x14ac:dyDescent="0.25">
      <c r="A865" s="145">
        <v>43655</v>
      </c>
      <c r="B865" s="148" t="s">
        <v>61</v>
      </c>
      <c r="C865" s="148" t="s">
        <v>61</v>
      </c>
      <c r="D865" s="149" t="s">
        <v>251</v>
      </c>
      <c r="E865" s="149" t="s">
        <v>108</v>
      </c>
      <c r="F865" s="149" t="s">
        <v>113</v>
      </c>
      <c r="G865" s="150" t="str">
        <f>VLOOKUP(Repository_table[[#This Row],[Country of Destination]],$T$11:$U$46,2,)</f>
        <v>East Asia and Pacific</v>
      </c>
      <c r="H865" s="149" t="s">
        <v>375</v>
      </c>
      <c r="I865" s="149" t="s">
        <v>270</v>
      </c>
      <c r="J865" s="151">
        <v>3690908</v>
      </c>
      <c r="K865" s="39"/>
      <c r="L865" s="146"/>
      <c r="N865" s="119"/>
    </row>
    <row r="866" spans="1:14" s="17" customFormat="1" x14ac:dyDescent="0.25">
      <c r="A866" s="145">
        <v>43656</v>
      </c>
      <c r="B866" s="148" t="s">
        <v>61</v>
      </c>
      <c r="C866" s="148" t="s">
        <v>61</v>
      </c>
      <c r="D866" s="149" t="s">
        <v>252</v>
      </c>
      <c r="E866" s="149" t="s">
        <v>108</v>
      </c>
      <c r="F866" s="149" t="s">
        <v>253</v>
      </c>
      <c r="G866" s="150" t="str">
        <f>VLOOKUP(Repository_table[[#This Row],[Country of Destination]],$T$11:$U$46,2,)</f>
        <v>Europe and Central Asia</v>
      </c>
      <c r="H866" s="149" t="s">
        <v>318</v>
      </c>
      <c r="I866" s="149" t="s">
        <v>270</v>
      </c>
      <c r="J866" s="151">
        <v>3248800</v>
      </c>
      <c r="K866" s="39"/>
      <c r="L866" s="146"/>
      <c r="N866" s="119"/>
    </row>
    <row r="867" spans="1:14" s="17" customFormat="1" x14ac:dyDescent="0.25">
      <c r="A867" s="145">
        <v>43657</v>
      </c>
      <c r="B867" s="148" t="s">
        <v>61</v>
      </c>
      <c r="C867" s="148" t="s">
        <v>61</v>
      </c>
      <c r="D867" s="149" t="s">
        <v>252</v>
      </c>
      <c r="E867" s="149" t="s">
        <v>108</v>
      </c>
      <c r="F867" s="149" t="s">
        <v>286</v>
      </c>
      <c r="G867" s="150" t="str">
        <f>VLOOKUP(Repository_table[[#This Row],[Country of Destination]],$T$11:$U$46,2,)</f>
        <v>Europe and Central Asia</v>
      </c>
      <c r="H867" s="149" t="s">
        <v>110</v>
      </c>
      <c r="I867" s="149" t="s">
        <v>270</v>
      </c>
      <c r="J867" s="151">
        <v>3694256</v>
      </c>
      <c r="K867" s="39"/>
      <c r="L867" s="146"/>
      <c r="N867" s="119"/>
    </row>
    <row r="868" spans="1:14" s="17" customFormat="1" ht="25" x14ac:dyDescent="0.25">
      <c r="A868" s="145">
        <v>43658</v>
      </c>
      <c r="B868" s="148" t="s">
        <v>302</v>
      </c>
      <c r="C868" s="148" t="s">
        <v>303</v>
      </c>
      <c r="D868" s="149" t="s">
        <v>301</v>
      </c>
      <c r="E868" s="149" t="s">
        <v>194</v>
      </c>
      <c r="F868" s="149" t="s">
        <v>76</v>
      </c>
      <c r="G868" s="150" t="str">
        <f>VLOOKUP(Repository_table[[#This Row],[Country of Destination]],$T$11:$U$46,2,)</f>
        <v>Latin America and the Caribbean</v>
      </c>
      <c r="H868" s="149" t="s">
        <v>80</v>
      </c>
      <c r="I868" s="149" t="s">
        <v>306</v>
      </c>
      <c r="J868" s="151">
        <v>3472542</v>
      </c>
      <c r="K868" s="39"/>
      <c r="L868" s="146"/>
      <c r="N868" s="119"/>
    </row>
    <row r="869" spans="1:14" s="17" customFormat="1" ht="25" x14ac:dyDescent="0.25">
      <c r="A869" s="145">
        <v>43661</v>
      </c>
      <c r="B869" s="148" t="s">
        <v>302</v>
      </c>
      <c r="C869" s="148" t="s">
        <v>415</v>
      </c>
      <c r="D869" s="149" t="s">
        <v>409</v>
      </c>
      <c r="E869" s="149" t="s">
        <v>108</v>
      </c>
      <c r="F869" s="149" t="s">
        <v>253</v>
      </c>
      <c r="G869" s="150" t="str">
        <f>VLOOKUP(Repository_table[[#This Row],[Country of Destination]],$T$11:$U$46,2,)</f>
        <v>Europe and Central Asia</v>
      </c>
      <c r="H869" s="149" t="s">
        <v>374</v>
      </c>
      <c r="I869" s="149" t="s">
        <v>306</v>
      </c>
      <c r="J869" s="151">
        <v>3274238</v>
      </c>
      <c r="K869" s="39"/>
      <c r="L869" s="146"/>
      <c r="N869" s="119"/>
    </row>
    <row r="870" spans="1:14" s="17" customFormat="1" x14ac:dyDescent="0.25">
      <c r="A870" s="145">
        <v>43661</v>
      </c>
      <c r="B870" s="148" t="s">
        <v>61</v>
      </c>
      <c r="C870" s="148" t="s">
        <v>61</v>
      </c>
      <c r="D870" s="149" t="s">
        <v>251</v>
      </c>
      <c r="E870" s="149" t="s">
        <v>108</v>
      </c>
      <c r="F870" s="149" t="s">
        <v>76</v>
      </c>
      <c r="G870" s="150" t="str">
        <f>VLOOKUP(Repository_table[[#This Row],[Country of Destination]],$T$11:$U$46,2,)</f>
        <v>Latin America and the Caribbean</v>
      </c>
      <c r="H870" s="149" t="s">
        <v>412</v>
      </c>
      <c r="I870" s="149" t="s">
        <v>270</v>
      </c>
      <c r="J870" s="151">
        <v>3627889</v>
      </c>
      <c r="K870" s="39"/>
      <c r="L870" s="146"/>
      <c r="N870" s="119"/>
    </row>
    <row r="871" spans="1:14" s="17" customFormat="1" x14ac:dyDescent="0.25">
      <c r="A871" s="145">
        <v>43661</v>
      </c>
      <c r="B871" s="148" t="s">
        <v>61</v>
      </c>
      <c r="C871" s="148" t="s">
        <v>61</v>
      </c>
      <c r="D871" s="149" t="s">
        <v>251</v>
      </c>
      <c r="E871" s="149" t="s">
        <v>108</v>
      </c>
      <c r="F871" s="149" t="s">
        <v>113</v>
      </c>
      <c r="G871" s="150" t="str">
        <f>VLOOKUP(Repository_table[[#This Row],[Country of Destination]],$T$11:$U$46,2,)</f>
        <v>East Asia and Pacific</v>
      </c>
      <c r="H871" s="149" t="s">
        <v>160</v>
      </c>
      <c r="I871" s="149" t="s">
        <v>270</v>
      </c>
      <c r="J871" s="151">
        <v>3696092</v>
      </c>
      <c r="K871" s="39"/>
      <c r="L871" s="146"/>
      <c r="N871" s="119"/>
    </row>
    <row r="872" spans="1:14" s="17" customFormat="1" x14ac:dyDescent="0.25">
      <c r="A872" s="145">
        <v>43662</v>
      </c>
      <c r="B872" s="148" t="s">
        <v>193</v>
      </c>
      <c r="C872" s="148" t="s">
        <v>212</v>
      </c>
      <c r="D872" s="149" t="s">
        <v>262</v>
      </c>
      <c r="E872" s="149" t="s">
        <v>108</v>
      </c>
      <c r="F872" s="149" t="s">
        <v>81</v>
      </c>
      <c r="G872" s="150" t="str">
        <f>VLOOKUP(Repository_table[[#This Row],[Country of Destination]],$T$11:$U$46,2,)</f>
        <v>East Asia and Pacific</v>
      </c>
      <c r="H872" s="149" t="s">
        <v>214</v>
      </c>
      <c r="I872" s="149" t="s">
        <v>263</v>
      </c>
      <c r="J872" s="151">
        <v>3715303</v>
      </c>
      <c r="K872" s="39"/>
      <c r="L872" s="146"/>
      <c r="N872" s="119"/>
    </row>
    <row r="873" spans="1:14" s="17" customFormat="1" x14ac:dyDescent="0.25">
      <c r="A873" s="145">
        <v>43662</v>
      </c>
      <c r="B873" s="148" t="s">
        <v>61</v>
      </c>
      <c r="C873" s="148" t="s">
        <v>61</v>
      </c>
      <c r="D873" s="149" t="s">
        <v>406</v>
      </c>
      <c r="E873" s="149" t="s">
        <v>108</v>
      </c>
      <c r="F873" s="149" t="s">
        <v>178</v>
      </c>
      <c r="G873" s="150" t="str">
        <f>VLOOKUP(Repository_table[[#This Row],[Country of Destination]],$T$11:$U$46,2,)</f>
        <v>Latin America and the Caribbean</v>
      </c>
      <c r="H873" s="149" t="s">
        <v>228</v>
      </c>
      <c r="I873" s="149" t="s">
        <v>270</v>
      </c>
      <c r="J873" s="151">
        <v>2094682</v>
      </c>
      <c r="K873" s="39"/>
      <c r="L873" s="146" t="s">
        <v>58</v>
      </c>
      <c r="N873" s="119"/>
    </row>
    <row r="874" spans="1:14" s="17" customFormat="1" x14ac:dyDescent="0.25">
      <c r="A874" s="145">
        <v>43662</v>
      </c>
      <c r="B874" s="148" t="s">
        <v>61</v>
      </c>
      <c r="C874" s="148" t="s">
        <v>61</v>
      </c>
      <c r="D874" s="149" t="s">
        <v>406</v>
      </c>
      <c r="E874" s="149" t="s">
        <v>108</v>
      </c>
      <c r="F874" s="149" t="s">
        <v>276</v>
      </c>
      <c r="G874" s="150" t="str">
        <f>VLOOKUP(Repository_table[[#This Row],[Country of Destination]],$T$11:$U$46,2,)</f>
        <v>Latin America and the Caribbean</v>
      </c>
      <c r="H874" s="149" t="s">
        <v>228</v>
      </c>
      <c r="I874" s="149" t="s">
        <v>270</v>
      </c>
      <c r="J874" s="151">
        <v>836664</v>
      </c>
      <c r="K874" s="39"/>
      <c r="L874" s="146" t="s">
        <v>58</v>
      </c>
      <c r="N874" s="119"/>
    </row>
    <row r="875" spans="1:14" s="17" customFormat="1" ht="25" x14ac:dyDescent="0.25">
      <c r="A875" s="145">
        <v>43663</v>
      </c>
      <c r="B875" s="148" t="s">
        <v>302</v>
      </c>
      <c r="C875" s="148" t="s">
        <v>415</v>
      </c>
      <c r="D875" s="149" t="s">
        <v>409</v>
      </c>
      <c r="E875" s="149" t="s">
        <v>108</v>
      </c>
      <c r="F875" s="149" t="s">
        <v>253</v>
      </c>
      <c r="G875" s="150" t="str">
        <f>VLOOKUP(Repository_table[[#This Row],[Country of Destination]],$T$11:$U$46,2,)</f>
        <v>Europe and Central Asia</v>
      </c>
      <c r="H875" s="149" t="s">
        <v>233</v>
      </c>
      <c r="I875" s="149" t="s">
        <v>306</v>
      </c>
      <c r="J875" s="151">
        <v>3439584</v>
      </c>
      <c r="K875" s="39"/>
      <c r="L875" s="146"/>
      <c r="N875" s="119"/>
    </row>
    <row r="876" spans="1:14" s="17" customFormat="1" x14ac:dyDescent="0.25">
      <c r="A876" s="145">
        <v>43663</v>
      </c>
      <c r="B876" s="148" t="s">
        <v>61</v>
      </c>
      <c r="C876" s="148" t="s">
        <v>61</v>
      </c>
      <c r="D876" s="149" t="s">
        <v>251</v>
      </c>
      <c r="E876" s="149" t="s">
        <v>108</v>
      </c>
      <c r="F876" s="149" t="s">
        <v>113</v>
      </c>
      <c r="G876" s="150" t="str">
        <f>VLOOKUP(Repository_table[[#This Row],[Country of Destination]],$T$11:$U$46,2,)</f>
        <v>East Asia and Pacific</v>
      </c>
      <c r="H876" s="149" t="s">
        <v>188</v>
      </c>
      <c r="I876" s="149" t="s">
        <v>270</v>
      </c>
      <c r="J876" s="151">
        <v>3685907</v>
      </c>
      <c r="K876" s="39"/>
      <c r="L876" s="146"/>
      <c r="N876" s="119"/>
    </row>
    <row r="877" spans="1:14" s="17" customFormat="1" x14ac:dyDescent="0.25">
      <c r="A877" s="145">
        <v>43664</v>
      </c>
      <c r="B877" s="148" t="s">
        <v>393</v>
      </c>
      <c r="C877" s="148" t="s">
        <v>393</v>
      </c>
      <c r="D877" s="149" t="s">
        <v>392</v>
      </c>
      <c r="E877" s="149" t="s">
        <v>194</v>
      </c>
      <c r="F877" s="149" t="s">
        <v>81</v>
      </c>
      <c r="G877" s="150" t="str">
        <f>VLOOKUP(Repository_table[[#This Row],[Country of Destination]],$T$11:$U$46,2,)</f>
        <v>East Asia and Pacific</v>
      </c>
      <c r="H877" s="149" t="s">
        <v>395</v>
      </c>
      <c r="I877" s="149" t="s">
        <v>394</v>
      </c>
      <c r="J877" s="151">
        <v>3744065</v>
      </c>
      <c r="K877" s="39"/>
      <c r="L877" s="146" t="s">
        <v>366</v>
      </c>
      <c r="N877" s="119"/>
    </row>
    <row r="878" spans="1:14" s="17" customFormat="1" x14ac:dyDescent="0.25">
      <c r="A878" s="145">
        <v>43664</v>
      </c>
      <c r="B878" s="148" t="s">
        <v>61</v>
      </c>
      <c r="C878" s="148" t="s">
        <v>61</v>
      </c>
      <c r="D878" s="149" t="s">
        <v>251</v>
      </c>
      <c r="E878" s="149" t="s">
        <v>108</v>
      </c>
      <c r="F878" s="149" t="s">
        <v>113</v>
      </c>
      <c r="G878" s="150" t="str">
        <f>VLOOKUP(Repository_table[[#This Row],[Country of Destination]],$T$11:$U$46,2,)</f>
        <v>East Asia and Pacific</v>
      </c>
      <c r="H878" s="149" t="s">
        <v>246</v>
      </c>
      <c r="I878" s="149" t="s">
        <v>270</v>
      </c>
      <c r="J878" s="151">
        <v>3625293</v>
      </c>
      <c r="K878" s="39"/>
      <c r="L878" s="146"/>
      <c r="N878" s="119"/>
    </row>
    <row r="879" spans="1:14" s="17" customFormat="1" x14ac:dyDescent="0.25">
      <c r="A879" s="145">
        <v>43665</v>
      </c>
      <c r="B879" s="148" t="s">
        <v>61</v>
      </c>
      <c r="C879" s="148" t="s">
        <v>61</v>
      </c>
      <c r="D879" s="149" t="s">
        <v>252</v>
      </c>
      <c r="E879" s="149" t="s">
        <v>108</v>
      </c>
      <c r="F879" s="149" t="s">
        <v>178</v>
      </c>
      <c r="G879" s="150" t="str">
        <f>VLOOKUP(Repository_table[[#This Row],[Country of Destination]],$T$11:$U$46,2,)</f>
        <v>Latin America and the Caribbean</v>
      </c>
      <c r="H879" s="149" t="s">
        <v>413</v>
      </c>
      <c r="I879" s="149" t="s">
        <v>270</v>
      </c>
      <c r="J879" s="151">
        <v>2264837</v>
      </c>
      <c r="K879" s="39"/>
      <c r="L879" s="146" t="s">
        <v>58</v>
      </c>
      <c r="N879" s="119"/>
    </row>
    <row r="880" spans="1:14" s="17" customFormat="1" x14ac:dyDescent="0.25">
      <c r="A880" s="145">
        <v>43665</v>
      </c>
      <c r="B880" s="148" t="s">
        <v>61</v>
      </c>
      <c r="C880" s="148" t="s">
        <v>61</v>
      </c>
      <c r="D880" s="149" t="s">
        <v>252</v>
      </c>
      <c r="E880" s="149" t="s">
        <v>108</v>
      </c>
      <c r="F880" s="149" t="s">
        <v>177</v>
      </c>
      <c r="G880" s="150" t="str">
        <f>VLOOKUP(Repository_table[[#This Row],[Country of Destination]],$T$11:$U$46,2,)</f>
        <v>Latin America and the Caribbean</v>
      </c>
      <c r="H880" s="149" t="s">
        <v>413</v>
      </c>
      <c r="I880" s="149" t="s">
        <v>270</v>
      </c>
      <c r="J880" s="151">
        <v>983592</v>
      </c>
      <c r="K880" s="39"/>
      <c r="L880" s="146" t="s">
        <v>58</v>
      </c>
      <c r="N880" s="119"/>
    </row>
    <row r="881" spans="1:14" s="17" customFormat="1" x14ac:dyDescent="0.25">
      <c r="A881" s="145">
        <v>43665</v>
      </c>
      <c r="B881" s="148" t="s">
        <v>61</v>
      </c>
      <c r="C881" s="148" t="s">
        <v>61</v>
      </c>
      <c r="D881" s="149" t="s">
        <v>252</v>
      </c>
      <c r="E881" s="149" t="s">
        <v>108</v>
      </c>
      <c r="F881" s="149" t="s">
        <v>69</v>
      </c>
      <c r="G881" s="150" t="str">
        <f>VLOOKUP(Repository_table[[#This Row],[Country of Destination]],$T$11:$U$46,2,)</f>
        <v>Europe and Central Asia</v>
      </c>
      <c r="H881" s="149" t="s">
        <v>187</v>
      </c>
      <c r="I881" s="149" t="s">
        <v>270</v>
      </c>
      <c r="J881" s="151">
        <v>269486</v>
      </c>
      <c r="K881" s="39"/>
      <c r="L881" s="146" t="s">
        <v>58</v>
      </c>
      <c r="N881" s="119"/>
    </row>
    <row r="882" spans="1:14" s="17" customFormat="1" x14ac:dyDescent="0.25">
      <c r="A882" s="145">
        <v>43665</v>
      </c>
      <c r="B882" s="148" t="s">
        <v>61</v>
      </c>
      <c r="C882" s="148" t="s">
        <v>61</v>
      </c>
      <c r="D882" s="149" t="s">
        <v>251</v>
      </c>
      <c r="E882" s="149" t="s">
        <v>108</v>
      </c>
      <c r="F882" s="149" t="s">
        <v>112</v>
      </c>
      <c r="G882" s="150" t="str">
        <f>VLOOKUP(Repository_table[[#This Row],[Country of Destination]],$T$11:$U$46,2,)</f>
        <v>Latin America and the Caribbean</v>
      </c>
      <c r="H882" s="149" t="s">
        <v>187</v>
      </c>
      <c r="I882" s="149" t="s">
        <v>270</v>
      </c>
      <c r="J882" s="151">
        <v>3033486</v>
      </c>
      <c r="K882" s="39"/>
      <c r="L882" s="146" t="s">
        <v>58</v>
      </c>
      <c r="N882" s="119"/>
    </row>
    <row r="883" spans="1:14" s="17" customFormat="1" ht="25" x14ac:dyDescent="0.25">
      <c r="A883" s="145">
        <v>43666</v>
      </c>
      <c r="B883" s="148" t="s">
        <v>302</v>
      </c>
      <c r="C883" s="148" t="s">
        <v>303</v>
      </c>
      <c r="D883" s="149" t="s">
        <v>301</v>
      </c>
      <c r="E883" s="149" t="s">
        <v>194</v>
      </c>
      <c r="F883" s="149" t="s">
        <v>113</v>
      </c>
      <c r="G883" s="150" t="str">
        <f>VLOOKUP(Repository_table[[#This Row],[Country of Destination]],$T$11:$U$46,2,)</f>
        <v>East Asia and Pacific</v>
      </c>
      <c r="H883" s="149" t="s">
        <v>305</v>
      </c>
      <c r="I883" s="149" t="s">
        <v>306</v>
      </c>
      <c r="J883" s="151">
        <v>3677859</v>
      </c>
      <c r="K883" s="39"/>
      <c r="L883" s="146"/>
      <c r="N883" s="119"/>
    </row>
    <row r="884" spans="1:14" s="17" customFormat="1" x14ac:dyDescent="0.25">
      <c r="A884" s="145">
        <v>43666</v>
      </c>
      <c r="B884" s="148" t="s">
        <v>193</v>
      </c>
      <c r="C884" s="148" t="s">
        <v>211</v>
      </c>
      <c r="D884" s="149" t="s">
        <v>262</v>
      </c>
      <c r="E884" s="149" t="s">
        <v>108</v>
      </c>
      <c r="F884" s="149" t="s">
        <v>178</v>
      </c>
      <c r="G884" s="150" t="str">
        <f>VLOOKUP(Repository_table[[#This Row],[Country of Destination]],$T$11:$U$46,2,)</f>
        <v>Latin America and the Caribbean</v>
      </c>
      <c r="H884" s="149" t="s">
        <v>118</v>
      </c>
      <c r="I884" s="149" t="s">
        <v>263</v>
      </c>
      <c r="J884" s="151">
        <v>2014435</v>
      </c>
      <c r="K884" s="39"/>
      <c r="L884" s="146" t="s">
        <v>58</v>
      </c>
      <c r="N884" s="119"/>
    </row>
    <row r="885" spans="1:14" s="17" customFormat="1" x14ac:dyDescent="0.25">
      <c r="A885" s="145">
        <v>43666</v>
      </c>
      <c r="B885" s="148" t="s">
        <v>193</v>
      </c>
      <c r="C885" s="148" t="s">
        <v>211</v>
      </c>
      <c r="D885" s="149" t="s">
        <v>262</v>
      </c>
      <c r="E885" s="149" t="s">
        <v>108</v>
      </c>
      <c r="F885" s="149" t="s">
        <v>177</v>
      </c>
      <c r="G885" s="150" t="str">
        <f>VLOOKUP(Repository_table[[#This Row],[Country of Destination]],$T$11:$U$46,2,)</f>
        <v>Latin America and the Caribbean</v>
      </c>
      <c r="H885" s="149" t="s">
        <v>118</v>
      </c>
      <c r="I885" s="149" t="s">
        <v>263</v>
      </c>
      <c r="J885" s="151">
        <v>1369164</v>
      </c>
      <c r="K885" s="39"/>
      <c r="L885" s="146" t="s">
        <v>58</v>
      </c>
      <c r="N885" s="119"/>
    </row>
    <row r="886" spans="1:14" s="17" customFormat="1" x14ac:dyDescent="0.25">
      <c r="A886" s="145">
        <v>43667</v>
      </c>
      <c r="B886" s="148" t="s">
        <v>61</v>
      </c>
      <c r="C886" s="148" t="s">
        <v>61</v>
      </c>
      <c r="D886" s="149" t="s">
        <v>406</v>
      </c>
      <c r="E886" s="149" t="s">
        <v>108</v>
      </c>
      <c r="F886" s="149" t="s">
        <v>178</v>
      </c>
      <c r="G886" s="150" t="str">
        <f>VLOOKUP(Repository_table[[#This Row],[Country of Destination]],$T$11:$U$46,2,)</f>
        <v>Latin America and the Caribbean</v>
      </c>
      <c r="H886" s="149" t="s">
        <v>372</v>
      </c>
      <c r="I886" s="149" t="s">
        <v>270</v>
      </c>
      <c r="J886" s="151">
        <v>2291673</v>
      </c>
      <c r="K886" s="39"/>
      <c r="L886" s="146" t="s">
        <v>58</v>
      </c>
      <c r="N886" s="119"/>
    </row>
    <row r="887" spans="1:14" s="17" customFormat="1" x14ac:dyDescent="0.25">
      <c r="A887" s="145">
        <v>43667</v>
      </c>
      <c r="B887" s="148" t="s">
        <v>61</v>
      </c>
      <c r="C887" s="148" t="s">
        <v>61</v>
      </c>
      <c r="D887" s="149" t="s">
        <v>406</v>
      </c>
      <c r="E887" s="149" t="s">
        <v>108</v>
      </c>
      <c r="F887" s="149" t="s">
        <v>177</v>
      </c>
      <c r="G887" s="150" t="str">
        <f>VLOOKUP(Repository_table[[#This Row],[Country of Destination]],$T$11:$U$46,2,)</f>
        <v>Latin America and the Caribbean</v>
      </c>
      <c r="H887" s="149" t="s">
        <v>372</v>
      </c>
      <c r="I887" s="149" t="s">
        <v>270</v>
      </c>
      <c r="J887" s="151">
        <v>954426</v>
      </c>
      <c r="K887" s="39"/>
      <c r="L887" s="146" t="s">
        <v>58</v>
      </c>
      <c r="N887" s="119"/>
    </row>
    <row r="888" spans="1:14" s="17" customFormat="1" x14ac:dyDescent="0.25">
      <c r="A888" s="145">
        <v>43668</v>
      </c>
      <c r="B888" s="148" t="s">
        <v>61</v>
      </c>
      <c r="C888" s="148" t="s">
        <v>61</v>
      </c>
      <c r="D888" s="149" t="s">
        <v>251</v>
      </c>
      <c r="E888" s="149" t="s">
        <v>108</v>
      </c>
      <c r="F888" s="149" t="s">
        <v>113</v>
      </c>
      <c r="G888" s="150" t="str">
        <f>VLOOKUP(Repository_table[[#This Row],[Country of Destination]],$T$11:$U$46,2,)</f>
        <v>East Asia and Pacific</v>
      </c>
      <c r="H888" s="149" t="s">
        <v>235</v>
      </c>
      <c r="I888" s="149" t="s">
        <v>270</v>
      </c>
      <c r="J888" s="151">
        <v>3516575</v>
      </c>
      <c r="K888" s="39"/>
      <c r="L888" s="146"/>
      <c r="N888" s="119"/>
    </row>
    <row r="889" spans="1:14" s="17" customFormat="1" x14ac:dyDescent="0.25">
      <c r="A889" s="145">
        <v>43669</v>
      </c>
      <c r="B889" s="148" t="s">
        <v>61</v>
      </c>
      <c r="C889" s="148" t="s">
        <v>61</v>
      </c>
      <c r="D889" s="149" t="s">
        <v>252</v>
      </c>
      <c r="E889" s="149" t="s">
        <v>108</v>
      </c>
      <c r="F889" s="149" t="s">
        <v>69</v>
      </c>
      <c r="G889" s="150" t="str">
        <f>VLOOKUP(Repository_table[[#This Row],[Country of Destination]],$T$11:$U$46,2,)</f>
        <v>Europe and Central Asia</v>
      </c>
      <c r="H889" s="149" t="s">
        <v>164</v>
      </c>
      <c r="I889" s="149" t="s">
        <v>270</v>
      </c>
      <c r="J889" s="151">
        <v>3060969</v>
      </c>
      <c r="K889" s="39"/>
      <c r="L889" s="146"/>
      <c r="N889" s="119"/>
    </row>
    <row r="890" spans="1:14" s="17" customFormat="1" x14ac:dyDescent="0.25">
      <c r="A890" s="145">
        <v>43670</v>
      </c>
      <c r="B890" s="148" t="s">
        <v>61</v>
      </c>
      <c r="C890" s="148" t="s">
        <v>61</v>
      </c>
      <c r="D890" s="149" t="s">
        <v>252</v>
      </c>
      <c r="E890" s="149" t="s">
        <v>108</v>
      </c>
      <c r="F890" s="149" t="s">
        <v>225</v>
      </c>
      <c r="G890" s="150" t="str">
        <f>VLOOKUP(Repository_table[[#This Row],[Country of Destination]],$T$11:$U$46,2,)</f>
        <v>Middle East and North Africa</v>
      </c>
      <c r="H890" s="149" t="s">
        <v>125</v>
      </c>
      <c r="I890" s="149" t="s">
        <v>270</v>
      </c>
      <c r="J890" s="151">
        <v>3405130</v>
      </c>
      <c r="K890" s="39"/>
      <c r="L890" s="146"/>
      <c r="N890" s="119"/>
    </row>
    <row r="891" spans="1:14" s="17" customFormat="1" ht="25" x14ac:dyDescent="0.25">
      <c r="A891" s="145">
        <v>43671</v>
      </c>
      <c r="B891" s="148" t="s">
        <v>302</v>
      </c>
      <c r="C891" s="148" t="s">
        <v>303</v>
      </c>
      <c r="D891" s="149" t="s">
        <v>410</v>
      </c>
      <c r="E891" s="149" t="s">
        <v>108</v>
      </c>
      <c r="F891" s="149" t="s">
        <v>112</v>
      </c>
      <c r="G891" s="150" t="str">
        <f>VLOOKUP(Repository_table[[#This Row],[Country of Destination]],$T$11:$U$46,2,)</f>
        <v>Latin America and the Caribbean</v>
      </c>
      <c r="H891" s="149" t="s">
        <v>203</v>
      </c>
      <c r="I891" s="149" t="s">
        <v>306</v>
      </c>
      <c r="J891" s="151">
        <v>3445037</v>
      </c>
      <c r="K891" s="39"/>
      <c r="L891" s="146"/>
      <c r="N891" s="119"/>
    </row>
    <row r="892" spans="1:14" s="17" customFormat="1" x14ac:dyDescent="0.25">
      <c r="A892" s="145">
        <v>43671</v>
      </c>
      <c r="B892" s="148" t="s">
        <v>61</v>
      </c>
      <c r="C892" s="148" t="s">
        <v>61</v>
      </c>
      <c r="D892" s="149" t="s">
        <v>406</v>
      </c>
      <c r="E892" s="149" t="s">
        <v>108</v>
      </c>
      <c r="F892" s="149" t="s">
        <v>112</v>
      </c>
      <c r="G892" s="150" t="str">
        <f>VLOOKUP(Repository_table[[#This Row],[Country of Destination]],$T$11:$U$46,2,)</f>
        <v>Latin America and the Caribbean</v>
      </c>
      <c r="H892" s="149" t="s">
        <v>364</v>
      </c>
      <c r="I892" s="149" t="s">
        <v>270</v>
      </c>
      <c r="J892" s="151">
        <v>2903842</v>
      </c>
      <c r="K892" s="39"/>
      <c r="L892" s="146"/>
      <c r="N892" s="119"/>
    </row>
    <row r="893" spans="1:14" s="17" customFormat="1" ht="25" x14ac:dyDescent="0.25">
      <c r="A893" s="145">
        <v>43673</v>
      </c>
      <c r="B893" s="148" t="s">
        <v>302</v>
      </c>
      <c r="C893" s="148" t="s">
        <v>415</v>
      </c>
      <c r="D893" s="149" t="s">
        <v>409</v>
      </c>
      <c r="E893" s="149" t="s">
        <v>108</v>
      </c>
      <c r="F893" s="149" t="s">
        <v>116</v>
      </c>
      <c r="G893" s="150" t="str">
        <f>VLOOKUP(Repository_table[[#This Row],[Country of Destination]],$T$11:$U$46,2,)</f>
        <v>South Asia</v>
      </c>
      <c r="H893" s="149" t="s">
        <v>408</v>
      </c>
      <c r="I893" s="149" t="s">
        <v>306</v>
      </c>
      <c r="J893" s="151">
        <v>3656373</v>
      </c>
      <c r="K893" s="39"/>
      <c r="L893" s="146"/>
      <c r="N893" s="119"/>
    </row>
    <row r="894" spans="1:14" s="17" customFormat="1" x14ac:dyDescent="0.25">
      <c r="A894" s="145">
        <v>43673</v>
      </c>
      <c r="B894" s="148" t="s">
        <v>193</v>
      </c>
      <c r="C894" s="148" t="s">
        <v>212</v>
      </c>
      <c r="D894" s="149" t="s">
        <v>262</v>
      </c>
      <c r="E894" s="149" t="s">
        <v>108</v>
      </c>
      <c r="F894" s="149" t="s">
        <v>81</v>
      </c>
      <c r="G894" s="150" t="str">
        <f>VLOOKUP(Repository_table[[#This Row],[Country of Destination]],$T$11:$U$46,2,)</f>
        <v>East Asia and Pacific</v>
      </c>
      <c r="H894" s="149" t="s">
        <v>414</v>
      </c>
      <c r="I894" s="149" t="s">
        <v>263</v>
      </c>
      <c r="J894" s="151">
        <v>3420893</v>
      </c>
      <c r="K894" s="39"/>
      <c r="L894" s="146"/>
      <c r="N894" s="119"/>
    </row>
    <row r="895" spans="1:14" s="17" customFormat="1" x14ac:dyDescent="0.25">
      <c r="A895" s="145">
        <v>43673</v>
      </c>
      <c r="B895" s="148" t="s">
        <v>61</v>
      </c>
      <c r="C895" s="148" t="s">
        <v>61</v>
      </c>
      <c r="D895" s="149" t="s">
        <v>251</v>
      </c>
      <c r="E895" s="149" t="s">
        <v>108</v>
      </c>
      <c r="F895" s="149" t="s">
        <v>113</v>
      </c>
      <c r="G895" s="150" t="str">
        <f>VLOOKUP(Repository_table[[#This Row],[Country of Destination]],$T$11:$U$46,2,)</f>
        <v>East Asia and Pacific</v>
      </c>
      <c r="H895" s="149" t="s">
        <v>255</v>
      </c>
      <c r="I895" s="149" t="s">
        <v>270</v>
      </c>
      <c r="J895" s="151">
        <v>3687991</v>
      </c>
      <c r="K895" s="39"/>
      <c r="L895" s="146"/>
      <c r="N895" s="119"/>
    </row>
    <row r="896" spans="1:14" s="17" customFormat="1" x14ac:dyDescent="0.25">
      <c r="A896" s="145">
        <v>43674</v>
      </c>
      <c r="B896" s="148" t="s">
        <v>61</v>
      </c>
      <c r="C896" s="148" t="s">
        <v>61</v>
      </c>
      <c r="D896" s="149" t="s">
        <v>252</v>
      </c>
      <c r="E896" s="149" t="s">
        <v>108</v>
      </c>
      <c r="F896" s="149" t="s">
        <v>330</v>
      </c>
      <c r="G896" s="150" t="str">
        <f>VLOOKUP(Repository_table[[#This Row],[Country of Destination]],$T$11:$U$46,2,)</f>
        <v>Middle East and North Africa</v>
      </c>
      <c r="H896" s="149" t="s">
        <v>412</v>
      </c>
      <c r="I896" s="149" t="s">
        <v>270</v>
      </c>
      <c r="J896" s="151">
        <v>3487444</v>
      </c>
      <c r="K896" s="39"/>
      <c r="L896" s="146"/>
      <c r="N896" s="119"/>
    </row>
    <row r="897" spans="1:14" s="17" customFormat="1" x14ac:dyDescent="0.25">
      <c r="A897" s="145">
        <v>43674</v>
      </c>
      <c r="B897" s="148" t="s">
        <v>61</v>
      </c>
      <c r="C897" s="148" t="s">
        <v>61</v>
      </c>
      <c r="D897" s="149" t="s">
        <v>251</v>
      </c>
      <c r="E897" s="149" t="s">
        <v>108</v>
      </c>
      <c r="F897" s="149" t="s">
        <v>76</v>
      </c>
      <c r="G897" s="150" t="str">
        <f>VLOOKUP(Repository_table[[#This Row],[Country of Destination]],$T$11:$U$46,2,)</f>
        <v>Latin America and the Caribbean</v>
      </c>
      <c r="H897" s="149" t="s">
        <v>137</v>
      </c>
      <c r="I897" s="149" t="s">
        <v>270</v>
      </c>
      <c r="J897" s="151">
        <v>3397687</v>
      </c>
      <c r="K897" s="39"/>
      <c r="L897" s="146"/>
      <c r="N897" s="119"/>
    </row>
    <row r="898" spans="1:14" s="17" customFormat="1" ht="25" x14ac:dyDescent="0.25">
      <c r="A898" s="145">
        <v>43675</v>
      </c>
      <c r="B898" s="148" t="s">
        <v>302</v>
      </c>
      <c r="C898" s="148" t="s">
        <v>303</v>
      </c>
      <c r="D898" s="149" t="s">
        <v>301</v>
      </c>
      <c r="E898" s="149" t="s">
        <v>194</v>
      </c>
      <c r="F898" s="149" t="s">
        <v>204</v>
      </c>
      <c r="G898" s="150" t="str">
        <f>VLOOKUP(Repository_table[[#This Row],[Country of Destination]],$T$11:$U$46,2,)</f>
        <v>Europe and Central Asia</v>
      </c>
      <c r="H898" s="149" t="s">
        <v>161</v>
      </c>
      <c r="I898" s="149" t="s">
        <v>306</v>
      </c>
      <c r="J898" s="151">
        <v>3386430</v>
      </c>
      <c r="K898" s="39"/>
      <c r="L898" s="146" t="s">
        <v>366</v>
      </c>
      <c r="N898" s="119"/>
    </row>
    <row r="899" spans="1:14" s="17" customFormat="1" x14ac:dyDescent="0.25">
      <c r="A899" s="145">
        <v>43675</v>
      </c>
      <c r="B899" s="148" t="s">
        <v>193</v>
      </c>
      <c r="C899" s="148" t="s">
        <v>211</v>
      </c>
      <c r="D899" s="149" t="s">
        <v>267</v>
      </c>
      <c r="E899" s="149" t="s">
        <v>108</v>
      </c>
      <c r="F899" s="149" t="s">
        <v>76</v>
      </c>
      <c r="G899" s="150" t="str">
        <f>VLOOKUP(Repository_table[[#This Row],[Country of Destination]],$T$11:$U$46,2,)</f>
        <v>Latin America and the Caribbean</v>
      </c>
      <c r="H899" s="149" t="s">
        <v>232</v>
      </c>
      <c r="I899" s="149" t="s">
        <v>263</v>
      </c>
      <c r="J899" s="151">
        <v>3402167</v>
      </c>
      <c r="K899" s="39"/>
      <c r="L899" s="146"/>
      <c r="N899" s="119"/>
    </row>
    <row r="900" spans="1:14" s="17" customFormat="1" x14ac:dyDescent="0.25">
      <c r="A900" s="145">
        <v>43675</v>
      </c>
      <c r="B900" s="148" t="s">
        <v>61</v>
      </c>
      <c r="C900" s="148" t="s">
        <v>61</v>
      </c>
      <c r="D900" s="149" t="s">
        <v>406</v>
      </c>
      <c r="E900" s="149" t="s">
        <v>108</v>
      </c>
      <c r="F900" s="149" t="s">
        <v>177</v>
      </c>
      <c r="G900" s="150" t="str">
        <f>VLOOKUP(Repository_table[[#This Row],[Country of Destination]],$T$11:$U$46,2,)</f>
        <v>Latin America and the Caribbean</v>
      </c>
      <c r="H900" s="149" t="s">
        <v>173</v>
      </c>
      <c r="I900" s="149" t="s">
        <v>270</v>
      </c>
      <c r="J900" s="151">
        <v>3641425</v>
      </c>
      <c r="K900" s="39"/>
      <c r="L900" s="146"/>
      <c r="N900" s="119"/>
    </row>
    <row r="901" spans="1:14" s="17" customFormat="1" x14ac:dyDescent="0.25">
      <c r="A901" s="145">
        <v>43676</v>
      </c>
      <c r="B901" s="148" t="s">
        <v>61</v>
      </c>
      <c r="C901" s="148" t="s">
        <v>61</v>
      </c>
      <c r="D901" s="149" t="s">
        <v>251</v>
      </c>
      <c r="E901" s="149" t="s">
        <v>108</v>
      </c>
      <c r="F901" s="149" t="s">
        <v>76</v>
      </c>
      <c r="G901" s="150" t="str">
        <f>VLOOKUP(Repository_table[[#This Row],[Country of Destination]],$T$11:$U$46,2,)</f>
        <v>Latin America and the Caribbean</v>
      </c>
      <c r="H901" s="149" t="s">
        <v>411</v>
      </c>
      <c r="I901" s="149" t="s">
        <v>270</v>
      </c>
      <c r="J901" s="151">
        <v>3251881</v>
      </c>
      <c r="K901" s="39"/>
      <c r="L901" s="146"/>
      <c r="N901" s="119"/>
    </row>
    <row r="902" spans="1:14" s="17" customFormat="1" x14ac:dyDescent="0.25">
      <c r="A902" s="145">
        <v>43678</v>
      </c>
      <c r="B902" s="148" t="s">
        <v>61</v>
      </c>
      <c r="C902" s="148" t="s">
        <v>61</v>
      </c>
      <c r="D902" s="149" t="s">
        <v>252</v>
      </c>
      <c r="E902" s="149" t="s">
        <v>108</v>
      </c>
      <c r="F902" s="149" t="s">
        <v>241</v>
      </c>
      <c r="G902" s="150" t="str">
        <f>VLOOKUP(Repository_table[[#This Row],[Country of Destination]],$T$11:$U$46,2,)</f>
        <v>Europe and Central Asia</v>
      </c>
      <c r="H902" s="149" t="s">
        <v>285</v>
      </c>
      <c r="I902" s="149" t="s">
        <v>270</v>
      </c>
      <c r="J902" s="151">
        <v>3339583</v>
      </c>
      <c r="K902" s="39"/>
      <c r="L902" s="146"/>
      <c r="N902" s="119"/>
    </row>
    <row r="903" spans="1:14" s="17" customFormat="1" x14ac:dyDescent="0.25">
      <c r="A903" s="145">
        <v>43679</v>
      </c>
      <c r="B903" s="148" t="s">
        <v>61</v>
      </c>
      <c r="C903" s="148" t="s">
        <v>61</v>
      </c>
      <c r="D903" s="149" t="s">
        <v>252</v>
      </c>
      <c r="E903" s="149" t="s">
        <v>108</v>
      </c>
      <c r="F903" s="149" t="s">
        <v>253</v>
      </c>
      <c r="G903" s="150" t="str">
        <f>VLOOKUP(Repository_table[[#This Row],[Country of Destination]],$T$11:$U$46,2,)</f>
        <v>Europe and Central Asia</v>
      </c>
      <c r="H903" s="149" t="s">
        <v>383</v>
      </c>
      <c r="I903" s="149" t="s">
        <v>270</v>
      </c>
      <c r="J903" s="151">
        <v>3134484</v>
      </c>
      <c r="K903" s="39"/>
      <c r="L903" s="146"/>
      <c r="N903" s="119"/>
    </row>
    <row r="904" spans="1:14" s="17" customFormat="1" x14ac:dyDescent="0.25">
      <c r="A904" s="145">
        <v>43680</v>
      </c>
      <c r="B904" s="148" t="s">
        <v>61</v>
      </c>
      <c r="C904" s="148" t="s">
        <v>61</v>
      </c>
      <c r="D904" s="149" t="s">
        <v>252</v>
      </c>
      <c r="E904" s="149" t="s">
        <v>108</v>
      </c>
      <c r="F904" s="149" t="s">
        <v>68</v>
      </c>
      <c r="G904" s="150" t="str">
        <f>VLOOKUP(Repository_table[[#This Row],[Country of Destination]],$T$11:$U$46,2,)</f>
        <v>South Asia</v>
      </c>
      <c r="H904" s="149" t="s">
        <v>314</v>
      </c>
      <c r="I904" s="149" t="s">
        <v>270</v>
      </c>
      <c r="J904" s="151">
        <v>3593254</v>
      </c>
      <c r="K904" s="39"/>
      <c r="L904" s="146"/>
      <c r="N904" s="119"/>
    </row>
    <row r="905" spans="1:14" s="17" customFormat="1" ht="25" x14ac:dyDescent="0.25">
      <c r="A905" s="145">
        <v>43681</v>
      </c>
      <c r="B905" s="148" t="s">
        <v>302</v>
      </c>
      <c r="C905" s="148" t="s">
        <v>303</v>
      </c>
      <c r="D905" s="149" t="s">
        <v>410</v>
      </c>
      <c r="E905" s="149" t="s">
        <v>108</v>
      </c>
      <c r="F905" s="149" t="s">
        <v>113</v>
      </c>
      <c r="G905" s="150" t="str">
        <f>VLOOKUP(Repository_table[[#This Row],[Country of Destination]],$T$11:$U$46,2,)</f>
        <v>East Asia and Pacific</v>
      </c>
      <c r="H905" s="149" t="s">
        <v>390</v>
      </c>
      <c r="I905" s="149" t="s">
        <v>306</v>
      </c>
      <c r="J905" s="151">
        <v>3410496</v>
      </c>
      <c r="K905" s="39"/>
      <c r="L905" s="146"/>
      <c r="N905" s="119"/>
    </row>
    <row r="906" spans="1:14" s="17" customFormat="1" x14ac:dyDescent="0.25">
      <c r="A906" s="145">
        <v>43681</v>
      </c>
      <c r="B906" s="148" t="s">
        <v>61</v>
      </c>
      <c r="C906" s="148" t="s">
        <v>61</v>
      </c>
      <c r="D906" s="149" t="s">
        <v>406</v>
      </c>
      <c r="E906" s="149" t="s">
        <v>108</v>
      </c>
      <c r="F906" s="149" t="s">
        <v>68</v>
      </c>
      <c r="G906" s="150" t="str">
        <f>VLOOKUP(Repository_table[[#This Row],[Country of Destination]],$T$11:$U$46,2,)</f>
        <v>South Asia</v>
      </c>
      <c r="H906" s="149" t="s">
        <v>80</v>
      </c>
      <c r="I906" s="149" t="s">
        <v>270</v>
      </c>
      <c r="J906" s="151">
        <v>3700469</v>
      </c>
      <c r="K906" s="39"/>
      <c r="L906" s="146"/>
      <c r="N906" s="119"/>
    </row>
    <row r="907" spans="1:14" s="17" customFormat="1" x14ac:dyDescent="0.25">
      <c r="A907" s="145">
        <v>43682</v>
      </c>
      <c r="B907" s="148" t="s">
        <v>393</v>
      </c>
      <c r="C907" s="148" t="s">
        <v>393</v>
      </c>
      <c r="D907" s="149" t="s">
        <v>392</v>
      </c>
      <c r="E907" s="149" t="s">
        <v>194</v>
      </c>
      <c r="F907" s="149" t="s">
        <v>81</v>
      </c>
      <c r="G907" s="150" t="str">
        <f>VLOOKUP(Repository_table[[#This Row],[Country of Destination]],$T$11:$U$46,2,)</f>
        <v>East Asia and Pacific</v>
      </c>
      <c r="H907" s="149" t="s">
        <v>166</v>
      </c>
      <c r="I907" s="149" t="s">
        <v>394</v>
      </c>
      <c r="J907" s="151">
        <v>3840949</v>
      </c>
      <c r="K907" s="39"/>
      <c r="L907" s="146" t="s">
        <v>366</v>
      </c>
      <c r="N907" s="119"/>
    </row>
    <row r="908" spans="1:14" s="17" customFormat="1" x14ac:dyDescent="0.25">
      <c r="A908" s="145">
        <v>43682</v>
      </c>
      <c r="B908" s="148" t="s">
        <v>193</v>
      </c>
      <c r="C908" s="148" t="s">
        <v>212</v>
      </c>
      <c r="D908" s="149" t="s">
        <v>262</v>
      </c>
      <c r="E908" s="149" t="s">
        <v>108</v>
      </c>
      <c r="F908" s="149" t="s">
        <v>81</v>
      </c>
      <c r="G908" s="150" t="str">
        <f>VLOOKUP(Repository_table[[#This Row],[Country of Destination]],$T$11:$U$46,2,)</f>
        <v>East Asia and Pacific</v>
      </c>
      <c r="H908" s="149" t="s">
        <v>345</v>
      </c>
      <c r="I908" s="149" t="s">
        <v>263</v>
      </c>
      <c r="J908" s="151">
        <v>3287558</v>
      </c>
      <c r="K908" s="39"/>
      <c r="L908" s="146"/>
      <c r="N908" s="119"/>
    </row>
    <row r="909" spans="1:14" s="17" customFormat="1" x14ac:dyDescent="0.25">
      <c r="A909" s="145">
        <v>43683</v>
      </c>
      <c r="B909" s="148" t="s">
        <v>61</v>
      </c>
      <c r="C909" s="148" t="s">
        <v>61</v>
      </c>
      <c r="D909" s="149" t="s">
        <v>252</v>
      </c>
      <c r="E909" s="149" t="s">
        <v>108</v>
      </c>
      <c r="F909" s="149" t="s">
        <v>253</v>
      </c>
      <c r="G909" s="150" t="str">
        <f>VLOOKUP(Repository_table[[#This Row],[Country of Destination]],$T$11:$U$46,2,)</f>
        <v>Europe and Central Asia</v>
      </c>
      <c r="H909" s="149" t="s">
        <v>239</v>
      </c>
      <c r="I909" s="149" t="s">
        <v>270</v>
      </c>
      <c r="J909" s="151">
        <v>2947519</v>
      </c>
      <c r="K909" s="39"/>
      <c r="L909" s="146"/>
      <c r="N909" s="119"/>
    </row>
    <row r="910" spans="1:14" s="17" customFormat="1" x14ac:dyDescent="0.25">
      <c r="A910" s="145">
        <v>43684</v>
      </c>
      <c r="B910" s="148" t="s">
        <v>61</v>
      </c>
      <c r="C910" s="148" t="s">
        <v>61</v>
      </c>
      <c r="D910" s="149" t="s">
        <v>252</v>
      </c>
      <c r="E910" s="149" t="s">
        <v>108</v>
      </c>
      <c r="F910" s="149" t="s">
        <v>330</v>
      </c>
      <c r="G910" s="150" t="str">
        <f>VLOOKUP(Repository_table[[#This Row],[Country of Destination]],$T$11:$U$46,2,)</f>
        <v>Middle East and North Africa</v>
      </c>
      <c r="H910" s="149" t="s">
        <v>418</v>
      </c>
      <c r="I910" s="149" t="s">
        <v>270</v>
      </c>
      <c r="J910" s="151">
        <v>3502246</v>
      </c>
      <c r="K910" s="39"/>
      <c r="L910" s="146"/>
      <c r="N910" s="119"/>
    </row>
    <row r="911" spans="1:14" s="17" customFormat="1" ht="25" x14ac:dyDescent="0.25">
      <c r="A911" s="145">
        <v>43685</v>
      </c>
      <c r="B911" s="148" t="s">
        <v>302</v>
      </c>
      <c r="C911" s="148" t="s">
        <v>303</v>
      </c>
      <c r="D911" s="149" t="s">
        <v>409</v>
      </c>
      <c r="E911" s="149" t="s">
        <v>108</v>
      </c>
      <c r="F911" s="149" t="s">
        <v>241</v>
      </c>
      <c r="G911" s="150" t="str">
        <f>VLOOKUP(Repository_table[[#This Row],[Country of Destination]],$T$11:$U$46,2,)</f>
        <v>Europe and Central Asia</v>
      </c>
      <c r="H911" s="149" t="s">
        <v>170</v>
      </c>
      <c r="I911" s="149" t="s">
        <v>306</v>
      </c>
      <c r="J911" s="151">
        <v>3189045</v>
      </c>
      <c r="K911" s="39"/>
      <c r="L911" s="146"/>
      <c r="N911" s="119"/>
    </row>
    <row r="912" spans="1:14" s="17" customFormat="1" x14ac:dyDescent="0.25">
      <c r="A912" s="145">
        <v>43686</v>
      </c>
      <c r="B912" s="148" t="s">
        <v>193</v>
      </c>
      <c r="C912" s="148" t="s">
        <v>211</v>
      </c>
      <c r="D912" s="149" t="s">
        <v>267</v>
      </c>
      <c r="E912" s="149" t="s">
        <v>108</v>
      </c>
      <c r="F912" s="149" t="s">
        <v>112</v>
      </c>
      <c r="G912" s="150" t="str">
        <f>VLOOKUP(Repository_table[[#This Row],[Country of Destination]],$T$11:$U$46,2,)</f>
        <v>Latin America and the Caribbean</v>
      </c>
      <c r="H912" s="149" t="s">
        <v>168</v>
      </c>
      <c r="I912" s="149" t="s">
        <v>263</v>
      </c>
      <c r="J912" s="151">
        <v>3102399</v>
      </c>
      <c r="K912" s="39"/>
      <c r="L912" s="146"/>
      <c r="N912" s="119"/>
    </row>
    <row r="913" spans="1:14" s="17" customFormat="1" x14ac:dyDescent="0.25">
      <c r="A913" s="145">
        <v>43687</v>
      </c>
      <c r="B913" s="148" t="s">
        <v>61</v>
      </c>
      <c r="C913" s="148" t="s">
        <v>61</v>
      </c>
      <c r="D913" s="149" t="s">
        <v>406</v>
      </c>
      <c r="E913" s="149" t="s">
        <v>108</v>
      </c>
      <c r="F913" s="149" t="s">
        <v>201</v>
      </c>
      <c r="G913" s="150" t="str">
        <f>VLOOKUP(Repository_table[[#This Row],[Country of Destination]],$T$11:$U$46,2,)</f>
        <v>Latin America and the Caribbean</v>
      </c>
      <c r="H913" s="149" t="s">
        <v>169</v>
      </c>
      <c r="I913" s="149" t="s">
        <v>270</v>
      </c>
      <c r="J913" s="151">
        <v>649219</v>
      </c>
      <c r="K913" s="39"/>
      <c r="L913" s="146" t="s">
        <v>58</v>
      </c>
      <c r="N913" s="119"/>
    </row>
    <row r="914" spans="1:14" s="17" customFormat="1" x14ac:dyDescent="0.25">
      <c r="A914" s="145">
        <v>43687</v>
      </c>
      <c r="B914" s="148" t="s">
        <v>61</v>
      </c>
      <c r="C914" s="148" t="s">
        <v>61</v>
      </c>
      <c r="D914" s="149" t="s">
        <v>406</v>
      </c>
      <c r="E914" s="149" t="s">
        <v>108</v>
      </c>
      <c r="F914" s="149" t="s">
        <v>177</v>
      </c>
      <c r="G914" s="150" t="str">
        <f>VLOOKUP(Repository_table[[#This Row],[Country of Destination]],$T$11:$U$46,2,)</f>
        <v>Latin America and the Caribbean</v>
      </c>
      <c r="H914" s="149" t="s">
        <v>169</v>
      </c>
      <c r="I914" s="149" t="s">
        <v>270</v>
      </c>
      <c r="J914" s="151">
        <v>2600365</v>
      </c>
      <c r="K914" s="39"/>
      <c r="L914" s="146" t="s">
        <v>58</v>
      </c>
      <c r="N914" s="119"/>
    </row>
    <row r="915" spans="1:14" s="17" customFormat="1" x14ac:dyDescent="0.25">
      <c r="A915" s="145">
        <v>43688</v>
      </c>
      <c r="B915" s="148" t="s">
        <v>61</v>
      </c>
      <c r="C915" s="148" t="s">
        <v>61</v>
      </c>
      <c r="D915" s="149" t="s">
        <v>252</v>
      </c>
      <c r="E915" s="149" t="s">
        <v>108</v>
      </c>
      <c r="F915" s="149" t="s">
        <v>276</v>
      </c>
      <c r="G915" s="150" t="str">
        <f>VLOOKUP(Repository_table[[#This Row],[Country of Destination]],$T$11:$U$46,2,)</f>
        <v>Latin America and the Caribbean</v>
      </c>
      <c r="H915" s="149" t="s">
        <v>176</v>
      </c>
      <c r="I915" s="149" t="s">
        <v>270</v>
      </c>
      <c r="J915" s="151">
        <v>2945544</v>
      </c>
      <c r="K915" s="39"/>
      <c r="L915" s="146"/>
      <c r="N915" s="119"/>
    </row>
    <row r="916" spans="1:14" s="17" customFormat="1" x14ac:dyDescent="0.25">
      <c r="A916" s="145">
        <v>43689</v>
      </c>
      <c r="B916" s="148" t="s">
        <v>61</v>
      </c>
      <c r="C916" s="148" t="s">
        <v>61</v>
      </c>
      <c r="D916" s="149" t="s">
        <v>251</v>
      </c>
      <c r="E916" s="149" t="s">
        <v>108</v>
      </c>
      <c r="F916" s="149" t="s">
        <v>157</v>
      </c>
      <c r="G916" s="150" t="str">
        <f>VLOOKUP(Repository_table[[#This Row],[Country of Destination]],$T$11:$U$46,2,)</f>
        <v>Middle East and North Africa</v>
      </c>
      <c r="H916" s="149" t="s">
        <v>232</v>
      </c>
      <c r="I916" s="149" t="s">
        <v>270</v>
      </c>
      <c r="J916" s="151">
        <v>3277277</v>
      </c>
      <c r="K916" s="39"/>
      <c r="L916" s="146"/>
      <c r="N916" s="119"/>
    </row>
    <row r="917" spans="1:14" s="17" customFormat="1" ht="25" x14ac:dyDescent="0.25">
      <c r="A917" s="145">
        <v>43690</v>
      </c>
      <c r="B917" s="148" t="s">
        <v>302</v>
      </c>
      <c r="C917" s="148" t="s">
        <v>303</v>
      </c>
      <c r="D917" s="149" t="s">
        <v>301</v>
      </c>
      <c r="E917" s="149" t="s">
        <v>194</v>
      </c>
      <c r="F917" s="149" t="s">
        <v>76</v>
      </c>
      <c r="G917" s="150" t="str">
        <f>VLOOKUP(Repository_table[[#This Row],[Country of Destination]],$T$11:$U$46,2,)</f>
        <v>Latin America and the Caribbean</v>
      </c>
      <c r="H917" s="149" t="s">
        <v>382</v>
      </c>
      <c r="I917" s="149" t="s">
        <v>306</v>
      </c>
      <c r="J917" s="151">
        <v>3454975</v>
      </c>
      <c r="K917" s="39"/>
      <c r="L917" s="146"/>
      <c r="N917" s="119"/>
    </row>
    <row r="918" spans="1:14" s="17" customFormat="1" x14ac:dyDescent="0.25">
      <c r="A918" s="145">
        <v>43691</v>
      </c>
      <c r="B918" s="148" t="s">
        <v>61</v>
      </c>
      <c r="C918" s="148" t="s">
        <v>61</v>
      </c>
      <c r="D918" s="149" t="s">
        <v>406</v>
      </c>
      <c r="E918" s="149" t="s">
        <v>108</v>
      </c>
      <c r="F918" s="149" t="s">
        <v>81</v>
      </c>
      <c r="G918" s="150" t="str">
        <f>VLOOKUP(Repository_table[[#This Row],[Country of Destination]],$T$11:$U$46,2,)</f>
        <v>East Asia and Pacific</v>
      </c>
      <c r="H918" s="149" t="s">
        <v>344</v>
      </c>
      <c r="I918" s="149" t="s">
        <v>270</v>
      </c>
      <c r="J918" s="151">
        <v>3444863</v>
      </c>
      <c r="K918" s="39"/>
      <c r="L918" s="146"/>
      <c r="N918" s="119"/>
    </row>
    <row r="919" spans="1:14" s="17" customFormat="1" ht="25" x14ac:dyDescent="0.25">
      <c r="A919" s="145">
        <v>43692</v>
      </c>
      <c r="B919" s="148" t="s">
        <v>302</v>
      </c>
      <c r="C919" s="148" t="s">
        <v>303</v>
      </c>
      <c r="D919" s="149" t="s">
        <v>409</v>
      </c>
      <c r="E919" s="149" t="s">
        <v>108</v>
      </c>
      <c r="F919" s="149" t="s">
        <v>69</v>
      </c>
      <c r="G919" s="150" t="str">
        <f>VLOOKUP(Repository_table[[#This Row],[Country of Destination]],$T$11:$U$46,2,)</f>
        <v>Europe and Central Asia</v>
      </c>
      <c r="H919" s="149" t="s">
        <v>282</v>
      </c>
      <c r="I919" s="149" t="s">
        <v>306</v>
      </c>
      <c r="J919" s="151">
        <v>3679105</v>
      </c>
      <c r="K919" s="39"/>
      <c r="L919" s="146"/>
      <c r="N919" s="119"/>
    </row>
    <row r="920" spans="1:14" s="17" customFormat="1" x14ac:dyDescent="0.25">
      <c r="A920" s="145">
        <v>43692</v>
      </c>
      <c r="B920" s="148" t="s">
        <v>61</v>
      </c>
      <c r="C920" s="148" t="s">
        <v>61</v>
      </c>
      <c r="D920" s="149" t="s">
        <v>252</v>
      </c>
      <c r="E920" s="149" t="s">
        <v>108</v>
      </c>
      <c r="F920" s="149" t="s">
        <v>241</v>
      </c>
      <c r="G920" s="150" t="str">
        <f>VLOOKUP(Repository_table[[#This Row],[Country of Destination]],$T$11:$U$46,2,)</f>
        <v>Europe and Central Asia</v>
      </c>
      <c r="H920" s="149" t="s">
        <v>110</v>
      </c>
      <c r="I920" s="149" t="s">
        <v>270</v>
      </c>
      <c r="J920" s="151">
        <v>3668111</v>
      </c>
      <c r="K920" s="39"/>
      <c r="L920" s="146"/>
      <c r="N920" s="119"/>
    </row>
    <row r="921" spans="1:14" s="17" customFormat="1" x14ac:dyDescent="0.25">
      <c r="A921" s="145">
        <v>43693</v>
      </c>
      <c r="B921" s="148" t="s">
        <v>61</v>
      </c>
      <c r="C921" s="148" t="s">
        <v>61</v>
      </c>
      <c r="D921" s="149" t="s">
        <v>251</v>
      </c>
      <c r="E921" s="149" t="s">
        <v>108</v>
      </c>
      <c r="F921" s="149" t="s">
        <v>113</v>
      </c>
      <c r="G921" s="150" t="str">
        <f>VLOOKUP(Repository_table[[#This Row],[Country of Destination]],$T$11:$U$46,2,)</f>
        <v>East Asia and Pacific</v>
      </c>
      <c r="H921" s="149" t="s">
        <v>254</v>
      </c>
      <c r="I921" s="149" t="s">
        <v>270</v>
      </c>
      <c r="J921" s="151">
        <v>3095731</v>
      </c>
      <c r="K921" s="39"/>
      <c r="L921" s="146"/>
      <c r="N921" s="119"/>
    </row>
    <row r="922" spans="1:14" s="17" customFormat="1" x14ac:dyDescent="0.25">
      <c r="A922" s="145">
        <v>43694</v>
      </c>
      <c r="B922" s="148" t="s">
        <v>193</v>
      </c>
      <c r="C922" s="148" t="s">
        <v>211</v>
      </c>
      <c r="D922" s="149" t="s">
        <v>267</v>
      </c>
      <c r="E922" s="149" t="s">
        <v>108</v>
      </c>
      <c r="F922" s="149" t="s">
        <v>112</v>
      </c>
      <c r="G922" s="150" t="str">
        <f>VLOOKUP(Repository_table[[#This Row],[Country of Destination]],$T$11:$U$46,2,)</f>
        <v>Latin America and the Caribbean</v>
      </c>
      <c r="H922" s="149" t="s">
        <v>71</v>
      </c>
      <c r="I922" s="149" t="s">
        <v>263</v>
      </c>
      <c r="J922" s="151">
        <v>3194334</v>
      </c>
      <c r="K922" s="39"/>
      <c r="L922" s="146"/>
      <c r="N922" s="119"/>
    </row>
    <row r="923" spans="1:14" s="17" customFormat="1" x14ac:dyDescent="0.25">
      <c r="A923" s="145">
        <v>43695</v>
      </c>
      <c r="B923" s="148" t="s">
        <v>393</v>
      </c>
      <c r="C923" s="148" t="s">
        <v>393</v>
      </c>
      <c r="D923" s="149" t="s">
        <v>392</v>
      </c>
      <c r="E923" s="149" t="s">
        <v>194</v>
      </c>
      <c r="F923" s="149" t="s">
        <v>368</v>
      </c>
      <c r="G923" s="150" t="str">
        <f>VLOOKUP(Repository_table[[#This Row],[Country of Destination]],$T$11:$U$46,2,)</f>
        <v>East Asia and Pacific</v>
      </c>
      <c r="H923" s="149" t="s">
        <v>422</v>
      </c>
      <c r="I923" s="149" t="s">
        <v>394</v>
      </c>
      <c r="J923" s="151">
        <v>3524327</v>
      </c>
      <c r="K923" s="39"/>
      <c r="L923" s="146" t="s">
        <v>366</v>
      </c>
      <c r="N923" s="119"/>
    </row>
    <row r="924" spans="1:14" s="17" customFormat="1" x14ac:dyDescent="0.25">
      <c r="A924" s="145">
        <v>43695</v>
      </c>
      <c r="B924" s="148" t="s">
        <v>61</v>
      </c>
      <c r="C924" s="148" t="s">
        <v>61</v>
      </c>
      <c r="D924" s="149" t="s">
        <v>252</v>
      </c>
      <c r="E924" s="149" t="s">
        <v>108</v>
      </c>
      <c r="F924" s="149" t="s">
        <v>286</v>
      </c>
      <c r="G924" s="150" t="str">
        <f>VLOOKUP(Repository_table[[#This Row],[Country of Destination]],$T$11:$U$46,2,)</f>
        <v>Europe and Central Asia</v>
      </c>
      <c r="H924" s="149" t="s">
        <v>164</v>
      </c>
      <c r="I924" s="149" t="s">
        <v>270</v>
      </c>
      <c r="J924" s="151">
        <v>3537150</v>
      </c>
      <c r="K924" s="39"/>
      <c r="L924" s="146"/>
      <c r="N924" s="119"/>
    </row>
    <row r="925" spans="1:14" s="17" customFormat="1" ht="25" x14ac:dyDescent="0.25">
      <c r="A925" s="145">
        <v>43696</v>
      </c>
      <c r="B925" s="148" t="s">
        <v>302</v>
      </c>
      <c r="C925" s="148" t="s">
        <v>303</v>
      </c>
      <c r="D925" s="149" t="s">
        <v>409</v>
      </c>
      <c r="E925" s="149" t="s">
        <v>108</v>
      </c>
      <c r="F925" s="149" t="s">
        <v>204</v>
      </c>
      <c r="G925" s="150" t="str">
        <f>VLOOKUP(Repository_table[[#This Row],[Country of Destination]],$T$11:$U$46,2,)</f>
        <v>Europe and Central Asia</v>
      </c>
      <c r="H925" s="149" t="s">
        <v>374</v>
      </c>
      <c r="I925" s="149" t="s">
        <v>306</v>
      </c>
      <c r="J925" s="151">
        <v>3302048</v>
      </c>
      <c r="K925" s="39"/>
      <c r="L925" s="146"/>
      <c r="N925" s="119"/>
    </row>
    <row r="926" spans="1:14" s="17" customFormat="1" x14ac:dyDescent="0.25">
      <c r="A926" s="145">
        <v>43697</v>
      </c>
      <c r="B926" s="148" t="s">
        <v>193</v>
      </c>
      <c r="C926" s="148" t="s">
        <v>212</v>
      </c>
      <c r="D926" s="149" t="s">
        <v>262</v>
      </c>
      <c r="E926" s="149" t="s">
        <v>108</v>
      </c>
      <c r="F926" s="149" t="s">
        <v>81</v>
      </c>
      <c r="G926" s="150" t="str">
        <f>VLOOKUP(Repository_table[[#This Row],[Country of Destination]],$T$11:$U$46,2,)</f>
        <v>East Asia and Pacific</v>
      </c>
      <c r="H926" s="149" t="s">
        <v>407</v>
      </c>
      <c r="I926" s="149" t="s">
        <v>263</v>
      </c>
      <c r="J926" s="151">
        <v>3452848</v>
      </c>
      <c r="K926" s="39"/>
      <c r="L926" s="146"/>
      <c r="N926" s="119"/>
    </row>
    <row r="927" spans="1:14" s="17" customFormat="1" x14ac:dyDescent="0.25">
      <c r="A927" s="145">
        <v>43697</v>
      </c>
      <c r="B927" s="148" t="s">
        <v>61</v>
      </c>
      <c r="C927" s="148" t="s">
        <v>61</v>
      </c>
      <c r="D927" s="149" t="s">
        <v>406</v>
      </c>
      <c r="E927" s="149" t="s">
        <v>108</v>
      </c>
      <c r="F927" s="149" t="s">
        <v>113</v>
      </c>
      <c r="G927" s="150" t="str">
        <f>VLOOKUP(Repository_table[[#This Row],[Country of Destination]],$T$11:$U$46,2,)</f>
        <v>East Asia and Pacific</v>
      </c>
      <c r="H927" s="149" t="s">
        <v>296</v>
      </c>
      <c r="I927" s="149" t="s">
        <v>270</v>
      </c>
      <c r="J927" s="151">
        <v>3199033</v>
      </c>
      <c r="K927" s="39"/>
      <c r="L927" s="146"/>
      <c r="N927" s="119"/>
    </row>
    <row r="928" spans="1:14" s="17" customFormat="1" x14ac:dyDescent="0.25">
      <c r="A928" s="145">
        <v>43698</v>
      </c>
      <c r="B928" s="148" t="s">
        <v>61</v>
      </c>
      <c r="C928" s="148" t="s">
        <v>61</v>
      </c>
      <c r="D928" s="149" t="s">
        <v>252</v>
      </c>
      <c r="E928" s="149" t="s">
        <v>108</v>
      </c>
      <c r="F928" s="149" t="s">
        <v>225</v>
      </c>
      <c r="G928" s="150" t="str">
        <f>VLOOKUP(Repository_table[[#This Row],[Country of Destination]],$T$11:$U$46,2,)</f>
        <v>Middle East and North Africa</v>
      </c>
      <c r="H928" s="149" t="s">
        <v>230</v>
      </c>
      <c r="I928" s="149" t="s">
        <v>270</v>
      </c>
      <c r="J928" s="151">
        <v>3401219</v>
      </c>
      <c r="K928" s="39"/>
      <c r="L928" s="146"/>
      <c r="N928" s="119"/>
    </row>
    <row r="929" spans="1:14" s="17" customFormat="1" ht="25" x14ac:dyDescent="0.25">
      <c r="A929" s="145">
        <v>43700</v>
      </c>
      <c r="B929" s="148" t="s">
        <v>302</v>
      </c>
      <c r="C929" s="148" t="s">
        <v>303</v>
      </c>
      <c r="D929" s="149" t="s">
        <v>301</v>
      </c>
      <c r="E929" s="149" t="s">
        <v>194</v>
      </c>
      <c r="F929" s="149" t="s">
        <v>177</v>
      </c>
      <c r="G929" s="150" t="str">
        <f>VLOOKUP(Repository_table[[#This Row],[Country of Destination]],$T$11:$U$46,2,)</f>
        <v>Latin America and the Caribbean</v>
      </c>
      <c r="H929" s="149" t="s">
        <v>284</v>
      </c>
      <c r="I929" s="149" t="s">
        <v>306</v>
      </c>
      <c r="J929" s="151">
        <v>3410673</v>
      </c>
      <c r="K929" s="39"/>
      <c r="L929" s="146"/>
      <c r="N929" s="119"/>
    </row>
    <row r="930" spans="1:14" s="17" customFormat="1" x14ac:dyDescent="0.25">
      <c r="A930" s="145">
        <v>43701</v>
      </c>
      <c r="B930" s="148" t="s">
        <v>61</v>
      </c>
      <c r="C930" s="148" t="s">
        <v>61</v>
      </c>
      <c r="D930" s="149" t="s">
        <v>252</v>
      </c>
      <c r="E930" s="149" t="s">
        <v>108</v>
      </c>
      <c r="F930" s="149" t="s">
        <v>177</v>
      </c>
      <c r="G930" s="150" t="str">
        <f>VLOOKUP(Repository_table[[#This Row],[Country of Destination]],$T$11:$U$46,2,)</f>
        <v>Latin America and the Caribbean</v>
      </c>
      <c r="H930" s="149" t="s">
        <v>352</v>
      </c>
      <c r="I930" s="149" t="s">
        <v>270</v>
      </c>
      <c r="J930" s="151">
        <v>3500385</v>
      </c>
      <c r="K930" s="39"/>
      <c r="L930" s="146"/>
      <c r="N930" s="119"/>
    </row>
    <row r="931" spans="1:14" s="17" customFormat="1" x14ac:dyDescent="0.25">
      <c r="A931" s="145">
        <v>43701</v>
      </c>
      <c r="B931" s="148" t="s">
        <v>61</v>
      </c>
      <c r="C931" s="148" t="s">
        <v>61</v>
      </c>
      <c r="D931" s="149" t="s">
        <v>251</v>
      </c>
      <c r="E931" s="149" t="s">
        <v>108</v>
      </c>
      <c r="F931" s="149" t="s">
        <v>76</v>
      </c>
      <c r="G931" s="150" t="str">
        <f>VLOOKUP(Repository_table[[#This Row],[Country of Destination]],$T$11:$U$46,2,)</f>
        <v>Latin America and the Caribbean</v>
      </c>
      <c r="H931" s="149" t="s">
        <v>203</v>
      </c>
      <c r="I931" s="149" t="s">
        <v>270</v>
      </c>
      <c r="J931" s="151">
        <v>3369300</v>
      </c>
      <c r="K931" s="39"/>
      <c r="L931" s="146"/>
      <c r="N931" s="119"/>
    </row>
    <row r="932" spans="1:14" s="17" customFormat="1" x14ac:dyDescent="0.25">
      <c r="A932" s="145">
        <v>43702</v>
      </c>
      <c r="B932" s="148" t="s">
        <v>61</v>
      </c>
      <c r="C932" s="148" t="s">
        <v>61</v>
      </c>
      <c r="D932" s="149" t="s">
        <v>252</v>
      </c>
      <c r="E932" s="149" t="s">
        <v>108</v>
      </c>
      <c r="F932" s="149" t="s">
        <v>197</v>
      </c>
      <c r="G932" s="150" t="str">
        <f>VLOOKUP(Repository_table[[#This Row],[Country of Destination]],$T$11:$U$46,2,)</f>
        <v>Europe and Central Asia</v>
      </c>
      <c r="H932" s="149" t="s">
        <v>318</v>
      </c>
      <c r="I932" s="149" t="s">
        <v>270</v>
      </c>
      <c r="J932" s="151">
        <v>3248576</v>
      </c>
      <c r="K932" s="39"/>
      <c r="L932" s="146"/>
      <c r="N932" s="119"/>
    </row>
    <row r="933" spans="1:14" s="17" customFormat="1" ht="25" x14ac:dyDescent="0.25">
      <c r="A933" s="145">
        <v>43703</v>
      </c>
      <c r="B933" s="148" t="s">
        <v>302</v>
      </c>
      <c r="C933" s="148" t="s">
        <v>303</v>
      </c>
      <c r="D933" s="149" t="s">
        <v>410</v>
      </c>
      <c r="E933" s="149" t="s">
        <v>108</v>
      </c>
      <c r="F933" s="149" t="s">
        <v>113</v>
      </c>
      <c r="G933" s="150" t="str">
        <f>VLOOKUP(Repository_table[[#This Row],[Country of Destination]],$T$11:$U$46,2,)</f>
        <v>East Asia and Pacific</v>
      </c>
      <c r="H933" s="149" t="s">
        <v>419</v>
      </c>
      <c r="I933" s="149" t="s">
        <v>306</v>
      </c>
      <c r="J933" s="151">
        <v>3608408</v>
      </c>
      <c r="K933" s="39"/>
      <c r="L933" s="146"/>
      <c r="N933" s="119"/>
    </row>
    <row r="934" spans="1:14" s="17" customFormat="1" x14ac:dyDescent="0.25">
      <c r="A934" s="145">
        <v>43703</v>
      </c>
      <c r="B934" s="148" t="s">
        <v>61</v>
      </c>
      <c r="C934" s="148" t="s">
        <v>61</v>
      </c>
      <c r="D934" s="149" t="s">
        <v>406</v>
      </c>
      <c r="E934" s="149" t="s">
        <v>108</v>
      </c>
      <c r="F934" s="149" t="s">
        <v>204</v>
      </c>
      <c r="G934" s="150" t="str">
        <f>VLOOKUP(Repository_table[[#This Row],[Country of Destination]],$T$11:$U$46,2,)</f>
        <v>Europe and Central Asia</v>
      </c>
      <c r="H934" s="149" t="s">
        <v>137</v>
      </c>
      <c r="I934" s="149" t="s">
        <v>270</v>
      </c>
      <c r="J934" s="151">
        <v>3385724</v>
      </c>
      <c r="K934" s="39"/>
      <c r="L934" s="146"/>
      <c r="N934" s="119"/>
    </row>
    <row r="935" spans="1:14" s="17" customFormat="1" ht="12.75" customHeight="1" x14ac:dyDescent="0.25">
      <c r="A935" s="145">
        <v>43704</v>
      </c>
      <c r="B935" s="148" t="s">
        <v>393</v>
      </c>
      <c r="C935" s="148" t="s">
        <v>420</v>
      </c>
      <c r="D935" s="149" t="s">
        <v>421</v>
      </c>
      <c r="E935" s="149" t="s">
        <v>108</v>
      </c>
      <c r="F935" s="149" t="s">
        <v>368</v>
      </c>
      <c r="G935" s="150" t="str">
        <f>VLOOKUP(Repository_table[[#This Row],[Country of Destination]],$T$11:$U$46,2,)</f>
        <v>East Asia and Pacific</v>
      </c>
      <c r="H935" s="149" t="s">
        <v>135</v>
      </c>
      <c r="I935" s="149" t="s">
        <v>394</v>
      </c>
      <c r="J935" s="151">
        <v>3320041</v>
      </c>
      <c r="K935" s="39"/>
      <c r="L935" s="146" t="s">
        <v>58</v>
      </c>
      <c r="N935" s="119"/>
    </row>
    <row r="936" spans="1:14" s="17" customFormat="1" x14ac:dyDescent="0.25">
      <c r="A936" s="145">
        <v>43704</v>
      </c>
      <c r="B936" s="148" t="s">
        <v>393</v>
      </c>
      <c r="C936" s="148" t="s">
        <v>393</v>
      </c>
      <c r="D936" s="149" t="s">
        <v>392</v>
      </c>
      <c r="E936" s="149" t="s">
        <v>194</v>
      </c>
      <c r="F936" s="149" t="s">
        <v>368</v>
      </c>
      <c r="G936" s="150" t="str">
        <f>VLOOKUP(Repository_table[[#This Row],[Country of Destination]],$T$11:$U$46,2,)</f>
        <v>East Asia and Pacific</v>
      </c>
      <c r="H936" s="149" t="s">
        <v>135</v>
      </c>
      <c r="I936" s="149" t="s">
        <v>394</v>
      </c>
      <c r="J936" s="151">
        <v>362701</v>
      </c>
      <c r="K936" s="39"/>
      <c r="L936" s="146" t="s">
        <v>423</v>
      </c>
      <c r="N936" s="119"/>
    </row>
    <row r="937" spans="1:14" s="17" customFormat="1" x14ac:dyDescent="0.25">
      <c r="A937" s="145">
        <v>43705</v>
      </c>
      <c r="B937" s="148" t="s">
        <v>193</v>
      </c>
      <c r="C937" s="148" t="s">
        <v>211</v>
      </c>
      <c r="D937" s="149" t="s">
        <v>262</v>
      </c>
      <c r="E937" s="149" t="s">
        <v>108</v>
      </c>
      <c r="F937" s="149" t="s">
        <v>177</v>
      </c>
      <c r="G937" s="150" t="str">
        <f>VLOOKUP(Repository_table[[#This Row],[Country of Destination]],$T$11:$U$46,2,)</f>
        <v>Latin America and the Caribbean</v>
      </c>
      <c r="H937" s="149" t="s">
        <v>179</v>
      </c>
      <c r="I937" s="149" t="s">
        <v>263</v>
      </c>
      <c r="J937" s="151">
        <v>3356783</v>
      </c>
      <c r="K937" s="39"/>
      <c r="L937" s="146"/>
      <c r="N937" s="119"/>
    </row>
    <row r="938" spans="1:14" s="17" customFormat="1" x14ac:dyDescent="0.25">
      <c r="A938" s="145">
        <v>43705</v>
      </c>
      <c r="B938" s="148" t="s">
        <v>61</v>
      </c>
      <c r="C938" s="148" t="s">
        <v>61</v>
      </c>
      <c r="D938" s="149" t="s">
        <v>251</v>
      </c>
      <c r="E938" s="149" t="s">
        <v>108</v>
      </c>
      <c r="F938" s="149" t="s">
        <v>113</v>
      </c>
      <c r="G938" s="150" t="str">
        <f>VLOOKUP(Repository_table[[#This Row],[Country of Destination]],$T$11:$U$46,2,)</f>
        <v>East Asia and Pacific</v>
      </c>
      <c r="H938" s="149" t="s">
        <v>167</v>
      </c>
      <c r="I938" s="149" t="s">
        <v>270</v>
      </c>
      <c r="J938" s="151">
        <v>3681355</v>
      </c>
      <c r="K938" s="39"/>
      <c r="L938" s="146"/>
      <c r="N938" s="119"/>
    </row>
    <row r="939" spans="1:14" s="17" customFormat="1" ht="25" x14ac:dyDescent="0.25">
      <c r="A939" s="145">
        <v>43706</v>
      </c>
      <c r="B939" s="148" t="s">
        <v>302</v>
      </c>
      <c r="C939" s="148" t="s">
        <v>303</v>
      </c>
      <c r="D939" s="149" t="s">
        <v>409</v>
      </c>
      <c r="E939" s="149" t="s">
        <v>108</v>
      </c>
      <c r="F939" s="149" t="s">
        <v>69</v>
      </c>
      <c r="G939" s="150" t="str">
        <f>VLOOKUP(Repository_table[[#This Row],[Country of Destination]],$T$11:$U$46,2,)</f>
        <v>Europe and Central Asia</v>
      </c>
      <c r="H939" s="149" t="s">
        <v>285</v>
      </c>
      <c r="I939" s="149" t="s">
        <v>306</v>
      </c>
      <c r="J939" s="151">
        <v>2371636</v>
      </c>
      <c r="K939" s="39"/>
      <c r="L939" s="146" t="s">
        <v>58</v>
      </c>
      <c r="N939" s="119"/>
    </row>
    <row r="940" spans="1:14" s="17" customFormat="1" ht="25" x14ac:dyDescent="0.25">
      <c r="A940" s="145">
        <v>43706</v>
      </c>
      <c r="B940" s="148" t="s">
        <v>302</v>
      </c>
      <c r="C940" s="148" t="s">
        <v>303</v>
      </c>
      <c r="D940" s="149" t="s">
        <v>409</v>
      </c>
      <c r="E940" s="149" t="s">
        <v>108</v>
      </c>
      <c r="F940" s="149" t="s">
        <v>241</v>
      </c>
      <c r="G940" s="150" t="str">
        <f>VLOOKUP(Repository_table[[#This Row],[Country of Destination]],$T$11:$U$46,2,)</f>
        <v>Europe and Central Asia</v>
      </c>
      <c r="H940" s="149" t="s">
        <v>285</v>
      </c>
      <c r="I940" s="149" t="s">
        <v>306</v>
      </c>
      <c r="J940" s="151">
        <v>1126533</v>
      </c>
      <c r="K940" s="39"/>
      <c r="L940" s="146" t="s">
        <v>58</v>
      </c>
      <c r="N940" s="119"/>
    </row>
    <row r="941" spans="1:14" s="17" customFormat="1" x14ac:dyDescent="0.25">
      <c r="A941" s="145">
        <v>43706</v>
      </c>
      <c r="B941" s="148" t="s">
        <v>61</v>
      </c>
      <c r="C941" s="148" t="s">
        <v>61</v>
      </c>
      <c r="D941" s="149" t="s">
        <v>252</v>
      </c>
      <c r="E941" s="149" t="s">
        <v>108</v>
      </c>
      <c r="F941" s="149" t="s">
        <v>241</v>
      </c>
      <c r="G941" s="150" t="str">
        <f>VLOOKUP(Repository_table[[#This Row],[Country of Destination]],$T$11:$U$46,2,)</f>
        <v>Europe and Central Asia</v>
      </c>
      <c r="H941" s="149" t="s">
        <v>187</v>
      </c>
      <c r="I941" s="149" t="s">
        <v>270</v>
      </c>
      <c r="J941" s="151">
        <v>2590224</v>
      </c>
      <c r="K941" s="39"/>
      <c r="L941" s="146"/>
      <c r="N941" s="119"/>
    </row>
    <row r="942" spans="1:14" s="17" customFormat="1" x14ac:dyDescent="0.25">
      <c r="A942" s="145">
        <v>43707</v>
      </c>
      <c r="B942" s="148" t="s">
        <v>61</v>
      </c>
      <c r="C942" s="148" t="s">
        <v>61</v>
      </c>
      <c r="D942" s="149" t="s">
        <v>251</v>
      </c>
      <c r="E942" s="149" t="s">
        <v>108</v>
      </c>
      <c r="F942" s="149" t="s">
        <v>76</v>
      </c>
      <c r="G942" s="150" t="str">
        <f>VLOOKUP(Repository_table[[#This Row],[Country of Destination]],$T$11:$U$46,2,)</f>
        <v>Latin America and the Caribbean</v>
      </c>
      <c r="H942" s="149" t="s">
        <v>173</v>
      </c>
      <c r="I942" s="149" t="s">
        <v>270</v>
      </c>
      <c r="J942" s="151">
        <v>3584909</v>
      </c>
      <c r="K942" s="39"/>
      <c r="L942" s="146"/>
      <c r="N942" s="119"/>
    </row>
    <row r="943" spans="1:14" s="17" customFormat="1" ht="25" x14ac:dyDescent="0.25">
      <c r="A943" s="145">
        <v>43708</v>
      </c>
      <c r="B943" s="148" t="s">
        <v>302</v>
      </c>
      <c r="C943" s="148" t="s">
        <v>303</v>
      </c>
      <c r="D943" s="149" t="s">
        <v>409</v>
      </c>
      <c r="E943" s="149" t="s">
        <v>108</v>
      </c>
      <c r="F943" s="149" t="s">
        <v>241</v>
      </c>
      <c r="G943" s="150" t="str">
        <f>VLOOKUP(Repository_table[[#This Row],[Country of Destination]],$T$11:$U$46,2,)</f>
        <v>Europe and Central Asia</v>
      </c>
      <c r="H943" s="149" t="s">
        <v>218</v>
      </c>
      <c r="I943" s="149" t="s">
        <v>306</v>
      </c>
      <c r="J943" s="151">
        <v>1947029</v>
      </c>
      <c r="K943" s="39"/>
      <c r="L943" s="146" t="s">
        <v>58</v>
      </c>
      <c r="N943" s="119"/>
    </row>
    <row r="944" spans="1:14" s="17" customFormat="1" ht="25" x14ac:dyDescent="0.25">
      <c r="A944" s="145">
        <v>43708</v>
      </c>
      <c r="B944" s="148" t="s">
        <v>302</v>
      </c>
      <c r="C944" s="148" t="s">
        <v>303</v>
      </c>
      <c r="D944" s="149" t="s">
        <v>409</v>
      </c>
      <c r="E944" s="149" t="s">
        <v>108</v>
      </c>
      <c r="F944" s="149" t="s">
        <v>124</v>
      </c>
      <c r="G944" s="150" t="str">
        <f>VLOOKUP(Repository_table[[#This Row],[Country of Destination]],$T$11:$U$46,2,)</f>
        <v>Europe and Central Asia</v>
      </c>
      <c r="H944" s="149" t="s">
        <v>218</v>
      </c>
      <c r="I944" s="149" t="s">
        <v>306</v>
      </c>
      <c r="J944" s="151">
        <v>1334590</v>
      </c>
      <c r="K944" s="39"/>
      <c r="L944" s="146" t="s">
        <v>58</v>
      </c>
      <c r="N944" s="119"/>
    </row>
    <row r="945" spans="1:14" s="17" customFormat="1" x14ac:dyDescent="0.25">
      <c r="A945" s="145">
        <v>43708</v>
      </c>
      <c r="B945" s="148" t="s">
        <v>193</v>
      </c>
      <c r="C945" s="148" t="s">
        <v>212</v>
      </c>
      <c r="D945" s="149" t="s">
        <v>262</v>
      </c>
      <c r="E945" s="149" t="s">
        <v>108</v>
      </c>
      <c r="F945" s="149" t="s">
        <v>81</v>
      </c>
      <c r="G945" s="150" t="str">
        <f>VLOOKUP(Repository_table[[#This Row],[Country of Destination]],$T$11:$U$46,2,)</f>
        <v>East Asia and Pacific</v>
      </c>
      <c r="H945" s="149" t="s">
        <v>299</v>
      </c>
      <c r="I945" s="149" t="s">
        <v>263</v>
      </c>
      <c r="J945" s="151">
        <v>3480252</v>
      </c>
      <c r="K945" s="39"/>
      <c r="L945" s="146"/>
      <c r="N945" s="119"/>
    </row>
    <row r="946" spans="1:14" s="17" customFormat="1" x14ac:dyDescent="0.25">
      <c r="A946" s="145">
        <v>43708</v>
      </c>
      <c r="B946" s="148" t="s">
        <v>61</v>
      </c>
      <c r="C946" s="148" t="s">
        <v>61</v>
      </c>
      <c r="D946" s="149" t="s">
        <v>251</v>
      </c>
      <c r="E946" s="149" t="s">
        <v>108</v>
      </c>
      <c r="F946" s="149" t="s">
        <v>76</v>
      </c>
      <c r="G946" s="150" t="str">
        <f>VLOOKUP(Repository_table[[#This Row],[Country of Destination]],$T$11:$U$46,2,)</f>
        <v>Latin America and the Caribbean</v>
      </c>
      <c r="H946" s="149" t="s">
        <v>411</v>
      </c>
      <c r="I946" s="149" t="s">
        <v>270</v>
      </c>
      <c r="J946" s="151">
        <v>3271967</v>
      </c>
      <c r="K946" s="39"/>
      <c r="L946" s="146"/>
      <c r="N946" s="119"/>
    </row>
    <row r="947" spans="1:14" s="17" customFormat="1" x14ac:dyDescent="0.25">
      <c r="A947" s="145">
        <v>43709</v>
      </c>
      <c r="B947" s="148" t="s">
        <v>61</v>
      </c>
      <c r="C947" s="148" t="s">
        <v>61</v>
      </c>
      <c r="D947" s="149" t="s">
        <v>251</v>
      </c>
      <c r="E947" s="149" t="s">
        <v>108</v>
      </c>
      <c r="F947" s="149" t="s">
        <v>157</v>
      </c>
      <c r="G947" s="150" t="str">
        <f>VLOOKUP(Repository_table[[#This Row],[Country of Destination]],$T$11:$U$46,2,)</f>
        <v>Middle East and North Africa</v>
      </c>
      <c r="H947" s="149" t="s">
        <v>138</v>
      </c>
      <c r="I947" s="149" t="s">
        <v>270</v>
      </c>
      <c r="J947" s="151">
        <v>3616082</v>
      </c>
      <c r="K947" s="39"/>
      <c r="L947" s="146"/>
      <c r="N947" s="119"/>
    </row>
    <row r="948" spans="1:14" s="17" customFormat="1" x14ac:dyDescent="0.25">
      <c r="A948" s="145">
        <v>43710</v>
      </c>
      <c r="B948" s="148" t="s">
        <v>61</v>
      </c>
      <c r="C948" s="148" t="s">
        <v>61</v>
      </c>
      <c r="D948" s="149" t="s">
        <v>252</v>
      </c>
      <c r="E948" s="149" t="s">
        <v>108</v>
      </c>
      <c r="F948" s="149" t="s">
        <v>241</v>
      </c>
      <c r="G948" s="150" t="str">
        <f>VLOOKUP(Repository_table[[#This Row],[Country of Destination]],$T$11:$U$46,2,)</f>
        <v>Europe and Central Asia</v>
      </c>
      <c r="H948" s="149" t="s">
        <v>372</v>
      </c>
      <c r="I948" s="149" t="s">
        <v>270</v>
      </c>
      <c r="J948" s="151">
        <v>3265744</v>
      </c>
      <c r="K948" s="39"/>
      <c r="L948" s="146"/>
      <c r="N948" s="119"/>
    </row>
    <row r="949" spans="1:14" s="17" customFormat="1" ht="25" x14ac:dyDescent="0.25">
      <c r="A949" s="145">
        <v>43711</v>
      </c>
      <c r="B949" s="148" t="s">
        <v>302</v>
      </c>
      <c r="C949" s="148" t="s">
        <v>303</v>
      </c>
      <c r="D949" s="149" t="s">
        <v>409</v>
      </c>
      <c r="E949" s="149" t="s">
        <v>108</v>
      </c>
      <c r="F949" s="149" t="s">
        <v>81</v>
      </c>
      <c r="G949" s="150" t="str">
        <f>VLOOKUP(Repository_table[[#This Row],[Country of Destination]],$T$11:$U$46,2,)</f>
        <v>East Asia and Pacific</v>
      </c>
      <c r="H949" s="149" t="s">
        <v>161</v>
      </c>
      <c r="I949" s="149" t="s">
        <v>306</v>
      </c>
      <c r="J949" s="151">
        <v>3394544</v>
      </c>
      <c r="K949" s="39"/>
      <c r="L949" s="146"/>
      <c r="N949" s="119"/>
    </row>
    <row r="950" spans="1:14" s="17" customFormat="1" x14ac:dyDescent="0.25">
      <c r="A950" s="145">
        <v>43711</v>
      </c>
      <c r="B950" s="148" t="s">
        <v>442</v>
      </c>
      <c r="C950" s="148" t="s">
        <v>443</v>
      </c>
      <c r="D950" s="149" t="s">
        <v>439</v>
      </c>
      <c r="E950" s="149" t="s">
        <v>194</v>
      </c>
      <c r="F950" s="149" t="s">
        <v>330</v>
      </c>
      <c r="G950" s="150" t="str">
        <f>VLOOKUP(Repository_table[[#This Row],[Country of Destination]],$T$11:$U$46,2,)</f>
        <v>Middle East and North Africa</v>
      </c>
      <c r="H950" s="149" t="s">
        <v>237</v>
      </c>
      <c r="I950" s="149" t="s">
        <v>440</v>
      </c>
      <c r="J950" s="151">
        <v>3324547</v>
      </c>
      <c r="K950" s="39"/>
      <c r="L950" s="146" t="s">
        <v>366</v>
      </c>
      <c r="N950" s="119"/>
    </row>
    <row r="951" spans="1:14" s="17" customFormat="1" x14ac:dyDescent="0.25">
      <c r="A951" s="145">
        <v>43711</v>
      </c>
      <c r="B951" s="148" t="s">
        <v>61</v>
      </c>
      <c r="C951" s="148" t="s">
        <v>61</v>
      </c>
      <c r="D951" s="149" t="s">
        <v>252</v>
      </c>
      <c r="E951" s="149" t="s">
        <v>108</v>
      </c>
      <c r="F951" s="149" t="s">
        <v>124</v>
      </c>
      <c r="G951" s="150" t="str">
        <f>VLOOKUP(Repository_table[[#This Row],[Country of Destination]],$T$11:$U$46,2,)</f>
        <v>Europe and Central Asia</v>
      </c>
      <c r="H951" s="149" t="s">
        <v>432</v>
      </c>
      <c r="I951" s="149" t="s">
        <v>270</v>
      </c>
      <c r="J951" s="151">
        <v>3303456</v>
      </c>
      <c r="K951" s="39"/>
      <c r="L951" s="146"/>
      <c r="N951" s="119"/>
    </row>
    <row r="952" spans="1:14" s="17" customFormat="1" x14ac:dyDescent="0.25">
      <c r="A952" s="145">
        <v>43712</v>
      </c>
      <c r="B952" s="148" t="s">
        <v>61</v>
      </c>
      <c r="C952" s="148" t="s">
        <v>61</v>
      </c>
      <c r="D952" s="149" t="s">
        <v>252</v>
      </c>
      <c r="E952" s="149" t="s">
        <v>108</v>
      </c>
      <c r="F952" s="149" t="s">
        <v>81</v>
      </c>
      <c r="G952" s="150" t="str">
        <f>VLOOKUP(Repository_table[[#This Row],[Country of Destination]],$T$11:$U$46,2,)</f>
        <v>East Asia and Pacific</v>
      </c>
      <c r="H952" s="149" t="s">
        <v>86</v>
      </c>
      <c r="I952" s="149" t="s">
        <v>270</v>
      </c>
      <c r="J952" s="151">
        <v>3702940</v>
      </c>
      <c r="K952" s="39"/>
      <c r="L952" s="146"/>
      <c r="N952" s="119"/>
    </row>
    <row r="953" spans="1:14" s="17" customFormat="1" x14ac:dyDescent="0.25">
      <c r="A953" s="145">
        <v>43713</v>
      </c>
      <c r="B953" s="148" t="s">
        <v>61</v>
      </c>
      <c r="C953" s="148" t="s">
        <v>61</v>
      </c>
      <c r="D953" s="149" t="s">
        <v>426</v>
      </c>
      <c r="E953" s="149" t="s">
        <v>108</v>
      </c>
      <c r="F953" s="149" t="s">
        <v>112</v>
      </c>
      <c r="G953" s="150" t="str">
        <f>VLOOKUP(Repository_table[[#This Row],[Country of Destination]],$T$11:$U$46,2,)</f>
        <v>Latin America and the Caribbean</v>
      </c>
      <c r="H953" s="149" t="s">
        <v>428</v>
      </c>
      <c r="I953" s="149" t="s">
        <v>270</v>
      </c>
      <c r="J953" s="151">
        <v>3394712</v>
      </c>
      <c r="K953" s="39"/>
      <c r="L953" s="146"/>
      <c r="N953" s="119"/>
    </row>
    <row r="954" spans="1:14" s="17" customFormat="1" ht="25" x14ac:dyDescent="0.25">
      <c r="A954" s="145">
        <v>43714</v>
      </c>
      <c r="B954" s="148" t="s">
        <v>393</v>
      </c>
      <c r="C954" s="148" t="s">
        <v>453</v>
      </c>
      <c r="D954" s="149" t="s">
        <v>421</v>
      </c>
      <c r="E954" s="149" t="s">
        <v>108</v>
      </c>
      <c r="F954" s="149" t="s">
        <v>81</v>
      </c>
      <c r="G954" s="150" t="str">
        <f>VLOOKUP(Repository_table[[#This Row],[Country of Destination]],$T$11:$U$46,2,)</f>
        <v>East Asia and Pacific</v>
      </c>
      <c r="H954" s="149" t="s">
        <v>436</v>
      </c>
      <c r="I954" s="149" t="s">
        <v>394</v>
      </c>
      <c r="J954" s="151">
        <v>3111930</v>
      </c>
      <c r="K954" s="39"/>
      <c r="L954" s="146" t="s">
        <v>58</v>
      </c>
      <c r="N954" s="119"/>
    </row>
    <row r="955" spans="1:14" s="17" customFormat="1" x14ac:dyDescent="0.25">
      <c r="A955" s="145">
        <v>43714</v>
      </c>
      <c r="B955" s="148" t="s">
        <v>393</v>
      </c>
      <c r="C955" s="148" t="s">
        <v>393</v>
      </c>
      <c r="D955" s="149" t="s">
        <v>392</v>
      </c>
      <c r="E955" s="149" t="s">
        <v>194</v>
      </c>
      <c r="F955" s="149" t="s">
        <v>81</v>
      </c>
      <c r="G955" s="150" t="str">
        <f>VLOOKUP(Repository_table[[#This Row],[Country of Destination]],$T$11:$U$46,2,)</f>
        <v>East Asia and Pacific</v>
      </c>
      <c r="H955" s="149" t="s">
        <v>436</v>
      </c>
      <c r="I955" s="149" t="s">
        <v>394</v>
      </c>
      <c r="J955" s="151">
        <v>136216</v>
      </c>
      <c r="K955" s="39"/>
      <c r="L955" s="146" t="s">
        <v>423</v>
      </c>
      <c r="N955" s="119"/>
    </row>
    <row r="956" spans="1:14" s="17" customFormat="1" x14ac:dyDescent="0.25">
      <c r="A956" s="145">
        <v>43714</v>
      </c>
      <c r="B956" s="148" t="s">
        <v>61</v>
      </c>
      <c r="C956" s="148" t="s">
        <v>61</v>
      </c>
      <c r="D956" s="149" t="s">
        <v>252</v>
      </c>
      <c r="E956" s="149" t="s">
        <v>108</v>
      </c>
      <c r="F956" s="149" t="s">
        <v>81</v>
      </c>
      <c r="G956" s="150" t="str">
        <f>VLOOKUP(Repository_table[[#This Row],[Country of Destination]],$T$11:$U$46,2,)</f>
        <v>East Asia and Pacific</v>
      </c>
      <c r="H956" s="149" t="s">
        <v>281</v>
      </c>
      <c r="I956" s="149" t="s">
        <v>270</v>
      </c>
      <c r="J956" s="151">
        <v>3819429</v>
      </c>
      <c r="K956" s="39"/>
      <c r="L956" s="146"/>
      <c r="N956" s="119"/>
    </row>
    <row r="957" spans="1:14" s="17" customFormat="1" ht="25" x14ac:dyDescent="0.25">
      <c r="A957" s="145">
        <v>43715</v>
      </c>
      <c r="B957" s="148" t="s">
        <v>302</v>
      </c>
      <c r="C957" s="148" t="s">
        <v>303</v>
      </c>
      <c r="D957" s="149" t="s">
        <v>410</v>
      </c>
      <c r="E957" s="149" t="s">
        <v>108</v>
      </c>
      <c r="F957" s="149" t="s">
        <v>185</v>
      </c>
      <c r="G957" s="150" t="str">
        <f>VLOOKUP(Repository_table[[#This Row],[Country of Destination]],$T$11:$U$46,2,)</f>
        <v>Latin America and the Caribbean</v>
      </c>
      <c r="H957" s="149" t="s">
        <v>382</v>
      </c>
      <c r="I957" s="149" t="s">
        <v>306</v>
      </c>
      <c r="J957" s="151">
        <v>2856615</v>
      </c>
      <c r="K957" s="39"/>
      <c r="L957" s="146"/>
      <c r="N957" s="119"/>
    </row>
    <row r="958" spans="1:14" s="17" customFormat="1" x14ac:dyDescent="0.25">
      <c r="A958" s="145">
        <v>43715</v>
      </c>
      <c r="B958" s="148" t="s">
        <v>61</v>
      </c>
      <c r="C958" s="148" t="s">
        <v>61</v>
      </c>
      <c r="D958" s="149" t="s">
        <v>251</v>
      </c>
      <c r="E958" s="149" t="s">
        <v>108</v>
      </c>
      <c r="F958" s="149" t="s">
        <v>113</v>
      </c>
      <c r="G958" s="150" t="str">
        <f>VLOOKUP(Repository_table[[#This Row],[Country of Destination]],$T$11:$U$46,2,)</f>
        <v>East Asia and Pacific</v>
      </c>
      <c r="H958" s="149" t="s">
        <v>375</v>
      </c>
      <c r="I958" s="149" t="s">
        <v>270</v>
      </c>
      <c r="J958" s="151">
        <v>3692268</v>
      </c>
      <c r="K958" s="39"/>
      <c r="L958" s="146"/>
      <c r="N958" s="119"/>
    </row>
    <row r="959" spans="1:14" s="17" customFormat="1" x14ac:dyDescent="0.25">
      <c r="A959" s="145">
        <v>43717</v>
      </c>
      <c r="B959" s="148" t="s">
        <v>193</v>
      </c>
      <c r="C959" s="148" t="s">
        <v>211</v>
      </c>
      <c r="D959" s="149" t="s">
        <v>262</v>
      </c>
      <c r="E959" s="149" t="s">
        <v>108</v>
      </c>
      <c r="F959" s="149" t="s">
        <v>116</v>
      </c>
      <c r="G959" s="150" t="str">
        <f>VLOOKUP(Repository_table[[#This Row],[Country of Destination]],$T$11:$U$46,2,)</f>
        <v>South Asia</v>
      </c>
      <c r="H959" s="149" t="s">
        <v>142</v>
      </c>
      <c r="I959" s="149" t="s">
        <v>263</v>
      </c>
      <c r="J959" s="151">
        <v>3250556</v>
      </c>
      <c r="K959" s="39"/>
      <c r="L959" s="146"/>
      <c r="N959" s="119"/>
    </row>
    <row r="960" spans="1:14" s="17" customFormat="1" x14ac:dyDescent="0.25">
      <c r="A960" s="145">
        <v>43717</v>
      </c>
      <c r="B960" s="148" t="s">
        <v>61</v>
      </c>
      <c r="C960" s="148" t="s">
        <v>61</v>
      </c>
      <c r="D960" s="149" t="s">
        <v>252</v>
      </c>
      <c r="E960" s="149" t="s">
        <v>108</v>
      </c>
      <c r="F960" s="149" t="s">
        <v>116</v>
      </c>
      <c r="G960" s="150" t="str">
        <f>VLOOKUP(Repository_table[[#This Row],[Country of Destination]],$T$11:$U$46,2,)</f>
        <v>South Asia</v>
      </c>
      <c r="H960" s="149" t="s">
        <v>433</v>
      </c>
      <c r="I960" s="149" t="s">
        <v>270</v>
      </c>
      <c r="J960" s="151">
        <v>3261161</v>
      </c>
      <c r="K960" s="39"/>
      <c r="L960" s="146"/>
      <c r="N960" s="119"/>
    </row>
    <row r="961" spans="1:14" s="17" customFormat="1" ht="25" x14ac:dyDescent="0.25">
      <c r="A961" s="145">
        <v>43718</v>
      </c>
      <c r="B961" s="148" t="s">
        <v>302</v>
      </c>
      <c r="C961" s="148" t="s">
        <v>303</v>
      </c>
      <c r="D961" s="149" t="s">
        <v>409</v>
      </c>
      <c r="E961" s="149" t="s">
        <v>108</v>
      </c>
      <c r="F961" s="149" t="s">
        <v>241</v>
      </c>
      <c r="G961" s="150" t="str">
        <f>VLOOKUP(Repository_table[[#This Row],[Country of Destination]],$T$11:$U$46,2,)</f>
        <v>Europe and Central Asia</v>
      </c>
      <c r="H961" s="149" t="s">
        <v>434</v>
      </c>
      <c r="I961" s="149" t="s">
        <v>306</v>
      </c>
      <c r="J961" s="151">
        <v>3712066</v>
      </c>
      <c r="K961" s="39"/>
      <c r="L961" s="146"/>
      <c r="N961" s="119"/>
    </row>
    <row r="962" spans="1:14" s="17" customFormat="1" x14ac:dyDescent="0.25">
      <c r="A962" s="145">
        <v>43718</v>
      </c>
      <c r="B962" s="148" t="s">
        <v>61</v>
      </c>
      <c r="C962" s="148" t="s">
        <v>61</v>
      </c>
      <c r="D962" s="149" t="s">
        <v>251</v>
      </c>
      <c r="E962" s="149" t="s">
        <v>108</v>
      </c>
      <c r="F962" s="149" t="s">
        <v>112</v>
      </c>
      <c r="G962" s="150" t="str">
        <f>VLOOKUP(Repository_table[[#This Row],[Country of Destination]],$T$11:$U$46,2,)</f>
        <v>Latin America and the Caribbean</v>
      </c>
      <c r="H962" s="149" t="s">
        <v>429</v>
      </c>
      <c r="I962" s="149" t="s">
        <v>270</v>
      </c>
      <c r="J962" s="151">
        <v>3174669</v>
      </c>
      <c r="K962" s="39"/>
      <c r="L962" s="146"/>
      <c r="N962" s="119"/>
    </row>
    <row r="963" spans="1:14" s="17" customFormat="1" ht="25" x14ac:dyDescent="0.25">
      <c r="A963" s="145">
        <v>43719</v>
      </c>
      <c r="B963" s="148" t="s">
        <v>302</v>
      </c>
      <c r="C963" s="148" t="s">
        <v>303</v>
      </c>
      <c r="D963" s="149" t="s">
        <v>410</v>
      </c>
      <c r="E963" s="149" t="s">
        <v>108</v>
      </c>
      <c r="F963" s="149" t="s">
        <v>76</v>
      </c>
      <c r="G963" s="150" t="str">
        <f>VLOOKUP(Repository_table[[#This Row],[Country of Destination]],$T$11:$U$46,2,)</f>
        <v>Latin America and the Caribbean</v>
      </c>
      <c r="H963" s="149" t="s">
        <v>163</v>
      </c>
      <c r="I963" s="149" t="s">
        <v>306</v>
      </c>
      <c r="J963" s="151">
        <v>3362128</v>
      </c>
      <c r="K963" s="39"/>
      <c r="L963" s="146"/>
      <c r="N963" s="119"/>
    </row>
    <row r="964" spans="1:14" s="17" customFormat="1" x14ac:dyDescent="0.25">
      <c r="A964" s="145">
        <v>43720</v>
      </c>
      <c r="B964" s="148" t="s">
        <v>193</v>
      </c>
      <c r="C964" s="148" t="s">
        <v>212</v>
      </c>
      <c r="D964" s="149" t="s">
        <v>262</v>
      </c>
      <c r="E964" s="149" t="s">
        <v>108</v>
      </c>
      <c r="F964" s="149" t="s">
        <v>241</v>
      </c>
      <c r="G964" s="150" t="str">
        <f>VLOOKUP(Repository_table[[#This Row],[Country of Destination]],$T$11:$U$46,2,)</f>
        <v>Europe and Central Asia</v>
      </c>
      <c r="H964" s="149" t="s">
        <v>214</v>
      </c>
      <c r="I964" s="149" t="s">
        <v>263</v>
      </c>
      <c r="J964" s="151">
        <v>3714902</v>
      </c>
      <c r="K964" s="39"/>
      <c r="L964" s="146"/>
      <c r="N964" s="119"/>
    </row>
    <row r="965" spans="1:14" s="17" customFormat="1" x14ac:dyDescent="0.25">
      <c r="A965" s="145">
        <v>43720</v>
      </c>
      <c r="B965" s="148" t="s">
        <v>442</v>
      </c>
      <c r="C965" s="148" t="s">
        <v>443</v>
      </c>
      <c r="D965" s="149" t="s">
        <v>439</v>
      </c>
      <c r="E965" s="149" t="s">
        <v>194</v>
      </c>
      <c r="F965" s="149" t="s">
        <v>241</v>
      </c>
      <c r="G965" s="150" t="str">
        <f>VLOOKUP(Repository_table[[#This Row],[Country of Destination]],$T$11:$U$46,2,)</f>
        <v>Europe and Central Asia</v>
      </c>
      <c r="H965" s="149" t="s">
        <v>441</v>
      </c>
      <c r="I965" s="149" t="s">
        <v>440</v>
      </c>
      <c r="J965" s="151">
        <v>3130656</v>
      </c>
      <c r="K965" s="39"/>
      <c r="L965" s="146" t="s">
        <v>366</v>
      </c>
      <c r="N965" s="119"/>
    </row>
    <row r="966" spans="1:14" s="17" customFormat="1" x14ac:dyDescent="0.25">
      <c r="A966" s="145">
        <v>43720</v>
      </c>
      <c r="B966" s="148" t="s">
        <v>61</v>
      </c>
      <c r="C966" s="148" t="s">
        <v>61</v>
      </c>
      <c r="D966" s="149" t="s">
        <v>252</v>
      </c>
      <c r="E966" s="149" t="s">
        <v>108</v>
      </c>
      <c r="F966" s="149" t="s">
        <v>68</v>
      </c>
      <c r="G966" s="150" t="str">
        <f>VLOOKUP(Repository_table[[#This Row],[Country of Destination]],$T$11:$U$46,2,)</f>
        <v>South Asia</v>
      </c>
      <c r="H966" s="149" t="s">
        <v>431</v>
      </c>
      <c r="I966" s="149" t="s">
        <v>270</v>
      </c>
      <c r="J966" s="151">
        <v>3606921</v>
      </c>
      <c r="K966" s="39"/>
      <c r="L966" s="146"/>
      <c r="N966" s="119"/>
    </row>
    <row r="967" spans="1:14" s="17" customFormat="1" x14ac:dyDescent="0.25">
      <c r="A967" s="145">
        <v>43721</v>
      </c>
      <c r="B967" s="148" t="s">
        <v>61</v>
      </c>
      <c r="C967" s="148" t="s">
        <v>61</v>
      </c>
      <c r="D967" s="149" t="s">
        <v>252</v>
      </c>
      <c r="E967" s="149" t="s">
        <v>108</v>
      </c>
      <c r="F967" s="149" t="s">
        <v>69</v>
      </c>
      <c r="G967" s="150" t="str">
        <f>VLOOKUP(Repository_table[[#This Row],[Country of Destination]],$T$11:$U$46,2,)</f>
        <v>Europe and Central Asia</v>
      </c>
      <c r="H967" s="149" t="s">
        <v>127</v>
      </c>
      <c r="I967" s="149" t="s">
        <v>270</v>
      </c>
      <c r="J967" s="151">
        <v>2924447</v>
      </c>
      <c r="K967" s="39"/>
      <c r="L967" s="146"/>
      <c r="N967" s="119"/>
    </row>
    <row r="968" spans="1:14" s="17" customFormat="1" ht="25" x14ac:dyDescent="0.25">
      <c r="A968" s="145">
        <v>43722</v>
      </c>
      <c r="B968" s="148" t="s">
        <v>302</v>
      </c>
      <c r="C968" s="148" t="s">
        <v>303</v>
      </c>
      <c r="D968" s="149" t="s">
        <v>409</v>
      </c>
      <c r="E968" s="149" t="s">
        <v>108</v>
      </c>
      <c r="F968" s="149" t="s">
        <v>241</v>
      </c>
      <c r="G968" s="150" t="str">
        <f>VLOOKUP(Repository_table[[#This Row],[Country of Destination]],$T$11:$U$46,2,)</f>
        <v>Europe and Central Asia</v>
      </c>
      <c r="H968" s="149" t="s">
        <v>264</v>
      </c>
      <c r="I968" s="149" t="s">
        <v>306</v>
      </c>
      <c r="J968" s="151">
        <v>3296658</v>
      </c>
      <c r="K968" s="39"/>
      <c r="L968" s="146"/>
      <c r="N968" s="119"/>
    </row>
    <row r="969" spans="1:14" s="17" customFormat="1" x14ac:dyDescent="0.25">
      <c r="A969" s="145">
        <v>43722</v>
      </c>
      <c r="B969" s="148" t="s">
        <v>61</v>
      </c>
      <c r="C969" s="148" t="s">
        <v>61</v>
      </c>
      <c r="D969" s="149" t="s">
        <v>427</v>
      </c>
      <c r="E969" s="149" t="s">
        <v>108</v>
      </c>
      <c r="F969" s="149" t="s">
        <v>177</v>
      </c>
      <c r="G969" s="150" t="str">
        <f>VLOOKUP(Repository_table[[#This Row],[Country of Destination]],$T$11:$U$46,2,)</f>
        <v>Latin America and the Caribbean</v>
      </c>
      <c r="H969" s="149" t="s">
        <v>169</v>
      </c>
      <c r="I969" s="149" t="s">
        <v>270</v>
      </c>
      <c r="J969" s="151">
        <v>2867625</v>
      </c>
      <c r="K969" s="39"/>
      <c r="L969" s="146"/>
      <c r="N969" s="119"/>
    </row>
    <row r="970" spans="1:14" s="17" customFormat="1" x14ac:dyDescent="0.25">
      <c r="A970" s="145">
        <v>43723</v>
      </c>
      <c r="B970" s="148" t="s">
        <v>61</v>
      </c>
      <c r="C970" s="148" t="s">
        <v>61</v>
      </c>
      <c r="D970" s="149" t="s">
        <v>252</v>
      </c>
      <c r="E970" s="149" t="s">
        <v>108</v>
      </c>
      <c r="F970" s="149" t="s">
        <v>241</v>
      </c>
      <c r="G970" s="150" t="str">
        <f>VLOOKUP(Repository_table[[#This Row],[Country of Destination]],$T$11:$U$46,2,)</f>
        <v>Europe and Central Asia</v>
      </c>
      <c r="H970" s="149" t="s">
        <v>380</v>
      </c>
      <c r="I970" s="149" t="s">
        <v>270</v>
      </c>
      <c r="J970" s="151">
        <v>3490168</v>
      </c>
      <c r="K970" s="39"/>
      <c r="L970" s="146"/>
      <c r="N970" s="119"/>
    </row>
    <row r="971" spans="1:14" s="17" customFormat="1" ht="25" x14ac:dyDescent="0.25">
      <c r="A971" s="145">
        <v>43724</v>
      </c>
      <c r="B971" s="148" t="s">
        <v>302</v>
      </c>
      <c r="C971" s="148" t="s">
        <v>303</v>
      </c>
      <c r="D971" s="149" t="s">
        <v>410</v>
      </c>
      <c r="E971" s="149" t="s">
        <v>108</v>
      </c>
      <c r="F971" s="149" t="s">
        <v>113</v>
      </c>
      <c r="G971" s="150" t="str">
        <f>VLOOKUP(Repository_table[[#This Row],[Country of Destination]],$T$11:$U$46,2,)</f>
        <v>East Asia and Pacific</v>
      </c>
      <c r="H971" s="149" t="s">
        <v>118</v>
      </c>
      <c r="I971" s="149" t="s">
        <v>306</v>
      </c>
      <c r="J971" s="151">
        <v>3436781</v>
      </c>
      <c r="K971" s="39"/>
      <c r="L971" s="146"/>
      <c r="N971" s="119"/>
    </row>
    <row r="972" spans="1:14" s="17" customFormat="1" x14ac:dyDescent="0.25">
      <c r="A972" s="145">
        <v>43724</v>
      </c>
      <c r="B972" s="148" t="s">
        <v>193</v>
      </c>
      <c r="C972" s="148" t="s">
        <v>211</v>
      </c>
      <c r="D972" s="149" t="s">
        <v>262</v>
      </c>
      <c r="E972" s="149" t="s">
        <v>108</v>
      </c>
      <c r="F972" s="149" t="s">
        <v>373</v>
      </c>
      <c r="G972" s="150" t="str">
        <f>VLOOKUP(Repository_table[[#This Row],[Country of Destination]],$T$11:$U$46,2,)</f>
        <v>Europe and Central Asia</v>
      </c>
      <c r="H972" s="149" t="s">
        <v>279</v>
      </c>
      <c r="I972" s="149" t="s">
        <v>263</v>
      </c>
      <c r="J972" s="151">
        <v>3403626</v>
      </c>
      <c r="K972" s="39"/>
      <c r="L972" s="146"/>
      <c r="N972" s="119"/>
    </row>
    <row r="973" spans="1:14" s="17" customFormat="1" x14ac:dyDescent="0.25">
      <c r="A973" s="145">
        <v>43724</v>
      </c>
      <c r="B973" s="148" t="s">
        <v>61</v>
      </c>
      <c r="C973" s="148" t="s">
        <v>61</v>
      </c>
      <c r="D973" s="149" t="s">
        <v>252</v>
      </c>
      <c r="E973" s="149" t="s">
        <v>108</v>
      </c>
      <c r="F973" s="149" t="s">
        <v>241</v>
      </c>
      <c r="G973" s="150" t="str">
        <f>VLOOKUP(Repository_table[[#This Row],[Country of Destination]],$T$11:$U$46,2,)</f>
        <v>Europe and Central Asia</v>
      </c>
      <c r="H973" s="149" t="s">
        <v>188</v>
      </c>
      <c r="I973" s="149" t="s">
        <v>270</v>
      </c>
      <c r="J973" s="151">
        <v>3681851</v>
      </c>
      <c r="K973" s="39"/>
      <c r="L973" s="146"/>
      <c r="N973" s="119"/>
    </row>
    <row r="974" spans="1:14" s="17" customFormat="1" x14ac:dyDescent="0.25">
      <c r="A974" s="145">
        <v>43725</v>
      </c>
      <c r="B974" s="148" t="s">
        <v>61</v>
      </c>
      <c r="C974" s="148" t="s">
        <v>61</v>
      </c>
      <c r="D974" s="149" t="s">
        <v>252</v>
      </c>
      <c r="E974" s="149" t="s">
        <v>108</v>
      </c>
      <c r="F974" s="149" t="s">
        <v>241</v>
      </c>
      <c r="G974" s="150" t="str">
        <f>VLOOKUP(Repository_table[[#This Row],[Country of Destination]],$T$11:$U$46,2,)</f>
        <v>Europe and Central Asia</v>
      </c>
      <c r="H974" s="149" t="s">
        <v>176</v>
      </c>
      <c r="I974" s="149" t="s">
        <v>270</v>
      </c>
      <c r="J974" s="151">
        <v>2915317</v>
      </c>
      <c r="K974" s="39"/>
      <c r="L974" s="146"/>
      <c r="N974" s="119"/>
    </row>
    <row r="975" spans="1:14" s="17" customFormat="1" x14ac:dyDescent="0.25">
      <c r="A975" s="145">
        <v>43726</v>
      </c>
      <c r="B975" s="148" t="s">
        <v>61</v>
      </c>
      <c r="C975" s="148" t="s">
        <v>61</v>
      </c>
      <c r="D975" s="149" t="s">
        <v>252</v>
      </c>
      <c r="E975" s="149" t="s">
        <v>108</v>
      </c>
      <c r="F975" s="149" t="s">
        <v>241</v>
      </c>
      <c r="G975" s="150" t="str">
        <f>VLOOKUP(Repository_table[[#This Row],[Country of Destination]],$T$11:$U$46,2,)</f>
        <v>Europe and Central Asia</v>
      </c>
      <c r="H975" s="149" t="s">
        <v>164</v>
      </c>
      <c r="I975" s="149" t="s">
        <v>270</v>
      </c>
      <c r="J975" s="151">
        <v>3601563</v>
      </c>
      <c r="K975" s="39"/>
      <c r="L975" s="146"/>
      <c r="N975" s="119"/>
    </row>
    <row r="976" spans="1:14" s="17" customFormat="1" ht="25" x14ac:dyDescent="0.25">
      <c r="A976" s="145">
        <v>43727</v>
      </c>
      <c r="B976" s="148" t="s">
        <v>302</v>
      </c>
      <c r="C976" s="148" t="s">
        <v>303</v>
      </c>
      <c r="D976" s="149" t="s">
        <v>409</v>
      </c>
      <c r="E976" s="149" t="s">
        <v>108</v>
      </c>
      <c r="F976" s="149" t="s">
        <v>241</v>
      </c>
      <c r="G976" s="150" t="str">
        <f>VLOOKUP(Repository_table[[#This Row],[Country of Destination]],$T$11:$U$46,2,)</f>
        <v>Europe and Central Asia</v>
      </c>
      <c r="H976" s="149" t="s">
        <v>282</v>
      </c>
      <c r="I976" s="149" t="s">
        <v>306</v>
      </c>
      <c r="J976" s="151">
        <v>3688767</v>
      </c>
      <c r="K976" s="39"/>
      <c r="L976" s="146"/>
      <c r="N976" s="119"/>
    </row>
    <row r="977" spans="1:14" s="17" customFormat="1" x14ac:dyDescent="0.25">
      <c r="A977" s="145">
        <v>43727</v>
      </c>
      <c r="B977" s="148" t="s">
        <v>193</v>
      </c>
      <c r="C977" s="148" t="s">
        <v>212</v>
      </c>
      <c r="D977" s="149" t="s">
        <v>262</v>
      </c>
      <c r="E977" s="149" t="s">
        <v>108</v>
      </c>
      <c r="F977" s="149" t="s">
        <v>68</v>
      </c>
      <c r="G977" s="150" t="str">
        <f>VLOOKUP(Repository_table[[#This Row],[Country of Destination]],$T$11:$U$46,2,)</f>
        <v>South Asia</v>
      </c>
      <c r="H977" s="149" t="s">
        <v>123</v>
      </c>
      <c r="I977" s="149" t="s">
        <v>263</v>
      </c>
      <c r="J977" s="151">
        <v>3387327</v>
      </c>
      <c r="K977" s="39"/>
      <c r="L977" s="146"/>
      <c r="N977" s="119"/>
    </row>
    <row r="978" spans="1:14" s="17" customFormat="1" x14ac:dyDescent="0.25">
      <c r="A978" s="145">
        <v>43727</v>
      </c>
      <c r="B978" s="148" t="s">
        <v>61</v>
      </c>
      <c r="C978" s="148" t="s">
        <v>61</v>
      </c>
      <c r="D978" s="149" t="s">
        <v>427</v>
      </c>
      <c r="E978" s="149" t="s">
        <v>108</v>
      </c>
      <c r="F978" s="149" t="s">
        <v>177</v>
      </c>
      <c r="G978" s="150" t="str">
        <f>VLOOKUP(Repository_table[[#This Row],[Country of Destination]],$T$11:$U$46,2,)</f>
        <v>Latin America and the Caribbean</v>
      </c>
      <c r="H978" s="149" t="s">
        <v>238</v>
      </c>
      <c r="I978" s="149" t="s">
        <v>270</v>
      </c>
      <c r="J978" s="151">
        <v>3249658</v>
      </c>
      <c r="K978" s="39"/>
      <c r="L978" s="146"/>
      <c r="N978" s="119"/>
    </row>
    <row r="979" spans="1:14" s="17" customFormat="1" ht="25" x14ac:dyDescent="0.25">
      <c r="A979" s="145">
        <v>43728</v>
      </c>
      <c r="B979" s="148" t="s">
        <v>302</v>
      </c>
      <c r="C979" s="148" t="s">
        <v>303</v>
      </c>
      <c r="D979" s="149" t="s">
        <v>409</v>
      </c>
      <c r="E979" s="149" t="s">
        <v>108</v>
      </c>
      <c r="F979" s="149" t="s">
        <v>204</v>
      </c>
      <c r="G979" s="150" t="str">
        <f>VLOOKUP(Repository_table[[#This Row],[Country of Destination]],$T$11:$U$46,2,)</f>
        <v>Europe and Central Asia</v>
      </c>
      <c r="H979" s="149" t="s">
        <v>203</v>
      </c>
      <c r="I979" s="149" t="s">
        <v>306</v>
      </c>
      <c r="J979" s="151">
        <v>3431133</v>
      </c>
      <c r="K979" s="39"/>
      <c r="L979" s="146"/>
      <c r="N979" s="119"/>
    </row>
    <row r="980" spans="1:14" s="17" customFormat="1" x14ac:dyDescent="0.25">
      <c r="A980" s="145">
        <v>43728</v>
      </c>
      <c r="B980" s="148" t="s">
        <v>61</v>
      </c>
      <c r="C980" s="148" t="s">
        <v>61</v>
      </c>
      <c r="D980" s="149" t="s">
        <v>252</v>
      </c>
      <c r="E980" s="149" t="s">
        <v>108</v>
      </c>
      <c r="F980" s="149" t="s">
        <v>253</v>
      </c>
      <c r="G980" s="150" t="str">
        <f>VLOOKUP(Repository_table[[#This Row],[Country of Destination]],$T$11:$U$46,2,)</f>
        <v>Europe and Central Asia</v>
      </c>
      <c r="H980" s="149" t="s">
        <v>411</v>
      </c>
      <c r="I980" s="149" t="s">
        <v>270</v>
      </c>
      <c r="J980" s="151">
        <v>3229821</v>
      </c>
      <c r="K980" s="39"/>
      <c r="L980" s="146"/>
      <c r="N980" s="119"/>
    </row>
    <row r="981" spans="1:14" s="17" customFormat="1" x14ac:dyDescent="0.25">
      <c r="A981" s="145">
        <v>43729</v>
      </c>
      <c r="B981" s="148" t="s">
        <v>61</v>
      </c>
      <c r="C981" s="148" t="s">
        <v>61</v>
      </c>
      <c r="D981" s="149" t="s">
        <v>252</v>
      </c>
      <c r="E981" s="149" t="s">
        <v>108</v>
      </c>
      <c r="F981" s="149" t="s">
        <v>68</v>
      </c>
      <c r="G981" s="150" t="str">
        <f>VLOOKUP(Repository_table[[#This Row],[Country of Destination]],$T$11:$U$46,2,)</f>
        <v>South Asia</v>
      </c>
      <c r="H981" s="149" t="s">
        <v>430</v>
      </c>
      <c r="I981" s="149" t="s">
        <v>270</v>
      </c>
      <c r="J981" s="151">
        <v>3666219</v>
      </c>
      <c r="K981" s="39"/>
      <c r="L981" s="146"/>
      <c r="N981" s="119"/>
    </row>
    <row r="982" spans="1:14" s="17" customFormat="1" x14ac:dyDescent="0.25">
      <c r="A982" s="145">
        <v>43730</v>
      </c>
      <c r="B982" s="148" t="s">
        <v>61</v>
      </c>
      <c r="C982" s="148" t="s">
        <v>61</v>
      </c>
      <c r="D982" s="149" t="s">
        <v>426</v>
      </c>
      <c r="E982" s="149" t="s">
        <v>108</v>
      </c>
      <c r="F982" s="149" t="s">
        <v>197</v>
      </c>
      <c r="G982" s="150" t="str">
        <f>VLOOKUP(Repository_table[[#This Row],[Country of Destination]],$T$11:$U$46,2,)</f>
        <v>Europe and Central Asia</v>
      </c>
      <c r="H982" s="149" t="s">
        <v>352</v>
      </c>
      <c r="I982" s="149" t="s">
        <v>270</v>
      </c>
      <c r="J982" s="151">
        <v>3490441</v>
      </c>
      <c r="K982" s="39"/>
      <c r="L982" s="146"/>
      <c r="N982" s="119"/>
    </row>
    <row r="983" spans="1:14" s="17" customFormat="1" ht="25" x14ac:dyDescent="0.25">
      <c r="A983" s="145">
        <v>43731</v>
      </c>
      <c r="B983" s="148" t="s">
        <v>393</v>
      </c>
      <c r="C983" s="148" t="s">
        <v>453</v>
      </c>
      <c r="D983" s="149" t="s">
        <v>421</v>
      </c>
      <c r="E983" s="149" t="s">
        <v>108</v>
      </c>
      <c r="F983" s="149" t="s">
        <v>81</v>
      </c>
      <c r="G983" s="150" t="str">
        <f>VLOOKUP(Repository_table[[#This Row],[Country of Destination]],$T$11:$U$46,2,)</f>
        <v>East Asia and Pacific</v>
      </c>
      <c r="H983" s="149" t="s">
        <v>437</v>
      </c>
      <c r="I983" s="149" t="s">
        <v>394</v>
      </c>
      <c r="J983" s="151">
        <v>3281287</v>
      </c>
      <c r="K983" s="39"/>
      <c r="L983" s="146"/>
      <c r="N983" s="119"/>
    </row>
    <row r="984" spans="1:14" s="17" customFormat="1" x14ac:dyDescent="0.25">
      <c r="A984" s="145">
        <v>43731</v>
      </c>
      <c r="B984" s="148" t="s">
        <v>61</v>
      </c>
      <c r="C984" s="148" t="s">
        <v>61</v>
      </c>
      <c r="D984" s="149" t="s">
        <v>251</v>
      </c>
      <c r="E984" s="149" t="s">
        <v>108</v>
      </c>
      <c r="F984" s="149" t="s">
        <v>76</v>
      </c>
      <c r="G984" s="150" t="str">
        <f>VLOOKUP(Repository_table[[#This Row],[Country of Destination]],$T$11:$U$46,2,)</f>
        <v>Latin America and the Caribbean</v>
      </c>
      <c r="H984" s="149" t="s">
        <v>163</v>
      </c>
      <c r="I984" s="149" t="s">
        <v>270</v>
      </c>
      <c r="J984" s="151">
        <v>3250235</v>
      </c>
      <c r="K984" s="39"/>
      <c r="L984" s="146"/>
      <c r="N984" s="119"/>
    </row>
    <row r="985" spans="1:14" s="17" customFormat="1" ht="25" x14ac:dyDescent="0.25">
      <c r="A985" s="145">
        <v>43732</v>
      </c>
      <c r="B985" s="148" t="s">
        <v>302</v>
      </c>
      <c r="C985" s="148" t="s">
        <v>303</v>
      </c>
      <c r="D985" s="149" t="s">
        <v>409</v>
      </c>
      <c r="E985" s="149" t="s">
        <v>108</v>
      </c>
      <c r="F985" s="149" t="s">
        <v>81</v>
      </c>
      <c r="G985" s="150" t="str">
        <f>VLOOKUP(Repository_table[[#This Row],[Country of Destination]],$T$11:$U$46,2,)</f>
        <v>East Asia and Pacific</v>
      </c>
      <c r="H985" s="149" t="s">
        <v>110</v>
      </c>
      <c r="I985" s="149" t="s">
        <v>306</v>
      </c>
      <c r="J985" s="151">
        <v>3663462</v>
      </c>
      <c r="K985" s="39"/>
      <c r="L985" s="146"/>
      <c r="N985" s="119"/>
    </row>
    <row r="986" spans="1:14" s="17" customFormat="1" x14ac:dyDescent="0.25">
      <c r="A986" s="145">
        <v>43732</v>
      </c>
      <c r="B986" s="148" t="s">
        <v>61</v>
      </c>
      <c r="C986" s="148" t="s">
        <v>61</v>
      </c>
      <c r="D986" s="149" t="s">
        <v>252</v>
      </c>
      <c r="E986" s="149" t="s">
        <v>108</v>
      </c>
      <c r="F986" s="149" t="s">
        <v>81</v>
      </c>
      <c r="G986" s="150" t="str">
        <f>VLOOKUP(Repository_table[[#This Row],[Country of Destination]],$T$11:$U$46,2,)</f>
        <v>East Asia and Pacific</v>
      </c>
      <c r="H986" s="149" t="s">
        <v>207</v>
      </c>
      <c r="I986" s="149" t="s">
        <v>270</v>
      </c>
      <c r="J986" s="151">
        <v>3495788</v>
      </c>
      <c r="K986" s="39"/>
      <c r="L986" s="146"/>
      <c r="N986" s="119"/>
    </row>
    <row r="987" spans="1:14" s="17" customFormat="1" x14ac:dyDescent="0.25">
      <c r="A987" s="145">
        <v>43733</v>
      </c>
      <c r="B987" s="148" t="s">
        <v>61</v>
      </c>
      <c r="C987" s="148" t="s">
        <v>61</v>
      </c>
      <c r="D987" s="149" t="s">
        <v>252</v>
      </c>
      <c r="E987" s="149" t="s">
        <v>108</v>
      </c>
      <c r="F987" s="149" t="s">
        <v>332</v>
      </c>
      <c r="G987" s="150" t="str">
        <f>VLOOKUP(Repository_table[[#This Row],[Country of Destination]],$T$11:$U$46,2,)</f>
        <v>East Asia and Pacific</v>
      </c>
      <c r="H987" s="149" t="s">
        <v>189</v>
      </c>
      <c r="I987" s="149" t="s">
        <v>270</v>
      </c>
      <c r="J987" s="151">
        <v>3233725</v>
      </c>
      <c r="K987" s="39"/>
      <c r="L987" s="146"/>
      <c r="N987" s="119"/>
    </row>
    <row r="988" spans="1:14" s="17" customFormat="1" x14ac:dyDescent="0.25">
      <c r="A988" s="145">
        <v>43734</v>
      </c>
      <c r="B988" s="148" t="s">
        <v>393</v>
      </c>
      <c r="C988" s="148" t="s">
        <v>454</v>
      </c>
      <c r="D988" s="149" t="s">
        <v>421</v>
      </c>
      <c r="E988" s="149" t="s">
        <v>108</v>
      </c>
      <c r="F988" s="149" t="s">
        <v>81</v>
      </c>
      <c r="G988" s="150" t="str">
        <f>VLOOKUP(Repository_table[[#This Row],[Country of Destination]],$T$11:$U$46,2,)</f>
        <v>East Asia and Pacific</v>
      </c>
      <c r="H988" s="149" t="s">
        <v>438</v>
      </c>
      <c r="I988" s="149" t="s">
        <v>394</v>
      </c>
      <c r="J988" s="151">
        <v>3206610</v>
      </c>
      <c r="K988" s="39"/>
      <c r="L988" s="146" t="s">
        <v>58</v>
      </c>
      <c r="N988" s="119"/>
    </row>
    <row r="989" spans="1:14" s="17" customFormat="1" x14ac:dyDescent="0.25">
      <c r="A989" s="145">
        <v>43734</v>
      </c>
      <c r="B989" s="148" t="s">
        <v>393</v>
      </c>
      <c r="C989" s="148" t="s">
        <v>393</v>
      </c>
      <c r="D989" s="149" t="s">
        <v>392</v>
      </c>
      <c r="E989" s="149" t="s">
        <v>194</v>
      </c>
      <c r="F989" s="149" t="s">
        <v>81</v>
      </c>
      <c r="G989" s="150" t="str">
        <f>VLOOKUP(Repository_table[[#This Row],[Country of Destination]],$T$11:$U$46,2,)</f>
        <v>East Asia and Pacific</v>
      </c>
      <c r="H989" s="149" t="s">
        <v>438</v>
      </c>
      <c r="I989" s="149" t="s">
        <v>394</v>
      </c>
      <c r="J989" s="151">
        <v>271999</v>
      </c>
      <c r="K989" s="39"/>
      <c r="L989" s="146" t="s">
        <v>423</v>
      </c>
      <c r="N989" s="119"/>
    </row>
    <row r="990" spans="1:14" s="17" customFormat="1" x14ac:dyDescent="0.25">
      <c r="A990" s="145">
        <v>43734</v>
      </c>
      <c r="B990" s="148" t="s">
        <v>61</v>
      </c>
      <c r="C990" s="148" t="s">
        <v>61</v>
      </c>
      <c r="D990" s="149" t="s">
        <v>252</v>
      </c>
      <c r="E990" s="149" t="s">
        <v>108</v>
      </c>
      <c r="F990" s="149" t="s">
        <v>68</v>
      </c>
      <c r="G990" s="150" t="str">
        <f>VLOOKUP(Repository_table[[#This Row],[Country of Destination]],$T$11:$U$46,2,)</f>
        <v>South Asia</v>
      </c>
      <c r="H990" s="149" t="s">
        <v>187</v>
      </c>
      <c r="I990" s="149" t="s">
        <v>270</v>
      </c>
      <c r="J990" s="151">
        <v>3694711</v>
      </c>
      <c r="K990" s="39"/>
      <c r="L990" s="146"/>
      <c r="N990" s="119"/>
    </row>
    <row r="991" spans="1:14" s="17" customFormat="1" ht="25" x14ac:dyDescent="0.25">
      <c r="A991" s="145">
        <v>43735</v>
      </c>
      <c r="B991" s="148" t="s">
        <v>302</v>
      </c>
      <c r="C991" s="148" t="s">
        <v>303</v>
      </c>
      <c r="D991" s="149" t="s">
        <v>410</v>
      </c>
      <c r="E991" s="149" t="s">
        <v>108</v>
      </c>
      <c r="F991" s="149" t="s">
        <v>76</v>
      </c>
      <c r="G991" s="150" t="str">
        <f>VLOOKUP(Repository_table[[#This Row],[Country of Destination]],$T$11:$U$46,2,)</f>
        <v>Latin America and the Caribbean</v>
      </c>
      <c r="H991" s="149" t="s">
        <v>435</v>
      </c>
      <c r="I991" s="149" t="s">
        <v>306</v>
      </c>
      <c r="J991" s="151">
        <v>3829812</v>
      </c>
      <c r="K991" s="39"/>
      <c r="L991" s="146"/>
      <c r="N991" s="119"/>
    </row>
    <row r="992" spans="1:14" s="17" customFormat="1" x14ac:dyDescent="0.25">
      <c r="A992" s="145">
        <v>43735</v>
      </c>
      <c r="B992" s="148" t="s">
        <v>61</v>
      </c>
      <c r="C992" s="148" t="s">
        <v>61</v>
      </c>
      <c r="D992" s="149" t="s">
        <v>252</v>
      </c>
      <c r="E992" s="149" t="s">
        <v>108</v>
      </c>
      <c r="F992" s="149" t="s">
        <v>241</v>
      </c>
      <c r="G992" s="150" t="str">
        <f>VLOOKUP(Repository_table[[#This Row],[Country of Destination]],$T$11:$U$46,2,)</f>
        <v>Europe and Central Asia</v>
      </c>
      <c r="H992" s="149" t="s">
        <v>395</v>
      </c>
      <c r="I992" s="149" t="s">
        <v>270</v>
      </c>
      <c r="J992" s="151">
        <v>3440749</v>
      </c>
      <c r="K992" s="39"/>
      <c r="L992" s="146"/>
      <c r="N992" s="119"/>
    </row>
    <row r="993" spans="1:14" s="17" customFormat="1" x14ac:dyDescent="0.25">
      <c r="A993" s="145">
        <v>43736</v>
      </c>
      <c r="B993" s="148" t="s">
        <v>61</v>
      </c>
      <c r="C993" s="148" t="s">
        <v>61</v>
      </c>
      <c r="D993" s="149" t="s">
        <v>251</v>
      </c>
      <c r="E993" s="149" t="s">
        <v>108</v>
      </c>
      <c r="F993" s="149" t="s">
        <v>112</v>
      </c>
      <c r="G993" s="150" t="str">
        <f>VLOOKUP(Repository_table[[#This Row],[Country of Destination]],$T$11:$U$46,2,)</f>
        <v>Latin America and the Caribbean</v>
      </c>
      <c r="H993" s="149" t="s">
        <v>232</v>
      </c>
      <c r="I993" s="149" t="s">
        <v>270</v>
      </c>
      <c r="J993" s="151">
        <v>3241781</v>
      </c>
      <c r="K993" s="39"/>
      <c r="L993" s="146"/>
      <c r="N993" s="119"/>
    </row>
    <row r="994" spans="1:14" s="17" customFormat="1" x14ac:dyDescent="0.25">
      <c r="A994" s="145">
        <v>43737</v>
      </c>
      <c r="B994" s="148" t="s">
        <v>61</v>
      </c>
      <c r="C994" s="148" t="s">
        <v>61</v>
      </c>
      <c r="D994" s="149" t="s">
        <v>427</v>
      </c>
      <c r="E994" s="149" t="s">
        <v>108</v>
      </c>
      <c r="F994" s="149" t="s">
        <v>197</v>
      </c>
      <c r="G994" s="150" t="str">
        <f>VLOOKUP(Repository_table[[#This Row],[Country of Destination]],$T$11:$U$46,2,)</f>
        <v>Europe and Central Asia</v>
      </c>
      <c r="H994" s="149" t="s">
        <v>223</v>
      </c>
      <c r="I994" s="149" t="s">
        <v>270</v>
      </c>
      <c r="J994" s="151">
        <v>3249660</v>
      </c>
      <c r="K994" s="39"/>
      <c r="L994" s="146"/>
      <c r="N994" s="119"/>
    </row>
    <row r="995" spans="1:14" s="17" customFormat="1" x14ac:dyDescent="0.25">
      <c r="A995" s="145">
        <v>43738</v>
      </c>
      <c r="B995" s="148" t="s">
        <v>61</v>
      </c>
      <c r="C995" s="148" t="s">
        <v>61</v>
      </c>
      <c r="D995" s="149" t="s">
        <v>251</v>
      </c>
      <c r="E995" s="149" t="s">
        <v>108</v>
      </c>
      <c r="F995" s="149" t="s">
        <v>113</v>
      </c>
      <c r="G995" s="150" t="str">
        <f>VLOOKUP(Repository_table[[#This Row],[Country of Destination]],$T$11:$U$46,2,)</f>
        <v>East Asia and Pacific</v>
      </c>
      <c r="H995" s="149" t="s">
        <v>255</v>
      </c>
      <c r="I995" s="149" t="s">
        <v>270</v>
      </c>
      <c r="J995" s="151">
        <v>3688614</v>
      </c>
      <c r="K995" s="39"/>
      <c r="L995" s="146"/>
      <c r="N995" s="119"/>
    </row>
    <row r="996" spans="1:14" s="17" customFormat="1" ht="25" x14ac:dyDescent="0.25">
      <c r="A996" s="154">
        <v>43739</v>
      </c>
      <c r="B996" s="155" t="s">
        <v>302</v>
      </c>
      <c r="C996" s="155" t="s">
        <v>303</v>
      </c>
      <c r="D996" s="156" t="s">
        <v>409</v>
      </c>
      <c r="E996" s="156" t="s">
        <v>108</v>
      </c>
      <c r="F996" s="156" t="s">
        <v>81</v>
      </c>
      <c r="G996" s="157" t="str">
        <f>VLOOKUP(Repository_table[[#This Row],[Country of Destination]],$T$11:$U$46,2,)</f>
        <v>East Asia and Pacific</v>
      </c>
      <c r="H996" s="156" t="s">
        <v>284</v>
      </c>
      <c r="I996" s="156" t="s">
        <v>306</v>
      </c>
      <c r="J996" s="158">
        <v>3398863</v>
      </c>
      <c r="K996" s="159"/>
      <c r="L996" s="160"/>
      <c r="N996" s="119"/>
    </row>
    <row r="997" spans="1:14" s="17" customFormat="1" x14ac:dyDescent="0.25">
      <c r="A997" s="154">
        <v>43739</v>
      </c>
      <c r="B997" s="155" t="s">
        <v>61</v>
      </c>
      <c r="C997" s="155" t="s">
        <v>61</v>
      </c>
      <c r="D997" s="156" t="s">
        <v>251</v>
      </c>
      <c r="E997" s="156" t="s">
        <v>108</v>
      </c>
      <c r="F997" s="156" t="s">
        <v>113</v>
      </c>
      <c r="G997" s="157" t="str">
        <f>VLOOKUP(Repository_table[[#This Row],[Country of Destination]],$T$11:$U$46,2,)</f>
        <v>East Asia and Pacific</v>
      </c>
      <c r="H997" s="156" t="s">
        <v>271</v>
      </c>
      <c r="I997" s="156" t="s">
        <v>270</v>
      </c>
      <c r="J997" s="158">
        <v>3628498</v>
      </c>
      <c r="K997" s="159"/>
      <c r="L997" s="160"/>
      <c r="N997" s="119"/>
    </row>
    <row r="998" spans="1:14" s="17" customFormat="1" ht="25" x14ac:dyDescent="0.25">
      <c r="A998" s="154">
        <v>43740</v>
      </c>
      <c r="B998" s="155" t="s">
        <v>302</v>
      </c>
      <c r="C998" s="155" t="s">
        <v>303</v>
      </c>
      <c r="D998" s="156" t="s">
        <v>410</v>
      </c>
      <c r="E998" s="156" t="s">
        <v>108</v>
      </c>
      <c r="F998" s="156" t="s">
        <v>76</v>
      </c>
      <c r="G998" s="157" t="str">
        <f>VLOOKUP(Repository_table[[#This Row],[Country of Destination]],$T$11:$U$46,2,)</f>
        <v>Latin America and the Caribbean</v>
      </c>
      <c r="H998" s="156" t="s">
        <v>432</v>
      </c>
      <c r="I998" s="156" t="s">
        <v>306</v>
      </c>
      <c r="J998" s="158">
        <v>3266223</v>
      </c>
      <c r="K998" s="159"/>
      <c r="L998" s="160"/>
      <c r="N998" s="119"/>
    </row>
    <row r="999" spans="1:14" s="17" customFormat="1" x14ac:dyDescent="0.25">
      <c r="A999" s="154">
        <v>43740</v>
      </c>
      <c r="B999" s="155" t="s">
        <v>61</v>
      </c>
      <c r="C999" s="155" t="s">
        <v>61</v>
      </c>
      <c r="D999" s="156" t="s">
        <v>252</v>
      </c>
      <c r="E999" s="156" t="s">
        <v>108</v>
      </c>
      <c r="F999" s="156" t="s">
        <v>368</v>
      </c>
      <c r="G999" s="157" t="str">
        <f>VLOOKUP(Repository_table[[#This Row],[Country of Destination]],$T$11:$U$46,2,)</f>
        <v>East Asia and Pacific</v>
      </c>
      <c r="H999" s="156" t="s">
        <v>383</v>
      </c>
      <c r="I999" s="156" t="s">
        <v>270</v>
      </c>
      <c r="J999" s="158">
        <v>3137635</v>
      </c>
      <c r="K999" s="159"/>
      <c r="L999" s="160"/>
      <c r="N999" s="119"/>
    </row>
    <row r="1000" spans="1:14" s="17" customFormat="1" x14ac:dyDescent="0.25">
      <c r="A1000" s="154">
        <v>43741</v>
      </c>
      <c r="B1000" s="155" t="s">
        <v>61</v>
      </c>
      <c r="C1000" s="155" t="s">
        <v>61</v>
      </c>
      <c r="D1000" s="156" t="s">
        <v>251</v>
      </c>
      <c r="E1000" s="156" t="s">
        <v>108</v>
      </c>
      <c r="F1000" s="156" t="s">
        <v>293</v>
      </c>
      <c r="G1000" s="157" t="str">
        <f>VLOOKUP(Repository_table[[#This Row],[Country of Destination]],$T$11:$U$46,2,)</f>
        <v>East Asia and Pacific</v>
      </c>
      <c r="H1000" s="156" t="s">
        <v>217</v>
      </c>
      <c r="I1000" s="156" t="s">
        <v>270</v>
      </c>
      <c r="J1000" s="158">
        <v>3462823</v>
      </c>
      <c r="K1000" s="159"/>
      <c r="L1000" s="160"/>
      <c r="N1000" s="119"/>
    </row>
    <row r="1001" spans="1:14" s="17" customFormat="1" ht="25" x14ac:dyDescent="0.25">
      <c r="A1001" s="154">
        <v>43742</v>
      </c>
      <c r="B1001" s="155" t="s">
        <v>302</v>
      </c>
      <c r="C1001" s="155" t="s">
        <v>303</v>
      </c>
      <c r="D1001" s="156" t="s">
        <v>410</v>
      </c>
      <c r="E1001" s="156" t="s">
        <v>108</v>
      </c>
      <c r="F1001" s="156" t="s">
        <v>113</v>
      </c>
      <c r="G1001" s="157" t="str">
        <f>VLOOKUP(Repository_table[[#This Row],[Country of Destination]],$T$11:$U$46,2,)</f>
        <v>East Asia and Pacific</v>
      </c>
      <c r="H1001" s="156" t="s">
        <v>173</v>
      </c>
      <c r="I1001" s="156" t="s">
        <v>306</v>
      </c>
      <c r="J1001" s="158">
        <v>3619992</v>
      </c>
      <c r="K1001" s="159"/>
      <c r="L1001" s="160"/>
      <c r="N1001" s="119"/>
    </row>
    <row r="1002" spans="1:14" s="17" customFormat="1" x14ac:dyDescent="0.25">
      <c r="A1002" s="154">
        <v>43742</v>
      </c>
      <c r="B1002" s="155" t="s">
        <v>61</v>
      </c>
      <c r="C1002" s="155" t="s">
        <v>61</v>
      </c>
      <c r="D1002" s="156" t="s">
        <v>252</v>
      </c>
      <c r="E1002" s="156" t="s">
        <v>108</v>
      </c>
      <c r="F1002" s="156" t="s">
        <v>69</v>
      </c>
      <c r="G1002" s="157" t="str">
        <f>VLOOKUP(Repository_table[[#This Row],[Country of Destination]],$T$11:$U$46,2,)</f>
        <v>Europe and Central Asia</v>
      </c>
      <c r="H1002" s="156" t="s">
        <v>206</v>
      </c>
      <c r="I1002" s="156" t="s">
        <v>270</v>
      </c>
      <c r="J1002" s="158">
        <v>3181132</v>
      </c>
      <c r="K1002" s="159"/>
      <c r="L1002" s="160"/>
      <c r="N1002" s="119"/>
    </row>
    <row r="1003" spans="1:14" s="17" customFormat="1" x14ac:dyDescent="0.25">
      <c r="A1003" s="154">
        <v>43743</v>
      </c>
      <c r="B1003" s="155" t="s">
        <v>61</v>
      </c>
      <c r="C1003" s="155" t="s">
        <v>61</v>
      </c>
      <c r="D1003" s="156" t="s">
        <v>251</v>
      </c>
      <c r="E1003" s="156" t="s">
        <v>108</v>
      </c>
      <c r="F1003" s="156" t="s">
        <v>113</v>
      </c>
      <c r="G1003" s="157" t="str">
        <f>VLOOKUP(Repository_table[[#This Row],[Country of Destination]],$T$11:$U$46,2,)</f>
        <v>East Asia and Pacific</v>
      </c>
      <c r="H1003" s="156" t="s">
        <v>305</v>
      </c>
      <c r="I1003" s="156" t="s">
        <v>270</v>
      </c>
      <c r="J1003" s="158">
        <v>3529723</v>
      </c>
      <c r="K1003" s="159"/>
      <c r="L1003" s="160"/>
      <c r="N1003" s="119"/>
    </row>
    <row r="1004" spans="1:14" s="17" customFormat="1" x14ac:dyDescent="0.25">
      <c r="A1004" s="154">
        <v>43743</v>
      </c>
      <c r="B1004" s="155" t="s">
        <v>61</v>
      </c>
      <c r="C1004" s="155" t="s">
        <v>61</v>
      </c>
      <c r="D1004" s="156" t="s">
        <v>406</v>
      </c>
      <c r="E1004" s="156" t="s">
        <v>108</v>
      </c>
      <c r="F1004" s="156" t="s">
        <v>113</v>
      </c>
      <c r="G1004" s="157" t="str">
        <f>VLOOKUP(Repository_table[[#This Row],[Country of Destination]],$T$11:$U$46,2,)</f>
        <v>East Asia and Pacific</v>
      </c>
      <c r="H1004" s="156" t="s">
        <v>243</v>
      </c>
      <c r="I1004" s="156" t="s">
        <v>270</v>
      </c>
      <c r="J1004" s="158">
        <v>3292038</v>
      </c>
      <c r="K1004" s="159"/>
      <c r="L1004" s="160"/>
      <c r="N1004" s="119"/>
    </row>
    <row r="1005" spans="1:14" s="17" customFormat="1" x14ac:dyDescent="0.25">
      <c r="A1005" s="154">
        <v>43744</v>
      </c>
      <c r="B1005" s="155" t="s">
        <v>61</v>
      </c>
      <c r="C1005" s="155" t="s">
        <v>61</v>
      </c>
      <c r="D1005" s="156" t="s">
        <v>426</v>
      </c>
      <c r="E1005" s="156" t="s">
        <v>108</v>
      </c>
      <c r="F1005" s="156" t="s">
        <v>112</v>
      </c>
      <c r="G1005" s="157" t="str">
        <f>VLOOKUP(Repository_table[[#This Row],[Country of Destination]],$T$11:$U$46,2,)</f>
        <v>Latin America and the Caribbean</v>
      </c>
      <c r="H1005" s="156" t="s">
        <v>294</v>
      </c>
      <c r="I1005" s="156" t="s">
        <v>270</v>
      </c>
      <c r="J1005" s="158">
        <v>3388658</v>
      </c>
      <c r="K1005" s="159"/>
      <c r="L1005" s="160"/>
      <c r="N1005" s="119"/>
    </row>
    <row r="1006" spans="1:14" s="17" customFormat="1" ht="25" x14ac:dyDescent="0.25">
      <c r="A1006" s="154">
        <v>43745</v>
      </c>
      <c r="B1006" s="155" t="s">
        <v>302</v>
      </c>
      <c r="C1006" s="155" t="s">
        <v>303</v>
      </c>
      <c r="D1006" s="156" t="s">
        <v>409</v>
      </c>
      <c r="E1006" s="156" t="s">
        <v>108</v>
      </c>
      <c r="F1006" s="156" t="s">
        <v>124</v>
      </c>
      <c r="G1006" s="157" t="str">
        <f>VLOOKUP(Repository_table[[#This Row],[Country of Destination]],$T$11:$U$46,2,)</f>
        <v>Europe and Central Asia</v>
      </c>
      <c r="H1006" s="156" t="s">
        <v>390</v>
      </c>
      <c r="I1006" s="156" t="s">
        <v>306</v>
      </c>
      <c r="J1006" s="158">
        <v>3605894</v>
      </c>
      <c r="K1006" s="159"/>
      <c r="L1006" s="160"/>
      <c r="N1006" s="119"/>
    </row>
    <row r="1007" spans="1:14" s="17" customFormat="1" x14ac:dyDescent="0.25">
      <c r="A1007" s="154">
        <v>43746</v>
      </c>
      <c r="B1007" s="155" t="s">
        <v>61</v>
      </c>
      <c r="C1007" s="155" t="s">
        <v>61</v>
      </c>
      <c r="D1007" s="156" t="s">
        <v>251</v>
      </c>
      <c r="E1007" s="156" t="s">
        <v>108</v>
      </c>
      <c r="F1007" s="156" t="s">
        <v>112</v>
      </c>
      <c r="G1007" s="157" t="str">
        <f>VLOOKUP(Repository_table[[#This Row],[Country of Destination]],$T$11:$U$46,2,)</f>
        <v>Latin America and the Caribbean</v>
      </c>
      <c r="H1007" s="156" t="s">
        <v>285</v>
      </c>
      <c r="I1007" s="156" t="s">
        <v>270</v>
      </c>
      <c r="J1007" s="158">
        <v>3219600</v>
      </c>
      <c r="K1007" s="159"/>
      <c r="L1007" s="160"/>
      <c r="N1007" s="119"/>
    </row>
    <row r="1008" spans="1:14" s="17" customFormat="1" ht="25" x14ac:dyDescent="0.25">
      <c r="A1008" s="154">
        <v>43747</v>
      </c>
      <c r="B1008" s="155" t="s">
        <v>302</v>
      </c>
      <c r="C1008" s="155" t="s">
        <v>303</v>
      </c>
      <c r="D1008" s="156" t="s">
        <v>409</v>
      </c>
      <c r="E1008" s="156" t="s">
        <v>108</v>
      </c>
      <c r="F1008" s="156" t="s">
        <v>241</v>
      </c>
      <c r="G1008" s="157" t="str">
        <f>VLOOKUP(Repository_table[[#This Row],[Country of Destination]],$T$11:$U$46,2,)</f>
        <v>Europe and Central Asia</v>
      </c>
      <c r="H1008" s="156" t="s">
        <v>434</v>
      </c>
      <c r="I1008" s="156" t="s">
        <v>306</v>
      </c>
      <c r="J1008" s="158">
        <v>3691069</v>
      </c>
      <c r="K1008" s="159"/>
      <c r="L1008" s="160"/>
      <c r="N1008" s="119"/>
    </row>
    <row r="1009" spans="1:14" s="17" customFormat="1" x14ac:dyDescent="0.25">
      <c r="A1009" s="154">
        <v>43747</v>
      </c>
      <c r="B1009" s="155" t="s">
        <v>442</v>
      </c>
      <c r="C1009" s="155" t="s">
        <v>443</v>
      </c>
      <c r="D1009" s="156" t="s">
        <v>439</v>
      </c>
      <c r="E1009" s="156" t="s">
        <v>194</v>
      </c>
      <c r="F1009" s="156" t="s">
        <v>113</v>
      </c>
      <c r="G1009" s="157" t="str">
        <f>VLOOKUP(Repository_table[[#This Row],[Country of Destination]],$T$11:$U$46,2,)</f>
        <v>East Asia and Pacific</v>
      </c>
      <c r="H1009" s="156" t="s">
        <v>388</v>
      </c>
      <c r="I1009" s="156" t="s">
        <v>440</v>
      </c>
      <c r="J1009" s="158">
        <v>3704467</v>
      </c>
      <c r="K1009" s="159"/>
      <c r="L1009" s="160" t="s">
        <v>366</v>
      </c>
      <c r="N1009" s="119"/>
    </row>
    <row r="1010" spans="1:14" s="17" customFormat="1" x14ac:dyDescent="0.25">
      <c r="A1010" s="154">
        <v>43747</v>
      </c>
      <c r="B1010" s="155" t="s">
        <v>61</v>
      </c>
      <c r="C1010" s="155" t="s">
        <v>61</v>
      </c>
      <c r="D1010" s="156" t="s">
        <v>252</v>
      </c>
      <c r="E1010" s="156" t="s">
        <v>108</v>
      </c>
      <c r="F1010" s="156" t="s">
        <v>116</v>
      </c>
      <c r="G1010" s="157" t="str">
        <f>VLOOKUP(Repository_table[[#This Row],[Country of Destination]],$T$11:$U$46,2,)</f>
        <v>South Asia</v>
      </c>
      <c r="H1010" s="156" t="s">
        <v>202</v>
      </c>
      <c r="I1010" s="156" t="s">
        <v>270</v>
      </c>
      <c r="J1010" s="158">
        <v>3472201</v>
      </c>
      <c r="K1010" s="159"/>
      <c r="L1010" s="160"/>
      <c r="N1010" s="119"/>
    </row>
    <row r="1011" spans="1:14" s="17" customFormat="1" x14ac:dyDescent="0.25">
      <c r="A1011" s="154">
        <v>43748</v>
      </c>
      <c r="B1011" s="155" t="s">
        <v>61</v>
      </c>
      <c r="C1011" s="155" t="s">
        <v>61</v>
      </c>
      <c r="D1011" s="156" t="s">
        <v>252</v>
      </c>
      <c r="E1011" s="156" t="s">
        <v>108</v>
      </c>
      <c r="F1011" s="156" t="s">
        <v>124</v>
      </c>
      <c r="G1011" s="157" t="str">
        <f>VLOOKUP(Repository_table[[#This Row],[Country of Destination]],$T$11:$U$46,2,)</f>
        <v>Europe and Central Asia</v>
      </c>
      <c r="H1011" s="156" t="s">
        <v>349</v>
      </c>
      <c r="I1011" s="156" t="s">
        <v>270</v>
      </c>
      <c r="J1011" s="158">
        <v>3286578</v>
      </c>
      <c r="K1011" s="159"/>
      <c r="L1011" s="160"/>
      <c r="N1011" s="119"/>
    </row>
    <row r="1012" spans="1:14" s="17" customFormat="1" x14ac:dyDescent="0.25">
      <c r="A1012" s="154">
        <v>43749</v>
      </c>
      <c r="B1012" s="155" t="s">
        <v>393</v>
      </c>
      <c r="C1012" s="148" t="s">
        <v>454</v>
      </c>
      <c r="D1012" s="156" t="s">
        <v>421</v>
      </c>
      <c r="E1012" s="156" t="s">
        <v>108</v>
      </c>
      <c r="F1012" s="156" t="s">
        <v>81</v>
      </c>
      <c r="G1012" s="157" t="str">
        <f>VLOOKUP(Repository_table[[#This Row],[Country of Destination]],$T$11:$U$46,2,)</f>
        <v>East Asia and Pacific</v>
      </c>
      <c r="H1012" s="156" t="s">
        <v>451</v>
      </c>
      <c r="I1012" s="156" t="s">
        <v>394</v>
      </c>
      <c r="J1012" s="158">
        <v>3366319</v>
      </c>
      <c r="K1012" s="159"/>
      <c r="L1012" s="160"/>
      <c r="N1012" s="119"/>
    </row>
    <row r="1013" spans="1:14" s="17" customFormat="1" ht="25" x14ac:dyDescent="0.25">
      <c r="A1013" s="154">
        <v>43750</v>
      </c>
      <c r="B1013" s="155" t="s">
        <v>302</v>
      </c>
      <c r="C1013" s="155" t="s">
        <v>303</v>
      </c>
      <c r="D1013" s="156" t="s">
        <v>409</v>
      </c>
      <c r="E1013" s="156" t="s">
        <v>108</v>
      </c>
      <c r="F1013" s="156" t="s">
        <v>109</v>
      </c>
      <c r="G1013" s="157" t="str">
        <f>VLOOKUP(Repository_table[[#This Row],[Country of Destination]],$T$11:$U$46,2,)</f>
        <v>Europe and Central Asia</v>
      </c>
      <c r="H1013" s="156" t="s">
        <v>235</v>
      </c>
      <c r="I1013" s="156" t="s">
        <v>306</v>
      </c>
      <c r="J1013" s="158">
        <v>3527878</v>
      </c>
      <c r="K1013" s="159"/>
      <c r="L1013" s="160"/>
      <c r="N1013" s="119"/>
    </row>
    <row r="1014" spans="1:14" s="17" customFormat="1" x14ac:dyDescent="0.25">
      <c r="A1014" s="154">
        <v>43750</v>
      </c>
      <c r="B1014" s="155" t="s">
        <v>61</v>
      </c>
      <c r="C1014" s="155" t="s">
        <v>61</v>
      </c>
      <c r="D1014" s="156" t="s">
        <v>252</v>
      </c>
      <c r="E1014" s="156" t="s">
        <v>108</v>
      </c>
      <c r="F1014" s="156" t="s">
        <v>373</v>
      </c>
      <c r="G1014" s="157" t="str">
        <f>VLOOKUP(Repository_table[[#This Row],[Country of Destination]],$T$11:$U$46,2,)</f>
        <v>Europe and Central Asia</v>
      </c>
      <c r="H1014" s="156" t="s">
        <v>344</v>
      </c>
      <c r="I1014" s="156" t="s">
        <v>270</v>
      </c>
      <c r="J1014" s="158">
        <v>3402206</v>
      </c>
      <c r="K1014" s="159"/>
      <c r="L1014" s="160"/>
      <c r="N1014" s="119"/>
    </row>
    <row r="1015" spans="1:14" s="17" customFormat="1" x14ac:dyDescent="0.25">
      <c r="A1015" s="154">
        <v>43750</v>
      </c>
      <c r="B1015" s="155" t="s">
        <v>61</v>
      </c>
      <c r="C1015" s="155" t="s">
        <v>61</v>
      </c>
      <c r="D1015" s="156" t="s">
        <v>252</v>
      </c>
      <c r="E1015" s="156" t="s">
        <v>108</v>
      </c>
      <c r="F1015" s="156" t="s">
        <v>197</v>
      </c>
      <c r="G1015" s="157" t="str">
        <f>VLOOKUP(Repository_table[[#This Row],[Country of Destination]],$T$11:$U$46,2,)</f>
        <v>Europe and Central Asia</v>
      </c>
      <c r="H1015" s="156" t="s">
        <v>166</v>
      </c>
      <c r="I1015" s="156" t="s">
        <v>270</v>
      </c>
      <c r="J1015" s="158">
        <v>3495034</v>
      </c>
      <c r="K1015" s="159"/>
      <c r="L1015" s="160"/>
      <c r="N1015" s="119"/>
    </row>
    <row r="1016" spans="1:14" s="17" customFormat="1" x14ac:dyDescent="0.25">
      <c r="A1016" s="154">
        <v>43751</v>
      </c>
      <c r="B1016" s="155" t="s">
        <v>61</v>
      </c>
      <c r="C1016" s="155" t="s">
        <v>61</v>
      </c>
      <c r="D1016" s="156" t="s">
        <v>252</v>
      </c>
      <c r="E1016" s="156" t="s">
        <v>108</v>
      </c>
      <c r="F1016" s="156" t="s">
        <v>69</v>
      </c>
      <c r="G1016" s="157" t="str">
        <f>VLOOKUP(Repository_table[[#This Row],[Country of Destination]],$T$11:$U$46,2,)</f>
        <v>Europe and Central Asia</v>
      </c>
      <c r="H1016" s="156" t="s">
        <v>309</v>
      </c>
      <c r="I1016" s="156" t="s">
        <v>270</v>
      </c>
      <c r="J1016" s="158">
        <v>3439831</v>
      </c>
      <c r="K1016" s="159"/>
      <c r="L1016" s="160"/>
      <c r="N1016" s="119"/>
    </row>
    <row r="1017" spans="1:14" s="17" customFormat="1" x14ac:dyDescent="0.25">
      <c r="A1017" s="154">
        <v>43752</v>
      </c>
      <c r="B1017" s="155" t="s">
        <v>61</v>
      </c>
      <c r="C1017" s="155" t="s">
        <v>61</v>
      </c>
      <c r="D1017" s="156" t="s">
        <v>252</v>
      </c>
      <c r="E1017" s="156" t="s">
        <v>108</v>
      </c>
      <c r="F1017" s="156" t="s">
        <v>81</v>
      </c>
      <c r="G1017" s="157" t="str">
        <f>VLOOKUP(Repository_table[[#This Row],[Country of Destination]],$T$11:$U$46,2,)</f>
        <v>East Asia and Pacific</v>
      </c>
      <c r="H1017" s="156" t="s">
        <v>138</v>
      </c>
      <c r="I1017" s="156" t="s">
        <v>270</v>
      </c>
      <c r="J1017" s="158">
        <v>3079694</v>
      </c>
      <c r="K1017" s="159"/>
      <c r="L1017" s="160"/>
      <c r="N1017" s="119"/>
    </row>
    <row r="1018" spans="1:14" s="17" customFormat="1" ht="25" x14ac:dyDescent="0.25">
      <c r="A1018" s="154">
        <v>43753</v>
      </c>
      <c r="B1018" s="155" t="s">
        <v>302</v>
      </c>
      <c r="C1018" s="155" t="s">
        <v>303</v>
      </c>
      <c r="D1018" s="156" t="s">
        <v>409</v>
      </c>
      <c r="E1018" s="156" t="s">
        <v>108</v>
      </c>
      <c r="F1018" s="156" t="s">
        <v>204</v>
      </c>
      <c r="G1018" s="157" t="str">
        <f>VLOOKUP(Repository_table[[#This Row],[Country of Destination]],$T$11:$U$46,2,)</f>
        <v>Europe and Central Asia</v>
      </c>
      <c r="H1018" s="156" t="s">
        <v>218</v>
      </c>
      <c r="I1018" s="156" t="s">
        <v>306</v>
      </c>
      <c r="J1018" s="158">
        <v>3456192</v>
      </c>
      <c r="K1018" s="159"/>
      <c r="L1018" s="160"/>
      <c r="N1018" s="119"/>
    </row>
    <row r="1019" spans="1:14" s="17" customFormat="1" x14ac:dyDescent="0.25">
      <c r="A1019" s="154">
        <v>43753</v>
      </c>
      <c r="B1019" s="155" t="s">
        <v>61</v>
      </c>
      <c r="C1019" s="155" t="s">
        <v>61</v>
      </c>
      <c r="D1019" s="156" t="s">
        <v>251</v>
      </c>
      <c r="E1019" s="156" t="s">
        <v>108</v>
      </c>
      <c r="F1019" s="156" t="s">
        <v>185</v>
      </c>
      <c r="G1019" s="157" t="str">
        <f>VLOOKUP(Repository_table[[#This Row],[Country of Destination]],$T$11:$U$46,2,)</f>
        <v>Latin America and the Caribbean</v>
      </c>
      <c r="H1019" s="156" t="s">
        <v>228</v>
      </c>
      <c r="I1019" s="156" t="s">
        <v>270</v>
      </c>
      <c r="J1019" s="158">
        <v>2927364</v>
      </c>
      <c r="K1019" s="159"/>
      <c r="L1019" s="160"/>
      <c r="N1019" s="119"/>
    </row>
    <row r="1020" spans="1:14" s="17" customFormat="1" x14ac:dyDescent="0.25">
      <c r="A1020" s="154">
        <v>43753</v>
      </c>
      <c r="B1020" s="155" t="s">
        <v>61</v>
      </c>
      <c r="C1020" s="155" t="s">
        <v>61</v>
      </c>
      <c r="D1020" s="156" t="s">
        <v>427</v>
      </c>
      <c r="E1020" s="156" t="s">
        <v>108</v>
      </c>
      <c r="F1020" s="156" t="s">
        <v>124</v>
      </c>
      <c r="G1020" s="157" t="str">
        <f>VLOOKUP(Repository_table[[#This Row],[Country of Destination]],$T$11:$U$46,2,)</f>
        <v>Europe and Central Asia</v>
      </c>
      <c r="H1020" s="156" t="s">
        <v>449</v>
      </c>
      <c r="I1020" s="156" t="s">
        <v>270</v>
      </c>
      <c r="J1020" s="158">
        <v>2418217</v>
      </c>
      <c r="K1020" s="159"/>
      <c r="L1020" s="160"/>
      <c r="N1020" s="119"/>
    </row>
    <row r="1021" spans="1:14" s="17" customFormat="1" x14ac:dyDescent="0.25">
      <c r="A1021" s="154">
        <v>43754</v>
      </c>
      <c r="B1021" s="155" t="s">
        <v>442</v>
      </c>
      <c r="C1021" s="155" t="s">
        <v>443</v>
      </c>
      <c r="D1021" s="156" t="s">
        <v>439</v>
      </c>
      <c r="E1021" s="156" t="s">
        <v>194</v>
      </c>
      <c r="F1021" s="156" t="s">
        <v>68</v>
      </c>
      <c r="G1021" s="157" t="str">
        <f>VLOOKUP(Repository_table[[#This Row],[Country of Destination]],$T$11:$U$46,2,)</f>
        <v>South Asia</v>
      </c>
      <c r="H1021" s="156" t="s">
        <v>379</v>
      </c>
      <c r="I1021" s="156" t="s">
        <v>440</v>
      </c>
      <c r="J1021" s="158">
        <v>3711457</v>
      </c>
      <c r="K1021" s="159"/>
      <c r="L1021" s="160" t="s">
        <v>366</v>
      </c>
      <c r="N1021" s="119"/>
    </row>
    <row r="1022" spans="1:14" s="17" customFormat="1" ht="25" x14ac:dyDescent="0.25">
      <c r="A1022" s="154">
        <v>43755</v>
      </c>
      <c r="B1022" s="155" t="s">
        <v>393</v>
      </c>
      <c r="C1022" s="148" t="s">
        <v>420</v>
      </c>
      <c r="D1022" s="156" t="s">
        <v>421</v>
      </c>
      <c r="E1022" s="156" t="s">
        <v>108</v>
      </c>
      <c r="F1022" s="156" t="s">
        <v>197</v>
      </c>
      <c r="G1022" s="157" t="str">
        <f>VLOOKUP(Repository_table[[#This Row],[Country of Destination]],$T$11:$U$46,2,)</f>
        <v>Europe and Central Asia</v>
      </c>
      <c r="H1022" s="156" t="s">
        <v>282</v>
      </c>
      <c r="I1022" s="156" t="s">
        <v>394</v>
      </c>
      <c r="J1022" s="158">
        <v>3650128</v>
      </c>
      <c r="K1022" s="159"/>
      <c r="L1022" s="160"/>
      <c r="N1022" s="119"/>
    </row>
    <row r="1023" spans="1:14" s="17" customFormat="1" x14ac:dyDescent="0.25">
      <c r="A1023" s="154">
        <v>43755</v>
      </c>
      <c r="B1023" s="155" t="s">
        <v>61</v>
      </c>
      <c r="C1023" s="155" t="s">
        <v>61</v>
      </c>
      <c r="D1023" s="156" t="s">
        <v>252</v>
      </c>
      <c r="E1023" s="156" t="s">
        <v>108</v>
      </c>
      <c r="F1023" s="156" t="s">
        <v>197</v>
      </c>
      <c r="G1023" s="157" t="str">
        <f>VLOOKUP(Repository_table[[#This Row],[Country of Destination]],$T$11:$U$46,2,)</f>
        <v>Europe and Central Asia</v>
      </c>
      <c r="H1023" s="156" t="s">
        <v>188</v>
      </c>
      <c r="I1023" s="156" t="s">
        <v>270</v>
      </c>
      <c r="J1023" s="158">
        <v>3687495</v>
      </c>
      <c r="K1023" s="159"/>
      <c r="L1023" s="160"/>
      <c r="N1023" s="119"/>
    </row>
    <row r="1024" spans="1:14" s="17" customFormat="1" x14ac:dyDescent="0.25">
      <c r="A1024" s="154">
        <v>43756</v>
      </c>
      <c r="B1024" s="155" t="s">
        <v>61</v>
      </c>
      <c r="C1024" s="155" t="s">
        <v>61</v>
      </c>
      <c r="D1024" s="156" t="s">
        <v>252</v>
      </c>
      <c r="E1024" s="156" t="s">
        <v>108</v>
      </c>
      <c r="F1024" s="156" t="s">
        <v>177</v>
      </c>
      <c r="G1024" s="157" t="str">
        <f>VLOOKUP(Repository_table[[#This Row],[Country of Destination]],$T$11:$U$46,2,)</f>
        <v>Latin America and the Caribbean</v>
      </c>
      <c r="H1024" s="156" t="s">
        <v>169</v>
      </c>
      <c r="I1024" s="156" t="s">
        <v>270</v>
      </c>
      <c r="J1024" s="158">
        <v>3344964</v>
      </c>
      <c r="K1024" s="159"/>
      <c r="L1024" s="160"/>
      <c r="N1024" s="119"/>
    </row>
    <row r="1025" spans="1:14" s="17" customFormat="1" x14ac:dyDescent="0.25">
      <c r="A1025" s="154">
        <v>43756</v>
      </c>
      <c r="B1025" s="155" t="s">
        <v>61</v>
      </c>
      <c r="C1025" s="155" t="s">
        <v>61</v>
      </c>
      <c r="D1025" s="156" t="s">
        <v>406</v>
      </c>
      <c r="E1025" s="156" t="s">
        <v>108</v>
      </c>
      <c r="F1025" s="156" t="s">
        <v>113</v>
      </c>
      <c r="G1025" s="157" t="str">
        <f>VLOOKUP(Repository_table[[#This Row],[Country of Destination]],$T$11:$U$46,2,)</f>
        <v>East Asia and Pacific</v>
      </c>
      <c r="H1025" s="156" t="s">
        <v>96</v>
      </c>
      <c r="I1025" s="156" t="s">
        <v>270</v>
      </c>
      <c r="J1025" s="158">
        <v>3666338</v>
      </c>
      <c r="K1025" s="159"/>
      <c r="L1025" s="160"/>
      <c r="N1025" s="119"/>
    </row>
    <row r="1026" spans="1:14" s="17" customFormat="1" ht="25" x14ac:dyDescent="0.25">
      <c r="A1026" s="154">
        <v>43757</v>
      </c>
      <c r="B1026" s="155" t="s">
        <v>302</v>
      </c>
      <c r="C1026" s="155" t="s">
        <v>303</v>
      </c>
      <c r="D1026" s="156" t="s">
        <v>409</v>
      </c>
      <c r="E1026" s="156" t="s">
        <v>108</v>
      </c>
      <c r="F1026" s="156" t="s">
        <v>241</v>
      </c>
      <c r="G1026" s="157" t="str">
        <f>VLOOKUP(Repository_table[[#This Row],[Country of Destination]],$T$11:$U$46,2,)</f>
        <v>Europe and Central Asia</v>
      </c>
      <c r="H1026" s="156" t="s">
        <v>435</v>
      </c>
      <c r="I1026" s="156" t="s">
        <v>306</v>
      </c>
      <c r="J1026" s="158">
        <v>3642169</v>
      </c>
      <c r="K1026" s="159"/>
      <c r="L1026" s="160"/>
      <c r="N1026" s="119"/>
    </row>
    <row r="1027" spans="1:14" s="17" customFormat="1" x14ac:dyDescent="0.25">
      <c r="A1027" s="154">
        <v>43758</v>
      </c>
      <c r="B1027" s="155" t="s">
        <v>61</v>
      </c>
      <c r="C1027" s="155" t="s">
        <v>61</v>
      </c>
      <c r="D1027" s="156" t="s">
        <v>251</v>
      </c>
      <c r="E1027" s="156" t="s">
        <v>108</v>
      </c>
      <c r="F1027" s="156" t="s">
        <v>113</v>
      </c>
      <c r="G1027" s="157" t="str">
        <f>VLOOKUP(Repository_table[[#This Row],[Country of Destination]],$T$11:$U$46,2,)</f>
        <v>East Asia and Pacific</v>
      </c>
      <c r="H1027" s="156" t="s">
        <v>160</v>
      </c>
      <c r="I1027" s="156" t="s">
        <v>270</v>
      </c>
      <c r="J1027" s="158">
        <v>3690068</v>
      </c>
      <c r="K1027" s="159"/>
      <c r="L1027" s="160"/>
      <c r="N1027" s="119"/>
    </row>
    <row r="1028" spans="1:14" s="17" customFormat="1" x14ac:dyDescent="0.25">
      <c r="A1028" s="154">
        <v>43758</v>
      </c>
      <c r="B1028" s="155" t="s">
        <v>61</v>
      </c>
      <c r="C1028" s="155" t="s">
        <v>61</v>
      </c>
      <c r="D1028" s="156" t="s">
        <v>426</v>
      </c>
      <c r="E1028" s="156" t="s">
        <v>108</v>
      </c>
      <c r="F1028" s="156" t="s">
        <v>286</v>
      </c>
      <c r="G1028" s="157" t="str">
        <f>VLOOKUP(Repository_table[[#This Row],[Country of Destination]],$T$11:$U$46,2,)</f>
        <v>Europe and Central Asia</v>
      </c>
      <c r="H1028" s="156" t="s">
        <v>238</v>
      </c>
      <c r="I1028" s="156" t="s">
        <v>270</v>
      </c>
      <c r="J1028" s="158">
        <v>3488801</v>
      </c>
      <c r="K1028" s="159"/>
      <c r="L1028" s="160"/>
      <c r="N1028" s="119"/>
    </row>
    <row r="1029" spans="1:14" s="17" customFormat="1" ht="25" x14ac:dyDescent="0.25">
      <c r="A1029" s="154">
        <v>43759</v>
      </c>
      <c r="B1029" s="155" t="s">
        <v>302</v>
      </c>
      <c r="C1029" s="155" t="s">
        <v>303</v>
      </c>
      <c r="D1029" s="156" t="s">
        <v>410</v>
      </c>
      <c r="E1029" s="156" t="s">
        <v>108</v>
      </c>
      <c r="F1029" s="156" t="s">
        <v>113</v>
      </c>
      <c r="G1029" s="157" t="str">
        <f>VLOOKUP(Repository_table[[#This Row],[Country of Destination]],$T$11:$U$46,2,)</f>
        <v>East Asia and Pacific</v>
      </c>
      <c r="H1029" s="156" t="s">
        <v>380</v>
      </c>
      <c r="I1029" s="156" t="s">
        <v>306</v>
      </c>
      <c r="J1029" s="158">
        <v>3724404</v>
      </c>
      <c r="K1029" s="159"/>
      <c r="L1029" s="160"/>
      <c r="N1029" s="119"/>
    </row>
    <row r="1030" spans="1:14" s="17" customFormat="1" x14ac:dyDescent="0.25">
      <c r="A1030" s="154">
        <v>43760</v>
      </c>
      <c r="B1030" s="155" t="s">
        <v>193</v>
      </c>
      <c r="C1030" s="155" t="s">
        <v>211</v>
      </c>
      <c r="D1030" s="156" t="s">
        <v>262</v>
      </c>
      <c r="E1030" s="156" t="s">
        <v>108</v>
      </c>
      <c r="F1030" s="156" t="s">
        <v>124</v>
      </c>
      <c r="G1030" s="157" t="str">
        <f>VLOOKUP(Repository_table[[#This Row],[Country of Destination]],$T$11:$U$46,2,)</f>
        <v>Europe and Central Asia</v>
      </c>
      <c r="H1030" s="156" t="s">
        <v>181</v>
      </c>
      <c r="I1030" s="156" t="s">
        <v>263</v>
      </c>
      <c r="J1030" s="158">
        <v>3481148</v>
      </c>
      <c r="K1030" s="159"/>
      <c r="L1030" s="160"/>
      <c r="N1030" s="119"/>
    </row>
    <row r="1031" spans="1:14" s="17" customFormat="1" x14ac:dyDescent="0.25">
      <c r="A1031" s="154">
        <v>43760</v>
      </c>
      <c r="B1031" s="155" t="s">
        <v>61</v>
      </c>
      <c r="C1031" s="155" t="s">
        <v>61</v>
      </c>
      <c r="D1031" s="156" t="s">
        <v>251</v>
      </c>
      <c r="E1031" s="156" t="s">
        <v>108</v>
      </c>
      <c r="F1031" s="156" t="s">
        <v>113</v>
      </c>
      <c r="G1031" s="157" t="str">
        <f>VLOOKUP(Repository_table[[#This Row],[Country of Destination]],$T$11:$U$46,2,)</f>
        <v>East Asia and Pacific</v>
      </c>
      <c r="H1031" s="156" t="s">
        <v>411</v>
      </c>
      <c r="I1031" s="156" t="s">
        <v>270</v>
      </c>
      <c r="J1031" s="158">
        <v>3274272</v>
      </c>
      <c r="K1031" s="159"/>
      <c r="L1031" s="160"/>
      <c r="N1031" s="119"/>
    </row>
    <row r="1032" spans="1:14" s="17" customFormat="1" x14ac:dyDescent="0.25">
      <c r="A1032" s="154">
        <v>43761</v>
      </c>
      <c r="B1032" s="155" t="s">
        <v>61</v>
      </c>
      <c r="C1032" s="155" t="s">
        <v>61</v>
      </c>
      <c r="D1032" s="156" t="s">
        <v>251</v>
      </c>
      <c r="E1032" s="156" t="s">
        <v>108</v>
      </c>
      <c r="F1032" s="156" t="s">
        <v>76</v>
      </c>
      <c r="G1032" s="157" t="str">
        <f>VLOOKUP(Repository_table[[#This Row],[Country of Destination]],$T$11:$U$46,2,)</f>
        <v>Latin America and the Caribbean</v>
      </c>
      <c r="H1032" s="156" t="s">
        <v>429</v>
      </c>
      <c r="I1032" s="156" t="s">
        <v>270</v>
      </c>
      <c r="J1032" s="158">
        <v>3170904</v>
      </c>
      <c r="K1032" s="159"/>
      <c r="L1032" s="160"/>
      <c r="N1032" s="119"/>
    </row>
    <row r="1033" spans="1:14" s="17" customFormat="1" ht="25" x14ac:dyDescent="0.25">
      <c r="A1033" s="154">
        <v>43762</v>
      </c>
      <c r="B1033" s="155" t="s">
        <v>302</v>
      </c>
      <c r="C1033" s="155" t="s">
        <v>303</v>
      </c>
      <c r="D1033" s="156" t="s">
        <v>409</v>
      </c>
      <c r="E1033" s="156" t="s">
        <v>108</v>
      </c>
      <c r="F1033" s="156" t="s">
        <v>81</v>
      </c>
      <c r="G1033" s="157" t="str">
        <f>VLOOKUP(Repository_table[[#This Row],[Country of Destination]],$T$11:$U$46,2,)</f>
        <v>East Asia and Pacific</v>
      </c>
      <c r="H1033" s="156" t="s">
        <v>382</v>
      </c>
      <c r="I1033" s="156" t="s">
        <v>306</v>
      </c>
      <c r="J1033" s="158">
        <v>3646571</v>
      </c>
      <c r="K1033" s="159"/>
      <c r="L1033" s="160"/>
      <c r="N1033" s="119"/>
    </row>
    <row r="1034" spans="1:14" s="17" customFormat="1" x14ac:dyDescent="0.25">
      <c r="A1034" s="154">
        <v>43762</v>
      </c>
      <c r="B1034" s="155" t="s">
        <v>61</v>
      </c>
      <c r="C1034" s="155" t="s">
        <v>61</v>
      </c>
      <c r="D1034" s="156" t="s">
        <v>251</v>
      </c>
      <c r="E1034" s="156" t="s">
        <v>108</v>
      </c>
      <c r="F1034" s="156" t="s">
        <v>113</v>
      </c>
      <c r="G1034" s="157" t="str">
        <f>VLOOKUP(Repository_table[[#This Row],[Country of Destination]],$T$11:$U$46,2,)</f>
        <v>East Asia and Pacific</v>
      </c>
      <c r="H1034" s="156" t="s">
        <v>296</v>
      </c>
      <c r="I1034" s="156" t="s">
        <v>270</v>
      </c>
      <c r="J1034" s="158">
        <v>3168367</v>
      </c>
      <c r="K1034" s="159"/>
      <c r="L1034" s="160"/>
      <c r="N1034" s="119"/>
    </row>
    <row r="1035" spans="1:14" s="17" customFormat="1" ht="25" x14ac:dyDescent="0.25">
      <c r="A1035" s="154">
        <v>43763</v>
      </c>
      <c r="B1035" s="155" t="s">
        <v>393</v>
      </c>
      <c r="C1035" s="148" t="s">
        <v>453</v>
      </c>
      <c r="D1035" s="156" t="s">
        <v>421</v>
      </c>
      <c r="E1035" s="156" t="s">
        <v>108</v>
      </c>
      <c r="F1035" s="156" t="s">
        <v>81</v>
      </c>
      <c r="G1035" s="157" t="str">
        <f>VLOOKUP(Repository_table[[#This Row],[Country of Destination]],$T$11:$U$46,2,)</f>
        <v>East Asia and Pacific</v>
      </c>
      <c r="H1035" s="156" t="s">
        <v>452</v>
      </c>
      <c r="I1035" s="156" t="s">
        <v>394</v>
      </c>
      <c r="J1035" s="158">
        <v>3774678</v>
      </c>
      <c r="K1035" s="159"/>
      <c r="L1035" s="160"/>
      <c r="N1035" s="119"/>
    </row>
    <row r="1036" spans="1:14" s="17" customFormat="1" x14ac:dyDescent="0.25">
      <c r="A1036" s="154">
        <v>43764</v>
      </c>
      <c r="B1036" s="155" t="s">
        <v>193</v>
      </c>
      <c r="C1036" s="155" t="s">
        <v>212</v>
      </c>
      <c r="D1036" s="156" t="s">
        <v>262</v>
      </c>
      <c r="E1036" s="156" t="s">
        <v>108</v>
      </c>
      <c r="F1036" s="156" t="s">
        <v>81</v>
      </c>
      <c r="G1036" s="157" t="str">
        <f>VLOOKUP(Repository_table[[#This Row],[Country of Destination]],$T$11:$U$46,2,)</f>
        <v>East Asia and Pacific</v>
      </c>
      <c r="H1036" s="156" t="s">
        <v>414</v>
      </c>
      <c r="I1036" s="156" t="s">
        <v>263</v>
      </c>
      <c r="J1036" s="158">
        <v>3463790</v>
      </c>
      <c r="K1036" s="159"/>
      <c r="L1036" s="160"/>
      <c r="N1036" s="119"/>
    </row>
    <row r="1037" spans="1:14" s="17" customFormat="1" x14ac:dyDescent="0.25">
      <c r="A1037" s="154">
        <v>43764</v>
      </c>
      <c r="B1037" s="155" t="s">
        <v>61</v>
      </c>
      <c r="C1037" s="155" t="s">
        <v>61</v>
      </c>
      <c r="D1037" s="156" t="s">
        <v>252</v>
      </c>
      <c r="E1037" s="156" t="s">
        <v>108</v>
      </c>
      <c r="F1037" s="156" t="s">
        <v>81</v>
      </c>
      <c r="G1037" s="157" t="str">
        <f>VLOOKUP(Repository_table[[#This Row],[Country of Destination]],$T$11:$U$46,2,)</f>
        <v>East Asia and Pacific</v>
      </c>
      <c r="H1037" s="156" t="s">
        <v>257</v>
      </c>
      <c r="I1037" s="156" t="s">
        <v>270</v>
      </c>
      <c r="J1037" s="158">
        <v>3773760</v>
      </c>
      <c r="K1037" s="159"/>
      <c r="L1037" s="160"/>
      <c r="N1037" s="119"/>
    </row>
    <row r="1038" spans="1:14" s="17" customFormat="1" x14ac:dyDescent="0.25">
      <c r="A1038" s="154">
        <v>43764</v>
      </c>
      <c r="B1038" s="155" t="s">
        <v>61</v>
      </c>
      <c r="C1038" s="155" t="s">
        <v>61</v>
      </c>
      <c r="D1038" s="156" t="s">
        <v>252</v>
      </c>
      <c r="E1038" s="156" t="s">
        <v>108</v>
      </c>
      <c r="F1038" s="156" t="s">
        <v>124</v>
      </c>
      <c r="G1038" s="157" t="str">
        <f>VLOOKUP(Repository_table[[#This Row],[Country of Destination]],$T$11:$U$46,2,)</f>
        <v>Europe and Central Asia</v>
      </c>
      <c r="H1038" s="156" t="s">
        <v>163</v>
      </c>
      <c r="I1038" s="156" t="s">
        <v>270</v>
      </c>
      <c r="J1038" s="158">
        <v>3403106</v>
      </c>
      <c r="K1038" s="159"/>
      <c r="L1038" s="160"/>
      <c r="N1038" s="119"/>
    </row>
    <row r="1039" spans="1:14" s="17" customFormat="1" ht="25" x14ac:dyDescent="0.25">
      <c r="A1039" s="154">
        <v>43765</v>
      </c>
      <c r="B1039" s="155" t="s">
        <v>302</v>
      </c>
      <c r="C1039" s="155" t="s">
        <v>303</v>
      </c>
      <c r="D1039" s="156" t="s">
        <v>409</v>
      </c>
      <c r="E1039" s="156" t="s">
        <v>108</v>
      </c>
      <c r="F1039" s="156" t="s">
        <v>124</v>
      </c>
      <c r="G1039" s="157" t="str">
        <f>VLOOKUP(Repository_table[[#This Row],[Country of Destination]],$T$11:$U$46,2,)</f>
        <v>Europe and Central Asia</v>
      </c>
      <c r="H1039" s="156" t="s">
        <v>372</v>
      </c>
      <c r="I1039" s="156" t="s">
        <v>306</v>
      </c>
      <c r="J1039" s="158">
        <v>3333287</v>
      </c>
      <c r="K1039" s="159"/>
      <c r="L1039" s="160"/>
      <c r="N1039" s="119"/>
    </row>
    <row r="1040" spans="1:14" s="17" customFormat="1" x14ac:dyDescent="0.25">
      <c r="A1040" s="154">
        <v>43765</v>
      </c>
      <c r="B1040" s="155" t="s">
        <v>61</v>
      </c>
      <c r="C1040" s="155" t="s">
        <v>61</v>
      </c>
      <c r="D1040" s="156" t="s">
        <v>252</v>
      </c>
      <c r="E1040" s="156" t="s">
        <v>108</v>
      </c>
      <c r="F1040" s="156" t="s">
        <v>68</v>
      </c>
      <c r="G1040" s="157" t="str">
        <f>VLOOKUP(Repository_table[[#This Row],[Country of Destination]],$T$11:$U$46,2,)</f>
        <v>South Asia</v>
      </c>
      <c r="H1040" s="156" t="s">
        <v>450</v>
      </c>
      <c r="I1040" s="156" t="s">
        <v>270</v>
      </c>
      <c r="J1040" s="158">
        <v>3249185</v>
      </c>
      <c r="K1040" s="159"/>
      <c r="L1040" s="160"/>
      <c r="N1040" s="119"/>
    </row>
    <row r="1041" spans="1:14" s="17" customFormat="1" x14ac:dyDescent="0.25">
      <c r="A1041" s="154">
        <v>43766</v>
      </c>
      <c r="B1041" s="155" t="s">
        <v>61</v>
      </c>
      <c r="C1041" s="155" t="s">
        <v>61</v>
      </c>
      <c r="D1041" s="156" t="s">
        <v>251</v>
      </c>
      <c r="E1041" s="156" t="s">
        <v>108</v>
      </c>
      <c r="F1041" s="156" t="s">
        <v>113</v>
      </c>
      <c r="G1041" s="157" t="str">
        <f>VLOOKUP(Repository_table[[#This Row],[Country of Destination]],$T$11:$U$46,2,)</f>
        <v>East Asia and Pacific</v>
      </c>
      <c r="H1041" s="156" t="s">
        <v>246</v>
      </c>
      <c r="I1041" s="156" t="s">
        <v>270</v>
      </c>
      <c r="J1041" s="158">
        <v>3667865</v>
      </c>
      <c r="K1041" s="159"/>
      <c r="L1041" s="160"/>
      <c r="N1041" s="119"/>
    </row>
    <row r="1042" spans="1:14" s="17" customFormat="1" x14ac:dyDescent="0.25">
      <c r="A1042" s="154">
        <v>43766</v>
      </c>
      <c r="B1042" s="155" t="s">
        <v>61</v>
      </c>
      <c r="C1042" s="155" t="s">
        <v>61</v>
      </c>
      <c r="D1042" s="156" t="s">
        <v>427</v>
      </c>
      <c r="E1042" s="156" t="s">
        <v>108</v>
      </c>
      <c r="F1042" s="156" t="s">
        <v>124</v>
      </c>
      <c r="G1042" s="157" t="str">
        <f>VLOOKUP(Repository_table[[#This Row],[Country of Destination]],$T$11:$U$46,2,)</f>
        <v>Europe and Central Asia</v>
      </c>
      <c r="H1042" s="156" t="s">
        <v>223</v>
      </c>
      <c r="I1042" s="156" t="s">
        <v>270</v>
      </c>
      <c r="J1042" s="158">
        <v>3311483</v>
      </c>
      <c r="K1042" s="159"/>
      <c r="L1042" s="160"/>
      <c r="N1042" s="119"/>
    </row>
    <row r="1043" spans="1:14" s="17" customFormat="1" x14ac:dyDescent="0.25">
      <c r="A1043" s="154">
        <v>43767</v>
      </c>
      <c r="B1043" s="155" t="s">
        <v>61</v>
      </c>
      <c r="C1043" s="155" t="s">
        <v>61</v>
      </c>
      <c r="D1043" s="156" t="s">
        <v>251</v>
      </c>
      <c r="E1043" s="156" t="s">
        <v>108</v>
      </c>
      <c r="F1043" s="156" t="s">
        <v>113</v>
      </c>
      <c r="G1043" s="157" t="str">
        <f>VLOOKUP(Repository_table[[#This Row],[Country of Destination]],$T$11:$U$46,2,)</f>
        <v>East Asia and Pacific</v>
      </c>
      <c r="H1043" s="156" t="s">
        <v>140</v>
      </c>
      <c r="I1043" s="156" t="s">
        <v>270</v>
      </c>
      <c r="J1043" s="158">
        <v>3267459</v>
      </c>
      <c r="K1043" s="159"/>
      <c r="L1043" s="160"/>
      <c r="N1043" s="119"/>
    </row>
    <row r="1044" spans="1:14" s="17" customFormat="1" ht="25" x14ac:dyDescent="0.25">
      <c r="A1044" s="154">
        <v>43768</v>
      </c>
      <c r="B1044" s="155" t="s">
        <v>302</v>
      </c>
      <c r="C1044" s="155" t="s">
        <v>303</v>
      </c>
      <c r="D1044" s="156" t="s">
        <v>409</v>
      </c>
      <c r="E1044" s="156" t="s">
        <v>108</v>
      </c>
      <c r="F1044" s="156" t="s">
        <v>197</v>
      </c>
      <c r="G1044" s="157" t="str">
        <f>VLOOKUP(Repository_table[[#This Row],[Country of Destination]],$T$11:$U$46,2,)</f>
        <v>Europe and Central Asia</v>
      </c>
      <c r="H1044" s="156" t="s">
        <v>179</v>
      </c>
      <c r="I1044" s="156" t="s">
        <v>306</v>
      </c>
      <c r="J1044" s="158">
        <v>3395395</v>
      </c>
      <c r="K1044" s="159"/>
      <c r="L1044" s="160"/>
      <c r="N1044" s="119"/>
    </row>
    <row r="1045" spans="1:14" s="17" customFormat="1" x14ac:dyDescent="0.25">
      <c r="A1045" s="154">
        <v>43768</v>
      </c>
      <c r="B1045" s="155" t="s">
        <v>442</v>
      </c>
      <c r="C1045" s="155" t="s">
        <v>443</v>
      </c>
      <c r="D1045" s="156" t="s">
        <v>439</v>
      </c>
      <c r="E1045" s="156" t="s">
        <v>194</v>
      </c>
      <c r="F1045" s="156" t="s">
        <v>241</v>
      </c>
      <c r="G1045" s="157" t="str">
        <f>VLOOKUP(Repository_table[[#This Row],[Country of Destination]],$T$11:$U$46,2,)</f>
        <v>Europe and Central Asia</v>
      </c>
      <c r="H1045" s="156" t="s">
        <v>248</v>
      </c>
      <c r="I1045" s="156" t="s">
        <v>440</v>
      </c>
      <c r="J1045" s="158">
        <v>2957465</v>
      </c>
      <c r="K1045" s="159"/>
      <c r="L1045" s="160" t="s">
        <v>366</v>
      </c>
      <c r="N1045" s="119"/>
    </row>
    <row r="1046" spans="1:14" s="17" customFormat="1" x14ac:dyDescent="0.25">
      <c r="A1046" s="154">
        <v>43768</v>
      </c>
      <c r="B1046" s="155" t="s">
        <v>61</v>
      </c>
      <c r="C1046" s="155" t="s">
        <v>61</v>
      </c>
      <c r="D1046" s="156" t="s">
        <v>252</v>
      </c>
      <c r="E1046" s="156" t="s">
        <v>108</v>
      </c>
      <c r="F1046" s="156" t="s">
        <v>241</v>
      </c>
      <c r="G1046" s="157" t="str">
        <f>VLOOKUP(Repository_table[[#This Row],[Country of Destination]],$T$11:$U$46,2,)</f>
        <v>Europe and Central Asia</v>
      </c>
      <c r="H1046" s="156" t="s">
        <v>206</v>
      </c>
      <c r="I1046" s="156" t="s">
        <v>270</v>
      </c>
      <c r="J1046" s="158">
        <v>3412856</v>
      </c>
      <c r="K1046" s="159"/>
      <c r="L1046" s="160"/>
      <c r="N1046" s="119"/>
    </row>
    <row r="1047" spans="1:14" s="17" customFormat="1" x14ac:dyDescent="0.25">
      <c r="A1047" s="154">
        <v>43769</v>
      </c>
      <c r="B1047" s="155" t="s">
        <v>61</v>
      </c>
      <c r="C1047" s="155" t="s">
        <v>61</v>
      </c>
      <c r="D1047" s="156" t="s">
        <v>252</v>
      </c>
      <c r="E1047" s="156" t="s">
        <v>108</v>
      </c>
      <c r="F1047" s="156" t="s">
        <v>124</v>
      </c>
      <c r="G1047" s="157" t="str">
        <f>VLOOKUP(Repository_table[[#This Row],[Country of Destination]],$T$11:$U$46,2,)</f>
        <v>Europe and Central Asia</v>
      </c>
      <c r="H1047" s="156" t="s">
        <v>233</v>
      </c>
      <c r="I1047" s="156" t="s">
        <v>270</v>
      </c>
      <c r="J1047" s="158">
        <v>3420351</v>
      </c>
      <c r="K1047" s="159"/>
      <c r="L1047" s="160"/>
      <c r="N1047" s="119"/>
    </row>
    <row r="1048" spans="1:14" s="17" customFormat="1" ht="25" x14ac:dyDescent="0.25">
      <c r="A1048" s="145">
        <v>43770</v>
      </c>
      <c r="B1048" s="148" t="s">
        <v>302</v>
      </c>
      <c r="C1048" s="148" t="s">
        <v>303</v>
      </c>
      <c r="D1048" s="149" t="s">
        <v>409</v>
      </c>
      <c r="E1048" s="149" t="s">
        <v>108</v>
      </c>
      <c r="F1048" s="149" t="s">
        <v>241</v>
      </c>
      <c r="G1048" s="150" t="str">
        <f>VLOOKUP(Repository_table[[#This Row],[Country of Destination]],$T$11:$U$46,2,)</f>
        <v>Europe and Central Asia</v>
      </c>
      <c r="H1048" s="149" t="s">
        <v>278</v>
      </c>
      <c r="I1048" s="149" t="s">
        <v>306</v>
      </c>
      <c r="J1048" s="151">
        <v>3338669</v>
      </c>
      <c r="K1048" s="39"/>
      <c r="L1048" s="146"/>
      <c r="N1048" s="119"/>
    </row>
    <row r="1049" spans="1:14" s="17" customFormat="1" x14ac:dyDescent="0.25">
      <c r="A1049" s="145">
        <v>43770</v>
      </c>
      <c r="B1049" s="148" t="s">
        <v>61</v>
      </c>
      <c r="C1049" s="148" t="s">
        <v>61</v>
      </c>
      <c r="D1049" s="149" t="s">
        <v>252</v>
      </c>
      <c r="E1049" s="149" t="s">
        <v>108</v>
      </c>
      <c r="F1049" s="149" t="s">
        <v>197</v>
      </c>
      <c r="G1049" s="150" t="str">
        <f>VLOOKUP(Repository_table[[#This Row],[Country of Destination]],$T$11:$U$46,2,)</f>
        <v>Europe and Central Asia</v>
      </c>
      <c r="H1049" s="149" t="s">
        <v>167</v>
      </c>
      <c r="I1049" s="149" t="s">
        <v>270</v>
      </c>
      <c r="J1049" s="151">
        <v>3691138</v>
      </c>
      <c r="K1049" s="39"/>
      <c r="L1049" s="146"/>
      <c r="N1049" s="119"/>
    </row>
    <row r="1050" spans="1:14" s="17" customFormat="1" x14ac:dyDescent="0.25">
      <c r="A1050" s="154">
        <v>43772</v>
      </c>
      <c r="B1050" s="155" t="s">
        <v>393</v>
      </c>
      <c r="C1050" s="155" t="s">
        <v>454</v>
      </c>
      <c r="D1050" s="156" t="s">
        <v>421</v>
      </c>
      <c r="E1050" s="156" t="s">
        <v>108</v>
      </c>
      <c r="F1050" s="156" t="s">
        <v>68</v>
      </c>
      <c r="G1050" s="157" t="str">
        <f>VLOOKUP(Repository_table[[#This Row],[Country of Destination]],$T$11:$U$46,2,)</f>
        <v>South Asia</v>
      </c>
      <c r="H1050" s="156" t="s">
        <v>274</v>
      </c>
      <c r="I1050" s="156" t="s">
        <v>394</v>
      </c>
      <c r="J1050" s="158">
        <v>3340474</v>
      </c>
      <c r="K1050" s="159"/>
      <c r="L1050" s="160"/>
      <c r="N1050" s="119"/>
    </row>
    <row r="1051" spans="1:14" s="17" customFormat="1" x14ac:dyDescent="0.25">
      <c r="A1051" s="145">
        <v>43772</v>
      </c>
      <c r="B1051" s="148" t="s">
        <v>193</v>
      </c>
      <c r="C1051" s="148" t="s">
        <v>211</v>
      </c>
      <c r="D1051" s="149" t="s">
        <v>262</v>
      </c>
      <c r="E1051" s="149" t="s">
        <v>108</v>
      </c>
      <c r="F1051" s="149" t="s">
        <v>124</v>
      </c>
      <c r="G1051" s="150" t="str">
        <f>VLOOKUP(Repository_table[[#This Row],[Country of Destination]],$T$11:$U$46,2,)</f>
        <v>Europe and Central Asia</v>
      </c>
      <c r="H1051" s="149" t="s">
        <v>390</v>
      </c>
      <c r="I1051" s="149" t="s">
        <v>263</v>
      </c>
      <c r="J1051" s="151">
        <v>3265410</v>
      </c>
      <c r="K1051" s="39"/>
      <c r="L1051" s="146"/>
      <c r="N1051" s="119"/>
    </row>
    <row r="1052" spans="1:14" s="17" customFormat="1" x14ac:dyDescent="0.25">
      <c r="A1052" s="145">
        <v>43772</v>
      </c>
      <c r="B1052" s="148" t="s">
        <v>61</v>
      </c>
      <c r="C1052" s="148" t="s">
        <v>61</v>
      </c>
      <c r="D1052" s="149" t="s">
        <v>406</v>
      </c>
      <c r="E1052" s="149" t="s">
        <v>108</v>
      </c>
      <c r="F1052" s="149" t="s">
        <v>81</v>
      </c>
      <c r="G1052" s="150" t="str">
        <f>VLOOKUP(Repository_table[[#This Row],[Country of Destination]],$T$11:$U$46,2,)</f>
        <v>East Asia and Pacific</v>
      </c>
      <c r="H1052" s="149" t="s">
        <v>213</v>
      </c>
      <c r="I1052" s="149" t="s">
        <v>270</v>
      </c>
      <c r="J1052" s="151">
        <v>3433841</v>
      </c>
      <c r="K1052" s="39"/>
      <c r="L1052" s="146"/>
      <c r="N1052" s="119"/>
    </row>
    <row r="1053" spans="1:14" s="17" customFormat="1" ht="25" x14ac:dyDescent="0.25">
      <c r="A1053" s="145">
        <v>43773</v>
      </c>
      <c r="B1053" s="148" t="s">
        <v>302</v>
      </c>
      <c r="C1053" s="148" t="s">
        <v>303</v>
      </c>
      <c r="D1053" s="149" t="s">
        <v>409</v>
      </c>
      <c r="E1053" s="149" t="s">
        <v>108</v>
      </c>
      <c r="F1053" s="149" t="s">
        <v>241</v>
      </c>
      <c r="G1053" s="150" t="str">
        <f>VLOOKUP(Repository_table[[#This Row],[Country of Destination]],$T$11:$U$46,2,)</f>
        <v>Europe and Central Asia</v>
      </c>
      <c r="H1053" s="149" t="s">
        <v>433</v>
      </c>
      <c r="I1053" s="149" t="s">
        <v>306</v>
      </c>
      <c r="J1053" s="151">
        <v>3301481</v>
      </c>
      <c r="K1053" s="39"/>
      <c r="L1053" s="146"/>
      <c r="N1053" s="119"/>
    </row>
    <row r="1054" spans="1:14" s="17" customFormat="1" x14ac:dyDescent="0.25">
      <c r="A1054" s="145">
        <v>43773</v>
      </c>
      <c r="B1054" s="148" t="s">
        <v>61</v>
      </c>
      <c r="C1054" s="148" t="s">
        <v>61</v>
      </c>
      <c r="D1054" s="149" t="s">
        <v>251</v>
      </c>
      <c r="E1054" s="149" t="s">
        <v>108</v>
      </c>
      <c r="F1054" s="149" t="s">
        <v>113</v>
      </c>
      <c r="G1054" s="150" t="str">
        <f>VLOOKUP(Repository_table[[#This Row],[Country of Destination]],$T$11:$U$46,2,)</f>
        <v>East Asia and Pacific</v>
      </c>
      <c r="H1054" s="149" t="s">
        <v>170</v>
      </c>
      <c r="I1054" s="149" t="s">
        <v>270</v>
      </c>
      <c r="J1054" s="151">
        <v>3372192</v>
      </c>
      <c r="K1054" s="39"/>
      <c r="L1054" s="146"/>
      <c r="N1054" s="119"/>
    </row>
    <row r="1055" spans="1:14" s="17" customFormat="1" x14ac:dyDescent="0.25">
      <c r="A1055" s="145">
        <v>43774</v>
      </c>
      <c r="B1055" s="148" t="s">
        <v>193</v>
      </c>
      <c r="C1055" s="148" t="s">
        <v>212</v>
      </c>
      <c r="D1055" s="149" t="s">
        <v>262</v>
      </c>
      <c r="E1055" s="149" t="s">
        <v>108</v>
      </c>
      <c r="F1055" s="149" t="s">
        <v>81</v>
      </c>
      <c r="G1055" s="150" t="str">
        <f>VLOOKUP(Repository_table[[#This Row],[Country of Destination]],$T$11:$U$46,2,)</f>
        <v>East Asia and Pacific</v>
      </c>
      <c r="H1055" s="149" t="s">
        <v>460</v>
      </c>
      <c r="I1055" s="149" t="s">
        <v>263</v>
      </c>
      <c r="J1055" s="151">
        <v>3239535</v>
      </c>
      <c r="K1055" s="39"/>
      <c r="L1055" s="146"/>
      <c r="N1055" s="119"/>
    </row>
    <row r="1056" spans="1:14" s="17" customFormat="1" x14ac:dyDescent="0.25">
      <c r="A1056" s="145">
        <v>43774</v>
      </c>
      <c r="B1056" s="148" t="s">
        <v>61</v>
      </c>
      <c r="C1056" s="148" t="s">
        <v>61</v>
      </c>
      <c r="D1056" s="149" t="s">
        <v>252</v>
      </c>
      <c r="E1056" s="149" t="s">
        <v>108</v>
      </c>
      <c r="F1056" s="149" t="s">
        <v>458</v>
      </c>
      <c r="G1056" s="150" t="str">
        <f>VLOOKUP(Repository_table[[#This Row],[Country of Destination]],$T$11:$U$46,2,)</f>
        <v>East Asia and Pacific</v>
      </c>
      <c r="H1056" s="149" t="s">
        <v>180</v>
      </c>
      <c r="I1056" s="149" t="s">
        <v>270</v>
      </c>
      <c r="J1056" s="151">
        <v>3698090</v>
      </c>
      <c r="K1056" s="39"/>
      <c r="L1056" s="146"/>
      <c r="N1056" s="119"/>
    </row>
    <row r="1057" spans="1:14" s="17" customFormat="1" x14ac:dyDescent="0.25">
      <c r="A1057" s="145">
        <v>43775</v>
      </c>
      <c r="B1057" s="148" t="s">
        <v>442</v>
      </c>
      <c r="C1057" s="148" t="s">
        <v>443</v>
      </c>
      <c r="D1057" s="149" t="s">
        <v>439</v>
      </c>
      <c r="E1057" s="149" t="s">
        <v>194</v>
      </c>
      <c r="F1057" s="149" t="s">
        <v>253</v>
      </c>
      <c r="G1057" s="150" t="str">
        <f>VLOOKUP(Repository_table[[#This Row],[Country of Destination]],$T$11:$U$46,2,)</f>
        <v>Europe and Central Asia</v>
      </c>
      <c r="H1057" s="149" t="s">
        <v>461</v>
      </c>
      <c r="I1057" s="149" t="s">
        <v>440</v>
      </c>
      <c r="J1057" s="151">
        <v>3141557</v>
      </c>
      <c r="K1057" s="39"/>
      <c r="L1057" s="146" t="s">
        <v>366</v>
      </c>
      <c r="N1057" s="119"/>
    </row>
    <row r="1058" spans="1:14" s="17" customFormat="1" x14ac:dyDescent="0.25">
      <c r="A1058" s="145">
        <v>43775</v>
      </c>
      <c r="B1058" s="148" t="s">
        <v>61</v>
      </c>
      <c r="C1058" s="148" t="s">
        <v>61</v>
      </c>
      <c r="D1058" s="149" t="s">
        <v>251</v>
      </c>
      <c r="E1058" s="149" t="s">
        <v>108</v>
      </c>
      <c r="F1058" s="149" t="s">
        <v>113</v>
      </c>
      <c r="G1058" s="150" t="str">
        <f>VLOOKUP(Repository_table[[#This Row],[Country of Destination]],$T$11:$U$46,2,)</f>
        <v>East Asia and Pacific</v>
      </c>
      <c r="H1058" s="149" t="s">
        <v>375</v>
      </c>
      <c r="I1058" s="149" t="s">
        <v>270</v>
      </c>
      <c r="J1058" s="151">
        <v>3697528</v>
      </c>
      <c r="K1058" s="39"/>
      <c r="L1058" s="146"/>
      <c r="N1058" s="119"/>
    </row>
    <row r="1059" spans="1:14" s="17" customFormat="1" x14ac:dyDescent="0.25">
      <c r="A1059" s="145">
        <v>43776</v>
      </c>
      <c r="B1059" s="148" t="s">
        <v>61</v>
      </c>
      <c r="C1059" s="148" t="s">
        <v>61</v>
      </c>
      <c r="D1059" s="149" t="s">
        <v>426</v>
      </c>
      <c r="E1059" s="149" t="s">
        <v>108</v>
      </c>
      <c r="F1059" s="149" t="s">
        <v>113</v>
      </c>
      <c r="G1059" s="150" t="str">
        <f>VLOOKUP(Repository_table[[#This Row],[Country of Destination]],$T$11:$U$46,2,)</f>
        <v>East Asia and Pacific</v>
      </c>
      <c r="H1059" s="149" t="s">
        <v>135</v>
      </c>
      <c r="I1059" s="149" t="s">
        <v>270</v>
      </c>
      <c r="J1059" s="151">
        <v>3387176</v>
      </c>
      <c r="K1059" s="39"/>
      <c r="L1059" s="146"/>
      <c r="N1059" s="119"/>
    </row>
    <row r="1060" spans="1:14" s="17" customFormat="1" ht="25" x14ac:dyDescent="0.25">
      <c r="A1060" s="154">
        <v>43777</v>
      </c>
      <c r="B1060" s="155" t="s">
        <v>393</v>
      </c>
      <c r="C1060" s="155" t="s">
        <v>420</v>
      </c>
      <c r="D1060" s="156" t="s">
        <v>421</v>
      </c>
      <c r="E1060" s="156" t="s">
        <v>108</v>
      </c>
      <c r="F1060" s="156" t="s">
        <v>124</v>
      </c>
      <c r="G1060" s="157" t="str">
        <f>VLOOKUP(Repository_table[[#This Row],[Country of Destination]],$T$11:$U$46,2,)</f>
        <v>Europe and Central Asia</v>
      </c>
      <c r="H1060" s="156" t="s">
        <v>345</v>
      </c>
      <c r="I1060" s="156" t="s">
        <v>394</v>
      </c>
      <c r="J1060" s="158">
        <v>3252003</v>
      </c>
      <c r="K1060" s="159"/>
      <c r="L1060" s="160"/>
      <c r="N1060" s="119"/>
    </row>
    <row r="1061" spans="1:14" s="17" customFormat="1" x14ac:dyDescent="0.25">
      <c r="A1061" s="145">
        <v>43777</v>
      </c>
      <c r="B1061" s="148" t="s">
        <v>61</v>
      </c>
      <c r="C1061" s="148" t="s">
        <v>61</v>
      </c>
      <c r="D1061" s="149" t="s">
        <v>252</v>
      </c>
      <c r="E1061" s="149" t="s">
        <v>108</v>
      </c>
      <c r="F1061" s="149" t="s">
        <v>109</v>
      </c>
      <c r="G1061" s="150" t="str">
        <f>VLOOKUP(Repository_table[[#This Row],[Country of Destination]],$T$11:$U$46,2,)</f>
        <v>Europe and Central Asia</v>
      </c>
      <c r="H1061" s="149" t="s">
        <v>459</v>
      </c>
      <c r="I1061" s="149" t="s">
        <v>270</v>
      </c>
      <c r="J1061" s="151">
        <v>3613120</v>
      </c>
      <c r="K1061" s="39"/>
      <c r="L1061" s="146"/>
      <c r="N1061" s="119"/>
    </row>
    <row r="1062" spans="1:14" s="17" customFormat="1" x14ac:dyDescent="0.25">
      <c r="A1062" s="145">
        <v>43778</v>
      </c>
      <c r="B1062" s="148" t="s">
        <v>61</v>
      </c>
      <c r="C1062" s="148" t="s">
        <v>61</v>
      </c>
      <c r="D1062" s="149" t="s">
        <v>252</v>
      </c>
      <c r="E1062" s="149" t="s">
        <v>108</v>
      </c>
      <c r="F1062" s="149" t="s">
        <v>81</v>
      </c>
      <c r="G1062" s="150" t="str">
        <f>VLOOKUP(Repository_table[[#This Row],[Country of Destination]],$T$11:$U$46,2,)</f>
        <v>East Asia and Pacific</v>
      </c>
      <c r="H1062" s="149" t="s">
        <v>111</v>
      </c>
      <c r="I1062" s="149" t="s">
        <v>270</v>
      </c>
      <c r="J1062" s="151">
        <v>3494367</v>
      </c>
      <c r="K1062" s="39"/>
      <c r="L1062" s="146"/>
      <c r="N1062" s="119"/>
    </row>
    <row r="1063" spans="1:14" s="17" customFormat="1" x14ac:dyDescent="0.25">
      <c r="A1063" s="145">
        <v>43778</v>
      </c>
      <c r="B1063" s="148" t="s">
        <v>61</v>
      </c>
      <c r="C1063" s="148" t="s">
        <v>61</v>
      </c>
      <c r="D1063" s="149" t="s">
        <v>252</v>
      </c>
      <c r="E1063" s="149" t="s">
        <v>108</v>
      </c>
      <c r="F1063" s="149" t="s">
        <v>124</v>
      </c>
      <c r="G1063" s="150" t="str">
        <f>VLOOKUP(Repository_table[[#This Row],[Country of Destination]],$T$11:$U$46,2,)</f>
        <v>Europe and Central Asia</v>
      </c>
      <c r="H1063" s="149" t="s">
        <v>432</v>
      </c>
      <c r="I1063" s="149" t="s">
        <v>270</v>
      </c>
      <c r="J1063" s="151">
        <v>3581888</v>
      </c>
      <c r="K1063" s="39"/>
      <c r="L1063" s="146"/>
      <c r="N1063" s="119"/>
    </row>
    <row r="1064" spans="1:14" s="17" customFormat="1" ht="25" x14ac:dyDescent="0.25">
      <c r="A1064" s="145">
        <v>43779</v>
      </c>
      <c r="B1064" s="148" t="s">
        <v>302</v>
      </c>
      <c r="C1064" s="148" t="s">
        <v>303</v>
      </c>
      <c r="D1064" s="149" t="s">
        <v>410</v>
      </c>
      <c r="E1064" s="149" t="s">
        <v>108</v>
      </c>
      <c r="F1064" s="149" t="s">
        <v>113</v>
      </c>
      <c r="G1064" s="150" t="str">
        <f>VLOOKUP(Repository_table[[#This Row],[Country of Destination]],$T$11:$U$46,2,)</f>
        <v>East Asia and Pacific</v>
      </c>
      <c r="H1064" s="149" t="s">
        <v>434</v>
      </c>
      <c r="I1064" s="149" t="s">
        <v>306</v>
      </c>
      <c r="J1064" s="151">
        <v>3698551</v>
      </c>
      <c r="K1064" s="39"/>
      <c r="L1064" s="146"/>
      <c r="N1064" s="119"/>
    </row>
    <row r="1065" spans="1:14" s="17" customFormat="1" x14ac:dyDescent="0.25">
      <c r="A1065" s="145">
        <v>43779</v>
      </c>
      <c r="B1065" s="148" t="s">
        <v>61</v>
      </c>
      <c r="C1065" s="148" t="s">
        <v>61</v>
      </c>
      <c r="D1065" s="149" t="s">
        <v>252</v>
      </c>
      <c r="E1065" s="149" t="s">
        <v>108</v>
      </c>
      <c r="F1065" s="149" t="s">
        <v>368</v>
      </c>
      <c r="G1065" s="150" t="str">
        <f>VLOOKUP(Repository_table[[#This Row],[Country of Destination]],$T$11:$U$46,2,)</f>
        <v>East Asia and Pacific</v>
      </c>
      <c r="H1065" s="149" t="s">
        <v>86</v>
      </c>
      <c r="I1065" s="149" t="s">
        <v>270</v>
      </c>
      <c r="J1065" s="151">
        <v>3736155</v>
      </c>
      <c r="K1065" s="39"/>
      <c r="L1065" s="146"/>
      <c r="N1065" s="119"/>
    </row>
    <row r="1066" spans="1:14" s="17" customFormat="1" x14ac:dyDescent="0.25">
      <c r="A1066" s="145">
        <v>43780</v>
      </c>
      <c r="B1066" s="148" t="s">
        <v>442</v>
      </c>
      <c r="C1066" s="148" t="s">
        <v>442</v>
      </c>
      <c r="D1066" s="149" t="s">
        <v>439</v>
      </c>
      <c r="E1066" s="149" t="s">
        <v>194</v>
      </c>
      <c r="F1066" s="149" t="s">
        <v>241</v>
      </c>
      <c r="G1066" s="150" t="str">
        <f>VLOOKUP(Repository_table[[#This Row],[Country of Destination]],$T$11:$U$46,2,)</f>
        <v>Europe and Central Asia</v>
      </c>
      <c r="H1066" s="149" t="s">
        <v>364</v>
      </c>
      <c r="I1066" s="149" t="s">
        <v>440</v>
      </c>
      <c r="J1066" s="151">
        <v>2965490</v>
      </c>
      <c r="K1066" s="39"/>
      <c r="L1066" s="146" t="s">
        <v>366</v>
      </c>
      <c r="N1066" s="119"/>
    </row>
    <row r="1067" spans="1:14" s="17" customFormat="1" x14ac:dyDescent="0.25">
      <c r="A1067" s="145">
        <v>43780</v>
      </c>
      <c r="B1067" s="148" t="s">
        <v>61</v>
      </c>
      <c r="C1067" s="148" t="s">
        <v>61</v>
      </c>
      <c r="D1067" s="149" t="s">
        <v>251</v>
      </c>
      <c r="E1067" s="149" t="s">
        <v>108</v>
      </c>
      <c r="F1067" s="149" t="s">
        <v>112</v>
      </c>
      <c r="G1067" s="150" t="str">
        <f>VLOOKUP(Repository_table[[#This Row],[Country of Destination]],$T$11:$U$46,2,)</f>
        <v>Latin America and the Caribbean</v>
      </c>
      <c r="H1067" s="149" t="s">
        <v>168</v>
      </c>
      <c r="I1067" s="149" t="s">
        <v>270</v>
      </c>
      <c r="J1067" s="151">
        <v>3484054</v>
      </c>
      <c r="K1067" s="39"/>
      <c r="L1067" s="146"/>
      <c r="N1067" s="119"/>
    </row>
    <row r="1068" spans="1:14" s="17" customFormat="1" x14ac:dyDescent="0.25">
      <c r="A1068" s="145">
        <v>43781</v>
      </c>
      <c r="B1068" s="148" t="s">
        <v>193</v>
      </c>
      <c r="C1068" s="148" t="s">
        <v>211</v>
      </c>
      <c r="D1068" s="149" t="s">
        <v>262</v>
      </c>
      <c r="E1068" s="149" t="s">
        <v>108</v>
      </c>
      <c r="F1068" s="149" t="s">
        <v>197</v>
      </c>
      <c r="G1068" s="150" t="str">
        <f>VLOOKUP(Repository_table[[#This Row],[Country of Destination]],$T$11:$U$46,2,)</f>
        <v>Europe and Central Asia</v>
      </c>
      <c r="H1068" s="149" t="s">
        <v>181</v>
      </c>
      <c r="I1068" s="149" t="s">
        <v>263</v>
      </c>
      <c r="J1068" s="151">
        <v>3258942</v>
      </c>
      <c r="K1068" s="39"/>
      <c r="L1068" s="146"/>
      <c r="N1068" s="119"/>
    </row>
    <row r="1069" spans="1:14" s="17" customFormat="1" x14ac:dyDescent="0.25">
      <c r="A1069" s="145">
        <v>43781</v>
      </c>
      <c r="B1069" s="148" t="s">
        <v>61</v>
      </c>
      <c r="C1069" s="148" t="s">
        <v>61</v>
      </c>
      <c r="D1069" s="149" t="s">
        <v>252</v>
      </c>
      <c r="E1069" s="149" t="s">
        <v>108</v>
      </c>
      <c r="F1069" s="149" t="s">
        <v>197</v>
      </c>
      <c r="G1069" s="150" t="str">
        <f>VLOOKUP(Repository_table[[#This Row],[Country of Destination]],$T$11:$U$46,2,)</f>
        <v>Europe and Central Asia</v>
      </c>
      <c r="H1069" s="149" t="s">
        <v>245</v>
      </c>
      <c r="I1069" s="149" t="s">
        <v>270</v>
      </c>
      <c r="J1069" s="151">
        <v>3257865</v>
      </c>
      <c r="K1069" s="39"/>
      <c r="L1069" s="146"/>
      <c r="N1069" s="119"/>
    </row>
    <row r="1070" spans="1:14" s="17" customFormat="1" x14ac:dyDescent="0.25">
      <c r="A1070" s="145">
        <v>43781</v>
      </c>
      <c r="B1070" s="148" t="s">
        <v>61</v>
      </c>
      <c r="C1070" s="148" t="s">
        <v>61</v>
      </c>
      <c r="D1070" s="149" t="s">
        <v>406</v>
      </c>
      <c r="E1070" s="149" t="s">
        <v>108</v>
      </c>
      <c r="F1070" s="149" t="s">
        <v>204</v>
      </c>
      <c r="G1070" s="150" t="str">
        <f>VLOOKUP(Repository_table[[#This Row],[Country of Destination]],$T$11:$U$46,2,)</f>
        <v>Europe and Central Asia</v>
      </c>
      <c r="H1070" s="149" t="s">
        <v>114</v>
      </c>
      <c r="I1070" s="149" t="s">
        <v>270</v>
      </c>
      <c r="J1070" s="151">
        <v>2980145</v>
      </c>
      <c r="K1070" s="39"/>
      <c r="L1070" s="146"/>
      <c r="N1070" s="119"/>
    </row>
    <row r="1071" spans="1:14" s="17" customFormat="1" ht="25" x14ac:dyDescent="0.25">
      <c r="A1071" s="145">
        <v>43782</v>
      </c>
      <c r="B1071" s="148" t="s">
        <v>302</v>
      </c>
      <c r="C1071" s="148" t="s">
        <v>303</v>
      </c>
      <c r="D1071" s="149" t="s">
        <v>409</v>
      </c>
      <c r="E1071" s="149" t="s">
        <v>108</v>
      </c>
      <c r="F1071" s="149" t="s">
        <v>124</v>
      </c>
      <c r="G1071" s="150" t="str">
        <f>VLOOKUP(Repository_table[[#This Row],[Country of Destination]],$T$11:$U$46,2,)</f>
        <v>Europe and Central Asia</v>
      </c>
      <c r="H1071" s="149" t="s">
        <v>374</v>
      </c>
      <c r="I1071" s="149" t="s">
        <v>306</v>
      </c>
      <c r="J1071" s="151">
        <v>3326583</v>
      </c>
      <c r="K1071" s="39"/>
      <c r="L1071" s="146"/>
      <c r="N1071" s="119"/>
    </row>
    <row r="1072" spans="1:14" s="17" customFormat="1" x14ac:dyDescent="0.25">
      <c r="A1072" s="145">
        <v>43782</v>
      </c>
      <c r="B1072" s="148" t="s">
        <v>61</v>
      </c>
      <c r="C1072" s="148" t="s">
        <v>61</v>
      </c>
      <c r="D1072" s="149" t="s">
        <v>252</v>
      </c>
      <c r="E1072" s="149" t="s">
        <v>108</v>
      </c>
      <c r="F1072" s="149" t="s">
        <v>286</v>
      </c>
      <c r="G1072" s="150" t="str">
        <f>VLOOKUP(Repository_table[[#This Row],[Country of Destination]],$T$11:$U$46,2,)</f>
        <v>Europe and Central Asia</v>
      </c>
      <c r="H1072" s="149" t="s">
        <v>344</v>
      </c>
      <c r="I1072" s="149" t="s">
        <v>270</v>
      </c>
      <c r="J1072" s="151">
        <v>3432467</v>
      </c>
      <c r="K1072" s="39"/>
      <c r="L1072" s="146"/>
      <c r="N1072" s="119"/>
    </row>
    <row r="1073" spans="1:14" s="17" customFormat="1" ht="25" x14ac:dyDescent="0.25">
      <c r="A1073" s="145">
        <v>43784</v>
      </c>
      <c r="B1073" s="148" t="s">
        <v>302</v>
      </c>
      <c r="C1073" s="148" t="s">
        <v>303</v>
      </c>
      <c r="D1073" s="149" t="s">
        <v>409</v>
      </c>
      <c r="E1073" s="149" t="s">
        <v>108</v>
      </c>
      <c r="F1073" s="149" t="s">
        <v>177</v>
      </c>
      <c r="G1073" s="150" t="str">
        <f>VLOOKUP(Repository_table[[#This Row],[Country of Destination]],$T$11:$U$46,2,)</f>
        <v>Latin America and the Caribbean</v>
      </c>
      <c r="H1073" s="149" t="s">
        <v>169</v>
      </c>
      <c r="I1073" s="149" t="s">
        <v>306</v>
      </c>
      <c r="J1073" s="151">
        <v>3279126</v>
      </c>
      <c r="K1073" s="39"/>
      <c r="L1073" s="146"/>
      <c r="N1073" s="119"/>
    </row>
    <row r="1074" spans="1:14" s="17" customFormat="1" x14ac:dyDescent="0.25">
      <c r="A1074" s="145">
        <v>43784</v>
      </c>
      <c r="B1074" s="148" t="s">
        <v>61</v>
      </c>
      <c r="C1074" s="148" t="s">
        <v>61</v>
      </c>
      <c r="D1074" s="149" t="s">
        <v>252</v>
      </c>
      <c r="E1074" s="149" t="s">
        <v>108</v>
      </c>
      <c r="F1074" s="149" t="s">
        <v>124</v>
      </c>
      <c r="G1074" s="150" t="str">
        <f>VLOOKUP(Repository_table[[#This Row],[Country of Destination]],$T$11:$U$46,2,)</f>
        <v>Europe and Central Asia</v>
      </c>
      <c r="H1074" s="149" t="s">
        <v>228</v>
      </c>
      <c r="I1074" s="149" t="s">
        <v>270</v>
      </c>
      <c r="J1074" s="151">
        <v>2937832</v>
      </c>
      <c r="K1074" s="39"/>
      <c r="L1074" s="146"/>
      <c r="N1074" s="119"/>
    </row>
    <row r="1075" spans="1:14" s="17" customFormat="1" x14ac:dyDescent="0.25">
      <c r="A1075" s="145">
        <v>43784</v>
      </c>
      <c r="B1075" s="148" t="s">
        <v>61</v>
      </c>
      <c r="C1075" s="148" t="s">
        <v>61</v>
      </c>
      <c r="D1075" s="149" t="s">
        <v>427</v>
      </c>
      <c r="E1075" s="149" t="s">
        <v>108</v>
      </c>
      <c r="F1075" s="149" t="s">
        <v>276</v>
      </c>
      <c r="G1075" s="150" t="str">
        <f>VLOOKUP(Repository_table[[#This Row],[Country of Destination]],$T$11:$U$46,2,)</f>
        <v>Latin America and the Caribbean</v>
      </c>
      <c r="H1075" s="149" t="s">
        <v>449</v>
      </c>
      <c r="I1075" s="149" t="s">
        <v>270</v>
      </c>
      <c r="J1075" s="151">
        <v>2463934</v>
      </c>
      <c r="K1075" s="39"/>
      <c r="L1075" s="146"/>
      <c r="N1075" s="119"/>
    </row>
    <row r="1076" spans="1:14" s="17" customFormat="1" x14ac:dyDescent="0.25">
      <c r="A1076" s="145">
        <v>43784</v>
      </c>
      <c r="B1076" s="148" t="s">
        <v>61</v>
      </c>
      <c r="C1076" s="148" t="s">
        <v>61</v>
      </c>
      <c r="D1076" s="149" t="s">
        <v>427</v>
      </c>
      <c r="E1076" s="149" t="s">
        <v>108</v>
      </c>
      <c r="F1076" s="149" t="s">
        <v>186</v>
      </c>
      <c r="G1076" s="150" t="str">
        <f>VLOOKUP(Repository_table[[#This Row],[Country of Destination]],$T$11:$U$46,2,)</f>
        <v>Latin America and the Caribbean</v>
      </c>
      <c r="H1076" s="149" t="s">
        <v>449</v>
      </c>
      <c r="I1076" s="149" t="s">
        <v>270</v>
      </c>
      <c r="J1076" s="151">
        <v>478059</v>
      </c>
      <c r="K1076" s="39"/>
      <c r="L1076" s="146"/>
      <c r="N1076" s="119"/>
    </row>
    <row r="1077" spans="1:14" s="17" customFormat="1" x14ac:dyDescent="0.25">
      <c r="A1077" s="145">
        <v>43785</v>
      </c>
      <c r="B1077" s="148" t="s">
        <v>193</v>
      </c>
      <c r="C1077" s="148" t="s">
        <v>212</v>
      </c>
      <c r="D1077" s="149" t="s">
        <v>262</v>
      </c>
      <c r="E1077" s="149" t="s">
        <v>108</v>
      </c>
      <c r="F1077" s="149" t="s">
        <v>197</v>
      </c>
      <c r="G1077" s="150" t="str">
        <f>VLOOKUP(Repository_table[[#This Row],[Country of Destination]],$T$11:$U$46,2,)</f>
        <v>Europe and Central Asia</v>
      </c>
      <c r="H1077" s="149" t="s">
        <v>299</v>
      </c>
      <c r="I1077" s="149" t="s">
        <v>263</v>
      </c>
      <c r="J1077" s="151">
        <v>3468196</v>
      </c>
      <c r="K1077" s="39"/>
      <c r="L1077" s="146"/>
      <c r="N1077" s="119"/>
    </row>
    <row r="1078" spans="1:14" s="17" customFormat="1" x14ac:dyDescent="0.25">
      <c r="A1078" s="145">
        <v>43785</v>
      </c>
      <c r="B1078" s="148" t="s">
        <v>61</v>
      </c>
      <c r="C1078" s="148" t="s">
        <v>61</v>
      </c>
      <c r="D1078" s="149" t="s">
        <v>291</v>
      </c>
      <c r="E1078" s="149" t="s">
        <v>108</v>
      </c>
      <c r="F1078" s="149" t="s">
        <v>204</v>
      </c>
      <c r="G1078" s="150" t="str">
        <f>VLOOKUP(Repository_table[[#This Row],[Country of Destination]],$T$11:$U$46,2,)</f>
        <v>Europe and Central Asia</v>
      </c>
      <c r="H1078" s="149" t="s">
        <v>161</v>
      </c>
      <c r="I1078" s="149" t="s">
        <v>270</v>
      </c>
      <c r="J1078" s="151">
        <v>3396126</v>
      </c>
      <c r="K1078" s="39"/>
      <c r="L1078" s="146"/>
      <c r="N1078" s="119"/>
    </row>
    <row r="1079" spans="1:14" s="17" customFormat="1" ht="25" x14ac:dyDescent="0.25">
      <c r="A1079" s="145">
        <v>43786</v>
      </c>
      <c r="B1079" s="148" t="s">
        <v>302</v>
      </c>
      <c r="C1079" s="148" t="s">
        <v>303</v>
      </c>
      <c r="D1079" s="149" t="s">
        <v>409</v>
      </c>
      <c r="E1079" s="149" t="s">
        <v>108</v>
      </c>
      <c r="F1079" s="149" t="s">
        <v>197</v>
      </c>
      <c r="G1079" s="150" t="str">
        <f>VLOOKUP(Repository_table[[#This Row],[Country of Destination]],$T$11:$U$46,2,)</f>
        <v>Europe and Central Asia</v>
      </c>
      <c r="H1079" s="149" t="s">
        <v>435</v>
      </c>
      <c r="I1079" s="149" t="s">
        <v>306</v>
      </c>
      <c r="J1079" s="151">
        <v>3470696</v>
      </c>
      <c r="K1079" s="39"/>
      <c r="L1079" s="146"/>
      <c r="N1079" s="119"/>
    </row>
    <row r="1080" spans="1:14" s="17" customFormat="1" x14ac:dyDescent="0.25">
      <c r="A1080" s="145">
        <v>43786</v>
      </c>
      <c r="B1080" s="148" t="s">
        <v>61</v>
      </c>
      <c r="C1080" s="148" t="s">
        <v>61</v>
      </c>
      <c r="D1080" s="149" t="s">
        <v>292</v>
      </c>
      <c r="E1080" s="149" t="s">
        <v>108</v>
      </c>
      <c r="F1080" s="149" t="s">
        <v>76</v>
      </c>
      <c r="G1080" s="150" t="str">
        <f>VLOOKUP(Repository_table[[#This Row],[Country of Destination]],$T$11:$U$46,2,)</f>
        <v>Latin America and the Caribbean</v>
      </c>
      <c r="H1080" s="149" t="s">
        <v>182</v>
      </c>
      <c r="I1080" s="149" t="s">
        <v>270</v>
      </c>
      <c r="J1080" s="151">
        <v>3272684</v>
      </c>
      <c r="K1080" s="39"/>
      <c r="L1080" s="146"/>
      <c r="N1080" s="119"/>
    </row>
    <row r="1081" spans="1:14" s="17" customFormat="1" x14ac:dyDescent="0.25">
      <c r="A1081" s="145">
        <v>43787</v>
      </c>
      <c r="B1081" s="148" t="s">
        <v>61</v>
      </c>
      <c r="C1081" s="148" t="s">
        <v>61</v>
      </c>
      <c r="D1081" s="149" t="s">
        <v>291</v>
      </c>
      <c r="E1081" s="149" t="s">
        <v>108</v>
      </c>
      <c r="F1081" s="149" t="s">
        <v>241</v>
      </c>
      <c r="G1081" s="150" t="str">
        <f>VLOOKUP(Repository_table[[#This Row],[Country of Destination]],$T$11:$U$46,2,)</f>
        <v>Europe and Central Asia</v>
      </c>
      <c r="H1081" s="149" t="s">
        <v>188</v>
      </c>
      <c r="I1081" s="149" t="s">
        <v>270</v>
      </c>
      <c r="J1081" s="151">
        <v>3690031</v>
      </c>
      <c r="K1081" s="39"/>
      <c r="L1081" s="146"/>
      <c r="N1081" s="119"/>
    </row>
    <row r="1082" spans="1:14" s="17" customFormat="1" ht="25" x14ac:dyDescent="0.25">
      <c r="A1082" s="154">
        <v>43788</v>
      </c>
      <c r="B1082" s="155" t="s">
        <v>393</v>
      </c>
      <c r="C1082" s="155" t="s">
        <v>453</v>
      </c>
      <c r="D1082" s="156" t="s">
        <v>421</v>
      </c>
      <c r="E1082" s="156" t="s">
        <v>108</v>
      </c>
      <c r="F1082" s="156" t="s">
        <v>81</v>
      </c>
      <c r="G1082" s="157" t="str">
        <f>VLOOKUP(Repository_table[[#This Row],[Country of Destination]],$T$11:$U$46,2,)</f>
        <v>East Asia and Pacific</v>
      </c>
      <c r="H1082" s="156" t="s">
        <v>395</v>
      </c>
      <c r="I1082" s="156" t="s">
        <v>394</v>
      </c>
      <c r="J1082" s="158">
        <v>3699557</v>
      </c>
      <c r="K1082" s="159"/>
      <c r="L1082" s="160"/>
      <c r="N1082" s="119"/>
    </row>
    <row r="1083" spans="1:14" s="17" customFormat="1" ht="25" x14ac:dyDescent="0.25">
      <c r="A1083" s="145">
        <v>43788</v>
      </c>
      <c r="B1083" s="148" t="s">
        <v>302</v>
      </c>
      <c r="C1083" s="148" t="s">
        <v>303</v>
      </c>
      <c r="D1083" s="149" t="s">
        <v>410</v>
      </c>
      <c r="E1083" s="149" t="s">
        <v>108</v>
      </c>
      <c r="F1083" s="149" t="s">
        <v>113</v>
      </c>
      <c r="G1083" s="150" t="str">
        <f>VLOOKUP(Repository_table[[#This Row],[Country of Destination]],$T$11:$U$46,2,)</f>
        <v>East Asia and Pacific</v>
      </c>
      <c r="H1083" s="149" t="s">
        <v>203</v>
      </c>
      <c r="I1083" s="149" t="s">
        <v>306</v>
      </c>
      <c r="J1083" s="151">
        <v>3430997</v>
      </c>
      <c r="K1083" s="39"/>
      <c r="L1083" s="146"/>
      <c r="N1083" s="119"/>
    </row>
    <row r="1084" spans="1:14" s="17" customFormat="1" x14ac:dyDescent="0.25">
      <c r="A1084" s="145">
        <v>43788</v>
      </c>
      <c r="B1084" s="148" t="s">
        <v>61</v>
      </c>
      <c r="C1084" s="148" t="s">
        <v>61</v>
      </c>
      <c r="D1084" s="149" t="s">
        <v>426</v>
      </c>
      <c r="E1084" s="149" t="s">
        <v>108</v>
      </c>
      <c r="F1084" s="149" t="s">
        <v>197</v>
      </c>
      <c r="G1084" s="150" t="str">
        <f>VLOOKUP(Repository_table[[#This Row],[Country of Destination]],$T$11:$U$46,2,)</f>
        <v>Europe and Central Asia</v>
      </c>
      <c r="H1084" s="149" t="s">
        <v>166</v>
      </c>
      <c r="I1084" s="149" t="s">
        <v>270</v>
      </c>
      <c r="J1084" s="151">
        <v>3485504</v>
      </c>
      <c r="K1084" s="39"/>
      <c r="L1084" s="146"/>
      <c r="N1084" s="119"/>
    </row>
    <row r="1085" spans="1:14" s="17" customFormat="1" x14ac:dyDescent="0.25">
      <c r="A1085" s="145">
        <v>43789</v>
      </c>
      <c r="B1085" s="148" t="s">
        <v>193</v>
      </c>
      <c r="C1085" s="148" t="s">
        <v>211</v>
      </c>
      <c r="D1085" s="149" t="s">
        <v>262</v>
      </c>
      <c r="E1085" s="149" t="s">
        <v>108</v>
      </c>
      <c r="F1085" s="149" t="s">
        <v>124</v>
      </c>
      <c r="G1085" s="150" t="str">
        <f>VLOOKUP(Repository_table[[#This Row],[Country of Destination]],$T$11:$U$46,2,)</f>
        <v>Europe and Central Asia</v>
      </c>
      <c r="H1085" s="149" t="s">
        <v>349</v>
      </c>
      <c r="I1085" s="149" t="s">
        <v>263</v>
      </c>
      <c r="J1085" s="151">
        <v>3284455</v>
      </c>
      <c r="K1085" s="39"/>
      <c r="L1085" s="146"/>
      <c r="N1085" s="119"/>
    </row>
    <row r="1086" spans="1:14" s="17" customFormat="1" x14ac:dyDescent="0.25">
      <c r="A1086" s="145">
        <v>43789</v>
      </c>
      <c r="B1086" s="148" t="s">
        <v>61</v>
      </c>
      <c r="C1086" s="148" t="s">
        <v>61</v>
      </c>
      <c r="D1086" s="149" t="s">
        <v>426</v>
      </c>
      <c r="E1086" s="149" t="s">
        <v>108</v>
      </c>
      <c r="F1086" s="149" t="s">
        <v>113</v>
      </c>
      <c r="G1086" s="150" t="str">
        <f>VLOOKUP(Repository_table[[#This Row],[Country of Destination]],$T$11:$U$46,2,)</f>
        <v>East Asia and Pacific</v>
      </c>
      <c r="H1086" s="149" t="s">
        <v>282</v>
      </c>
      <c r="I1086" s="149" t="s">
        <v>270</v>
      </c>
      <c r="J1086" s="151">
        <v>3675385</v>
      </c>
      <c r="K1086" s="39"/>
      <c r="L1086" s="146"/>
      <c r="N1086" s="119"/>
    </row>
    <row r="1087" spans="1:14" s="17" customFormat="1" x14ac:dyDescent="0.25">
      <c r="A1087" s="145">
        <v>43790</v>
      </c>
      <c r="B1087" s="148" t="s">
        <v>61</v>
      </c>
      <c r="C1087" s="148" t="s">
        <v>61</v>
      </c>
      <c r="D1087" s="149" t="s">
        <v>291</v>
      </c>
      <c r="E1087" s="149" t="s">
        <v>108</v>
      </c>
      <c r="F1087" s="149" t="s">
        <v>116</v>
      </c>
      <c r="G1087" s="150" t="str">
        <f>VLOOKUP(Repository_table[[#This Row],[Country of Destination]],$T$11:$U$46,2,)</f>
        <v>South Asia</v>
      </c>
      <c r="H1087" s="149" t="s">
        <v>456</v>
      </c>
      <c r="I1087" s="149" t="s">
        <v>270</v>
      </c>
      <c r="J1087" s="151">
        <v>3246868</v>
      </c>
      <c r="K1087" s="39"/>
      <c r="L1087" s="146"/>
      <c r="N1087" s="119"/>
    </row>
    <row r="1088" spans="1:14" s="17" customFormat="1" ht="25" x14ac:dyDescent="0.25">
      <c r="A1088" s="145">
        <v>43791</v>
      </c>
      <c r="B1088" s="148" t="s">
        <v>302</v>
      </c>
      <c r="C1088" s="148" t="s">
        <v>303</v>
      </c>
      <c r="D1088" s="149" t="s">
        <v>409</v>
      </c>
      <c r="E1088" s="149" t="s">
        <v>108</v>
      </c>
      <c r="F1088" s="149" t="s">
        <v>241</v>
      </c>
      <c r="G1088" s="150" t="str">
        <f>VLOOKUP(Repository_table[[#This Row],[Country of Destination]],$T$11:$U$46,2,)</f>
        <v>Europe and Central Asia</v>
      </c>
      <c r="H1088" s="149" t="s">
        <v>218</v>
      </c>
      <c r="I1088" s="149" t="s">
        <v>306</v>
      </c>
      <c r="J1088" s="151">
        <v>3442482</v>
      </c>
      <c r="K1088" s="39"/>
      <c r="L1088" s="146"/>
      <c r="N1088" s="119"/>
    </row>
    <row r="1089" spans="1:14" s="17" customFormat="1" x14ac:dyDescent="0.25">
      <c r="A1089" s="145">
        <v>43791</v>
      </c>
      <c r="B1089" s="148" t="s">
        <v>61</v>
      </c>
      <c r="C1089" s="148" t="s">
        <v>61</v>
      </c>
      <c r="D1089" s="149" t="s">
        <v>291</v>
      </c>
      <c r="E1089" s="149" t="s">
        <v>108</v>
      </c>
      <c r="F1089" s="149" t="s">
        <v>68</v>
      </c>
      <c r="G1089" s="150" t="str">
        <f>VLOOKUP(Repository_table[[#This Row],[Country of Destination]],$T$11:$U$46,2,)</f>
        <v>South Asia</v>
      </c>
      <c r="H1089" s="149" t="s">
        <v>346</v>
      </c>
      <c r="I1089" s="149" t="s">
        <v>270</v>
      </c>
      <c r="J1089" s="151">
        <v>3592587</v>
      </c>
      <c r="K1089" s="39"/>
      <c r="L1089" s="146"/>
      <c r="N1089" s="119"/>
    </row>
    <row r="1090" spans="1:14" s="17" customFormat="1" x14ac:dyDescent="0.25">
      <c r="A1090" s="145">
        <v>43792</v>
      </c>
      <c r="B1090" s="148" t="s">
        <v>61</v>
      </c>
      <c r="C1090" s="148" t="s">
        <v>61</v>
      </c>
      <c r="D1090" s="149" t="s">
        <v>291</v>
      </c>
      <c r="E1090" s="149" t="s">
        <v>108</v>
      </c>
      <c r="F1090" s="149" t="s">
        <v>204</v>
      </c>
      <c r="G1090" s="150" t="str">
        <f>VLOOKUP(Repository_table[[#This Row],[Country of Destination]],$T$11:$U$46,2,)</f>
        <v>Europe and Central Asia</v>
      </c>
      <c r="H1090" s="149" t="s">
        <v>281</v>
      </c>
      <c r="I1090" s="149" t="s">
        <v>270</v>
      </c>
      <c r="J1090" s="151">
        <v>3723073</v>
      </c>
      <c r="K1090" s="39"/>
      <c r="L1090" s="146"/>
      <c r="N1090" s="119"/>
    </row>
    <row r="1091" spans="1:14" s="17" customFormat="1" ht="25" x14ac:dyDescent="0.25">
      <c r="A1091" s="145">
        <v>43793</v>
      </c>
      <c r="B1091" s="148" t="s">
        <v>302</v>
      </c>
      <c r="C1091" s="148" t="s">
        <v>303</v>
      </c>
      <c r="D1091" s="149" t="s">
        <v>409</v>
      </c>
      <c r="E1091" s="149" t="s">
        <v>108</v>
      </c>
      <c r="F1091" s="149" t="s">
        <v>124</v>
      </c>
      <c r="G1091" s="150" t="str">
        <f>VLOOKUP(Repository_table[[#This Row],[Country of Destination]],$T$11:$U$46,2,)</f>
        <v>Europe and Central Asia</v>
      </c>
      <c r="H1091" s="149" t="s">
        <v>235</v>
      </c>
      <c r="I1091" s="149" t="s">
        <v>306</v>
      </c>
      <c r="J1091" s="151">
        <v>3374232</v>
      </c>
      <c r="K1091" s="39"/>
      <c r="L1091" s="146"/>
      <c r="N1091" s="119"/>
    </row>
    <row r="1092" spans="1:14" s="17" customFormat="1" x14ac:dyDescent="0.25">
      <c r="A1092" s="145">
        <v>43793</v>
      </c>
      <c r="B1092" s="148" t="s">
        <v>193</v>
      </c>
      <c r="C1092" s="148" t="s">
        <v>212</v>
      </c>
      <c r="D1092" s="149" t="s">
        <v>262</v>
      </c>
      <c r="E1092" s="149" t="s">
        <v>108</v>
      </c>
      <c r="F1092" s="149" t="s">
        <v>81</v>
      </c>
      <c r="G1092" s="150" t="str">
        <f>VLOOKUP(Repository_table[[#This Row],[Country of Destination]],$T$11:$U$46,2,)</f>
        <v>East Asia and Pacific</v>
      </c>
      <c r="H1092" s="149" t="s">
        <v>214</v>
      </c>
      <c r="I1092" s="149" t="s">
        <v>263</v>
      </c>
      <c r="J1092" s="151">
        <v>3735537</v>
      </c>
      <c r="K1092" s="39"/>
      <c r="L1092" s="146"/>
      <c r="N1092" s="119"/>
    </row>
    <row r="1093" spans="1:14" s="17" customFormat="1" x14ac:dyDescent="0.25">
      <c r="A1093" s="145">
        <v>43793</v>
      </c>
      <c r="B1093" s="148" t="s">
        <v>442</v>
      </c>
      <c r="C1093" s="148" t="s">
        <v>443</v>
      </c>
      <c r="D1093" s="149" t="s">
        <v>439</v>
      </c>
      <c r="E1093" s="149" t="s">
        <v>194</v>
      </c>
      <c r="F1093" s="149" t="s">
        <v>124</v>
      </c>
      <c r="G1093" s="150" t="str">
        <f>VLOOKUP(Repository_table[[#This Row],[Country of Destination]],$T$11:$U$46,2,)</f>
        <v>Europe and Central Asia</v>
      </c>
      <c r="H1093" s="149" t="s">
        <v>431</v>
      </c>
      <c r="I1093" s="149" t="s">
        <v>440</v>
      </c>
      <c r="J1093" s="151">
        <v>3609973</v>
      </c>
      <c r="K1093" s="39"/>
      <c r="L1093" s="146" t="s">
        <v>366</v>
      </c>
      <c r="N1093" s="119"/>
    </row>
    <row r="1094" spans="1:14" s="17" customFormat="1" ht="25" x14ac:dyDescent="0.25">
      <c r="A1094" s="154">
        <v>43794</v>
      </c>
      <c r="B1094" s="155" t="s">
        <v>393</v>
      </c>
      <c r="C1094" s="155" t="s">
        <v>420</v>
      </c>
      <c r="D1094" s="156" t="s">
        <v>421</v>
      </c>
      <c r="E1094" s="156" t="s">
        <v>108</v>
      </c>
      <c r="F1094" s="156" t="s">
        <v>109</v>
      </c>
      <c r="G1094" s="157" t="str">
        <f>VLOOKUP(Repository_table[[#This Row],[Country of Destination]],$T$11:$U$46,2,)</f>
        <v>Europe and Central Asia</v>
      </c>
      <c r="H1094" s="156" t="s">
        <v>352</v>
      </c>
      <c r="I1094" s="156" t="s">
        <v>394</v>
      </c>
      <c r="J1094" s="158">
        <v>3652855</v>
      </c>
      <c r="K1094" s="159"/>
      <c r="L1094" s="160"/>
      <c r="N1094" s="119"/>
    </row>
    <row r="1095" spans="1:14" s="17" customFormat="1" x14ac:dyDescent="0.25">
      <c r="A1095" s="145">
        <v>43794</v>
      </c>
      <c r="B1095" s="148" t="s">
        <v>61</v>
      </c>
      <c r="C1095" s="148" t="s">
        <v>61</v>
      </c>
      <c r="D1095" s="149" t="s">
        <v>291</v>
      </c>
      <c r="E1095" s="149" t="s">
        <v>108</v>
      </c>
      <c r="F1095" s="149" t="s">
        <v>124</v>
      </c>
      <c r="G1095" s="150" t="str">
        <f>VLOOKUP(Repository_table[[#This Row],[Country of Destination]],$T$11:$U$46,2,)</f>
        <v>Europe and Central Asia</v>
      </c>
      <c r="H1095" s="149" t="s">
        <v>457</v>
      </c>
      <c r="I1095" s="149" t="s">
        <v>270</v>
      </c>
      <c r="J1095" s="151">
        <v>3437963</v>
      </c>
      <c r="K1095" s="39"/>
      <c r="L1095" s="146"/>
      <c r="N1095" s="119"/>
    </row>
    <row r="1096" spans="1:14" s="17" customFormat="1" ht="25" x14ac:dyDescent="0.25">
      <c r="A1096" s="145">
        <v>43795</v>
      </c>
      <c r="B1096" s="148" t="s">
        <v>302</v>
      </c>
      <c r="C1096" s="148" t="s">
        <v>303</v>
      </c>
      <c r="D1096" s="149" t="s">
        <v>409</v>
      </c>
      <c r="E1096" s="149" t="s">
        <v>108</v>
      </c>
      <c r="F1096" s="149" t="s">
        <v>124</v>
      </c>
      <c r="G1096" s="150" t="str">
        <f>VLOOKUP(Repository_table[[#This Row],[Country of Destination]],$T$11:$U$46,2,)</f>
        <v>Europe and Central Asia</v>
      </c>
      <c r="H1096" s="149" t="s">
        <v>315</v>
      </c>
      <c r="I1096" s="149" t="s">
        <v>306</v>
      </c>
      <c r="J1096" s="151">
        <v>3285606</v>
      </c>
      <c r="K1096" s="39"/>
      <c r="L1096" s="146"/>
      <c r="N1096" s="119"/>
    </row>
    <row r="1097" spans="1:14" s="17" customFormat="1" x14ac:dyDescent="0.25">
      <c r="A1097" s="145">
        <v>43795</v>
      </c>
      <c r="B1097" s="148" t="s">
        <v>61</v>
      </c>
      <c r="C1097" s="148" t="s">
        <v>61</v>
      </c>
      <c r="D1097" s="149" t="s">
        <v>291</v>
      </c>
      <c r="E1097" s="149" t="s">
        <v>108</v>
      </c>
      <c r="F1097" s="149" t="s">
        <v>124</v>
      </c>
      <c r="G1097" s="150" t="str">
        <f>VLOOKUP(Repository_table[[#This Row],[Country of Destination]],$T$11:$U$46,2,)</f>
        <v>Europe and Central Asia</v>
      </c>
      <c r="H1097" s="149" t="s">
        <v>164</v>
      </c>
      <c r="I1097" s="149" t="s">
        <v>270</v>
      </c>
      <c r="J1097" s="151">
        <v>3301713</v>
      </c>
      <c r="K1097" s="39"/>
      <c r="L1097" s="146"/>
      <c r="N1097" s="119"/>
    </row>
    <row r="1098" spans="1:14" s="17" customFormat="1" x14ac:dyDescent="0.25">
      <c r="A1098" s="145">
        <v>43795</v>
      </c>
      <c r="B1098" s="148" t="s">
        <v>61</v>
      </c>
      <c r="C1098" s="148" t="s">
        <v>61</v>
      </c>
      <c r="D1098" s="149" t="s">
        <v>291</v>
      </c>
      <c r="E1098" s="149" t="s">
        <v>108</v>
      </c>
      <c r="F1098" s="149" t="s">
        <v>124</v>
      </c>
      <c r="G1098" s="150" t="str">
        <f>VLOOKUP(Repository_table[[#This Row],[Country of Destination]],$T$11:$U$46,2,)</f>
        <v>Europe and Central Asia</v>
      </c>
      <c r="H1098" s="149" t="s">
        <v>372</v>
      </c>
      <c r="I1098" s="149" t="s">
        <v>270</v>
      </c>
      <c r="J1098" s="151">
        <v>3299451</v>
      </c>
      <c r="K1098" s="39"/>
      <c r="L1098" s="146"/>
      <c r="N1098" s="119"/>
    </row>
    <row r="1099" spans="1:14" s="17" customFormat="1" x14ac:dyDescent="0.25">
      <c r="A1099" s="145">
        <v>43796</v>
      </c>
      <c r="B1099" s="148" t="s">
        <v>61</v>
      </c>
      <c r="C1099" s="148" t="s">
        <v>61</v>
      </c>
      <c r="D1099" s="149" t="s">
        <v>427</v>
      </c>
      <c r="E1099" s="149" t="s">
        <v>108</v>
      </c>
      <c r="F1099" s="149" t="s">
        <v>373</v>
      </c>
      <c r="G1099" s="150" t="str">
        <f>VLOOKUP(Repository_table[[#This Row],[Country of Destination]],$T$11:$U$46,2,)</f>
        <v>Europe and Central Asia</v>
      </c>
      <c r="H1099" s="149" t="s">
        <v>223</v>
      </c>
      <c r="I1099" s="149" t="s">
        <v>270</v>
      </c>
      <c r="J1099" s="151">
        <v>3293444</v>
      </c>
      <c r="K1099" s="39"/>
      <c r="L1099" s="146"/>
      <c r="N1099" s="119"/>
    </row>
    <row r="1100" spans="1:14" s="17" customFormat="1" x14ac:dyDescent="0.25">
      <c r="A1100" s="145">
        <v>43797</v>
      </c>
      <c r="B1100" s="148" t="s">
        <v>193</v>
      </c>
      <c r="C1100" s="148" t="s">
        <v>211</v>
      </c>
      <c r="D1100" s="149" t="s">
        <v>262</v>
      </c>
      <c r="E1100" s="149" t="s">
        <v>108</v>
      </c>
      <c r="F1100" s="149" t="s">
        <v>253</v>
      </c>
      <c r="G1100" s="150" t="str">
        <f>VLOOKUP(Repository_table[[#This Row],[Country of Destination]],$T$11:$U$46,2,)</f>
        <v>Europe and Central Asia</v>
      </c>
      <c r="H1100" s="149" t="s">
        <v>390</v>
      </c>
      <c r="I1100" s="149" t="s">
        <v>263</v>
      </c>
      <c r="J1100" s="151">
        <v>3203826</v>
      </c>
      <c r="K1100" s="39"/>
      <c r="L1100" s="146"/>
      <c r="N1100" s="119"/>
    </row>
    <row r="1101" spans="1:14" s="17" customFormat="1" x14ac:dyDescent="0.25">
      <c r="A1101" s="145">
        <v>43797</v>
      </c>
      <c r="B1101" s="148" t="s">
        <v>61</v>
      </c>
      <c r="C1101" s="148" t="s">
        <v>61</v>
      </c>
      <c r="D1101" s="149" t="s">
        <v>291</v>
      </c>
      <c r="E1101" s="149" t="s">
        <v>108</v>
      </c>
      <c r="F1101" s="149" t="s">
        <v>241</v>
      </c>
      <c r="G1101" s="150" t="str">
        <f>VLOOKUP(Repository_table[[#This Row],[Country of Destination]],$T$11:$U$46,2,)</f>
        <v>Europe and Central Asia</v>
      </c>
      <c r="H1101" s="149" t="s">
        <v>455</v>
      </c>
      <c r="I1101" s="149" t="s">
        <v>270</v>
      </c>
      <c r="J1101" s="151">
        <v>3246646</v>
      </c>
      <c r="K1101" s="39"/>
      <c r="L1101" s="146"/>
      <c r="N1101" s="119"/>
    </row>
    <row r="1102" spans="1:14" s="17" customFormat="1" ht="25" x14ac:dyDescent="0.25">
      <c r="A1102" s="145">
        <v>43799</v>
      </c>
      <c r="B1102" s="148" t="s">
        <v>302</v>
      </c>
      <c r="C1102" s="148" t="s">
        <v>303</v>
      </c>
      <c r="D1102" s="149" t="s">
        <v>409</v>
      </c>
      <c r="E1102" s="149" t="s">
        <v>108</v>
      </c>
      <c r="F1102" s="149" t="s">
        <v>197</v>
      </c>
      <c r="G1102" s="150" t="str">
        <f>VLOOKUP(Repository_table[[#This Row],[Country of Destination]],$T$11:$U$46,2,)</f>
        <v>Europe and Central Asia</v>
      </c>
      <c r="H1102" s="149" t="s">
        <v>284</v>
      </c>
      <c r="I1102" s="149" t="s">
        <v>306</v>
      </c>
      <c r="J1102" s="151">
        <v>3400972</v>
      </c>
      <c r="K1102" s="39"/>
      <c r="L1102" s="146"/>
      <c r="N1102" s="119"/>
    </row>
    <row r="1103" spans="1:14" s="17" customFormat="1" x14ac:dyDescent="0.25">
      <c r="A1103" s="145">
        <v>43799</v>
      </c>
      <c r="B1103" s="148" t="s">
        <v>61</v>
      </c>
      <c r="C1103" s="148" t="s">
        <v>61</v>
      </c>
      <c r="D1103" s="149" t="s">
        <v>292</v>
      </c>
      <c r="E1103" s="149" t="s">
        <v>108</v>
      </c>
      <c r="F1103" s="149" t="s">
        <v>113</v>
      </c>
      <c r="G1103" s="150" t="str">
        <f>VLOOKUP(Repository_table[[#This Row],[Country of Destination]],$T$11:$U$46,2,)</f>
        <v>East Asia and Pacific</v>
      </c>
      <c r="H1103" s="149" t="s">
        <v>255</v>
      </c>
      <c r="I1103" s="149" t="s">
        <v>270</v>
      </c>
      <c r="J1103" s="151">
        <v>3700327</v>
      </c>
      <c r="K1103" s="39"/>
      <c r="L1103" s="146"/>
      <c r="N1103" s="119"/>
    </row>
    <row r="1104" spans="1:14" s="17" customFormat="1" x14ac:dyDescent="0.25">
      <c r="A1104" s="145">
        <v>43799</v>
      </c>
      <c r="B1104" s="148" t="s">
        <v>61</v>
      </c>
      <c r="C1104" s="148" t="s">
        <v>61</v>
      </c>
      <c r="D1104" s="149" t="s">
        <v>291</v>
      </c>
      <c r="E1104" s="149" t="s">
        <v>108</v>
      </c>
      <c r="F1104" s="149" t="s">
        <v>197</v>
      </c>
      <c r="G1104" s="150" t="str">
        <f>VLOOKUP(Repository_table[[#This Row],[Country of Destination]],$T$11:$U$46,2,)</f>
        <v>Europe and Central Asia</v>
      </c>
      <c r="H1104" s="149" t="s">
        <v>127</v>
      </c>
      <c r="I1104" s="149" t="s">
        <v>270</v>
      </c>
      <c r="J1104" s="151">
        <v>2912525</v>
      </c>
      <c r="K1104" s="39"/>
      <c r="L1104" s="146"/>
      <c r="N1104" s="119"/>
    </row>
    <row r="1105" spans="1:14" s="17" customFormat="1" x14ac:dyDescent="0.25">
      <c r="A1105" s="154">
        <v>43800</v>
      </c>
      <c r="B1105" s="155" t="s">
        <v>61</v>
      </c>
      <c r="C1105" s="155" t="s">
        <v>61</v>
      </c>
      <c r="D1105" s="156" t="s">
        <v>291</v>
      </c>
      <c r="E1105" s="156" t="s">
        <v>108</v>
      </c>
      <c r="F1105" s="156" t="s">
        <v>197</v>
      </c>
      <c r="G1105" s="157" t="str">
        <f>VLOOKUP(Repository_table[[#This Row],[Country of Destination]],$T$11:$U$46,2,)</f>
        <v>Europe and Central Asia</v>
      </c>
      <c r="H1105" s="156" t="s">
        <v>429</v>
      </c>
      <c r="I1105" s="156" t="s">
        <v>270</v>
      </c>
      <c r="J1105" s="158">
        <v>3170141</v>
      </c>
      <c r="K1105" s="159"/>
      <c r="L1105" s="163"/>
      <c r="N1105" s="119"/>
    </row>
    <row r="1106" spans="1:14" s="17" customFormat="1" ht="25" x14ac:dyDescent="0.25">
      <c r="A1106" s="154">
        <v>43801</v>
      </c>
      <c r="B1106" s="155" t="s">
        <v>302</v>
      </c>
      <c r="C1106" s="155" t="s">
        <v>303</v>
      </c>
      <c r="D1106" s="156" t="s">
        <v>410</v>
      </c>
      <c r="E1106" s="156" t="s">
        <v>108</v>
      </c>
      <c r="F1106" s="156" t="s">
        <v>113</v>
      </c>
      <c r="G1106" s="157" t="str">
        <f>VLOOKUP(Repository_table[[#This Row],[Country of Destination]],$T$11:$U$46,2,)</f>
        <v>East Asia and Pacific</v>
      </c>
      <c r="H1106" s="156" t="s">
        <v>285</v>
      </c>
      <c r="I1106" s="156" t="s">
        <v>306</v>
      </c>
      <c r="J1106" s="158">
        <v>3527758</v>
      </c>
      <c r="K1106" s="159"/>
      <c r="L1106" s="163"/>
      <c r="N1106" s="119"/>
    </row>
    <row r="1107" spans="1:14" s="17" customFormat="1" x14ac:dyDescent="0.25">
      <c r="A1107" s="154">
        <v>43801</v>
      </c>
      <c r="B1107" s="155" t="s">
        <v>442</v>
      </c>
      <c r="C1107" s="155" t="s">
        <v>443</v>
      </c>
      <c r="D1107" s="156" t="s">
        <v>439</v>
      </c>
      <c r="E1107" s="156" t="s">
        <v>194</v>
      </c>
      <c r="F1107" s="156" t="s">
        <v>76</v>
      </c>
      <c r="G1107" s="157" t="str">
        <f>VLOOKUP(Repository_table[[#This Row],[Country of Destination]],$T$11:$U$46,2,)</f>
        <v>Latin America and the Caribbean</v>
      </c>
      <c r="H1107" s="156" t="s">
        <v>248</v>
      </c>
      <c r="I1107" s="156" t="s">
        <v>440</v>
      </c>
      <c r="J1107" s="158">
        <v>2944620</v>
      </c>
      <c r="K1107" s="159"/>
      <c r="L1107" s="163" t="s">
        <v>320</v>
      </c>
      <c r="N1107" s="119"/>
    </row>
    <row r="1108" spans="1:14" s="17" customFormat="1" x14ac:dyDescent="0.25">
      <c r="A1108" s="154">
        <v>43801</v>
      </c>
      <c r="B1108" s="155" t="s">
        <v>61</v>
      </c>
      <c r="C1108" s="155" t="s">
        <v>61</v>
      </c>
      <c r="D1108" s="156" t="s">
        <v>291</v>
      </c>
      <c r="E1108" s="156" t="s">
        <v>108</v>
      </c>
      <c r="F1108" s="156" t="s">
        <v>462</v>
      </c>
      <c r="G1108" s="157" t="str">
        <f>VLOOKUP(Repository_table[[#This Row],[Country of Destination]],$T$11:$U$46,2,)</f>
        <v>South Asia</v>
      </c>
      <c r="H1108" s="156" t="s">
        <v>179</v>
      </c>
      <c r="I1108" s="156" t="s">
        <v>270</v>
      </c>
      <c r="J1108" s="158">
        <v>3419281</v>
      </c>
      <c r="K1108" s="159"/>
      <c r="L1108" s="163"/>
      <c r="N1108" s="119"/>
    </row>
    <row r="1109" spans="1:14" s="17" customFormat="1" x14ac:dyDescent="0.25">
      <c r="A1109" s="154">
        <v>43802</v>
      </c>
      <c r="B1109" s="155" t="s">
        <v>393</v>
      </c>
      <c r="C1109" s="155" t="s">
        <v>466</v>
      </c>
      <c r="D1109" s="156" t="s">
        <v>421</v>
      </c>
      <c r="E1109" s="156" t="s">
        <v>108</v>
      </c>
      <c r="F1109" s="156" t="s">
        <v>81</v>
      </c>
      <c r="G1109" s="157" t="str">
        <f>VLOOKUP(Repository_table[[#This Row],[Country of Destination]],$T$11:$U$46,2,)</f>
        <v>East Asia and Pacific</v>
      </c>
      <c r="H1109" s="156" t="s">
        <v>438</v>
      </c>
      <c r="I1109" s="156" t="s">
        <v>394</v>
      </c>
      <c r="J1109" s="158">
        <v>3481081</v>
      </c>
      <c r="K1109" s="159"/>
      <c r="L1109" s="163"/>
      <c r="N1109" s="119"/>
    </row>
    <row r="1110" spans="1:14" s="17" customFormat="1" x14ac:dyDescent="0.25">
      <c r="A1110" s="154">
        <v>43802</v>
      </c>
      <c r="B1110" s="155" t="s">
        <v>61</v>
      </c>
      <c r="C1110" s="155" t="s">
        <v>61</v>
      </c>
      <c r="D1110" s="156" t="s">
        <v>291</v>
      </c>
      <c r="E1110" s="156" t="s">
        <v>108</v>
      </c>
      <c r="F1110" s="156" t="s">
        <v>69</v>
      </c>
      <c r="G1110" s="157" t="str">
        <f>VLOOKUP(Repository_table[[#This Row],[Country of Destination]],$T$11:$U$46,2,)</f>
        <v>Europe and Central Asia</v>
      </c>
      <c r="H1110" s="156" t="s">
        <v>206</v>
      </c>
      <c r="I1110" s="156" t="s">
        <v>270</v>
      </c>
      <c r="J1110" s="158">
        <v>2917824</v>
      </c>
      <c r="K1110" s="159"/>
      <c r="L1110" s="163"/>
      <c r="N1110" s="119"/>
    </row>
    <row r="1111" spans="1:14" s="17" customFormat="1" x14ac:dyDescent="0.25">
      <c r="A1111" s="154">
        <v>43803</v>
      </c>
      <c r="B1111" s="155" t="s">
        <v>61</v>
      </c>
      <c r="C1111" s="155" t="s">
        <v>61</v>
      </c>
      <c r="D1111" s="156" t="s">
        <v>292</v>
      </c>
      <c r="E1111" s="156" t="s">
        <v>108</v>
      </c>
      <c r="F1111" s="156" t="s">
        <v>113</v>
      </c>
      <c r="G1111" s="157" t="str">
        <f>VLOOKUP(Repository_table[[#This Row],[Country of Destination]],$T$11:$U$46,2,)</f>
        <v>East Asia and Pacific</v>
      </c>
      <c r="H1111" s="156" t="s">
        <v>167</v>
      </c>
      <c r="I1111" s="156" t="s">
        <v>270</v>
      </c>
      <c r="J1111" s="158">
        <v>3703006</v>
      </c>
      <c r="K1111" s="159"/>
      <c r="L1111" s="163"/>
      <c r="N1111" s="119"/>
    </row>
    <row r="1112" spans="1:14" s="17" customFormat="1" x14ac:dyDescent="0.25">
      <c r="A1112" s="154">
        <v>43803</v>
      </c>
      <c r="B1112" s="155" t="s">
        <v>61</v>
      </c>
      <c r="C1112" s="155" t="s">
        <v>61</v>
      </c>
      <c r="D1112" s="156" t="s">
        <v>291</v>
      </c>
      <c r="E1112" s="156" t="s">
        <v>108</v>
      </c>
      <c r="F1112" s="156" t="s">
        <v>286</v>
      </c>
      <c r="G1112" s="157" t="str">
        <f>VLOOKUP(Repository_table[[#This Row],[Country of Destination]],$T$11:$U$46,2,)</f>
        <v>Europe and Central Asia</v>
      </c>
      <c r="H1112" s="156" t="s">
        <v>231</v>
      </c>
      <c r="I1112" s="156" t="s">
        <v>270</v>
      </c>
      <c r="J1112" s="158">
        <v>3683365</v>
      </c>
      <c r="K1112" s="159"/>
      <c r="L1112" s="163"/>
      <c r="N1112" s="119"/>
    </row>
    <row r="1113" spans="1:14" s="17" customFormat="1" x14ac:dyDescent="0.25">
      <c r="A1113" s="154">
        <v>43804</v>
      </c>
      <c r="B1113" s="155" t="s">
        <v>393</v>
      </c>
      <c r="C1113" s="155" t="s">
        <v>468</v>
      </c>
      <c r="D1113" s="156" t="s">
        <v>421</v>
      </c>
      <c r="E1113" s="156" t="s">
        <v>108</v>
      </c>
      <c r="F1113" s="156" t="s">
        <v>197</v>
      </c>
      <c r="G1113" s="157" t="str">
        <f>VLOOKUP(Repository_table[[#This Row],[Country of Destination]],$T$11:$U$46,2,)</f>
        <v>Europe and Central Asia</v>
      </c>
      <c r="H1113" s="156" t="s">
        <v>294</v>
      </c>
      <c r="I1113" s="156" t="s">
        <v>394</v>
      </c>
      <c r="J1113" s="158">
        <v>1639795</v>
      </c>
      <c r="K1113" s="159"/>
      <c r="L1113" s="163" t="s">
        <v>58</v>
      </c>
      <c r="N1113" s="119"/>
    </row>
    <row r="1114" spans="1:14" s="17" customFormat="1" x14ac:dyDescent="0.25">
      <c r="A1114" s="154">
        <v>43804</v>
      </c>
      <c r="B1114" s="155" t="s">
        <v>393</v>
      </c>
      <c r="C1114" s="155" t="s">
        <v>468</v>
      </c>
      <c r="D1114" s="156" t="s">
        <v>421</v>
      </c>
      <c r="E1114" s="156" t="s">
        <v>108</v>
      </c>
      <c r="F1114" s="156" t="s">
        <v>304</v>
      </c>
      <c r="G1114" s="157" t="str">
        <f>VLOOKUP(Repository_table[[#This Row],[Country of Destination]],$T$11:$U$46,2,)</f>
        <v>Europe and Central Asia</v>
      </c>
      <c r="H1114" s="156" t="s">
        <v>294</v>
      </c>
      <c r="I1114" s="156" t="s">
        <v>394</v>
      </c>
      <c r="J1114" s="158">
        <v>1406155</v>
      </c>
      <c r="K1114" s="159"/>
      <c r="L1114" s="163" t="s">
        <v>58</v>
      </c>
      <c r="N1114" s="119"/>
    </row>
    <row r="1115" spans="1:14" s="17" customFormat="1" ht="25" x14ac:dyDescent="0.25">
      <c r="A1115" s="154">
        <v>43804</v>
      </c>
      <c r="B1115" s="155" t="s">
        <v>302</v>
      </c>
      <c r="C1115" s="155" t="s">
        <v>303</v>
      </c>
      <c r="D1115" s="156" t="s">
        <v>409</v>
      </c>
      <c r="E1115" s="156" t="s">
        <v>108</v>
      </c>
      <c r="F1115" s="156" t="s">
        <v>204</v>
      </c>
      <c r="G1115" s="157" t="str">
        <f>VLOOKUP(Repository_table[[#This Row],[Country of Destination]],$T$11:$U$46,2,)</f>
        <v>Europe and Central Asia</v>
      </c>
      <c r="H1115" s="156" t="s">
        <v>118</v>
      </c>
      <c r="I1115" s="156" t="s">
        <v>306</v>
      </c>
      <c r="J1115" s="158">
        <v>3424856</v>
      </c>
      <c r="K1115" s="159"/>
      <c r="L1115" s="163"/>
      <c r="N1115" s="119"/>
    </row>
    <row r="1116" spans="1:14" s="17" customFormat="1" x14ac:dyDescent="0.25">
      <c r="A1116" s="154">
        <v>43804</v>
      </c>
      <c r="B1116" s="155" t="s">
        <v>442</v>
      </c>
      <c r="C1116" s="155" t="s">
        <v>442</v>
      </c>
      <c r="D1116" s="156" t="s">
        <v>439</v>
      </c>
      <c r="E1116" s="156" t="s">
        <v>194</v>
      </c>
      <c r="F1116" s="156" t="s">
        <v>253</v>
      </c>
      <c r="G1116" s="157" t="str">
        <f>VLOOKUP(Repository_table[[#This Row],[Country of Destination]],$T$11:$U$46,2,)</f>
        <v>Europe and Central Asia</v>
      </c>
      <c r="H1116" s="156" t="s">
        <v>355</v>
      </c>
      <c r="I1116" s="156" t="s">
        <v>440</v>
      </c>
      <c r="J1116" s="158">
        <v>3298885</v>
      </c>
      <c r="K1116" s="159"/>
      <c r="L1116" s="163" t="s">
        <v>366</v>
      </c>
      <c r="N1116" s="119"/>
    </row>
    <row r="1117" spans="1:14" s="17" customFormat="1" x14ac:dyDescent="0.25">
      <c r="A1117" s="154">
        <v>43804</v>
      </c>
      <c r="B1117" s="155" t="s">
        <v>61</v>
      </c>
      <c r="C1117" s="155" t="s">
        <v>61</v>
      </c>
      <c r="D1117" s="156" t="s">
        <v>406</v>
      </c>
      <c r="E1117" s="156" t="s">
        <v>108</v>
      </c>
      <c r="F1117" s="156" t="s">
        <v>81</v>
      </c>
      <c r="G1117" s="157" t="str">
        <f>VLOOKUP(Repository_table[[#This Row],[Country of Destination]],$T$11:$U$46,2,)</f>
        <v>East Asia and Pacific</v>
      </c>
      <c r="H1117" s="156" t="s">
        <v>173</v>
      </c>
      <c r="I1117" s="156" t="s">
        <v>270</v>
      </c>
      <c r="J1117" s="158">
        <v>3691749</v>
      </c>
      <c r="K1117" s="159"/>
      <c r="L1117" s="163"/>
      <c r="N1117" s="119"/>
    </row>
    <row r="1118" spans="1:14" s="17" customFormat="1" x14ac:dyDescent="0.25">
      <c r="A1118" s="154">
        <v>43805</v>
      </c>
      <c r="B1118" s="155" t="s">
        <v>193</v>
      </c>
      <c r="C1118" s="155" t="s">
        <v>212</v>
      </c>
      <c r="D1118" s="156" t="s">
        <v>262</v>
      </c>
      <c r="E1118" s="156" t="s">
        <v>108</v>
      </c>
      <c r="F1118" s="156" t="s">
        <v>124</v>
      </c>
      <c r="G1118" s="157" t="str">
        <f>VLOOKUP(Repository_table[[#This Row],[Country of Destination]],$T$11:$U$46,2,)</f>
        <v>Europe and Central Asia</v>
      </c>
      <c r="H1118" s="156" t="s">
        <v>407</v>
      </c>
      <c r="I1118" s="156" t="s">
        <v>263</v>
      </c>
      <c r="J1118" s="158">
        <v>3442901</v>
      </c>
      <c r="K1118" s="159"/>
      <c r="L1118" s="163"/>
      <c r="N1118" s="119"/>
    </row>
    <row r="1119" spans="1:14" s="17" customFormat="1" x14ac:dyDescent="0.25">
      <c r="A1119" s="154">
        <v>43805</v>
      </c>
      <c r="B1119" s="155" t="s">
        <v>61</v>
      </c>
      <c r="C1119" s="155" t="s">
        <v>61</v>
      </c>
      <c r="D1119" s="156" t="s">
        <v>292</v>
      </c>
      <c r="E1119" s="156" t="s">
        <v>108</v>
      </c>
      <c r="F1119" s="156" t="s">
        <v>113</v>
      </c>
      <c r="G1119" s="157" t="str">
        <f>VLOOKUP(Repository_table[[#This Row],[Country of Destination]],$T$11:$U$46,2,)</f>
        <v>East Asia and Pacific</v>
      </c>
      <c r="H1119" s="156" t="s">
        <v>110</v>
      </c>
      <c r="I1119" s="156" t="s">
        <v>270</v>
      </c>
      <c r="J1119" s="158">
        <v>3683820</v>
      </c>
      <c r="K1119" s="159"/>
      <c r="L1119" s="163"/>
      <c r="N1119" s="119"/>
    </row>
    <row r="1120" spans="1:14" s="17" customFormat="1" ht="25" x14ac:dyDescent="0.25">
      <c r="A1120" s="154">
        <v>43806</v>
      </c>
      <c r="B1120" s="155" t="s">
        <v>302</v>
      </c>
      <c r="C1120" s="155" t="s">
        <v>303</v>
      </c>
      <c r="D1120" s="156" t="s">
        <v>409</v>
      </c>
      <c r="E1120" s="156" t="s">
        <v>108</v>
      </c>
      <c r="F1120" s="156" t="s">
        <v>241</v>
      </c>
      <c r="G1120" s="157" t="str">
        <f>VLOOKUP(Repository_table[[#This Row],[Country of Destination]],$T$11:$U$46,2,)</f>
        <v>Europe and Central Asia</v>
      </c>
      <c r="H1120" s="156" t="s">
        <v>432</v>
      </c>
      <c r="I1120" s="156" t="s">
        <v>306</v>
      </c>
      <c r="J1120" s="158">
        <v>3634559</v>
      </c>
      <c r="K1120" s="159"/>
      <c r="L1120" s="163"/>
      <c r="N1120" s="119"/>
    </row>
    <row r="1121" spans="1:14" s="17" customFormat="1" x14ac:dyDescent="0.25">
      <c r="A1121" s="154">
        <v>43806</v>
      </c>
      <c r="B1121" s="155" t="s">
        <v>61</v>
      </c>
      <c r="C1121" s="155" t="s">
        <v>61</v>
      </c>
      <c r="D1121" s="156" t="s">
        <v>291</v>
      </c>
      <c r="E1121" s="156" t="s">
        <v>108</v>
      </c>
      <c r="F1121" s="156" t="s">
        <v>109</v>
      </c>
      <c r="G1121" s="157" t="str">
        <f>VLOOKUP(Repository_table[[#This Row],[Country of Destination]],$T$11:$U$46,2,)</f>
        <v>Europe and Central Asia</v>
      </c>
      <c r="H1121" s="156" t="s">
        <v>187</v>
      </c>
      <c r="I1121" s="156" t="s">
        <v>270</v>
      </c>
      <c r="J1121" s="158">
        <v>536321</v>
      </c>
      <c r="K1121" s="159"/>
      <c r="L1121" s="98" t="s">
        <v>58</v>
      </c>
      <c r="N1121" s="119"/>
    </row>
    <row r="1122" spans="1:14" s="17" customFormat="1" x14ac:dyDescent="0.25">
      <c r="A1122" s="154">
        <v>43806</v>
      </c>
      <c r="B1122" s="155" t="s">
        <v>61</v>
      </c>
      <c r="C1122" s="155" t="s">
        <v>61</v>
      </c>
      <c r="D1122" s="156" t="s">
        <v>291</v>
      </c>
      <c r="E1122" s="156" t="s">
        <v>108</v>
      </c>
      <c r="F1122" s="156" t="s">
        <v>124</v>
      </c>
      <c r="G1122" s="157" t="str">
        <f>VLOOKUP(Repository_table[[#This Row],[Country of Destination]],$T$11:$U$46,2,)</f>
        <v>Europe and Central Asia</v>
      </c>
      <c r="H1122" s="156" t="s">
        <v>187</v>
      </c>
      <c r="I1122" s="156" t="s">
        <v>270</v>
      </c>
      <c r="J1122" s="158">
        <v>3158319</v>
      </c>
      <c r="K1122" s="159"/>
      <c r="L1122" s="98" t="s">
        <v>58</v>
      </c>
      <c r="N1122" s="119"/>
    </row>
    <row r="1123" spans="1:14" s="17" customFormat="1" x14ac:dyDescent="0.25">
      <c r="A1123" s="154">
        <v>43807</v>
      </c>
      <c r="B1123" s="155" t="s">
        <v>61</v>
      </c>
      <c r="C1123" s="155" t="s">
        <v>61</v>
      </c>
      <c r="D1123" s="156" t="s">
        <v>291</v>
      </c>
      <c r="E1123" s="156" t="s">
        <v>108</v>
      </c>
      <c r="F1123" s="156" t="s">
        <v>124</v>
      </c>
      <c r="G1123" s="157" t="str">
        <f>VLOOKUP(Repository_table[[#This Row],[Country of Destination]],$T$11:$U$46,2,)</f>
        <v>Europe and Central Asia</v>
      </c>
      <c r="H1123" s="156" t="s">
        <v>278</v>
      </c>
      <c r="I1123" s="156" t="s">
        <v>270</v>
      </c>
      <c r="J1123" s="158">
        <v>3390161</v>
      </c>
      <c r="K1123" s="159"/>
      <c r="L1123" s="163"/>
      <c r="N1123" s="119"/>
    </row>
    <row r="1124" spans="1:14" s="17" customFormat="1" ht="15.75" customHeight="1" x14ac:dyDescent="0.25">
      <c r="A1124" s="154">
        <v>43808</v>
      </c>
      <c r="B1124" s="155" t="s">
        <v>442</v>
      </c>
      <c r="C1124" s="155" t="s">
        <v>442</v>
      </c>
      <c r="D1124" s="156" t="s">
        <v>439</v>
      </c>
      <c r="E1124" s="156" t="s">
        <v>194</v>
      </c>
      <c r="F1124" s="156" t="s">
        <v>124</v>
      </c>
      <c r="G1124" s="157" t="str">
        <f>VLOOKUP(Repository_table[[#This Row],[Country of Destination]],$T$11:$U$46,2,)</f>
        <v>Europe and Central Asia</v>
      </c>
      <c r="H1124" s="156" t="s">
        <v>433</v>
      </c>
      <c r="I1124" s="156" t="s">
        <v>440</v>
      </c>
      <c r="J1124" s="158">
        <v>3317326</v>
      </c>
      <c r="K1124" s="159"/>
      <c r="L1124" s="163" t="s">
        <v>366</v>
      </c>
      <c r="N1124" s="119"/>
    </row>
    <row r="1125" spans="1:14" s="17" customFormat="1" x14ac:dyDescent="0.25">
      <c r="A1125" s="154">
        <v>43808</v>
      </c>
      <c r="B1125" s="155" t="s">
        <v>61</v>
      </c>
      <c r="C1125" s="155" t="s">
        <v>61</v>
      </c>
      <c r="D1125" s="156" t="s">
        <v>292</v>
      </c>
      <c r="E1125" s="156" t="s">
        <v>108</v>
      </c>
      <c r="F1125" s="156" t="s">
        <v>112</v>
      </c>
      <c r="G1125" s="157" t="str">
        <f>VLOOKUP(Repository_table[[#This Row],[Country of Destination]],$T$11:$U$46,2,)</f>
        <v>Latin America and the Caribbean</v>
      </c>
      <c r="H1125" s="156" t="s">
        <v>354</v>
      </c>
      <c r="I1125" s="156" t="s">
        <v>270</v>
      </c>
      <c r="J1125" s="158">
        <v>3571544</v>
      </c>
      <c r="K1125" s="159"/>
      <c r="L1125" s="163"/>
      <c r="N1125" s="119"/>
    </row>
    <row r="1126" spans="1:14" s="17" customFormat="1" ht="25" x14ac:dyDescent="0.25">
      <c r="A1126" s="154">
        <v>43809</v>
      </c>
      <c r="B1126" s="155" t="s">
        <v>302</v>
      </c>
      <c r="C1126" s="155" t="s">
        <v>303</v>
      </c>
      <c r="D1126" s="156" t="s">
        <v>409</v>
      </c>
      <c r="E1126" s="156" t="s">
        <v>108</v>
      </c>
      <c r="F1126" s="156" t="s">
        <v>331</v>
      </c>
      <c r="G1126" s="157" t="str">
        <f>VLOOKUP(Repository_table[[#This Row],[Country of Destination]],$T$11:$U$46,2,)</f>
        <v>Europe and Central Asia</v>
      </c>
      <c r="H1126" s="156" t="s">
        <v>233</v>
      </c>
      <c r="I1126" s="156" t="s">
        <v>306</v>
      </c>
      <c r="J1126" s="158">
        <v>3454943</v>
      </c>
      <c r="K1126" s="159"/>
      <c r="L1126" s="163"/>
      <c r="N1126" s="119"/>
    </row>
    <row r="1127" spans="1:14" s="17" customFormat="1" x14ac:dyDescent="0.25">
      <c r="A1127" s="154">
        <v>43809</v>
      </c>
      <c r="B1127" s="155" t="s">
        <v>61</v>
      </c>
      <c r="C1127" s="155" t="s">
        <v>61</v>
      </c>
      <c r="D1127" s="156" t="s">
        <v>406</v>
      </c>
      <c r="E1127" s="156" t="s">
        <v>108</v>
      </c>
      <c r="F1127" s="156" t="s">
        <v>81</v>
      </c>
      <c r="G1127" s="157" t="str">
        <f>VLOOKUP(Repository_table[[#This Row],[Country of Destination]],$T$11:$U$46,2,)</f>
        <v>East Asia and Pacific</v>
      </c>
      <c r="H1127" s="156" t="s">
        <v>428</v>
      </c>
      <c r="I1127" s="156" t="s">
        <v>270</v>
      </c>
      <c r="J1127" s="158">
        <v>3508137</v>
      </c>
      <c r="K1127" s="159"/>
      <c r="L1127" s="163"/>
      <c r="N1127" s="119"/>
    </row>
    <row r="1128" spans="1:14" s="17" customFormat="1" x14ac:dyDescent="0.25">
      <c r="A1128" s="154">
        <v>43810</v>
      </c>
      <c r="B1128" s="155" t="s">
        <v>193</v>
      </c>
      <c r="C1128" s="155" t="s">
        <v>211</v>
      </c>
      <c r="D1128" s="156" t="s">
        <v>267</v>
      </c>
      <c r="E1128" s="156" t="s">
        <v>108</v>
      </c>
      <c r="F1128" s="156" t="s">
        <v>112</v>
      </c>
      <c r="G1128" s="157" t="str">
        <f>VLOOKUP(Repository_table[[#This Row],[Country of Destination]],$T$11:$U$46,2,)</f>
        <v>Latin America and the Caribbean</v>
      </c>
      <c r="H1128" s="156" t="s">
        <v>166</v>
      </c>
      <c r="I1128" s="156" t="s">
        <v>263</v>
      </c>
      <c r="J1128" s="158">
        <v>3211763</v>
      </c>
      <c r="K1128" s="159"/>
      <c r="L1128" s="163"/>
      <c r="N1128" s="119"/>
    </row>
    <row r="1129" spans="1:14" s="17" customFormat="1" x14ac:dyDescent="0.25">
      <c r="A1129" s="154">
        <v>43810</v>
      </c>
      <c r="B1129" s="155" t="s">
        <v>193</v>
      </c>
      <c r="C1129" s="155" t="s">
        <v>89</v>
      </c>
      <c r="D1129" s="156" t="s">
        <v>266</v>
      </c>
      <c r="E1129" s="156" t="s">
        <v>194</v>
      </c>
      <c r="F1129" s="156" t="s">
        <v>112</v>
      </c>
      <c r="G1129" s="157" t="str">
        <f>VLOOKUP(Repository_table[[#This Row],[Country of Destination]],$T$11:$U$46,2,)</f>
        <v>Latin America and the Caribbean</v>
      </c>
      <c r="H1129" s="156" t="s">
        <v>166</v>
      </c>
      <c r="I1129" s="156" t="s">
        <v>263</v>
      </c>
      <c r="J1129" s="158">
        <v>424186</v>
      </c>
      <c r="K1129" s="159"/>
      <c r="L1129" s="163" t="s">
        <v>70</v>
      </c>
      <c r="N1129" s="119"/>
    </row>
    <row r="1130" spans="1:14" s="17" customFormat="1" x14ac:dyDescent="0.25">
      <c r="A1130" s="154">
        <v>43811</v>
      </c>
      <c r="B1130" s="155" t="s">
        <v>393</v>
      </c>
      <c r="C1130" s="155" t="s">
        <v>466</v>
      </c>
      <c r="D1130" s="156" t="s">
        <v>421</v>
      </c>
      <c r="E1130" s="156" t="s">
        <v>108</v>
      </c>
      <c r="F1130" s="156" t="s">
        <v>68</v>
      </c>
      <c r="G1130" s="157" t="str">
        <f>VLOOKUP(Repository_table[[#This Row],[Country of Destination]],$T$11:$U$46,2,)</f>
        <v>South Asia</v>
      </c>
      <c r="H1130" s="156" t="s">
        <v>207</v>
      </c>
      <c r="I1130" s="156" t="s">
        <v>394</v>
      </c>
      <c r="J1130" s="158">
        <v>3696932</v>
      </c>
      <c r="K1130" s="159"/>
      <c r="L1130" s="163"/>
      <c r="N1130" s="119"/>
    </row>
    <row r="1131" spans="1:14" s="17" customFormat="1" x14ac:dyDescent="0.25">
      <c r="A1131" s="154">
        <v>43811</v>
      </c>
      <c r="B1131" s="155" t="s">
        <v>61</v>
      </c>
      <c r="C1131" s="155" t="s">
        <v>61</v>
      </c>
      <c r="D1131" s="156" t="s">
        <v>427</v>
      </c>
      <c r="E1131" s="156" t="s">
        <v>108</v>
      </c>
      <c r="F1131" s="156" t="s">
        <v>185</v>
      </c>
      <c r="G1131" s="157" t="str">
        <f>VLOOKUP(Repository_table[[#This Row],[Country of Destination]],$T$11:$U$46,2,)</f>
        <v>Latin America and the Caribbean</v>
      </c>
      <c r="H1131" s="156" t="s">
        <v>449</v>
      </c>
      <c r="I1131" s="156" t="s">
        <v>270</v>
      </c>
      <c r="J1131" s="158">
        <v>500857</v>
      </c>
      <c r="K1131" s="159"/>
      <c r="L1131" s="163"/>
      <c r="N1131" s="119"/>
    </row>
    <row r="1132" spans="1:14" s="17" customFormat="1" x14ac:dyDescent="0.25">
      <c r="A1132" s="154">
        <v>43811</v>
      </c>
      <c r="B1132" s="155" t="s">
        <v>61</v>
      </c>
      <c r="C1132" s="155" t="s">
        <v>61</v>
      </c>
      <c r="D1132" s="156" t="s">
        <v>427</v>
      </c>
      <c r="E1132" s="156" t="s">
        <v>108</v>
      </c>
      <c r="F1132" s="156" t="s">
        <v>276</v>
      </c>
      <c r="G1132" s="157" t="str">
        <f>VLOOKUP(Repository_table[[#This Row],[Country of Destination]],$T$11:$U$46,2,)</f>
        <v>Latin America and the Caribbean</v>
      </c>
      <c r="H1132" s="156" t="s">
        <v>449</v>
      </c>
      <c r="I1132" s="156" t="s">
        <v>270</v>
      </c>
      <c r="J1132" s="158">
        <v>2435064</v>
      </c>
      <c r="K1132" s="159"/>
      <c r="L1132" s="163"/>
      <c r="N1132" s="119"/>
    </row>
    <row r="1133" spans="1:14" s="17" customFormat="1" x14ac:dyDescent="0.25">
      <c r="A1133" s="154">
        <v>43812</v>
      </c>
      <c r="B1133" s="155" t="s">
        <v>61</v>
      </c>
      <c r="C1133" s="155" t="s">
        <v>61</v>
      </c>
      <c r="D1133" s="156" t="s">
        <v>291</v>
      </c>
      <c r="E1133" s="156" t="s">
        <v>108</v>
      </c>
      <c r="F1133" s="156" t="s">
        <v>124</v>
      </c>
      <c r="G1133" s="157" t="str">
        <f>VLOOKUP(Repository_table[[#This Row],[Country of Destination]],$T$11:$U$46,2,)</f>
        <v>Europe and Central Asia</v>
      </c>
      <c r="H1133" s="156" t="s">
        <v>228</v>
      </c>
      <c r="I1133" s="156" t="s">
        <v>270</v>
      </c>
      <c r="J1133" s="158">
        <v>2940781</v>
      </c>
      <c r="K1133" s="159"/>
      <c r="L1133" s="163"/>
      <c r="N1133" s="119"/>
    </row>
    <row r="1134" spans="1:14" s="17" customFormat="1" x14ac:dyDescent="0.25">
      <c r="A1134" s="154">
        <v>43812</v>
      </c>
      <c r="B1134" s="155" t="s">
        <v>473</v>
      </c>
      <c r="C1134" s="155" t="s">
        <v>89</v>
      </c>
      <c r="D1134" s="156" t="s">
        <v>474</v>
      </c>
      <c r="E1134" s="156" t="s">
        <v>194</v>
      </c>
      <c r="F1134" s="156" t="s">
        <v>116</v>
      </c>
      <c r="G1134" s="157" t="str">
        <f>VLOOKUP(Repository_table[[#This Row],[Country of Destination]],$T$11:$U$46,2,)</f>
        <v>South Asia</v>
      </c>
      <c r="H1134" s="156" t="s">
        <v>358</v>
      </c>
      <c r="I1134" s="156" t="s">
        <v>307</v>
      </c>
      <c r="J1134" s="158">
        <v>3400320</v>
      </c>
      <c r="K1134" s="159"/>
      <c r="L1134" s="163" t="s">
        <v>366</v>
      </c>
      <c r="N1134" s="119"/>
    </row>
    <row r="1135" spans="1:14" s="17" customFormat="1" ht="25" x14ac:dyDescent="0.25">
      <c r="A1135" s="154">
        <v>43813</v>
      </c>
      <c r="B1135" s="155" t="s">
        <v>443</v>
      </c>
      <c r="C1135" s="155" t="s">
        <v>469</v>
      </c>
      <c r="D1135" s="156" t="s">
        <v>470</v>
      </c>
      <c r="E1135" s="156" t="s">
        <v>108</v>
      </c>
      <c r="F1135" s="156" t="s">
        <v>113</v>
      </c>
      <c r="G1135" s="157" t="str">
        <f>VLOOKUP(Repository_table[[#This Row],[Country of Destination]],$T$11:$U$46,2,)</f>
        <v>East Asia and Pacific</v>
      </c>
      <c r="H1135" s="156" t="s">
        <v>283</v>
      </c>
      <c r="I1135" s="156" t="s">
        <v>440</v>
      </c>
      <c r="J1135" s="158">
        <v>3000809</v>
      </c>
      <c r="K1135" s="159"/>
      <c r="L1135" s="163"/>
      <c r="N1135" s="119"/>
    </row>
    <row r="1136" spans="1:14" s="17" customFormat="1" x14ac:dyDescent="0.25">
      <c r="A1136" s="154">
        <v>43813</v>
      </c>
      <c r="B1136" s="155" t="s">
        <v>61</v>
      </c>
      <c r="C1136" s="155" t="s">
        <v>61</v>
      </c>
      <c r="D1136" s="156" t="s">
        <v>291</v>
      </c>
      <c r="E1136" s="156" t="s">
        <v>108</v>
      </c>
      <c r="F1136" s="156" t="s">
        <v>204</v>
      </c>
      <c r="G1136" s="157" t="str">
        <f>VLOOKUP(Repository_table[[#This Row],[Country of Destination]],$T$11:$U$46,2,)</f>
        <v>Europe and Central Asia</v>
      </c>
      <c r="H1136" s="156" t="s">
        <v>114</v>
      </c>
      <c r="I1136" s="156" t="s">
        <v>270</v>
      </c>
      <c r="J1136" s="158">
        <v>3679685</v>
      </c>
      <c r="K1136" s="159"/>
      <c r="L1136" s="163"/>
      <c r="N1136" s="119"/>
    </row>
    <row r="1137" spans="1:14" s="17" customFormat="1" x14ac:dyDescent="0.25">
      <c r="A1137" s="154">
        <v>43813</v>
      </c>
      <c r="B1137" s="155" t="s">
        <v>61</v>
      </c>
      <c r="C1137" s="155" t="s">
        <v>61</v>
      </c>
      <c r="D1137" s="156" t="s">
        <v>291</v>
      </c>
      <c r="E1137" s="156" t="s">
        <v>108</v>
      </c>
      <c r="F1137" s="156" t="s">
        <v>241</v>
      </c>
      <c r="G1137" s="157" t="str">
        <f>VLOOKUP(Repository_table[[#This Row],[Country of Destination]],$T$11:$U$46,2,)</f>
        <v>Europe and Central Asia</v>
      </c>
      <c r="H1137" s="156" t="s">
        <v>381</v>
      </c>
      <c r="I1137" s="156" t="s">
        <v>270</v>
      </c>
      <c r="J1137" s="158">
        <v>3455600</v>
      </c>
      <c r="K1137" s="159"/>
      <c r="L1137" s="163"/>
      <c r="N1137" s="119"/>
    </row>
    <row r="1138" spans="1:14" s="17" customFormat="1" ht="25" x14ac:dyDescent="0.25">
      <c r="A1138" s="154">
        <v>43814</v>
      </c>
      <c r="B1138" s="155" t="s">
        <v>302</v>
      </c>
      <c r="C1138" s="155" t="s">
        <v>303</v>
      </c>
      <c r="D1138" s="156" t="s">
        <v>409</v>
      </c>
      <c r="E1138" s="156" t="s">
        <v>108</v>
      </c>
      <c r="F1138" s="156" t="s">
        <v>368</v>
      </c>
      <c r="G1138" s="157" t="str">
        <f>VLOOKUP(Repository_table[[#This Row],[Country of Destination]],$T$11:$U$46,2,)</f>
        <v>East Asia and Pacific</v>
      </c>
      <c r="H1138" s="156" t="s">
        <v>117</v>
      </c>
      <c r="I1138" s="156" t="s">
        <v>306</v>
      </c>
      <c r="J1138" s="158">
        <v>3658050</v>
      </c>
      <c r="K1138" s="159"/>
      <c r="L1138" s="163"/>
      <c r="N1138" s="119"/>
    </row>
    <row r="1139" spans="1:14" s="17" customFormat="1" x14ac:dyDescent="0.25">
      <c r="A1139" s="154">
        <v>43814</v>
      </c>
      <c r="B1139" s="155" t="s">
        <v>61</v>
      </c>
      <c r="C1139" s="155" t="s">
        <v>61</v>
      </c>
      <c r="D1139" s="156" t="s">
        <v>291</v>
      </c>
      <c r="E1139" s="156" t="s">
        <v>108</v>
      </c>
      <c r="F1139" s="156" t="s">
        <v>253</v>
      </c>
      <c r="G1139" s="157" t="str">
        <f>VLOOKUP(Repository_table[[#This Row],[Country of Destination]],$T$11:$U$46,2,)</f>
        <v>Europe and Central Asia</v>
      </c>
      <c r="H1139" s="156" t="s">
        <v>318</v>
      </c>
      <c r="I1139" s="156" t="s">
        <v>270</v>
      </c>
      <c r="J1139" s="158">
        <v>3258377</v>
      </c>
      <c r="K1139" s="159"/>
      <c r="L1139" s="163"/>
      <c r="N1139" s="119"/>
    </row>
    <row r="1140" spans="1:14" s="17" customFormat="1" ht="25" x14ac:dyDescent="0.25">
      <c r="A1140" s="154">
        <v>43815</v>
      </c>
      <c r="B1140" s="155" t="s">
        <v>302</v>
      </c>
      <c r="C1140" s="155" t="s">
        <v>303</v>
      </c>
      <c r="D1140" s="156" t="s">
        <v>410</v>
      </c>
      <c r="E1140" s="156" t="s">
        <v>108</v>
      </c>
      <c r="F1140" s="156" t="s">
        <v>76</v>
      </c>
      <c r="G1140" s="157" t="str">
        <f>VLOOKUP(Repository_table[[#This Row],[Country of Destination]],$T$11:$U$46,2,)</f>
        <v>Latin America and the Caribbean</v>
      </c>
      <c r="H1140" s="156" t="s">
        <v>137</v>
      </c>
      <c r="I1140" s="156" t="s">
        <v>306</v>
      </c>
      <c r="J1140" s="158">
        <v>3401726</v>
      </c>
      <c r="K1140" s="159"/>
      <c r="L1140" s="163"/>
      <c r="N1140" s="119"/>
    </row>
    <row r="1141" spans="1:14" s="17" customFormat="1" x14ac:dyDescent="0.25">
      <c r="A1141" s="154">
        <v>43815</v>
      </c>
      <c r="B1141" s="155" t="s">
        <v>193</v>
      </c>
      <c r="C1141" s="155" t="s">
        <v>212</v>
      </c>
      <c r="D1141" s="156" t="s">
        <v>262</v>
      </c>
      <c r="E1141" s="156" t="s">
        <v>108</v>
      </c>
      <c r="F1141" s="156" t="s">
        <v>81</v>
      </c>
      <c r="G1141" s="157" t="str">
        <f>VLOOKUP(Repository_table[[#This Row],[Country of Destination]],$T$11:$U$46,2,)</f>
        <v>East Asia and Pacific</v>
      </c>
      <c r="H1141" s="156" t="s">
        <v>464</v>
      </c>
      <c r="I1141" s="156" t="s">
        <v>263</v>
      </c>
      <c r="J1141" s="158">
        <v>3448418</v>
      </c>
      <c r="K1141" s="159"/>
      <c r="L1141" s="163"/>
      <c r="N1141" s="119"/>
    </row>
    <row r="1142" spans="1:14" s="17" customFormat="1" x14ac:dyDescent="0.25">
      <c r="A1142" s="154">
        <v>43815</v>
      </c>
      <c r="B1142" s="155" t="s">
        <v>61</v>
      </c>
      <c r="C1142" s="155" t="s">
        <v>61</v>
      </c>
      <c r="D1142" s="156" t="s">
        <v>291</v>
      </c>
      <c r="E1142" s="156" t="s">
        <v>108</v>
      </c>
      <c r="F1142" s="156" t="s">
        <v>241</v>
      </c>
      <c r="G1142" s="157" t="str">
        <f>VLOOKUP(Repository_table[[#This Row],[Country of Destination]],$T$11:$U$46,2,)</f>
        <v>Europe and Central Asia</v>
      </c>
      <c r="H1142" s="156" t="s">
        <v>299</v>
      </c>
      <c r="I1142" s="156" t="s">
        <v>270</v>
      </c>
      <c r="J1142" s="158">
        <v>3516893</v>
      </c>
      <c r="K1142" s="159"/>
      <c r="L1142" s="163"/>
      <c r="N1142" s="119"/>
    </row>
    <row r="1143" spans="1:14" s="17" customFormat="1" x14ac:dyDescent="0.25">
      <c r="A1143" s="154">
        <v>43816</v>
      </c>
      <c r="B1143" s="155" t="s">
        <v>442</v>
      </c>
      <c r="C1143" s="155" t="s">
        <v>442</v>
      </c>
      <c r="D1143" s="156" t="s">
        <v>439</v>
      </c>
      <c r="E1143" s="156" t="s">
        <v>194</v>
      </c>
      <c r="F1143" s="156" t="s">
        <v>253</v>
      </c>
      <c r="G1143" s="157" t="str">
        <f>VLOOKUP(Repository_table[[#This Row],[Country of Destination]],$T$11:$U$46,2,)</f>
        <v>Europe and Central Asia</v>
      </c>
      <c r="H1143" s="156" t="s">
        <v>141</v>
      </c>
      <c r="I1143" s="156" t="s">
        <v>440</v>
      </c>
      <c r="J1143" s="158">
        <v>2955010</v>
      </c>
      <c r="K1143" s="159"/>
      <c r="L1143" s="163" t="s">
        <v>366</v>
      </c>
      <c r="N1143" s="119"/>
    </row>
    <row r="1144" spans="1:14" s="17" customFormat="1" x14ac:dyDescent="0.25">
      <c r="A1144" s="154">
        <v>43816</v>
      </c>
      <c r="B1144" s="155" t="s">
        <v>61</v>
      </c>
      <c r="C1144" s="155" t="s">
        <v>61</v>
      </c>
      <c r="D1144" s="156" t="s">
        <v>291</v>
      </c>
      <c r="E1144" s="156" t="s">
        <v>108</v>
      </c>
      <c r="F1144" s="156" t="s">
        <v>253</v>
      </c>
      <c r="G1144" s="157" t="str">
        <f>VLOOKUP(Repository_table[[#This Row],[Country of Destination]],$T$11:$U$46,2,)</f>
        <v>Europe and Central Asia</v>
      </c>
      <c r="H1144" s="156" t="s">
        <v>245</v>
      </c>
      <c r="I1144" s="156" t="s">
        <v>270</v>
      </c>
      <c r="J1144" s="158">
        <v>3251361</v>
      </c>
      <c r="K1144" s="159"/>
      <c r="L1144" s="163"/>
      <c r="N1144" s="119"/>
    </row>
    <row r="1145" spans="1:14" s="17" customFormat="1" x14ac:dyDescent="0.25">
      <c r="A1145" s="154">
        <v>43817</v>
      </c>
      <c r="B1145" s="155" t="s">
        <v>393</v>
      </c>
      <c r="C1145" s="155" t="s">
        <v>466</v>
      </c>
      <c r="D1145" s="156" t="s">
        <v>421</v>
      </c>
      <c r="E1145" s="156" t="s">
        <v>108</v>
      </c>
      <c r="F1145" s="156" t="s">
        <v>124</v>
      </c>
      <c r="G1145" s="157" t="str">
        <f>VLOOKUP(Repository_table[[#This Row],[Country of Destination]],$T$11:$U$46,2,)</f>
        <v>Europe and Central Asia</v>
      </c>
      <c r="H1145" s="156" t="s">
        <v>349</v>
      </c>
      <c r="I1145" s="156" t="s">
        <v>394</v>
      </c>
      <c r="J1145" s="158">
        <v>3296389</v>
      </c>
      <c r="K1145" s="159"/>
      <c r="L1145" s="163"/>
      <c r="N1145" s="119"/>
    </row>
    <row r="1146" spans="1:14" s="17" customFormat="1" ht="25" x14ac:dyDescent="0.25">
      <c r="A1146" s="154">
        <v>43817</v>
      </c>
      <c r="B1146" s="155" t="s">
        <v>302</v>
      </c>
      <c r="C1146" s="155" t="s">
        <v>303</v>
      </c>
      <c r="D1146" s="156" t="s">
        <v>409</v>
      </c>
      <c r="E1146" s="156" t="s">
        <v>108</v>
      </c>
      <c r="F1146" s="156" t="s">
        <v>197</v>
      </c>
      <c r="G1146" s="157" t="str">
        <f>VLOOKUP(Repository_table[[#This Row],[Country of Destination]],$T$11:$U$46,2,)</f>
        <v>Europe and Central Asia</v>
      </c>
      <c r="H1146" s="156" t="s">
        <v>344</v>
      </c>
      <c r="I1146" s="156" t="s">
        <v>306</v>
      </c>
      <c r="J1146" s="158">
        <v>3354955</v>
      </c>
      <c r="K1146" s="159"/>
      <c r="L1146" s="163"/>
      <c r="N1146" s="119"/>
    </row>
    <row r="1147" spans="1:14" s="17" customFormat="1" x14ac:dyDescent="0.25">
      <c r="A1147" s="154">
        <v>43817</v>
      </c>
      <c r="B1147" s="155" t="s">
        <v>61</v>
      </c>
      <c r="C1147" s="155" t="s">
        <v>61</v>
      </c>
      <c r="D1147" s="156" t="s">
        <v>291</v>
      </c>
      <c r="E1147" s="156" t="s">
        <v>108</v>
      </c>
      <c r="F1147" s="156" t="s">
        <v>373</v>
      </c>
      <c r="G1147" s="157" t="str">
        <f>VLOOKUP(Repository_table[[#This Row],[Country of Destination]],$T$11:$U$46,2,)</f>
        <v>Europe and Central Asia</v>
      </c>
      <c r="H1147" s="156" t="s">
        <v>305</v>
      </c>
      <c r="I1147" s="156" t="s">
        <v>270</v>
      </c>
      <c r="J1147" s="158">
        <v>3705373</v>
      </c>
      <c r="K1147" s="159"/>
      <c r="L1147" s="163"/>
      <c r="N1147" s="119"/>
    </row>
    <row r="1148" spans="1:14" s="17" customFormat="1" x14ac:dyDescent="0.25">
      <c r="A1148" s="154">
        <v>43818</v>
      </c>
      <c r="B1148" s="155" t="s">
        <v>61</v>
      </c>
      <c r="C1148" s="155" t="s">
        <v>61</v>
      </c>
      <c r="D1148" s="156" t="s">
        <v>292</v>
      </c>
      <c r="E1148" s="156" t="s">
        <v>108</v>
      </c>
      <c r="F1148" s="156" t="s">
        <v>113</v>
      </c>
      <c r="G1148" s="157" t="str">
        <f>VLOOKUP(Repository_table[[#This Row],[Country of Destination]],$T$11:$U$46,2,)</f>
        <v>East Asia and Pacific</v>
      </c>
      <c r="H1148" s="156" t="s">
        <v>188</v>
      </c>
      <c r="I1148" s="156" t="s">
        <v>270</v>
      </c>
      <c r="J1148" s="158">
        <v>3695051</v>
      </c>
      <c r="K1148" s="159"/>
      <c r="L1148" s="163"/>
      <c r="N1148" s="119"/>
    </row>
    <row r="1149" spans="1:14" s="17" customFormat="1" ht="25" x14ac:dyDescent="0.25">
      <c r="A1149" s="154">
        <v>43819</v>
      </c>
      <c r="B1149" s="155" t="s">
        <v>302</v>
      </c>
      <c r="C1149" s="155" t="s">
        <v>303</v>
      </c>
      <c r="D1149" s="156" t="s">
        <v>410</v>
      </c>
      <c r="E1149" s="156" t="s">
        <v>108</v>
      </c>
      <c r="F1149" s="156" t="s">
        <v>113</v>
      </c>
      <c r="G1149" s="157" t="str">
        <f>VLOOKUP(Repository_table[[#This Row],[Country of Destination]],$T$11:$U$46,2,)</f>
        <v>East Asia and Pacific</v>
      </c>
      <c r="H1149" s="156" t="s">
        <v>465</v>
      </c>
      <c r="I1149" s="156" t="s">
        <v>306</v>
      </c>
      <c r="J1149" s="158">
        <v>3574057</v>
      </c>
      <c r="K1149" s="159"/>
      <c r="L1149" s="163"/>
      <c r="N1149" s="119"/>
    </row>
    <row r="1150" spans="1:14" s="17" customFormat="1" x14ac:dyDescent="0.25">
      <c r="A1150" s="154">
        <v>43819</v>
      </c>
      <c r="B1150" s="155" t="s">
        <v>193</v>
      </c>
      <c r="C1150" s="155" t="s">
        <v>211</v>
      </c>
      <c r="D1150" s="156" t="s">
        <v>262</v>
      </c>
      <c r="E1150" s="156" t="s">
        <v>108</v>
      </c>
      <c r="F1150" s="156" t="s">
        <v>68</v>
      </c>
      <c r="G1150" s="157" t="str">
        <f>VLOOKUP(Repository_table[[#This Row],[Country of Destination]],$T$11:$U$46,2,)</f>
        <v>South Asia</v>
      </c>
      <c r="H1150" s="156" t="s">
        <v>181</v>
      </c>
      <c r="I1150" s="156" t="s">
        <v>263</v>
      </c>
      <c r="J1150" s="158">
        <v>3392887</v>
      </c>
      <c r="K1150" s="159"/>
      <c r="L1150" s="163"/>
      <c r="N1150" s="119"/>
    </row>
    <row r="1151" spans="1:14" s="17" customFormat="1" ht="25" x14ac:dyDescent="0.25">
      <c r="A1151" s="154">
        <v>43819</v>
      </c>
      <c r="B1151" s="155" t="s">
        <v>442</v>
      </c>
      <c r="C1151" s="155" t="s">
        <v>469</v>
      </c>
      <c r="D1151" s="156" t="s">
        <v>471</v>
      </c>
      <c r="E1151" s="156" t="s">
        <v>108</v>
      </c>
      <c r="F1151" s="156" t="s">
        <v>81</v>
      </c>
      <c r="G1151" s="157" t="str">
        <f>VLOOKUP(Repository_table[[#This Row],[Country of Destination]],$T$11:$U$46,2,)</f>
        <v>East Asia and Pacific</v>
      </c>
      <c r="H1151" s="156" t="s">
        <v>472</v>
      </c>
      <c r="I1151" s="156" t="s">
        <v>440</v>
      </c>
      <c r="J1151" s="158">
        <v>3606752</v>
      </c>
      <c r="K1151" s="159"/>
      <c r="L1151" s="163"/>
      <c r="N1151" s="119"/>
    </row>
    <row r="1152" spans="1:14" s="17" customFormat="1" x14ac:dyDescent="0.25">
      <c r="A1152" s="154">
        <v>43819</v>
      </c>
      <c r="B1152" s="155" t="s">
        <v>61</v>
      </c>
      <c r="C1152" s="155" t="s">
        <v>61</v>
      </c>
      <c r="D1152" s="156" t="s">
        <v>426</v>
      </c>
      <c r="E1152" s="156" t="s">
        <v>108</v>
      </c>
      <c r="F1152" s="156" t="s">
        <v>113</v>
      </c>
      <c r="G1152" s="157" t="str">
        <f>VLOOKUP(Repository_table[[#This Row],[Country of Destination]],$T$11:$U$46,2,)</f>
        <v>East Asia and Pacific</v>
      </c>
      <c r="H1152" s="156" t="s">
        <v>463</v>
      </c>
      <c r="I1152" s="156" t="s">
        <v>270</v>
      </c>
      <c r="J1152" s="158">
        <v>3400188</v>
      </c>
      <c r="K1152" s="159"/>
      <c r="L1152" s="163"/>
      <c r="N1152" s="119"/>
    </row>
    <row r="1153" spans="1:14" s="17" customFormat="1" x14ac:dyDescent="0.25">
      <c r="A1153" s="154">
        <v>43819</v>
      </c>
      <c r="B1153" s="155" t="s">
        <v>61</v>
      </c>
      <c r="C1153" s="155" t="s">
        <v>61</v>
      </c>
      <c r="D1153" s="156" t="s">
        <v>292</v>
      </c>
      <c r="E1153" s="156" t="s">
        <v>108</v>
      </c>
      <c r="F1153" s="156" t="s">
        <v>113</v>
      </c>
      <c r="G1153" s="157" t="str">
        <f>VLOOKUP(Repository_table[[#This Row],[Country of Destination]],$T$11:$U$46,2,)</f>
        <v>East Asia and Pacific</v>
      </c>
      <c r="H1153" s="156" t="s">
        <v>160</v>
      </c>
      <c r="I1153" s="156" t="s">
        <v>270</v>
      </c>
      <c r="J1153" s="158">
        <v>3686759</v>
      </c>
      <c r="K1153" s="159"/>
      <c r="L1153" s="163"/>
      <c r="N1153" s="119"/>
    </row>
    <row r="1154" spans="1:14" s="17" customFormat="1" x14ac:dyDescent="0.25">
      <c r="A1154" s="154">
        <v>43819</v>
      </c>
      <c r="B1154" s="155" t="s">
        <v>61</v>
      </c>
      <c r="C1154" s="155" t="s">
        <v>61</v>
      </c>
      <c r="D1154" s="156" t="s">
        <v>291</v>
      </c>
      <c r="E1154" s="156" t="s">
        <v>108</v>
      </c>
      <c r="F1154" s="156" t="s">
        <v>373</v>
      </c>
      <c r="G1154" s="157" t="str">
        <f>VLOOKUP(Repository_table[[#This Row],[Country of Destination]],$T$11:$U$46,2,)</f>
        <v>Europe and Central Asia</v>
      </c>
      <c r="H1154" s="156" t="s">
        <v>459</v>
      </c>
      <c r="I1154" s="156" t="s">
        <v>270</v>
      </c>
      <c r="J1154" s="158">
        <v>3446653</v>
      </c>
      <c r="K1154" s="159"/>
      <c r="L1154" s="163"/>
      <c r="N1154" s="119"/>
    </row>
    <row r="1155" spans="1:14" s="17" customFormat="1" x14ac:dyDescent="0.25">
      <c r="A1155" s="154">
        <v>43820</v>
      </c>
      <c r="B1155" s="155" t="s">
        <v>61</v>
      </c>
      <c r="C1155" s="155" t="s">
        <v>61</v>
      </c>
      <c r="D1155" s="156" t="s">
        <v>291</v>
      </c>
      <c r="E1155" s="156" t="s">
        <v>108</v>
      </c>
      <c r="F1155" s="156" t="s">
        <v>204</v>
      </c>
      <c r="G1155" s="157" t="str">
        <f>VLOOKUP(Repository_table[[#This Row],[Country of Destination]],$T$11:$U$46,2,)</f>
        <v>Europe and Central Asia</v>
      </c>
      <c r="H1155" s="156" t="s">
        <v>175</v>
      </c>
      <c r="I1155" s="156" t="s">
        <v>270</v>
      </c>
      <c r="J1155" s="158">
        <v>2965585</v>
      </c>
      <c r="K1155" s="159"/>
      <c r="L1155" s="163"/>
      <c r="N1155" s="119"/>
    </row>
    <row r="1156" spans="1:14" s="17" customFormat="1" x14ac:dyDescent="0.25">
      <c r="A1156" s="154">
        <v>43822</v>
      </c>
      <c r="B1156" s="155" t="s">
        <v>393</v>
      </c>
      <c r="C1156" s="155" t="s">
        <v>468</v>
      </c>
      <c r="D1156" s="156" t="s">
        <v>421</v>
      </c>
      <c r="E1156" s="156" t="s">
        <v>108</v>
      </c>
      <c r="F1156" s="156" t="s">
        <v>113</v>
      </c>
      <c r="G1156" s="157" t="str">
        <f>VLOOKUP(Repository_table[[#This Row],[Country of Destination]],$T$11:$U$46,2,)</f>
        <v>East Asia and Pacific</v>
      </c>
      <c r="H1156" s="156" t="s">
        <v>161</v>
      </c>
      <c r="I1156" s="156" t="s">
        <v>394</v>
      </c>
      <c r="J1156" s="158">
        <v>3392517</v>
      </c>
      <c r="K1156" s="159"/>
      <c r="L1156" s="163"/>
      <c r="N1156" s="119"/>
    </row>
    <row r="1157" spans="1:14" s="17" customFormat="1" ht="25" x14ac:dyDescent="0.25">
      <c r="A1157" s="154">
        <v>43822</v>
      </c>
      <c r="B1157" s="155" t="s">
        <v>302</v>
      </c>
      <c r="C1157" s="155" t="s">
        <v>303</v>
      </c>
      <c r="D1157" s="156" t="s">
        <v>409</v>
      </c>
      <c r="E1157" s="156" t="s">
        <v>108</v>
      </c>
      <c r="F1157" s="156" t="s">
        <v>197</v>
      </c>
      <c r="G1157" s="157" t="str">
        <f>VLOOKUP(Repository_table[[#This Row],[Country of Destination]],$T$11:$U$46,2,)</f>
        <v>Europe and Central Asia</v>
      </c>
      <c r="H1157" s="156" t="s">
        <v>143</v>
      </c>
      <c r="I1157" s="156" t="s">
        <v>306</v>
      </c>
      <c r="J1157" s="158">
        <v>3284128</v>
      </c>
      <c r="K1157" s="159"/>
      <c r="L1157" s="163"/>
      <c r="N1157" s="119"/>
    </row>
    <row r="1158" spans="1:14" s="17" customFormat="1" x14ac:dyDescent="0.25">
      <c r="A1158" s="154">
        <v>43822</v>
      </c>
      <c r="B1158" s="155" t="s">
        <v>61</v>
      </c>
      <c r="C1158" s="155" t="s">
        <v>61</v>
      </c>
      <c r="D1158" s="156" t="s">
        <v>427</v>
      </c>
      <c r="E1158" s="156" t="s">
        <v>108</v>
      </c>
      <c r="F1158" s="156" t="s">
        <v>241</v>
      </c>
      <c r="G1158" s="157" t="str">
        <f>VLOOKUP(Repository_table[[#This Row],[Country of Destination]],$T$11:$U$46,2,)</f>
        <v>Europe and Central Asia</v>
      </c>
      <c r="H1158" s="156" t="s">
        <v>382</v>
      </c>
      <c r="I1158" s="156" t="s">
        <v>270</v>
      </c>
      <c r="J1158" s="158">
        <v>3266549</v>
      </c>
      <c r="K1158" s="159"/>
      <c r="L1158" s="163"/>
      <c r="N1158" s="119"/>
    </row>
    <row r="1159" spans="1:14" s="17" customFormat="1" x14ac:dyDescent="0.25">
      <c r="A1159" s="154">
        <v>43823</v>
      </c>
      <c r="B1159" s="155" t="s">
        <v>61</v>
      </c>
      <c r="C1159" s="155" t="s">
        <v>61</v>
      </c>
      <c r="D1159" s="156" t="s">
        <v>291</v>
      </c>
      <c r="E1159" s="156" t="s">
        <v>108</v>
      </c>
      <c r="F1159" s="156" t="s">
        <v>197</v>
      </c>
      <c r="G1159" s="157" t="str">
        <f>VLOOKUP(Repository_table[[#This Row],[Country of Destination]],$T$11:$U$46,2,)</f>
        <v>Europe and Central Asia</v>
      </c>
      <c r="H1159" s="156" t="s">
        <v>315</v>
      </c>
      <c r="I1159" s="156" t="s">
        <v>270</v>
      </c>
      <c r="J1159" s="158">
        <v>3309158</v>
      </c>
      <c r="K1159" s="159"/>
      <c r="L1159" s="163"/>
      <c r="N1159" s="119"/>
    </row>
    <row r="1160" spans="1:14" s="17" customFormat="1" x14ac:dyDescent="0.25">
      <c r="A1160" s="154">
        <v>43824</v>
      </c>
      <c r="B1160" s="155" t="s">
        <v>193</v>
      </c>
      <c r="C1160" s="155" t="s">
        <v>212</v>
      </c>
      <c r="D1160" s="156" t="s">
        <v>262</v>
      </c>
      <c r="E1160" s="156" t="s">
        <v>108</v>
      </c>
      <c r="F1160" s="156" t="s">
        <v>81</v>
      </c>
      <c r="G1160" s="157" t="str">
        <f>VLOOKUP(Repository_table[[#This Row],[Country of Destination]],$T$11:$U$46,2,)</f>
        <v>East Asia and Pacific</v>
      </c>
      <c r="H1160" s="156" t="s">
        <v>414</v>
      </c>
      <c r="I1160" s="156" t="s">
        <v>263</v>
      </c>
      <c r="J1160" s="158">
        <v>3489707</v>
      </c>
      <c r="K1160" s="159"/>
      <c r="L1160" s="163"/>
      <c r="N1160" s="119"/>
    </row>
    <row r="1161" spans="1:14" s="17" customFormat="1" x14ac:dyDescent="0.25">
      <c r="A1161" s="154">
        <v>43824</v>
      </c>
      <c r="B1161" s="155" t="s">
        <v>61</v>
      </c>
      <c r="C1161" s="155" t="s">
        <v>61</v>
      </c>
      <c r="D1161" s="156" t="s">
        <v>292</v>
      </c>
      <c r="E1161" s="156" t="s">
        <v>108</v>
      </c>
      <c r="F1161" s="156" t="s">
        <v>113</v>
      </c>
      <c r="G1161" s="157" t="str">
        <f>VLOOKUP(Repository_table[[#This Row],[Country of Destination]],$T$11:$U$46,2,)</f>
        <v>East Asia and Pacific</v>
      </c>
      <c r="H1161" s="156" t="s">
        <v>296</v>
      </c>
      <c r="I1161" s="156" t="s">
        <v>270</v>
      </c>
      <c r="J1161" s="158">
        <v>3199216</v>
      </c>
      <c r="K1161" s="159"/>
      <c r="L1161" s="163"/>
      <c r="N1161" s="119"/>
    </row>
    <row r="1162" spans="1:14" s="17" customFormat="1" ht="25" x14ac:dyDescent="0.25">
      <c r="A1162" s="154">
        <v>43825</v>
      </c>
      <c r="B1162" s="155" t="s">
        <v>302</v>
      </c>
      <c r="C1162" s="155" t="s">
        <v>303</v>
      </c>
      <c r="D1162" s="156" t="s">
        <v>409</v>
      </c>
      <c r="E1162" s="156" t="s">
        <v>108</v>
      </c>
      <c r="F1162" s="156" t="s">
        <v>124</v>
      </c>
      <c r="G1162" s="157" t="str">
        <f>VLOOKUP(Repository_table[[#This Row],[Country of Destination]],$T$11:$U$46,2,)</f>
        <v>Europe and Central Asia</v>
      </c>
      <c r="H1162" s="156" t="s">
        <v>452</v>
      </c>
      <c r="I1162" s="156" t="s">
        <v>306</v>
      </c>
      <c r="J1162" s="158">
        <v>3669658</v>
      </c>
      <c r="K1162" s="159"/>
      <c r="L1162" s="163"/>
      <c r="N1162" s="119"/>
    </row>
    <row r="1163" spans="1:14" s="17" customFormat="1" ht="25" x14ac:dyDescent="0.25">
      <c r="A1163" s="154">
        <v>43826</v>
      </c>
      <c r="B1163" s="155" t="s">
        <v>443</v>
      </c>
      <c r="C1163" s="155" t="s">
        <v>469</v>
      </c>
      <c r="D1163" s="156" t="s">
        <v>470</v>
      </c>
      <c r="E1163" s="156" t="s">
        <v>108</v>
      </c>
      <c r="F1163" s="156" t="s">
        <v>76</v>
      </c>
      <c r="G1163" s="157" t="str">
        <f>VLOOKUP(Repository_table[[#This Row],[Country of Destination]],$T$11:$U$46,2,)</f>
        <v>Latin America and the Caribbean</v>
      </c>
      <c r="H1163" s="156" t="s">
        <v>216</v>
      </c>
      <c r="I1163" s="156" t="s">
        <v>440</v>
      </c>
      <c r="J1163" s="158">
        <v>3349814</v>
      </c>
      <c r="K1163" s="159"/>
      <c r="L1163" s="163"/>
      <c r="N1163" s="119"/>
    </row>
    <row r="1164" spans="1:14" s="17" customFormat="1" x14ac:dyDescent="0.25">
      <c r="A1164" s="154">
        <v>43826</v>
      </c>
      <c r="B1164" s="155" t="s">
        <v>61</v>
      </c>
      <c r="C1164" s="155" t="s">
        <v>61</v>
      </c>
      <c r="D1164" s="156" t="s">
        <v>291</v>
      </c>
      <c r="E1164" s="156" t="s">
        <v>108</v>
      </c>
      <c r="F1164" s="156" t="s">
        <v>304</v>
      </c>
      <c r="G1164" s="157" t="str">
        <f>VLOOKUP(Repository_table[[#This Row],[Country of Destination]],$T$11:$U$46,2,)</f>
        <v>Europe and Central Asia</v>
      </c>
      <c r="H1164" s="156" t="s">
        <v>244</v>
      </c>
      <c r="I1164" s="156" t="s">
        <v>270</v>
      </c>
      <c r="J1164" s="158">
        <v>3399725</v>
      </c>
      <c r="K1164" s="159"/>
      <c r="L1164" s="163"/>
      <c r="N1164" s="119"/>
    </row>
    <row r="1165" spans="1:14" s="17" customFormat="1" ht="25" x14ac:dyDescent="0.25">
      <c r="A1165" s="154">
        <v>43827</v>
      </c>
      <c r="B1165" s="155" t="s">
        <v>302</v>
      </c>
      <c r="C1165" s="155" t="s">
        <v>303</v>
      </c>
      <c r="D1165" s="156" t="s">
        <v>409</v>
      </c>
      <c r="E1165" s="156" t="s">
        <v>108</v>
      </c>
      <c r="F1165" s="156" t="s">
        <v>124</v>
      </c>
      <c r="G1165" s="157" t="str">
        <f>VLOOKUP(Repository_table[[#This Row],[Country of Destination]],$T$11:$U$46,2,)</f>
        <v>Europe and Central Asia</v>
      </c>
      <c r="H1165" s="156" t="s">
        <v>390</v>
      </c>
      <c r="I1165" s="156" t="s">
        <v>306</v>
      </c>
      <c r="J1165" s="158">
        <v>3183638</v>
      </c>
      <c r="K1165" s="159"/>
      <c r="L1165" s="163"/>
      <c r="N1165" s="119"/>
    </row>
    <row r="1166" spans="1:14" s="17" customFormat="1" x14ac:dyDescent="0.25">
      <c r="A1166" s="154">
        <v>43828</v>
      </c>
      <c r="B1166" s="155" t="s">
        <v>393</v>
      </c>
      <c r="C1166" s="155" t="s">
        <v>466</v>
      </c>
      <c r="D1166" s="156" t="s">
        <v>392</v>
      </c>
      <c r="E1166" s="156" t="s">
        <v>194</v>
      </c>
      <c r="F1166" s="156" t="s">
        <v>204</v>
      </c>
      <c r="G1166" s="157" t="str">
        <f>VLOOKUP(Repository_table[[#This Row],[Country of Destination]],$T$11:$U$46,2,)</f>
        <v>Europe and Central Asia</v>
      </c>
      <c r="H1166" s="156" t="s">
        <v>374</v>
      </c>
      <c r="I1166" s="156" t="s">
        <v>394</v>
      </c>
      <c r="J1166" s="158">
        <v>3334526</v>
      </c>
      <c r="K1166" s="159"/>
      <c r="L1166" s="163" t="s">
        <v>366</v>
      </c>
      <c r="N1166" s="119"/>
    </row>
    <row r="1167" spans="1:14" s="17" customFormat="1" x14ac:dyDescent="0.25">
      <c r="A1167" s="154">
        <v>43828</v>
      </c>
      <c r="B1167" s="155" t="s">
        <v>193</v>
      </c>
      <c r="C1167" s="155" t="s">
        <v>211</v>
      </c>
      <c r="D1167" s="156" t="s">
        <v>262</v>
      </c>
      <c r="E1167" s="156" t="s">
        <v>108</v>
      </c>
      <c r="F1167" s="156" t="s">
        <v>286</v>
      </c>
      <c r="G1167" s="157" t="str">
        <f>VLOOKUP(Repository_table[[#This Row],[Country of Destination]],$T$11:$U$46,2,)</f>
        <v>Europe and Central Asia</v>
      </c>
      <c r="H1167" s="156" t="s">
        <v>218</v>
      </c>
      <c r="I1167" s="156" t="s">
        <v>263</v>
      </c>
      <c r="J1167" s="158">
        <v>3329156</v>
      </c>
      <c r="K1167" s="159"/>
      <c r="L1167" s="163"/>
      <c r="N1167" s="119"/>
    </row>
    <row r="1168" spans="1:14" s="17" customFormat="1" x14ac:dyDescent="0.25">
      <c r="A1168" s="154">
        <v>43828</v>
      </c>
      <c r="B1168" s="155" t="s">
        <v>61</v>
      </c>
      <c r="C1168" s="155" t="s">
        <v>61</v>
      </c>
      <c r="D1168" s="156" t="s">
        <v>291</v>
      </c>
      <c r="E1168" s="156" t="s">
        <v>108</v>
      </c>
      <c r="F1168" s="156" t="s">
        <v>373</v>
      </c>
      <c r="G1168" s="157" t="str">
        <f>VLOOKUP(Repository_table[[#This Row],[Country of Destination]],$T$11:$U$46,2,)</f>
        <v>Europe and Central Asia</v>
      </c>
      <c r="H1168" s="156" t="s">
        <v>246</v>
      </c>
      <c r="I1168" s="156" t="s">
        <v>270</v>
      </c>
      <c r="J1168" s="158">
        <v>3255097</v>
      </c>
      <c r="K1168" s="159"/>
      <c r="L1168" s="163"/>
      <c r="N1168" s="119"/>
    </row>
    <row r="1169" spans="1:14" s="17" customFormat="1" x14ac:dyDescent="0.25">
      <c r="A1169" s="154">
        <v>43829</v>
      </c>
      <c r="B1169" s="155" t="s">
        <v>61</v>
      </c>
      <c r="C1169" s="155" t="s">
        <v>61</v>
      </c>
      <c r="D1169" s="156" t="s">
        <v>426</v>
      </c>
      <c r="E1169" s="156" t="s">
        <v>108</v>
      </c>
      <c r="F1169" s="156" t="s">
        <v>113</v>
      </c>
      <c r="G1169" s="157" t="str">
        <f>VLOOKUP(Repository_table[[#This Row],[Country of Destination]],$T$11:$U$46,2,)</f>
        <v>East Asia and Pacific</v>
      </c>
      <c r="H1169" s="156" t="s">
        <v>460</v>
      </c>
      <c r="I1169" s="156" t="s">
        <v>270</v>
      </c>
      <c r="J1169" s="158">
        <v>3276016</v>
      </c>
      <c r="K1169" s="159"/>
      <c r="L1169" s="163"/>
      <c r="N1169" s="119"/>
    </row>
    <row r="1170" spans="1:14" s="17" customFormat="1" x14ac:dyDescent="0.25">
      <c r="A1170" s="154">
        <v>43829</v>
      </c>
      <c r="B1170" s="155" t="s">
        <v>61</v>
      </c>
      <c r="C1170" s="155" t="s">
        <v>61</v>
      </c>
      <c r="D1170" s="156" t="s">
        <v>427</v>
      </c>
      <c r="E1170" s="156" t="s">
        <v>108</v>
      </c>
      <c r="F1170" s="156" t="s">
        <v>304</v>
      </c>
      <c r="G1170" s="157" t="str">
        <f>VLOOKUP(Repository_table[[#This Row],[Country of Destination]],$T$11:$U$46,2,)</f>
        <v>Europe and Central Asia</v>
      </c>
      <c r="H1170" s="156" t="s">
        <v>223</v>
      </c>
      <c r="I1170" s="156" t="s">
        <v>270</v>
      </c>
      <c r="J1170" s="158">
        <v>2946361</v>
      </c>
      <c r="K1170" s="159"/>
      <c r="L1170" s="163"/>
      <c r="N1170" s="119"/>
    </row>
    <row r="1171" spans="1:14" s="17" customFormat="1" x14ac:dyDescent="0.25">
      <c r="A1171" s="154">
        <v>43830</v>
      </c>
      <c r="B1171" s="155" t="s">
        <v>393</v>
      </c>
      <c r="C1171" s="155" t="s">
        <v>466</v>
      </c>
      <c r="D1171" s="156" t="s">
        <v>421</v>
      </c>
      <c r="E1171" s="156" t="s">
        <v>108</v>
      </c>
      <c r="F1171" s="156" t="s">
        <v>124</v>
      </c>
      <c r="G1171" s="157" t="str">
        <f>VLOOKUP(Repository_table[[#This Row],[Country of Destination]],$T$11:$U$46,2,)</f>
        <v>Europe and Central Asia</v>
      </c>
      <c r="H1171" s="156" t="s">
        <v>352</v>
      </c>
      <c r="I1171" s="156" t="s">
        <v>394</v>
      </c>
      <c r="J1171" s="158">
        <v>3349616</v>
      </c>
      <c r="K1171" s="159"/>
      <c r="L1171" s="163"/>
      <c r="N1171" s="119"/>
    </row>
    <row r="1172" spans="1:14" s="17" customFormat="1" ht="25" x14ac:dyDescent="0.25">
      <c r="A1172" s="154">
        <v>43830</v>
      </c>
      <c r="B1172" s="155" t="s">
        <v>302</v>
      </c>
      <c r="C1172" s="155" t="s">
        <v>303</v>
      </c>
      <c r="D1172" s="156" t="s">
        <v>409</v>
      </c>
      <c r="E1172" s="156" t="s">
        <v>108</v>
      </c>
      <c r="F1172" s="156" t="s">
        <v>293</v>
      </c>
      <c r="G1172" s="157" t="str">
        <f>VLOOKUP(Repository_table[[#This Row],[Country of Destination]],$T$11:$U$46,2,)</f>
        <v>East Asia and Pacific</v>
      </c>
      <c r="H1172" s="156" t="s">
        <v>271</v>
      </c>
      <c r="I1172" s="156" t="s">
        <v>306</v>
      </c>
      <c r="J1172" s="158">
        <v>3374743</v>
      </c>
      <c r="K1172" s="159"/>
      <c r="L1172" s="163"/>
      <c r="N1172" s="119"/>
    </row>
    <row r="1173" spans="1:14" s="17" customFormat="1" x14ac:dyDescent="0.25">
      <c r="A1173" s="154">
        <v>43830</v>
      </c>
      <c r="B1173" s="155" t="s">
        <v>61</v>
      </c>
      <c r="C1173" s="155" t="s">
        <v>61</v>
      </c>
      <c r="D1173" s="156" t="s">
        <v>291</v>
      </c>
      <c r="E1173" s="156" t="s">
        <v>108</v>
      </c>
      <c r="F1173" s="156" t="s">
        <v>69</v>
      </c>
      <c r="G1173" s="157" t="str">
        <f>VLOOKUP(Repository_table[[#This Row],[Country of Destination]],$T$11:$U$46,2,)</f>
        <v>Europe and Central Asia</v>
      </c>
      <c r="H1173" s="156" t="s">
        <v>163</v>
      </c>
      <c r="I1173" s="156" t="s">
        <v>270</v>
      </c>
      <c r="J1173" s="158">
        <v>3427437</v>
      </c>
      <c r="K1173" s="159"/>
      <c r="L1173" s="163"/>
      <c r="N1173" s="119"/>
    </row>
    <row r="1174" spans="1:14" s="17" customFormat="1" x14ac:dyDescent="0.25">
      <c r="A1174" s="154">
        <v>43831</v>
      </c>
      <c r="B1174" s="155" t="s">
        <v>442</v>
      </c>
      <c r="C1174" s="155" t="s">
        <v>484</v>
      </c>
      <c r="D1174" s="156" t="s">
        <v>471</v>
      </c>
      <c r="E1174" s="156" t="s">
        <v>108</v>
      </c>
      <c r="F1174" s="156" t="s">
        <v>81</v>
      </c>
      <c r="G1174" s="157" t="str">
        <f>VLOOKUP(Repository_table[[#This Row],[Country of Destination]],$T$11:$U$46,2,)</f>
        <v>East Asia and Pacific</v>
      </c>
      <c r="H1174" s="156" t="s">
        <v>481</v>
      </c>
      <c r="I1174" s="156" t="s">
        <v>440</v>
      </c>
      <c r="J1174" s="158">
        <v>3650720</v>
      </c>
      <c r="K1174" s="159"/>
      <c r="L1174" s="163"/>
      <c r="N1174" s="119"/>
    </row>
    <row r="1175" spans="1:14" s="17" customFormat="1" x14ac:dyDescent="0.25">
      <c r="A1175" s="154">
        <v>43831</v>
      </c>
      <c r="B1175" s="155" t="s">
        <v>61</v>
      </c>
      <c r="C1175" s="155" t="s">
        <v>61</v>
      </c>
      <c r="D1175" s="156" t="s">
        <v>252</v>
      </c>
      <c r="E1175" s="156" t="s">
        <v>108</v>
      </c>
      <c r="F1175" s="156" t="s">
        <v>109</v>
      </c>
      <c r="G1175" s="157" t="str">
        <f>VLOOKUP(Repository_table[[#This Row],[Country of Destination]],$T$11:$U$46,2,)</f>
        <v>Europe and Central Asia</v>
      </c>
      <c r="H1175" s="156" t="s">
        <v>477</v>
      </c>
      <c r="I1175" s="156" t="s">
        <v>270</v>
      </c>
      <c r="J1175" s="158">
        <v>3772695</v>
      </c>
      <c r="K1175" s="159"/>
      <c r="L1175" s="163"/>
      <c r="N1175" s="119"/>
    </row>
    <row r="1176" spans="1:14" s="17" customFormat="1" x14ac:dyDescent="0.25">
      <c r="A1176" s="154">
        <v>43832</v>
      </c>
      <c r="B1176" s="155" t="s">
        <v>61</v>
      </c>
      <c r="C1176" s="155" t="s">
        <v>61</v>
      </c>
      <c r="D1176" s="156" t="s">
        <v>252</v>
      </c>
      <c r="E1176" s="156" t="s">
        <v>108</v>
      </c>
      <c r="F1176" s="156" t="s">
        <v>81</v>
      </c>
      <c r="G1176" s="157" t="str">
        <f>VLOOKUP(Repository_table[[#This Row],[Country of Destination]],$T$11:$U$46,2,)</f>
        <v>East Asia and Pacific</v>
      </c>
      <c r="H1176" s="156" t="s">
        <v>375</v>
      </c>
      <c r="I1176" s="156" t="s">
        <v>270</v>
      </c>
      <c r="J1176" s="158">
        <v>3629444</v>
      </c>
      <c r="K1176" s="159"/>
      <c r="L1176" s="163"/>
      <c r="N1176" s="119"/>
    </row>
    <row r="1177" spans="1:14" s="17" customFormat="1" ht="25" x14ac:dyDescent="0.25">
      <c r="A1177" s="154">
        <v>43833</v>
      </c>
      <c r="B1177" s="155" t="s">
        <v>302</v>
      </c>
      <c r="C1177" s="155" t="s">
        <v>303</v>
      </c>
      <c r="D1177" s="156" t="s">
        <v>409</v>
      </c>
      <c r="E1177" s="156" t="s">
        <v>108</v>
      </c>
      <c r="F1177" s="156" t="s">
        <v>253</v>
      </c>
      <c r="G1177" s="157" t="str">
        <f>VLOOKUP(Repository_table[[#This Row],[Country of Destination]],$T$11:$U$46,2,)</f>
        <v>Europe and Central Asia</v>
      </c>
      <c r="H1177" s="156" t="s">
        <v>284</v>
      </c>
      <c r="I1177" s="156" t="s">
        <v>306</v>
      </c>
      <c r="J1177" s="158">
        <v>3274318</v>
      </c>
      <c r="K1177" s="159"/>
      <c r="L1177" s="163"/>
      <c r="N1177" s="119"/>
    </row>
    <row r="1178" spans="1:14" s="17" customFormat="1" x14ac:dyDescent="0.25">
      <c r="A1178" s="154">
        <v>43833</v>
      </c>
      <c r="B1178" s="155" t="s">
        <v>442</v>
      </c>
      <c r="C1178" s="155" t="s">
        <v>443</v>
      </c>
      <c r="D1178" s="156" t="s">
        <v>439</v>
      </c>
      <c r="E1178" s="156" t="s">
        <v>194</v>
      </c>
      <c r="F1178" s="156" t="s">
        <v>113</v>
      </c>
      <c r="G1178" s="157" t="str">
        <f>VLOOKUP(Repository_table[[#This Row],[Country of Destination]],$T$11:$U$46,2,)</f>
        <v>East Asia and Pacific</v>
      </c>
      <c r="H1178" s="156" t="s">
        <v>431</v>
      </c>
      <c r="I1178" s="156" t="s">
        <v>440</v>
      </c>
      <c r="J1178" s="158">
        <v>3648520</v>
      </c>
      <c r="K1178" s="159"/>
      <c r="L1178" s="163" t="s">
        <v>366</v>
      </c>
      <c r="N1178" s="119"/>
    </row>
    <row r="1179" spans="1:14" s="17" customFormat="1" x14ac:dyDescent="0.25">
      <c r="A1179" s="154">
        <v>43833</v>
      </c>
      <c r="B1179" s="155" t="s">
        <v>61</v>
      </c>
      <c r="C1179" s="155" t="s">
        <v>61</v>
      </c>
      <c r="D1179" s="156" t="s">
        <v>252</v>
      </c>
      <c r="E1179" s="156" t="s">
        <v>108</v>
      </c>
      <c r="F1179" s="156" t="s">
        <v>124</v>
      </c>
      <c r="G1179" s="157" t="str">
        <f>VLOOKUP(Repository_table[[#This Row],[Country of Destination]],$T$11:$U$46,2,)</f>
        <v>Europe and Central Asia</v>
      </c>
      <c r="H1179" s="156" t="s">
        <v>242</v>
      </c>
      <c r="I1179" s="156" t="s">
        <v>270</v>
      </c>
      <c r="J1179" s="158">
        <v>3261570</v>
      </c>
      <c r="K1179" s="159"/>
      <c r="L1179" s="163"/>
      <c r="N1179" s="119"/>
    </row>
    <row r="1180" spans="1:14" s="17" customFormat="1" x14ac:dyDescent="0.25">
      <c r="A1180" s="154">
        <v>43834</v>
      </c>
      <c r="B1180" s="155" t="s">
        <v>393</v>
      </c>
      <c r="C1180" s="155" t="s">
        <v>466</v>
      </c>
      <c r="D1180" s="156" t="s">
        <v>421</v>
      </c>
      <c r="E1180" s="156" t="s">
        <v>108</v>
      </c>
      <c r="F1180" s="156" t="s">
        <v>113</v>
      </c>
      <c r="G1180" s="157" t="str">
        <f>VLOOKUP(Repository_table[[#This Row],[Country of Destination]],$T$11:$U$46,2,)</f>
        <v>East Asia and Pacific</v>
      </c>
      <c r="H1180" s="156" t="s">
        <v>422</v>
      </c>
      <c r="I1180" s="156" t="s">
        <v>394</v>
      </c>
      <c r="J1180" s="158">
        <v>3028055</v>
      </c>
      <c r="K1180" s="159"/>
      <c r="L1180" s="163" t="s">
        <v>58</v>
      </c>
      <c r="N1180" s="119"/>
    </row>
    <row r="1181" spans="1:14" s="17" customFormat="1" x14ac:dyDescent="0.25">
      <c r="A1181" s="154">
        <v>43834</v>
      </c>
      <c r="B1181" s="155" t="s">
        <v>193</v>
      </c>
      <c r="C1181" s="155" t="s">
        <v>211</v>
      </c>
      <c r="D1181" s="156" t="s">
        <v>262</v>
      </c>
      <c r="E1181" s="156" t="s">
        <v>108</v>
      </c>
      <c r="F1181" s="156" t="s">
        <v>241</v>
      </c>
      <c r="G1181" s="157" t="str">
        <f>VLOOKUP(Repository_table[[#This Row],[Country of Destination]],$T$11:$U$46,2,)</f>
        <v>Europe and Central Asia</v>
      </c>
      <c r="H1181" s="156" t="s">
        <v>408</v>
      </c>
      <c r="I1181" s="156" t="s">
        <v>263</v>
      </c>
      <c r="J1181" s="158">
        <v>3402214</v>
      </c>
      <c r="K1181" s="159"/>
      <c r="L1181" s="163"/>
      <c r="N1181" s="119"/>
    </row>
    <row r="1182" spans="1:14" s="17" customFormat="1" x14ac:dyDescent="0.25">
      <c r="A1182" s="154">
        <v>43834</v>
      </c>
      <c r="B1182" s="155" t="s">
        <v>61</v>
      </c>
      <c r="C1182" s="155" t="s">
        <v>61</v>
      </c>
      <c r="D1182" s="156" t="s">
        <v>252</v>
      </c>
      <c r="E1182" s="156" t="s">
        <v>108</v>
      </c>
      <c r="F1182" s="156" t="s">
        <v>124</v>
      </c>
      <c r="G1182" s="157" t="str">
        <f>VLOOKUP(Repository_table[[#This Row],[Country of Destination]],$T$11:$U$46,2,)</f>
        <v>Europe and Central Asia</v>
      </c>
      <c r="H1182" s="156" t="s">
        <v>123</v>
      </c>
      <c r="I1182" s="156" t="s">
        <v>270</v>
      </c>
      <c r="J1182" s="158">
        <v>3432111</v>
      </c>
      <c r="K1182" s="159"/>
      <c r="L1182" s="163"/>
      <c r="N1182" s="119"/>
    </row>
    <row r="1183" spans="1:14" s="17" customFormat="1" x14ac:dyDescent="0.25">
      <c r="A1183" s="154">
        <v>43834</v>
      </c>
      <c r="B1183" s="155" t="s">
        <v>61</v>
      </c>
      <c r="C1183" s="155" t="s">
        <v>61</v>
      </c>
      <c r="D1183" s="156" t="s">
        <v>251</v>
      </c>
      <c r="E1183" s="156" t="s">
        <v>108</v>
      </c>
      <c r="F1183" s="156" t="s">
        <v>113</v>
      </c>
      <c r="G1183" s="157" t="str">
        <f>VLOOKUP(Repository_table[[#This Row],[Country of Destination]],$T$11:$U$46,2,)</f>
        <v>East Asia and Pacific</v>
      </c>
      <c r="H1183" s="156" t="s">
        <v>274</v>
      </c>
      <c r="I1183" s="156" t="s">
        <v>270</v>
      </c>
      <c r="J1183" s="158">
        <v>3265074</v>
      </c>
      <c r="K1183" s="159"/>
      <c r="L1183" s="163"/>
      <c r="N1183" s="119"/>
    </row>
    <row r="1184" spans="1:14" s="17" customFormat="1" ht="25" x14ac:dyDescent="0.25">
      <c r="A1184" s="154">
        <v>43835</v>
      </c>
      <c r="B1184" s="155" t="s">
        <v>302</v>
      </c>
      <c r="C1184" s="155" t="s">
        <v>303</v>
      </c>
      <c r="D1184" s="156" t="s">
        <v>409</v>
      </c>
      <c r="E1184" s="156" t="s">
        <v>108</v>
      </c>
      <c r="F1184" s="156" t="s">
        <v>204</v>
      </c>
      <c r="G1184" s="157" t="str">
        <f>VLOOKUP(Repository_table[[#This Row],[Country of Destination]],$T$11:$U$46,2,)</f>
        <v>Europe and Central Asia</v>
      </c>
      <c r="H1184" s="156" t="s">
        <v>237</v>
      </c>
      <c r="I1184" s="156" t="s">
        <v>306</v>
      </c>
      <c r="J1184" s="158">
        <v>3296454</v>
      </c>
      <c r="K1184" s="159"/>
      <c r="L1184" s="163"/>
      <c r="N1184" s="119"/>
    </row>
    <row r="1185" spans="1:14" s="17" customFormat="1" x14ac:dyDescent="0.25">
      <c r="A1185" s="154">
        <v>43835</v>
      </c>
      <c r="B1185" s="155" t="s">
        <v>442</v>
      </c>
      <c r="C1185" s="155" t="s">
        <v>443</v>
      </c>
      <c r="D1185" s="156" t="s">
        <v>439</v>
      </c>
      <c r="E1185" s="156" t="s">
        <v>194</v>
      </c>
      <c r="F1185" s="156" t="s">
        <v>197</v>
      </c>
      <c r="G1185" s="157" t="str">
        <f>VLOOKUP(Repository_table[[#This Row],[Country of Destination]],$T$11:$U$46,2,)</f>
        <v>Europe and Central Asia</v>
      </c>
      <c r="H1185" s="156" t="s">
        <v>248</v>
      </c>
      <c r="I1185" s="156" t="s">
        <v>440</v>
      </c>
      <c r="J1185" s="158">
        <v>2896786</v>
      </c>
      <c r="K1185" s="159"/>
      <c r="L1185" s="163" t="s">
        <v>366</v>
      </c>
      <c r="N1185" s="119"/>
    </row>
    <row r="1186" spans="1:14" s="17" customFormat="1" x14ac:dyDescent="0.25">
      <c r="A1186" s="154">
        <v>43835</v>
      </c>
      <c r="B1186" s="155" t="s">
        <v>61</v>
      </c>
      <c r="C1186" s="155" t="s">
        <v>61</v>
      </c>
      <c r="D1186" s="156" t="s">
        <v>406</v>
      </c>
      <c r="E1186" s="156" t="s">
        <v>108</v>
      </c>
      <c r="F1186" s="156" t="s">
        <v>113</v>
      </c>
      <c r="G1186" s="157" t="str">
        <f>VLOOKUP(Repository_table[[#This Row],[Country of Destination]],$T$11:$U$46,2,)</f>
        <v>East Asia and Pacific</v>
      </c>
      <c r="H1186" s="156" t="s">
        <v>478</v>
      </c>
      <c r="I1186" s="156" t="s">
        <v>270</v>
      </c>
      <c r="J1186" s="158">
        <v>3283515</v>
      </c>
      <c r="K1186" s="159"/>
      <c r="L1186" s="163"/>
      <c r="N1186" s="119"/>
    </row>
    <row r="1187" spans="1:14" s="17" customFormat="1" x14ac:dyDescent="0.25">
      <c r="A1187" s="154">
        <v>43836</v>
      </c>
      <c r="B1187" s="155" t="s">
        <v>442</v>
      </c>
      <c r="C1187" s="155" t="s">
        <v>484</v>
      </c>
      <c r="D1187" s="156" t="s">
        <v>471</v>
      </c>
      <c r="E1187" s="156" t="s">
        <v>108</v>
      </c>
      <c r="F1187" s="156" t="s">
        <v>368</v>
      </c>
      <c r="G1187" s="157" t="str">
        <f>VLOOKUP(Repository_table[[#This Row],[Country of Destination]],$T$11:$U$46,2,)</f>
        <v>East Asia and Pacific</v>
      </c>
      <c r="H1187" s="156" t="s">
        <v>432</v>
      </c>
      <c r="I1187" s="156" t="s">
        <v>440</v>
      </c>
      <c r="J1187" s="158">
        <v>3634515</v>
      </c>
      <c r="K1187" s="159"/>
      <c r="L1187" s="163"/>
      <c r="N1187" s="119"/>
    </row>
    <row r="1188" spans="1:14" s="17" customFormat="1" x14ac:dyDescent="0.25">
      <c r="A1188" s="154">
        <v>43836</v>
      </c>
      <c r="B1188" s="155" t="s">
        <v>61</v>
      </c>
      <c r="C1188" s="155" t="s">
        <v>61</v>
      </c>
      <c r="D1188" s="156" t="s">
        <v>252</v>
      </c>
      <c r="E1188" s="156" t="s">
        <v>108</v>
      </c>
      <c r="F1188" s="156" t="s">
        <v>124</v>
      </c>
      <c r="G1188" s="157" t="str">
        <f>VLOOKUP(Repository_table[[#This Row],[Country of Destination]],$T$11:$U$46,2,)</f>
        <v>Europe and Central Asia</v>
      </c>
      <c r="H1188" s="156" t="s">
        <v>164</v>
      </c>
      <c r="I1188" s="156" t="s">
        <v>270</v>
      </c>
      <c r="J1188" s="158">
        <v>3355999</v>
      </c>
      <c r="K1188" s="159"/>
      <c r="L1188" s="163"/>
      <c r="N1188" s="119"/>
    </row>
    <row r="1189" spans="1:14" s="17" customFormat="1" x14ac:dyDescent="0.25">
      <c r="A1189" s="154">
        <v>43837</v>
      </c>
      <c r="B1189" s="155" t="s">
        <v>393</v>
      </c>
      <c r="C1189" s="155" t="s">
        <v>468</v>
      </c>
      <c r="D1189" s="156" t="s">
        <v>421</v>
      </c>
      <c r="E1189" s="156" t="s">
        <v>108</v>
      </c>
      <c r="F1189" s="156" t="s">
        <v>81</v>
      </c>
      <c r="G1189" s="157" t="str">
        <f>VLOOKUP(Repository_table[[#This Row],[Country of Destination]],$T$11:$U$46,2,)</f>
        <v>East Asia and Pacific</v>
      </c>
      <c r="H1189" s="156" t="s">
        <v>287</v>
      </c>
      <c r="I1189" s="156" t="s">
        <v>394</v>
      </c>
      <c r="J1189" s="158">
        <v>3273381</v>
      </c>
      <c r="K1189" s="159"/>
      <c r="L1189" s="163" t="s">
        <v>58</v>
      </c>
      <c r="N1189" s="119"/>
    </row>
    <row r="1190" spans="1:14" s="17" customFormat="1" x14ac:dyDescent="0.25">
      <c r="A1190" s="154">
        <v>43837</v>
      </c>
      <c r="B1190" s="155" t="s">
        <v>61</v>
      </c>
      <c r="C1190" s="155" t="s">
        <v>61</v>
      </c>
      <c r="D1190" s="156" t="s">
        <v>252</v>
      </c>
      <c r="E1190" s="156" t="s">
        <v>108</v>
      </c>
      <c r="F1190" s="156" t="s">
        <v>124</v>
      </c>
      <c r="G1190" s="157" t="str">
        <f>VLOOKUP(Repository_table[[#This Row],[Country of Destination]],$T$11:$U$46,2,)</f>
        <v>Europe and Central Asia</v>
      </c>
      <c r="H1190" s="156" t="s">
        <v>118</v>
      </c>
      <c r="I1190" s="156" t="s">
        <v>270</v>
      </c>
      <c r="J1190" s="158">
        <v>3426065</v>
      </c>
      <c r="K1190" s="159"/>
      <c r="L1190" s="163"/>
      <c r="N1190" s="119"/>
    </row>
    <row r="1191" spans="1:14" s="17" customFormat="1" ht="25" x14ac:dyDescent="0.25">
      <c r="A1191" s="154">
        <v>43838</v>
      </c>
      <c r="B1191" s="155" t="s">
        <v>302</v>
      </c>
      <c r="C1191" s="155" t="s">
        <v>303</v>
      </c>
      <c r="D1191" s="156" t="s">
        <v>409</v>
      </c>
      <c r="E1191" s="156" t="s">
        <v>108</v>
      </c>
      <c r="F1191" s="156" t="s">
        <v>241</v>
      </c>
      <c r="G1191" s="157" t="str">
        <f>VLOOKUP(Repository_table[[#This Row],[Country of Destination]],$T$11:$U$46,2,)</f>
        <v>Europe and Central Asia</v>
      </c>
      <c r="H1191" s="156" t="s">
        <v>231</v>
      </c>
      <c r="I1191" s="156" t="s">
        <v>306</v>
      </c>
      <c r="J1191" s="158">
        <v>3293398</v>
      </c>
      <c r="K1191" s="159"/>
      <c r="L1191" s="163"/>
      <c r="N1191" s="119"/>
    </row>
    <row r="1192" spans="1:14" s="17" customFormat="1" x14ac:dyDescent="0.25">
      <c r="A1192" s="154">
        <v>43838</v>
      </c>
      <c r="B1192" s="155" t="s">
        <v>193</v>
      </c>
      <c r="C1192" s="155" t="s">
        <v>212</v>
      </c>
      <c r="D1192" s="156" t="s">
        <v>262</v>
      </c>
      <c r="E1192" s="156" t="s">
        <v>108</v>
      </c>
      <c r="F1192" s="156" t="s">
        <v>304</v>
      </c>
      <c r="G1192" s="157" t="str">
        <f>VLOOKUP(Repository_table[[#This Row],[Country of Destination]],$T$11:$U$46,2,)</f>
        <v>Europe and Central Asia</v>
      </c>
      <c r="H1192" s="156" t="s">
        <v>294</v>
      </c>
      <c r="I1192" s="156" t="s">
        <v>263</v>
      </c>
      <c r="J1192" s="158">
        <v>3222045</v>
      </c>
      <c r="K1192" s="159"/>
      <c r="L1192" s="163"/>
      <c r="N1192" s="119"/>
    </row>
    <row r="1193" spans="1:14" s="17" customFormat="1" x14ac:dyDescent="0.25">
      <c r="A1193" s="154">
        <v>43838</v>
      </c>
      <c r="B1193" s="155" t="s">
        <v>442</v>
      </c>
      <c r="C1193" s="155" t="s">
        <v>443</v>
      </c>
      <c r="D1193" s="156" t="s">
        <v>439</v>
      </c>
      <c r="E1193" s="156" t="s">
        <v>194</v>
      </c>
      <c r="F1193" s="156" t="s">
        <v>76</v>
      </c>
      <c r="G1193" s="157" t="str">
        <f>VLOOKUP(Repository_table[[#This Row],[Country of Destination]],$T$11:$U$46,2,)</f>
        <v>Latin America and the Caribbean</v>
      </c>
      <c r="H1193" s="156" t="s">
        <v>256</v>
      </c>
      <c r="I1193" s="156" t="s">
        <v>440</v>
      </c>
      <c r="J1193" s="158">
        <v>3689343</v>
      </c>
      <c r="K1193" s="159"/>
      <c r="L1193" s="163" t="s">
        <v>366</v>
      </c>
      <c r="N1193" s="119"/>
    </row>
    <row r="1194" spans="1:14" s="17" customFormat="1" x14ac:dyDescent="0.25">
      <c r="A1194" s="154">
        <v>43838</v>
      </c>
      <c r="B1194" s="155" t="s">
        <v>61</v>
      </c>
      <c r="C1194" s="155" t="s">
        <v>61</v>
      </c>
      <c r="D1194" s="156" t="s">
        <v>252</v>
      </c>
      <c r="E1194" s="156" t="s">
        <v>108</v>
      </c>
      <c r="F1194" s="156" t="s">
        <v>253</v>
      </c>
      <c r="G1194" s="157" t="str">
        <f>VLOOKUP(Repository_table[[#This Row],[Country of Destination]],$T$11:$U$46,2,)</f>
        <v>Europe and Central Asia</v>
      </c>
      <c r="H1194" s="156" t="s">
        <v>429</v>
      </c>
      <c r="I1194" s="156" t="s">
        <v>270</v>
      </c>
      <c r="J1194" s="158">
        <v>3033696</v>
      </c>
      <c r="K1194" s="159"/>
      <c r="L1194" s="163"/>
      <c r="N1194" s="119"/>
    </row>
    <row r="1195" spans="1:14" s="17" customFormat="1" x14ac:dyDescent="0.25">
      <c r="A1195" s="154">
        <v>43838</v>
      </c>
      <c r="B1195" s="155" t="s">
        <v>61</v>
      </c>
      <c r="C1195" s="155" t="s">
        <v>61</v>
      </c>
      <c r="D1195" s="156" t="s">
        <v>252</v>
      </c>
      <c r="E1195" s="156" t="s">
        <v>108</v>
      </c>
      <c r="F1195" s="156" t="s">
        <v>109</v>
      </c>
      <c r="G1195" s="157" t="str">
        <f>VLOOKUP(Repository_table[[#This Row],[Country of Destination]],$T$11:$U$46,2,)</f>
        <v>Europe and Central Asia</v>
      </c>
      <c r="H1195" s="156" t="s">
        <v>264</v>
      </c>
      <c r="I1195" s="156" t="s">
        <v>270</v>
      </c>
      <c r="J1195" s="158">
        <v>3265292</v>
      </c>
      <c r="K1195" s="159"/>
      <c r="L1195" s="163"/>
      <c r="N1195" s="119"/>
    </row>
    <row r="1196" spans="1:14" s="17" customFormat="1" x14ac:dyDescent="0.25">
      <c r="A1196" s="154">
        <v>43839</v>
      </c>
      <c r="B1196" s="155" t="s">
        <v>61</v>
      </c>
      <c r="C1196" s="155" t="s">
        <v>61</v>
      </c>
      <c r="D1196" s="156" t="s">
        <v>406</v>
      </c>
      <c r="E1196" s="156" t="s">
        <v>108</v>
      </c>
      <c r="F1196" s="156" t="s">
        <v>112</v>
      </c>
      <c r="G1196" s="157" t="str">
        <f>VLOOKUP(Repository_table[[#This Row],[Country of Destination]],$T$11:$U$46,2,)</f>
        <v>Latin America and the Caribbean</v>
      </c>
      <c r="H1196" s="156" t="s">
        <v>260</v>
      </c>
      <c r="I1196" s="156" t="s">
        <v>270</v>
      </c>
      <c r="J1196" s="158">
        <v>2819594</v>
      </c>
      <c r="K1196" s="159"/>
      <c r="L1196" s="163" t="s">
        <v>58</v>
      </c>
      <c r="N1196" s="119"/>
    </row>
    <row r="1197" spans="1:14" s="17" customFormat="1" x14ac:dyDescent="0.25">
      <c r="A1197" s="154">
        <v>43839</v>
      </c>
      <c r="B1197" s="155" t="s">
        <v>61</v>
      </c>
      <c r="C1197" s="155" t="s">
        <v>61</v>
      </c>
      <c r="D1197" s="156" t="s">
        <v>406</v>
      </c>
      <c r="E1197" s="156" t="s">
        <v>108</v>
      </c>
      <c r="F1197" s="156" t="s">
        <v>201</v>
      </c>
      <c r="G1197" s="157" t="str">
        <f>VLOOKUP(Repository_table[[#This Row],[Country of Destination]],$T$11:$U$46,2,)</f>
        <v>Latin America and the Caribbean</v>
      </c>
      <c r="H1197" s="156" t="s">
        <v>260</v>
      </c>
      <c r="I1197" s="156" t="s">
        <v>270</v>
      </c>
      <c r="J1197" s="158">
        <v>524808</v>
      </c>
      <c r="K1197" s="159"/>
      <c r="L1197" s="163" t="s">
        <v>58</v>
      </c>
      <c r="N1197" s="119"/>
    </row>
    <row r="1198" spans="1:14" s="17" customFormat="1" ht="25" x14ac:dyDescent="0.25">
      <c r="A1198" s="154">
        <v>43840</v>
      </c>
      <c r="B1198" s="155" t="s">
        <v>302</v>
      </c>
      <c r="C1198" s="155" t="s">
        <v>303</v>
      </c>
      <c r="D1198" s="156" t="s">
        <v>409</v>
      </c>
      <c r="E1198" s="156" t="s">
        <v>108</v>
      </c>
      <c r="F1198" s="156" t="s">
        <v>241</v>
      </c>
      <c r="G1198" s="157" t="str">
        <f>VLOOKUP(Repository_table[[#This Row],[Country of Destination]],$T$11:$U$46,2,)</f>
        <v>Europe and Central Asia</v>
      </c>
      <c r="H1198" s="156" t="s">
        <v>434</v>
      </c>
      <c r="I1198" s="156" t="s">
        <v>306</v>
      </c>
      <c r="J1198" s="158">
        <v>3695464</v>
      </c>
      <c r="K1198" s="159"/>
      <c r="L1198" s="163"/>
      <c r="N1198" s="119"/>
    </row>
    <row r="1199" spans="1:14" s="17" customFormat="1" x14ac:dyDescent="0.25">
      <c r="A1199" s="154">
        <v>43840</v>
      </c>
      <c r="B1199" s="155" t="s">
        <v>61</v>
      </c>
      <c r="C1199" s="155" t="s">
        <v>61</v>
      </c>
      <c r="D1199" s="156" t="s">
        <v>426</v>
      </c>
      <c r="E1199" s="156" t="s">
        <v>108</v>
      </c>
      <c r="F1199" s="156" t="s">
        <v>81</v>
      </c>
      <c r="G1199" s="157" t="str">
        <f>VLOOKUP(Repository_table[[#This Row],[Country of Destination]],$T$11:$U$46,2,)</f>
        <v>East Asia and Pacific</v>
      </c>
      <c r="H1199" s="156" t="s">
        <v>111</v>
      </c>
      <c r="I1199" s="156" t="s">
        <v>270</v>
      </c>
      <c r="J1199" s="158">
        <v>3322205</v>
      </c>
      <c r="K1199" s="159"/>
      <c r="L1199" s="163"/>
      <c r="N1199" s="119"/>
    </row>
    <row r="1200" spans="1:14" s="17" customFormat="1" x14ac:dyDescent="0.25">
      <c r="A1200" s="154">
        <v>43841</v>
      </c>
      <c r="B1200" s="155" t="s">
        <v>442</v>
      </c>
      <c r="C1200" s="155" t="s">
        <v>484</v>
      </c>
      <c r="D1200" s="156" t="s">
        <v>471</v>
      </c>
      <c r="E1200" s="156" t="s">
        <v>108</v>
      </c>
      <c r="F1200" s="156" t="s">
        <v>81</v>
      </c>
      <c r="G1200" s="157" t="str">
        <f>VLOOKUP(Repository_table[[#This Row],[Country of Destination]],$T$11:$U$46,2,)</f>
        <v>East Asia and Pacific</v>
      </c>
      <c r="H1200" s="156" t="s">
        <v>482</v>
      </c>
      <c r="I1200" s="156" t="s">
        <v>440</v>
      </c>
      <c r="J1200" s="158">
        <v>3664784</v>
      </c>
      <c r="K1200" s="159"/>
      <c r="L1200" s="163"/>
      <c r="N1200" s="119"/>
    </row>
    <row r="1201" spans="1:14" s="17" customFormat="1" x14ac:dyDescent="0.25">
      <c r="A1201" s="154">
        <v>43841</v>
      </c>
      <c r="B1201" s="155" t="s">
        <v>61</v>
      </c>
      <c r="C1201" s="155" t="s">
        <v>61</v>
      </c>
      <c r="D1201" s="156" t="s">
        <v>251</v>
      </c>
      <c r="E1201" s="156" t="s">
        <v>108</v>
      </c>
      <c r="F1201" s="156" t="s">
        <v>113</v>
      </c>
      <c r="G1201" s="157" t="str">
        <f>VLOOKUP(Repository_table[[#This Row],[Country of Destination]],$T$11:$U$46,2,)</f>
        <v>East Asia and Pacific</v>
      </c>
      <c r="H1201" s="156" t="s">
        <v>135</v>
      </c>
      <c r="I1201" s="156" t="s">
        <v>270</v>
      </c>
      <c r="J1201" s="158">
        <v>3565140</v>
      </c>
      <c r="K1201" s="159"/>
      <c r="L1201" s="163"/>
      <c r="N1201" s="119"/>
    </row>
    <row r="1202" spans="1:14" s="17" customFormat="1" x14ac:dyDescent="0.25">
      <c r="A1202" s="154">
        <v>43841</v>
      </c>
      <c r="B1202" s="155" t="s">
        <v>61</v>
      </c>
      <c r="C1202" s="155" t="s">
        <v>61</v>
      </c>
      <c r="D1202" s="156" t="s">
        <v>406</v>
      </c>
      <c r="E1202" s="156" t="s">
        <v>108</v>
      </c>
      <c r="F1202" s="156" t="s">
        <v>368</v>
      </c>
      <c r="G1202" s="157" t="str">
        <f>VLOOKUP(Repository_table[[#This Row],[Country of Destination]],$T$11:$U$46,2,)</f>
        <v>East Asia and Pacific</v>
      </c>
      <c r="H1202" s="156" t="s">
        <v>239</v>
      </c>
      <c r="I1202" s="156" t="s">
        <v>270</v>
      </c>
      <c r="J1202" s="158">
        <v>2940811</v>
      </c>
      <c r="K1202" s="159"/>
      <c r="L1202" s="163"/>
      <c r="N1202" s="119"/>
    </row>
    <row r="1203" spans="1:14" s="17" customFormat="1" x14ac:dyDescent="0.25">
      <c r="A1203" s="154">
        <v>43842</v>
      </c>
      <c r="B1203" s="155" t="s">
        <v>61</v>
      </c>
      <c r="C1203" s="155" t="s">
        <v>61</v>
      </c>
      <c r="D1203" s="156" t="s">
        <v>251</v>
      </c>
      <c r="E1203" s="156" t="s">
        <v>108</v>
      </c>
      <c r="F1203" s="156" t="s">
        <v>113</v>
      </c>
      <c r="G1203" s="157" t="str">
        <f>VLOOKUP(Repository_table[[#This Row],[Country of Destination]],$T$11:$U$46,2,)</f>
        <v>East Asia and Pacific</v>
      </c>
      <c r="H1203" s="156" t="s">
        <v>411</v>
      </c>
      <c r="I1203" s="156" t="s">
        <v>270</v>
      </c>
      <c r="J1203" s="158">
        <v>3259499</v>
      </c>
      <c r="K1203" s="159"/>
      <c r="L1203" s="163"/>
      <c r="N1203" s="119"/>
    </row>
    <row r="1204" spans="1:14" s="17" customFormat="1" ht="25" x14ac:dyDescent="0.25">
      <c r="A1204" s="154">
        <v>43843</v>
      </c>
      <c r="B1204" s="155" t="s">
        <v>302</v>
      </c>
      <c r="C1204" s="155" t="s">
        <v>303</v>
      </c>
      <c r="D1204" s="156" t="s">
        <v>409</v>
      </c>
      <c r="E1204" s="156" t="s">
        <v>108</v>
      </c>
      <c r="F1204" s="156" t="s">
        <v>204</v>
      </c>
      <c r="G1204" s="157" t="str">
        <f>VLOOKUP(Repository_table[[#This Row],[Country of Destination]],$T$11:$U$46,2,)</f>
        <v>Europe and Central Asia</v>
      </c>
      <c r="H1204" s="156" t="s">
        <v>137</v>
      </c>
      <c r="I1204" s="156" t="s">
        <v>306</v>
      </c>
      <c r="J1204" s="158">
        <v>3384676</v>
      </c>
      <c r="K1204" s="159"/>
      <c r="L1204" s="163"/>
      <c r="N1204" s="119"/>
    </row>
    <row r="1205" spans="1:14" s="17" customFormat="1" x14ac:dyDescent="0.25">
      <c r="A1205" s="154">
        <v>43843</v>
      </c>
      <c r="B1205" s="155" t="s">
        <v>61</v>
      </c>
      <c r="C1205" s="155" t="s">
        <v>61</v>
      </c>
      <c r="D1205" s="156" t="s">
        <v>252</v>
      </c>
      <c r="E1205" s="156" t="s">
        <v>108</v>
      </c>
      <c r="F1205" s="156" t="s">
        <v>109</v>
      </c>
      <c r="G1205" s="157" t="str">
        <f>VLOOKUP(Repository_table[[#This Row],[Country of Destination]],$T$11:$U$46,2,)</f>
        <v>Europe and Central Asia</v>
      </c>
      <c r="H1205" s="156" t="s">
        <v>191</v>
      </c>
      <c r="I1205" s="156" t="s">
        <v>270</v>
      </c>
      <c r="J1205" s="158">
        <v>3546951</v>
      </c>
      <c r="K1205" s="159"/>
      <c r="L1205" s="163"/>
      <c r="N1205" s="119"/>
    </row>
    <row r="1206" spans="1:14" s="17" customFormat="1" x14ac:dyDescent="0.25">
      <c r="A1206" s="154">
        <v>43844</v>
      </c>
      <c r="B1206" s="155" t="s">
        <v>193</v>
      </c>
      <c r="C1206" s="155" t="s">
        <v>211</v>
      </c>
      <c r="D1206" s="156" t="s">
        <v>262</v>
      </c>
      <c r="E1206" s="156" t="s">
        <v>108</v>
      </c>
      <c r="F1206" s="156" t="s">
        <v>240</v>
      </c>
      <c r="G1206" s="157" t="str">
        <f>VLOOKUP(Repository_table[[#This Row],[Country of Destination]],$T$11:$U$46,2,)</f>
        <v>Europe and Central Asia</v>
      </c>
      <c r="H1206" s="156" t="s">
        <v>381</v>
      </c>
      <c r="I1206" s="156" t="s">
        <v>263</v>
      </c>
      <c r="J1206" s="158">
        <v>522382</v>
      </c>
      <c r="K1206" s="159"/>
      <c r="L1206" s="163" t="s">
        <v>58</v>
      </c>
      <c r="N1206" s="119"/>
    </row>
    <row r="1207" spans="1:14" s="17" customFormat="1" x14ac:dyDescent="0.25">
      <c r="A1207" s="154">
        <v>43844</v>
      </c>
      <c r="B1207" s="155" t="s">
        <v>193</v>
      </c>
      <c r="C1207" s="155" t="s">
        <v>211</v>
      </c>
      <c r="D1207" s="156" t="s">
        <v>262</v>
      </c>
      <c r="E1207" s="156" t="s">
        <v>108</v>
      </c>
      <c r="F1207" s="156" t="s">
        <v>109</v>
      </c>
      <c r="G1207" s="157" t="str">
        <f>VLOOKUP(Repository_table[[#This Row],[Country of Destination]],$T$11:$U$46,2,)</f>
        <v>Europe and Central Asia</v>
      </c>
      <c r="H1207" s="156" t="s">
        <v>381</v>
      </c>
      <c r="I1207" s="156" t="s">
        <v>263</v>
      </c>
      <c r="J1207" s="158">
        <v>2817572</v>
      </c>
      <c r="K1207" s="159"/>
      <c r="L1207" s="163" t="s">
        <v>58</v>
      </c>
      <c r="N1207" s="119"/>
    </row>
    <row r="1208" spans="1:14" s="17" customFormat="1" x14ac:dyDescent="0.25">
      <c r="A1208" s="154">
        <v>43846</v>
      </c>
      <c r="B1208" s="155" t="s">
        <v>61</v>
      </c>
      <c r="C1208" s="155" t="s">
        <v>61</v>
      </c>
      <c r="D1208" s="156" t="s">
        <v>252</v>
      </c>
      <c r="E1208" s="156" t="s">
        <v>108</v>
      </c>
      <c r="F1208" s="156" t="s">
        <v>124</v>
      </c>
      <c r="G1208" s="157" t="str">
        <f>VLOOKUP(Repository_table[[#This Row],[Country of Destination]],$T$11:$U$46,2,)</f>
        <v>Europe and Central Asia</v>
      </c>
      <c r="H1208" s="156" t="s">
        <v>233</v>
      </c>
      <c r="I1208" s="156" t="s">
        <v>270</v>
      </c>
      <c r="J1208" s="158">
        <v>3437984</v>
      </c>
      <c r="K1208" s="159"/>
      <c r="L1208" s="163"/>
      <c r="N1208" s="119"/>
    </row>
    <row r="1209" spans="1:14" s="17" customFormat="1" x14ac:dyDescent="0.25">
      <c r="A1209" s="154">
        <v>43847</v>
      </c>
      <c r="B1209" s="155" t="s">
        <v>393</v>
      </c>
      <c r="C1209" s="155" t="s">
        <v>466</v>
      </c>
      <c r="D1209" s="156" t="s">
        <v>421</v>
      </c>
      <c r="E1209" s="156" t="s">
        <v>108</v>
      </c>
      <c r="F1209" s="156" t="s">
        <v>304</v>
      </c>
      <c r="G1209" s="157" t="str">
        <f>VLOOKUP(Repository_table[[#This Row],[Country of Destination]],$T$11:$U$46,2,)</f>
        <v>Europe and Central Asia</v>
      </c>
      <c r="H1209" s="156" t="s">
        <v>282</v>
      </c>
      <c r="I1209" s="156" t="s">
        <v>394</v>
      </c>
      <c r="J1209" s="158">
        <v>2741222</v>
      </c>
      <c r="K1209" s="159"/>
      <c r="L1209" s="163" t="s">
        <v>58</v>
      </c>
      <c r="N1209" s="119"/>
    </row>
    <row r="1210" spans="1:14" s="17" customFormat="1" x14ac:dyDescent="0.25">
      <c r="A1210" s="154">
        <v>43847</v>
      </c>
      <c r="B1210" s="155" t="s">
        <v>393</v>
      </c>
      <c r="C1210" s="155" t="s">
        <v>466</v>
      </c>
      <c r="D1210" s="156" t="s">
        <v>421</v>
      </c>
      <c r="E1210" s="156" t="s">
        <v>108</v>
      </c>
      <c r="F1210" s="156" t="s">
        <v>241</v>
      </c>
      <c r="G1210" s="157" t="str">
        <f>VLOOKUP(Repository_table[[#This Row],[Country of Destination]],$T$11:$U$46,2,)</f>
        <v>Europe and Central Asia</v>
      </c>
      <c r="H1210" s="156" t="s">
        <v>282</v>
      </c>
      <c r="I1210" s="156" t="s">
        <v>394</v>
      </c>
      <c r="J1210" s="158">
        <v>841408</v>
      </c>
      <c r="K1210" s="159"/>
      <c r="L1210" s="163" t="s">
        <v>58</v>
      </c>
      <c r="N1210" s="119"/>
    </row>
    <row r="1211" spans="1:14" s="17" customFormat="1" ht="25" x14ac:dyDescent="0.25">
      <c r="A1211" s="154">
        <v>43847</v>
      </c>
      <c r="B1211" s="155" t="s">
        <v>302</v>
      </c>
      <c r="C1211" s="155" t="s">
        <v>303</v>
      </c>
      <c r="D1211" s="156" t="s">
        <v>410</v>
      </c>
      <c r="E1211" s="156" t="s">
        <v>108</v>
      </c>
      <c r="F1211" s="156" t="s">
        <v>113</v>
      </c>
      <c r="G1211" s="157" t="str">
        <f>VLOOKUP(Repository_table[[#This Row],[Country of Destination]],$T$11:$U$46,2,)</f>
        <v>East Asia and Pacific</v>
      </c>
      <c r="H1211" s="156" t="s">
        <v>349</v>
      </c>
      <c r="I1211" s="156" t="s">
        <v>306</v>
      </c>
      <c r="J1211" s="158">
        <v>3307113</v>
      </c>
      <c r="K1211" s="159"/>
      <c r="L1211" s="163"/>
      <c r="N1211" s="119"/>
    </row>
    <row r="1212" spans="1:14" s="17" customFormat="1" x14ac:dyDescent="0.25">
      <c r="A1212" s="154">
        <v>43847</v>
      </c>
      <c r="B1212" s="155" t="s">
        <v>193</v>
      </c>
      <c r="C1212" s="155" t="s">
        <v>212</v>
      </c>
      <c r="D1212" s="156" t="s">
        <v>262</v>
      </c>
      <c r="E1212" s="156" t="s">
        <v>108</v>
      </c>
      <c r="F1212" s="156" t="s">
        <v>81</v>
      </c>
      <c r="G1212" s="157" t="str">
        <f>VLOOKUP(Repository_table[[#This Row],[Country of Destination]],$T$11:$U$46,2,)</f>
        <v>East Asia and Pacific</v>
      </c>
      <c r="H1212" s="156" t="s">
        <v>299</v>
      </c>
      <c r="I1212" s="156" t="s">
        <v>263</v>
      </c>
      <c r="J1212" s="158">
        <v>3459463</v>
      </c>
      <c r="K1212" s="159"/>
      <c r="L1212" s="163"/>
      <c r="N1212" s="119"/>
    </row>
    <row r="1213" spans="1:14" s="17" customFormat="1" x14ac:dyDescent="0.25">
      <c r="A1213" s="154">
        <v>43847</v>
      </c>
      <c r="B1213" s="155" t="s">
        <v>61</v>
      </c>
      <c r="C1213" s="155" t="s">
        <v>61</v>
      </c>
      <c r="D1213" s="156" t="s">
        <v>427</v>
      </c>
      <c r="E1213" s="156" t="s">
        <v>108</v>
      </c>
      <c r="F1213" s="156" t="s">
        <v>177</v>
      </c>
      <c r="G1213" s="157" t="str">
        <f>VLOOKUP(Repository_table[[#This Row],[Country of Destination]],$T$11:$U$46,2,)</f>
        <v>Latin America and the Caribbean</v>
      </c>
      <c r="H1213" s="156" t="s">
        <v>449</v>
      </c>
      <c r="I1213" s="156" t="s">
        <v>270</v>
      </c>
      <c r="J1213" s="158">
        <v>2055661</v>
      </c>
      <c r="K1213" s="159"/>
      <c r="L1213" s="163" t="s">
        <v>58</v>
      </c>
      <c r="N1213" s="119"/>
    </row>
    <row r="1214" spans="1:14" s="17" customFormat="1" x14ac:dyDescent="0.25">
      <c r="A1214" s="154">
        <v>43847</v>
      </c>
      <c r="B1214" s="155" t="s">
        <v>61</v>
      </c>
      <c r="C1214" s="155" t="s">
        <v>61</v>
      </c>
      <c r="D1214" s="156" t="s">
        <v>427</v>
      </c>
      <c r="E1214" s="156" t="s">
        <v>108</v>
      </c>
      <c r="F1214" s="156" t="s">
        <v>276</v>
      </c>
      <c r="G1214" s="157" t="str">
        <f>VLOOKUP(Repository_table[[#This Row],[Country of Destination]],$T$11:$U$46,2,)</f>
        <v>Latin America and the Caribbean</v>
      </c>
      <c r="H1214" s="156" t="s">
        <v>449</v>
      </c>
      <c r="I1214" s="156" t="s">
        <v>270</v>
      </c>
      <c r="J1214" s="158">
        <v>869371</v>
      </c>
      <c r="K1214" s="159"/>
      <c r="L1214" s="163" t="s">
        <v>58</v>
      </c>
      <c r="N1214" s="119"/>
    </row>
    <row r="1215" spans="1:14" s="17" customFormat="1" x14ac:dyDescent="0.25">
      <c r="A1215" s="154">
        <v>43848</v>
      </c>
      <c r="B1215" s="155" t="s">
        <v>393</v>
      </c>
      <c r="C1215" s="155" t="s">
        <v>466</v>
      </c>
      <c r="D1215" s="156" t="s">
        <v>421</v>
      </c>
      <c r="E1215" s="156" t="s">
        <v>108</v>
      </c>
      <c r="F1215" s="156" t="s">
        <v>286</v>
      </c>
      <c r="G1215" s="157" t="str">
        <f>VLOOKUP(Repository_table[[#This Row],[Country of Destination]],$T$11:$U$46,2,)</f>
        <v>Europe and Central Asia</v>
      </c>
      <c r="H1215" s="156" t="s">
        <v>345</v>
      </c>
      <c r="I1215" s="156" t="s">
        <v>394</v>
      </c>
      <c r="J1215" s="158">
        <v>3282392</v>
      </c>
      <c r="K1215" s="159"/>
      <c r="L1215" s="163"/>
      <c r="N1215" s="119"/>
    </row>
    <row r="1216" spans="1:14" s="17" customFormat="1" x14ac:dyDescent="0.25">
      <c r="A1216" s="154">
        <v>43848</v>
      </c>
      <c r="B1216" s="155" t="s">
        <v>442</v>
      </c>
      <c r="C1216" s="155" t="s">
        <v>484</v>
      </c>
      <c r="D1216" s="156" t="s">
        <v>471</v>
      </c>
      <c r="E1216" s="156" t="s">
        <v>108</v>
      </c>
      <c r="F1216" s="156" t="s">
        <v>241</v>
      </c>
      <c r="G1216" s="157" t="str">
        <f>VLOOKUP(Repository_table[[#This Row],[Country of Destination]],$T$11:$U$46,2,)</f>
        <v>Europe and Central Asia</v>
      </c>
      <c r="H1216" s="156" t="s">
        <v>372</v>
      </c>
      <c r="I1216" s="156" t="s">
        <v>440</v>
      </c>
      <c r="J1216" s="158">
        <v>3255183</v>
      </c>
      <c r="K1216" s="159"/>
      <c r="L1216" s="163"/>
      <c r="N1216" s="119"/>
    </row>
    <row r="1217" spans="1:14" s="17" customFormat="1" ht="25" x14ac:dyDescent="0.25">
      <c r="A1217" s="154">
        <v>43849</v>
      </c>
      <c r="B1217" s="155" t="s">
        <v>302</v>
      </c>
      <c r="C1217" s="155" t="s">
        <v>303</v>
      </c>
      <c r="D1217" s="156" t="s">
        <v>409</v>
      </c>
      <c r="E1217" s="156" t="s">
        <v>108</v>
      </c>
      <c r="F1217" s="156" t="s">
        <v>241</v>
      </c>
      <c r="G1217" s="157" t="str">
        <f>VLOOKUP(Repository_table[[#This Row],[Country of Destination]],$T$11:$U$46,2,)</f>
        <v>Europe and Central Asia</v>
      </c>
      <c r="H1217" s="156" t="s">
        <v>344</v>
      </c>
      <c r="I1217" s="156" t="s">
        <v>306</v>
      </c>
      <c r="J1217" s="158">
        <v>3277853</v>
      </c>
      <c r="K1217" s="159"/>
      <c r="L1217" s="163"/>
      <c r="N1217" s="119"/>
    </row>
    <row r="1218" spans="1:14" s="17" customFormat="1" x14ac:dyDescent="0.25">
      <c r="A1218" s="154">
        <v>43849</v>
      </c>
      <c r="B1218" s="155" t="s">
        <v>61</v>
      </c>
      <c r="C1218" s="155" t="s">
        <v>61</v>
      </c>
      <c r="D1218" s="156" t="s">
        <v>251</v>
      </c>
      <c r="E1218" s="156" t="s">
        <v>108</v>
      </c>
      <c r="F1218" s="156" t="s">
        <v>113</v>
      </c>
      <c r="G1218" s="157" t="str">
        <f>VLOOKUP(Repository_table[[#This Row],[Country of Destination]],$T$11:$U$46,2,)</f>
        <v>East Asia and Pacific</v>
      </c>
      <c r="H1218" s="156" t="s">
        <v>380</v>
      </c>
      <c r="I1218" s="156" t="s">
        <v>270</v>
      </c>
      <c r="J1218" s="158">
        <v>3713342</v>
      </c>
      <c r="K1218" s="159"/>
      <c r="L1218" s="163"/>
      <c r="N1218" s="119"/>
    </row>
    <row r="1219" spans="1:14" s="17" customFormat="1" x14ac:dyDescent="0.25">
      <c r="A1219" s="154">
        <v>43849</v>
      </c>
      <c r="B1219" s="155" t="s">
        <v>61</v>
      </c>
      <c r="C1219" s="155" t="s">
        <v>61</v>
      </c>
      <c r="D1219" s="156" t="s">
        <v>427</v>
      </c>
      <c r="E1219" s="156" t="s">
        <v>108</v>
      </c>
      <c r="F1219" s="156" t="s">
        <v>109</v>
      </c>
      <c r="G1219" s="157" t="str">
        <f>VLOOKUP(Repository_table[[#This Row],[Country of Destination]],$T$11:$U$46,2,)</f>
        <v>Europe and Central Asia</v>
      </c>
      <c r="H1219" s="156" t="s">
        <v>187</v>
      </c>
      <c r="I1219" s="156" t="s">
        <v>270</v>
      </c>
      <c r="J1219" s="158">
        <v>2879271</v>
      </c>
      <c r="K1219" s="159"/>
      <c r="L1219" s="163"/>
      <c r="N1219" s="119"/>
    </row>
    <row r="1220" spans="1:14" s="17" customFormat="1" x14ac:dyDescent="0.25">
      <c r="A1220" s="154">
        <v>43850</v>
      </c>
      <c r="B1220" s="155" t="s">
        <v>393</v>
      </c>
      <c r="C1220" s="155" t="s">
        <v>466</v>
      </c>
      <c r="D1220" s="156" t="s">
        <v>421</v>
      </c>
      <c r="E1220" s="156" t="s">
        <v>108</v>
      </c>
      <c r="F1220" s="156" t="s">
        <v>373</v>
      </c>
      <c r="G1220" s="157" t="str">
        <f>VLOOKUP(Repository_table[[#This Row],[Country of Destination]],$T$11:$U$46,2,)</f>
        <v>Europe and Central Asia</v>
      </c>
      <c r="H1220" s="156" t="s">
        <v>413</v>
      </c>
      <c r="I1220" s="156" t="s">
        <v>394</v>
      </c>
      <c r="J1220" s="158">
        <v>3289532</v>
      </c>
      <c r="K1220" s="159"/>
      <c r="L1220" s="163" t="s">
        <v>366</v>
      </c>
      <c r="N1220" s="119"/>
    </row>
    <row r="1221" spans="1:14" s="17" customFormat="1" x14ac:dyDescent="0.25">
      <c r="A1221" s="154">
        <v>43850</v>
      </c>
      <c r="B1221" s="155" t="s">
        <v>61</v>
      </c>
      <c r="C1221" s="155" t="s">
        <v>61</v>
      </c>
      <c r="D1221" s="156" t="s">
        <v>251</v>
      </c>
      <c r="E1221" s="156" t="s">
        <v>108</v>
      </c>
      <c r="F1221" s="156" t="s">
        <v>112</v>
      </c>
      <c r="G1221" s="157" t="str">
        <f>VLOOKUP(Repository_table[[#This Row],[Country of Destination]],$T$11:$U$46,2,)</f>
        <v>Latin America and the Caribbean</v>
      </c>
      <c r="H1221" s="156" t="s">
        <v>245</v>
      </c>
      <c r="I1221" s="156" t="s">
        <v>270</v>
      </c>
      <c r="J1221" s="158">
        <v>3267763</v>
      </c>
      <c r="K1221" s="159"/>
      <c r="L1221" s="163"/>
      <c r="N1221" s="119"/>
    </row>
    <row r="1222" spans="1:14" s="17" customFormat="1" x14ac:dyDescent="0.25">
      <c r="A1222" s="154">
        <v>43851</v>
      </c>
      <c r="B1222" s="155" t="s">
        <v>393</v>
      </c>
      <c r="C1222" s="155" t="s">
        <v>466</v>
      </c>
      <c r="D1222" s="156" t="s">
        <v>421</v>
      </c>
      <c r="E1222" s="156" t="s">
        <v>108</v>
      </c>
      <c r="F1222" s="156" t="s">
        <v>124</v>
      </c>
      <c r="G1222" s="157" t="str">
        <f>VLOOKUP(Repository_table[[#This Row],[Country of Destination]],$T$11:$U$46,2,)</f>
        <v>Europe and Central Asia</v>
      </c>
      <c r="H1222" s="156" t="s">
        <v>143</v>
      </c>
      <c r="I1222" s="156" t="s">
        <v>394</v>
      </c>
      <c r="J1222" s="158">
        <v>3328759</v>
      </c>
      <c r="K1222" s="159"/>
      <c r="L1222" s="163"/>
      <c r="N1222" s="119"/>
    </row>
    <row r="1223" spans="1:14" s="17" customFormat="1" ht="25" x14ac:dyDescent="0.25">
      <c r="A1223" s="154">
        <v>43851</v>
      </c>
      <c r="B1223" s="155" t="s">
        <v>302</v>
      </c>
      <c r="C1223" s="155" t="s">
        <v>303</v>
      </c>
      <c r="D1223" s="156" t="s">
        <v>409</v>
      </c>
      <c r="E1223" s="156" t="s">
        <v>108</v>
      </c>
      <c r="F1223" s="156" t="s">
        <v>109</v>
      </c>
      <c r="G1223" s="157" t="str">
        <f>VLOOKUP(Repository_table[[#This Row],[Country of Destination]],$T$11:$U$46,2,)</f>
        <v>Europe and Central Asia</v>
      </c>
      <c r="H1223" s="156" t="s">
        <v>235</v>
      </c>
      <c r="I1223" s="156" t="s">
        <v>306</v>
      </c>
      <c r="J1223" s="158">
        <v>3527590</v>
      </c>
      <c r="K1223" s="159"/>
      <c r="L1223" s="163"/>
      <c r="N1223" s="119"/>
    </row>
    <row r="1224" spans="1:14" s="17" customFormat="1" x14ac:dyDescent="0.25">
      <c r="A1224" s="154">
        <v>43851</v>
      </c>
      <c r="B1224" s="155" t="s">
        <v>61</v>
      </c>
      <c r="C1224" s="155" t="s">
        <v>61</v>
      </c>
      <c r="D1224" s="156" t="s">
        <v>252</v>
      </c>
      <c r="E1224" s="156" t="s">
        <v>108</v>
      </c>
      <c r="F1224" s="156" t="s">
        <v>304</v>
      </c>
      <c r="G1224" s="157" t="str">
        <f>VLOOKUP(Repository_table[[#This Row],[Country of Destination]],$T$11:$U$46,2,)</f>
        <v>Europe and Central Asia</v>
      </c>
      <c r="H1224" s="156" t="s">
        <v>138</v>
      </c>
      <c r="I1224" s="156" t="s">
        <v>270</v>
      </c>
      <c r="J1224" s="158">
        <v>1621584</v>
      </c>
      <c r="K1224" s="159"/>
      <c r="L1224" s="163" t="s">
        <v>58</v>
      </c>
      <c r="N1224" s="119"/>
    </row>
    <row r="1225" spans="1:14" s="17" customFormat="1" x14ac:dyDescent="0.25">
      <c r="A1225" s="154">
        <v>43851</v>
      </c>
      <c r="B1225" s="155" t="s">
        <v>61</v>
      </c>
      <c r="C1225" s="155" t="s">
        <v>61</v>
      </c>
      <c r="D1225" s="156" t="s">
        <v>252</v>
      </c>
      <c r="E1225" s="156" t="s">
        <v>108</v>
      </c>
      <c r="F1225" s="156" t="s">
        <v>240</v>
      </c>
      <c r="G1225" s="157" t="str">
        <f>VLOOKUP(Repository_table[[#This Row],[Country of Destination]],$T$11:$U$46,2,)</f>
        <v>Europe and Central Asia</v>
      </c>
      <c r="H1225" s="156" t="s">
        <v>138</v>
      </c>
      <c r="I1225" s="156" t="s">
        <v>270</v>
      </c>
      <c r="J1225" s="158">
        <v>2077310</v>
      </c>
      <c r="K1225" s="159"/>
      <c r="L1225" s="163" t="s">
        <v>58</v>
      </c>
      <c r="N1225" s="119"/>
    </row>
    <row r="1226" spans="1:14" s="17" customFormat="1" x14ac:dyDescent="0.25">
      <c r="A1226" s="154">
        <v>43851</v>
      </c>
      <c r="B1226" s="155" t="s">
        <v>61</v>
      </c>
      <c r="C1226" s="155" t="s">
        <v>61</v>
      </c>
      <c r="D1226" s="156" t="s">
        <v>426</v>
      </c>
      <c r="E1226" s="156" t="s">
        <v>108</v>
      </c>
      <c r="F1226" s="156" t="s">
        <v>113</v>
      </c>
      <c r="G1226" s="157" t="str">
        <f>VLOOKUP(Repository_table[[#This Row],[Country of Destination]],$T$11:$U$46,2,)</f>
        <v>East Asia and Pacific</v>
      </c>
      <c r="H1226" s="156" t="s">
        <v>166</v>
      </c>
      <c r="I1226" s="156" t="s">
        <v>270</v>
      </c>
      <c r="J1226" s="158">
        <v>3541783</v>
      </c>
      <c r="K1226" s="159"/>
      <c r="L1226" s="163"/>
      <c r="N1226" s="119"/>
    </row>
    <row r="1227" spans="1:14" s="17" customFormat="1" x14ac:dyDescent="0.25">
      <c r="A1227" s="154">
        <v>43852</v>
      </c>
      <c r="B1227" s="155" t="s">
        <v>442</v>
      </c>
      <c r="C1227" s="155" t="s">
        <v>484</v>
      </c>
      <c r="D1227" s="156" t="s">
        <v>471</v>
      </c>
      <c r="E1227" s="156" t="s">
        <v>108</v>
      </c>
      <c r="F1227" s="156" t="s">
        <v>124</v>
      </c>
      <c r="G1227" s="157" t="str">
        <f>VLOOKUP(Repository_table[[#This Row],[Country of Destination]],$T$11:$U$46,2,)</f>
        <v>Europe and Central Asia</v>
      </c>
      <c r="H1227" s="156" t="s">
        <v>483</v>
      </c>
      <c r="I1227" s="156" t="s">
        <v>440</v>
      </c>
      <c r="J1227" s="158">
        <v>3787050</v>
      </c>
      <c r="K1227" s="159"/>
      <c r="L1227" s="163"/>
      <c r="N1227" s="119"/>
    </row>
    <row r="1228" spans="1:14" s="17" customFormat="1" x14ac:dyDescent="0.25">
      <c r="A1228" s="154">
        <v>43852</v>
      </c>
      <c r="B1228" s="155" t="s">
        <v>442</v>
      </c>
      <c r="C1228" s="155" t="s">
        <v>443</v>
      </c>
      <c r="D1228" s="156" t="s">
        <v>439</v>
      </c>
      <c r="E1228" s="156" t="s">
        <v>194</v>
      </c>
      <c r="F1228" s="156" t="s">
        <v>116</v>
      </c>
      <c r="G1228" s="157" t="str">
        <f>VLOOKUP(Repository_table[[#This Row],[Country of Destination]],$T$11:$U$46,2,)</f>
        <v>South Asia</v>
      </c>
      <c r="H1228" s="156" t="s">
        <v>433</v>
      </c>
      <c r="I1228" s="156" t="s">
        <v>440</v>
      </c>
      <c r="J1228" s="158">
        <v>3322674</v>
      </c>
      <c r="K1228" s="159"/>
      <c r="L1228" s="163" t="s">
        <v>366</v>
      </c>
      <c r="N1228" s="119"/>
    </row>
    <row r="1229" spans="1:14" s="17" customFormat="1" ht="25" x14ac:dyDescent="0.25">
      <c r="A1229" s="154">
        <v>43853</v>
      </c>
      <c r="B1229" s="155" t="s">
        <v>302</v>
      </c>
      <c r="C1229" s="155" t="s">
        <v>303</v>
      </c>
      <c r="D1229" s="156" t="s">
        <v>409</v>
      </c>
      <c r="E1229" s="156" t="s">
        <v>108</v>
      </c>
      <c r="F1229" s="156" t="s">
        <v>109</v>
      </c>
      <c r="G1229" s="157" t="str">
        <f>VLOOKUP(Repository_table[[#This Row],[Country of Destination]],$T$11:$U$46,2,)</f>
        <v>Europe and Central Asia</v>
      </c>
      <c r="H1229" s="156" t="s">
        <v>383</v>
      </c>
      <c r="I1229" s="156" t="s">
        <v>306</v>
      </c>
      <c r="J1229" s="158">
        <v>3153315</v>
      </c>
      <c r="K1229" s="159"/>
      <c r="L1229" s="163"/>
      <c r="N1229" s="119"/>
    </row>
    <row r="1230" spans="1:14" s="17" customFormat="1" x14ac:dyDescent="0.25">
      <c r="A1230" s="154">
        <v>43853</v>
      </c>
      <c r="B1230" s="155" t="s">
        <v>61</v>
      </c>
      <c r="C1230" s="155" t="s">
        <v>61</v>
      </c>
      <c r="D1230" s="156" t="s">
        <v>251</v>
      </c>
      <c r="E1230" s="156" t="s">
        <v>108</v>
      </c>
      <c r="F1230" s="156" t="s">
        <v>113</v>
      </c>
      <c r="G1230" s="157" t="str">
        <f>VLOOKUP(Repository_table[[#This Row],[Country of Destination]],$T$11:$U$46,2,)</f>
        <v>East Asia and Pacific</v>
      </c>
      <c r="H1230" s="156" t="s">
        <v>350</v>
      </c>
      <c r="I1230" s="156" t="s">
        <v>270</v>
      </c>
      <c r="J1230" s="158">
        <v>3678822</v>
      </c>
      <c r="K1230" s="159"/>
      <c r="L1230" s="163"/>
      <c r="N1230" s="119"/>
    </row>
    <row r="1231" spans="1:14" s="17" customFormat="1" x14ac:dyDescent="0.25">
      <c r="A1231" s="154">
        <v>43854</v>
      </c>
      <c r="B1231" s="155" t="s">
        <v>61</v>
      </c>
      <c r="C1231" s="155" t="s">
        <v>61</v>
      </c>
      <c r="D1231" s="156" t="s">
        <v>251</v>
      </c>
      <c r="E1231" s="156" t="s">
        <v>108</v>
      </c>
      <c r="F1231" s="156" t="s">
        <v>113</v>
      </c>
      <c r="G1231" s="157" t="str">
        <f>VLOOKUP(Repository_table[[#This Row],[Country of Destination]],$T$11:$U$46,2,)</f>
        <v>East Asia and Pacific</v>
      </c>
      <c r="H1231" s="156" t="s">
        <v>318</v>
      </c>
      <c r="I1231" s="156" t="s">
        <v>270</v>
      </c>
      <c r="J1231" s="158">
        <v>3265876</v>
      </c>
      <c r="K1231" s="159"/>
      <c r="L1231" s="163"/>
      <c r="N1231" s="119"/>
    </row>
    <row r="1232" spans="1:14" s="17" customFormat="1" x14ac:dyDescent="0.25">
      <c r="A1232" s="154">
        <v>43854</v>
      </c>
      <c r="B1232" s="155" t="s">
        <v>473</v>
      </c>
      <c r="C1232" s="155" t="s">
        <v>89</v>
      </c>
      <c r="D1232" s="156" t="s">
        <v>474</v>
      </c>
      <c r="E1232" s="156" t="s">
        <v>194</v>
      </c>
      <c r="F1232" s="156" t="s">
        <v>109</v>
      </c>
      <c r="G1232" s="157" t="str">
        <f>VLOOKUP(Repository_table[[#This Row],[Country of Destination]],$T$11:$U$46,2,)</f>
        <v>Europe and Central Asia</v>
      </c>
      <c r="H1232" s="156" t="s">
        <v>175</v>
      </c>
      <c r="I1232" s="156" t="s">
        <v>307</v>
      </c>
      <c r="J1232" s="158">
        <v>2975239</v>
      </c>
      <c r="K1232" s="159"/>
      <c r="L1232" s="163" t="s">
        <v>366</v>
      </c>
      <c r="N1232" s="119"/>
    </row>
    <row r="1233" spans="1:14" s="17" customFormat="1" x14ac:dyDescent="0.25">
      <c r="A1233" s="154">
        <v>43855</v>
      </c>
      <c r="B1233" s="155" t="s">
        <v>393</v>
      </c>
      <c r="C1233" s="155" t="s">
        <v>466</v>
      </c>
      <c r="D1233" s="156" t="s">
        <v>421</v>
      </c>
      <c r="E1233" s="156" t="s">
        <v>108</v>
      </c>
      <c r="F1233" s="156" t="s">
        <v>68</v>
      </c>
      <c r="G1233" s="157" t="str">
        <f>VLOOKUP(Repository_table[[#This Row],[Country of Destination]],$T$11:$U$46,2,)</f>
        <v>South Asia</v>
      </c>
      <c r="H1233" s="156" t="s">
        <v>140</v>
      </c>
      <c r="I1233" s="156" t="s">
        <v>394</v>
      </c>
      <c r="J1233" s="158">
        <v>3308759</v>
      </c>
      <c r="K1233" s="159"/>
      <c r="L1233" s="163" t="s">
        <v>366</v>
      </c>
      <c r="N1233" s="119"/>
    </row>
    <row r="1234" spans="1:14" s="17" customFormat="1" x14ac:dyDescent="0.25">
      <c r="A1234" s="154">
        <v>43855</v>
      </c>
      <c r="B1234" s="155" t="s">
        <v>193</v>
      </c>
      <c r="C1234" s="155" t="s">
        <v>211</v>
      </c>
      <c r="D1234" s="156" t="s">
        <v>262</v>
      </c>
      <c r="E1234" s="156" t="s">
        <v>108</v>
      </c>
      <c r="F1234" s="156" t="s">
        <v>241</v>
      </c>
      <c r="G1234" s="157" t="str">
        <f>VLOOKUP(Repository_table[[#This Row],[Country of Destination]],$T$11:$U$46,2,)</f>
        <v>Europe and Central Asia</v>
      </c>
      <c r="H1234" s="156" t="s">
        <v>244</v>
      </c>
      <c r="I1234" s="156" t="s">
        <v>263</v>
      </c>
      <c r="J1234" s="158">
        <v>3379780</v>
      </c>
      <c r="K1234" s="159"/>
      <c r="L1234" s="163"/>
      <c r="N1234" s="119"/>
    </row>
    <row r="1235" spans="1:14" s="17" customFormat="1" x14ac:dyDescent="0.25">
      <c r="A1235" s="154">
        <v>43855</v>
      </c>
      <c r="B1235" s="155" t="s">
        <v>442</v>
      </c>
      <c r="C1235" s="155" t="s">
        <v>484</v>
      </c>
      <c r="D1235" s="156" t="s">
        <v>471</v>
      </c>
      <c r="E1235" s="156" t="s">
        <v>108</v>
      </c>
      <c r="F1235" s="156" t="s">
        <v>109</v>
      </c>
      <c r="G1235" s="157" t="str">
        <f>VLOOKUP(Repository_table[[#This Row],[Country of Destination]],$T$11:$U$46,2,)</f>
        <v>Europe and Central Asia</v>
      </c>
      <c r="H1235" s="156" t="s">
        <v>145</v>
      </c>
      <c r="I1235" s="156" t="s">
        <v>440</v>
      </c>
      <c r="J1235" s="158">
        <v>3297193</v>
      </c>
      <c r="K1235" s="159"/>
      <c r="L1235" s="163"/>
      <c r="N1235" s="119"/>
    </row>
    <row r="1236" spans="1:14" s="17" customFormat="1" x14ac:dyDescent="0.25">
      <c r="A1236" s="154">
        <v>43855</v>
      </c>
      <c r="B1236" s="155" t="s">
        <v>61</v>
      </c>
      <c r="C1236" s="155" t="s">
        <v>61</v>
      </c>
      <c r="D1236" s="156" t="s">
        <v>252</v>
      </c>
      <c r="E1236" s="156" t="s">
        <v>108</v>
      </c>
      <c r="F1236" s="156" t="s">
        <v>177</v>
      </c>
      <c r="G1236" s="157" t="str">
        <f>VLOOKUP(Repository_table[[#This Row],[Country of Destination]],$T$11:$U$46,2,)</f>
        <v>Latin America and the Caribbean</v>
      </c>
      <c r="H1236" s="156" t="s">
        <v>203</v>
      </c>
      <c r="I1236" s="156" t="s">
        <v>270</v>
      </c>
      <c r="J1236" s="158">
        <v>3168935</v>
      </c>
      <c r="K1236" s="159"/>
      <c r="L1236" s="163"/>
      <c r="N1236" s="119"/>
    </row>
    <row r="1237" spans="1:14" s="17" customFormat="1" x14ac:dyDescent="0.25">
      <c r="A1237" s="154">
        <v>43855</v>
      </c>
      <c r="B1237" s="155" t="s">
        <v>61</v>
      </c>
      <c r="C1237" s="155" t="s">
        <v>61</v>
      </c>
      <c r="D1237" s="156" t="s">
        <v>251</v>
      </c>
      <c r="E1237" s="156" t="s">
        <v>108</v>
      </c>
      <c r="F1237" s="156" t="s">
        <v>113</v>
      </c>
      <c r="G1237" s="157" t="str">
        <f>VLOOKUP(Repository_table[[#This Row],[Country of Destination]],$T$11:$U$46,2,)</f>
        <v>East Asia and Pacific</v>
      </c>
      <c r="H1237" s="156" t="s">
        <v>254</v>
      </c>
      <c r="I1237" s="156" t="s">
        <v>270</v>
      </c>
      <c r="J1237" s="158">
        <v>3069368</v>
      </c>
      <c r="K1237" s="159"/>
      <c r="L1237" s="163"/>
      <c r="N1237" s="119"/>
    </row>
    <row r="1238" spans="1:14" s="17" customFormat="1" ht="25" x14ac:dyDescent="0.25">
      <c r="A1238" s="154">
        <v>43856</v>
      </c>
      <c r="B1238" s="155" t="s">
        <v>302</v>
      </c>
      <c r="C1238" s="155" t="s">
        <v>303</v>
      </c>
      <c r="D1238" s="156" t="s">
        <v>409</v>
      </c>
      <c r="E1238" s="156" t="s">
        <v>108</v>
      </c>
      <c r="F1238" s="156" t="s">
        <v>373</v>
      </c>
      <c r="G1238" s="157" t="str">
        <f>VLOOKUP(Repository_table[[#This Row],[Country of Destination]],$T$11:$U$46,2,)</f>
        <v>Europe and Central Asia</v>
      </c>
      <c r="H1238" s="156" t="s">
        <v>459</v>
      </c>
      <c r="I1238" s="156" t="s">
        <v>306</v>
      </c>
      <c r="J1238" s="158">
        <v>3471137</v>
      </c>
      <c r="K1238" s="159"/>
      <c r="L1238" s="163"/>
      <c r="N1238" s="119"/>
    </row>
    <row r="1239" spans="1:14" s="17" customFormat="1" x14ac:dyDescent="0.25">
      <c r="A1239" s="154">
        <v>43856</v>
      </c>
      <c r="B1239" s="155" t="s">
        <v>61</v>
      </c>
      <c r="C1239" s="155" t="s">
        <v>61</v>
      </c>
      <c r="D1239" s="156" t="s">
        <v>252</v>
      </c>
      <c r="E1239" s="156" t="s">
        <v>108</v>
      </c>
      <c r="F1239" s="156" t="s">
        <v>109</v>
      </c>
      <c r="G1239" s="157" t="str">
        <f>VLOOKUP(Repository_table[[#This Row],[Country of Destination]],$T$11:$U$46,2,)</f>
        <v>Europe and Central Asia</v>
      </c>
      <c r="H1239" s="156" t="s">
        <v>206</v>
      </c>
      <c r="I1239" s="156" t="s">
        <v>270</v>
      </c>
      <c r="J1239" s="158">
        <v>3401781</v>
      </c>
      <c r="K1239" s="159"/>
      <c r="L1239" s="163"/>
      <c r="N1239" s="119"/>
    </row>
    <row r="1240" spans="1:14" s="17" customFormat="1" x14ac:dyDescent="0.25">
      <c r="A1240" s="154">
        <v>43857</v>
      </c>
      <c r="B1240" s="155" t="s">
        <v>193</v>
      </c>
      <c r="C1240" s="155" t="s">
        <v>212</v>
      </c>
      <c r="D1240" s="156" t="s">
        <v>262</v>
      </c>
      <c r="E1240" s="156" t="s">
        <v>108</v>
      </c>
      <c r="F1240" s="156" t="s">
        <v>81</v>
      </c>
      <c r="G1240" s="157" t="str">
        <f>VLOOKUP(Repository_table[[#This Row],[Country of Destination]],$T$11:$U$46,2,)</f>
        <v>East Asia and Pacific</v>
      </c>
      <c r="H1240" s="156" t="s">
        <v>214</v>
      </c>
      <c r="I1240" s="156" t="s">
        <v>263</v>
      </c>
      <c r="J1240" s="158">
        <v>3721100</v>
      </c>
      <c r="K1240" s="159"/>
      <c r="L1240" s="163"/>
      <c r="N1240" s="119"/>
    </row>
    <row r="1241" spans="1:14" s="17" customFormat="1" x14ac:dyDescent="0.25">
      <c r="A1241" s="154">
        <v>43857</v>
      </c>
      <c r="B1241" s="155" t="s">
        <v>442</v>
      </c>
      <c r="C1241" s="155" t="s">
        <v>484</v>
      </c>
      <c r="D1241" s="156" t="s">
        <v>471</v>
      </c>
      <c r="E1241" s="156" t="s">
        <v>108</v>
      </c>
      <c r="F1241" s="156" t="s">
        <v>124</v>
      </c>
      <c r="G1241" s="157" t="str">
        <f>VLOOKUP(Repository_table[[#This Row],[Country of Destination]],$T$11:$U$46,2,)</f>
        <v>Europe and Central Asia</v>
      </c>
      <c r="H1241" s="156" t="s">
        <v>216</v>
      </c>
      <c r="I1241" s="156" t="s">
        <v>440</v>
      </c>
      <c r="J1241" s="158">
        <v>3289421</v>
      </c>
      <c r="K1241" s="159"/>
      <c r="L1241" s="163"/>
      <c r="N1241" s="119"/>
    </row>
    <row r="1242" spans="1:14" s="17" customFormat="1" x14ac:dyDescent="0.25">
      <c r="A1242" s="154">
        <v>43857</v>
      </c>
      <c r="B1242" s="155" t="s">
        <v>61</v>
      </c>
      <c r="C1242" s="155" t="s">
        <v>61</v>
      </c>
      <c r="D1242" s="156" t="s">
        <v>252</v>
      </c>
      <c r="E1242" s="156" t="s">
        <v>108</v>
      </c>
      <c r="F1242" s="156" t="s">
        <v>81</v>
      </c>
      <c r="G1242" s="157" t="str">
        <f>VLOOKUP(Repository_table[[#This Row],[Country of Destination]],$T$11:$U$46,2,)</f>
        <v>East Asia and Pacific</v>
      </c>
      <c r="H1242" s="156" t="s">
        <v>305</v>
      </c>
      <c r="I1242" s="156" t="s">
        <v>270</v>
      </c>
      <c r="J1242" s="158">
        <v>3687404</v>
      </c>
      <c r="K1242" s="159"/>
      <c r="L1242" s="163"/>
      <c r="N1242" s="119"/>
    </row>
    <row r="1243" spans="1:14" s="17" customFormat="1" x14ac:dyDescent="0.25">
      <c r="A1243" s="154">
        <v>43858</v>
      </c>
      <c r="B1243" s="155" t="s">
        <v>61</v>
      </c>
      <c r="C1243" s="155" t="s">
        <v>61</v>
      </c>
      <c r="D1243" s="156" t="s">
        <v>252</v>
      </c>
      <c r="E1243" s="156" t="s">
        <v>108</v>
      </c>
      <c r="F1243" s="156" t="s">
        <v>462</v>
      </c>
      <c r="G1243" s="157" t="str">
        <f>VLOOKUP(Repository_table[[#This Row],[Country of Destination]],$T$11:$U$46,2,)</f>
        <v>South Asia</v>
      </c>
      <c r="H1243" s="156" t="s">
        <v>246</v>
      </c>
      <c r="I1243" s="156" t="s">
        <v>270</v>
      </c>
      <c r="J1243" s="158">
        <v>3640489</v>
      </c>
      <c r="K1243" s="159"/>
      <c r="L1243" s="163"/>
      <c r="N1243" s="119"/>
    </row>
    <row r="1244" spans="1:14" s="17" customFormat="1" x14ac:dyDescent="0.25">
      <c r="A1244" s="154">
        <v>43859</v>
      </c>
      <c r="B1244" s="155" t="s">
        <v>393</v>
      </c>
      <c r="C1244" s="155" t="s">
        <v>466</v>
      </c>
      <c r="D1244" s="156" t="s">
        <v>392</v>
      </c>
      <c r="E1244" s="156" t="s">
        <v>194</v>
      </c>
      <c r="F1244" s="156" t="s">
        <v>81</v>
      </c>
      <c r="G1244" s="157" t="str">
        <f>VLOOKUP(Repository_table[[#This Row],[Country of Destination]],$T$11:$U$46,2,)</f>
        <v>East Asia and Pacific</v>
      </c>
      <c r="H1244" s="156" t="s">
        <v>395</v>
      </c>
      <c r="I1244" s="156" t="s">
        <v>394</v>
      </c>
      <c r="J1244" s="158">
        <v>3566911</v>
      </c>
      <c r="K1244" s="159"/>
      <c r="L1244" s="163" t="s">
        <v>366</v>
      </c>
      <c r="N1244" s="119"/>
    </row>
    <row r="1245" spans="1:14" s="17" customFormat="1" ht="25" x14ac:dyDescent="0.25">
      <c r="A1245" s="154">
        <v>43859</v>
      </c>
      <c r="B1245" s="155" t="s">
        <v>302</v>
      </c>
      <c r="C1245" s="155" t="s">
        <v>303</v>
      </c>
      <c r="D1245" s="156" t="s">
        <v>409</v>
      </c>
      <c r="E1245" s="156" t="s">
        <v>108</v>
      </c>
      <c r="F1245" s="156" t="s">
        <v>197</v>
      </c>
      <c r="G1245" s="157" t="str">
        <f>VLOOKUP(Repository_table[[#This Row],[Country of Destination]],$T$11:$U$46,2,)</f>
        <v>Europe and Central Asia</v>
      </c>
      <c r="H1245" s="156" t="s">
        <v>390</v>
      </c>
      <c r="I1245" s="156" t="s">
        <v>306</v>
      </c>
      <c r="J1245" s="158">
        <v>3666543</v>
      </c>
      <c r="K1245" s="159"/>
      <c r="L1245" s="163"/>
      <c r="N1245" s="119"/>
    </row>
    <row r="1246" spans="1:14" s="17" customFormat="1" x14ac:dyDescent="0.25">
      <c r="A1246" s="154">
        <v>43859</v>
      </c>
      <c r="B1246" s="155" t="s">
        <v>61</v>
      </c>
      <c r="C1246" s="155" t="s">
        <v>61</v>
      </c>
      <c r="D1246" s="156" t="s">
        <v>251</v>
      </c>
      <c r="E1246" s="156" t="s">
        <v>108</v>
      </c>
      <c r="F1246" s="156" t="s">
        <v>76</v>
      </c>
      <c r="G1246" s="157" t="str">
        <f>VLOOKUP(Repository_table[[#This Row],[Country of Destination]],$T$11:$U$46,2,)</f>
        <v>Latin America and the Caribbean</v>
      </c>
      <c r="H1246" s="156" t="s">
        <v>361</v>
      </c>
      <c r="I1246" s="156" t="s">
        <v>270</v>
      </c>
      <c r="J1246" s="158">
        <v>3074570</v>
      </c>
      <c r="K1246" s="159"/>
      <c r="L1246" s="163"/>
      <c r="N1246" s="119"/>
    </row>
    <row r="1247" spans="1:14" s="17" customFormat="1" x14ac:dyDescent="0.25">
      <c r="A1247" s="154">
        <v>43859</v>
      </c>
      <c r="B1247" s="155" t="s">
        <v>473</v>
      </c>
      <c r="C1247" s="155" t="s">
        <v>89</v>
      </c>
      <c r="D1247" s="156" t="s">
        <v>474</v>
      </c>
      <c r="E1247" s="156" t="s">
        <v>194</v>
      </c>
      <c r="F1247" s="156" t="s">
        <v>124</v>
      </c>
      <c r="G1247" s="157" t="str">
        <f>VLOOKUP(Repository_table[[#This Row],[Country of Destination]],$T$11:$U$46,2,)</f>
        <v>Europe and Central Asia</v>
      </c>
      <c r="H1247" s="156" t="s">
        <v>485</v>
      </c>
      <c r="I1247" s="156" t="s">
        <v>307</v>
      </c>
      <c r="J1247" s="158">
        <v>3109094</v>
      </c>
      <c r="K1247" s="159"/>
      <c r="L1247" s="163" t="s">
        <v>366</v>
      </c>
      <c r="N1247" s="119"/>
    </row>
    <row r="1248" spans="1:14" s="17" customFormat="1" x14ac:dyDescent="0.25">
      <c r="A1248" s="154">
        <v>43860</v>
      </c>
      <c r="B1248" s="155" t="s">
        <v>442</v>
      </c>
      <c r="C1248" s="155" t="s">
        <v>484</v>
      </c>
      <c r="D1248" s="156" t="s">
        <v>471</v>
      </c>
      <c r="E1248" s="156" t="s">
        <v>108</v>
      </c>
      <c r="F1248" s="156" t="s">
        <v>241</v>
      </c>
      <c r="G1248" s="157" t="str">
        <f>VLOOKUP(Repository_table[[#This Row],[Country of Destination]],$T$11:$U$46,2,)</f>
        <v>Europe and Central Asia</v>
      </c>
      <c r="H1248" s="156" t="s">
        <v>205</v>
      </c>
      <c r="I1248" s="156" t="s">
        <v>440</v>
      </c>
      <c r="J1248" s="158">
        <v>3266883</v>
      </c>
      <c r="K1248" s="159"/>
      <c r="L1248" s="163"/>
      <c r="N1248" s="119"/>
    </row>
    <row r="1249" spans="1:14" s="17" customFormat="1" x14ac:dyDescent="0.25">
      <c r="A1249" s="154">
        <v>43860</v>
      </c>
      <c r="B1249" s="155" t="s">
        <v>61</v>
      </c>
      <c r="C1249" s="155" t="s">
        <v>61</v>
      </c>
      <c r="D1249" s="156" t="s">
        <v>252</v>
      </c>
      <c r="E1249" s="156" t="s">
        <v>108</v>
      </c>
      <c r="F1249" s="156" t="s">
        <v>304</v>
      </c>
      <c r="G1249" s="157" t="str">
        <f>VLOOKUP(Repository_table[[#This Row],[Country of Destination]],$T$11:$U$46,2,)</f>
        <v>Europe and Central Asia</v>
      </c>
      <c r="H1249" s="156" t="s">
        <v>114</v>
      </c>
      <c r="I1249" s="156" t="s">
        <v>270</v>
      </c>
      <c r="J1249" s="158">
        <v>3691060</v>
      </c>
      <c r="K1249" s="159"/>
      <c r="L1249" s="163"/>
      <c r="N1249" s="119"/>
    </row>
    <row r="1250" spans="1:14" s="17" customFormat="1" ht="25" x14ac:dyDescent="0.25">
      <c r="A1250" s="154">
        <v>43861</v>
      </c>
      <c r="B1250" s="155" t="s">
        <v>302</v>
      </c>
      <c r="C1250" s="155" t="s">
        <v>303</v>
      </c>
      <c r="D1250" s="156" t="s">
        <v>409</v>
      </c>
      <c r="E1250" s="156" t="s">
        <v>108</v>
      </c>
      <c r="F1250" s="156" t="s">
        <v>177</v>
      </c>
      <c r="G1250" s="157" t="str">
        <f>VLOOKUP(Repository_table[[#This Row],[Country of Destination]],$T$11:$U$46,2,)</f>
        <v>Latin America and the Caribbean</v>
      </c>
      <c r="H1250" s="156" t="s">
        <v>169</v>
      </c>
      <c r="I1250" s="156" t="s">
        <v>306</v>
      </c>
      <c r="J1250" s="158">
        <v>3213172</v>
      </c>
      <c r="K1250" s="159"/>
      <c r="L1250" s="163"/>
      <c r="N1250" s="119"/>
    </row>
    <row r="1251" spans="1:14" s="17" customFormat="1" x14ac:dyDescent="0.25">
      <c r="A1251" s="154">
        <v>43861</v>
      </c>
      <c r="B1251" s="155" t="s">
        <v>61</v>
      </c>
      <c r="C1251" s="155" t="s">
        <v>61</v>
      </c>
      <c r="D1251" s="156" t="s">
        <v>252</v>
      </c>
      <c r="E1251" s="156" t="s">
        <v>108</v>
      </c>
      <c r="F1251" s="156" t="s">
        <v>368</v>
      </c>
      <c r="G1251" s="157" t="str">
        <f>VLOOKUP(Repository_table[[#This Row],[Country of Destination]],$T$11:$U$46,2,)</f>
        <v>East Asia and Pacific</v>
      </c>
      <c r="H1251" s="156" t="s">
        <v>228</v>
      </c>
      <c r="I1251" s="156" t="s">
        <v>270</v>
      </c>
      <c r="J1251" s="158">
        <v>2741785</v>
      </c>
      <c r="K1251" s="159"/>
      <c r="L1251" s="163"/>
      <c r="N1251" s="119"/>
    </row>
    <row r="1252" spans="1:14" s="17" customFormat="1" x14ac:dyDescent="0.25">
      <c r="A1252" s="154">
        <v>43861</v>
      </c>
      <c r="B1252" s="155" t="s">
        <v>61</v>
      </c>
      <c r="C1252" s="155" t="s">
        <v>61</v>
      </c>
      <c r="D1252" s="156" t="s">
        <v>251</v>
      </c>
      <c r="E1252" s="156" t="s">
        <v>108</v>
      </c>
      <c r="F1252" s="156" t="s">
        <v>113</v>
      </c>
      <c r="G1252" s="157" t="str">
        <f>VLOOKUP(Repository_table[[#This Row],[Country of Destination]],$T$11:$U$46,2,)</f>
        <v>East Asia and Pacific</v>
      </c>
      <c r="H1252" s="156" t="s">
        <v>255</v>
      </c>
      <c r="I1252" s="156" t="s">
        <v>270</v>
      </c>
      <c r="J1252" s="158">
        <v>3694088</v>
      </c>
      <c r="K1252" s="159"/>
      <c r="L1252" s="163"/>
      <c r="N1252" s="119"/>
    </row>
    <row r="1253" spans="1:14" s="17" customFormat="1" x14ac:dyDescent="0.25">
      <c r="A1253" s="154">
        <v>43862</v>
      </c>
      <c r="B1253" s="155" t="s">
        <v>442</v>
      </c>
      <c r="C1253" s="155" t="s">
        <v>484</v>
      </c>
      <c r="D1253" s="156" t="s">
        <v>471</v>
      </c>
      <c r="E1253" s="156" t="s">
        <v>108</v>
      </c>
      <c r="F1253" s="156" t="s">
        <v>81</v>
      </c>
      <c r="G1253" s="157" t="str">
        <f>VLOOKUP(Repository_table[[#This Row],[Country of Destination]],$T$11:$U$46,2,)</f>
        <v>East Asia and Pacific</v>
      </c>
      <c r="H1253" s="156" t="s">
        <v>451</v>
      </c>
      <c r="I1253" s="156" t="s">
        <v>440</v>
      </c>
      <c r="J1253" s="158">
        <v>3755567</v>
      </c>
      <c r="K1253" s="159"/>
      <c r="L1253" s="163"/>
      <c r="N1253" s="119"/>
    </row>
    <row r="1254" spans="1:14" s="17" customFormat="1" x14ac:dyDescent="0.25">
      <c r="A1254" s="154">
        <v>43862</v>
      </c>
      <c r="B1254" s="155" t="s">
        <v>61</v>
      </c>
      <c r="C1254" s="155" t="s">
        <v>61</v>
      </c>
      <c r="D1254" s="156" t="s">
        <v>252</v>
      </c>
      <c r="E1254" s="156" t="s">
        <v>108</v>
      </c>
      <c r="F1254" s="156" t="s">
        <v>241</v>
      </c>
      <c r="G1254" s="157" t="str">
        <f>VLOOKUP(Repository_table[[#This Row],[Country of Destination]],$T$11:$U$46,2,)</f>
        <v>Europe and Central Asia</v>
      </c>
      <c r="H1254" s="156" t="s">
        <v>86</v>
      </c>
      <c r="I1254" s="156" t="s">
        <v>270</v>
      </c>
      <c r="J1254" s="158">
        <v>3387101</v>
      </c>
      <c r="K1254" s="159"/>
      <c r="L1254" s="163"/>
      <c r="N1254" s="119"/>
    </row>
    <row r="1255" spans="1:14" s="17" customFormat="1" x14ac:dyDescent="0.25">
      <c r="A1255" s="154">
        <v>43863</v>
      </c>
      <c r="B1255" s="155" t="s">
        <v>393</v>
      </c>
      <c r="C1255" s="155" t="s">
        <v>468</v>
      </c>
      <c r="D1255" s="156" t="s">
        <v>421</v>
      </c>
      <c r="E1255" s="156" t="s">
        <v>108</v>
      </c>
      <c r="F1255" s="156" t="s">
        <v>124</v>
      </c>
      <c r="G1255" s="157" t="str">
        <f>VLOOKUP(Repository_table[[#This Row],[Country of Destination]],$T$11:$U$46,2,)</f>
        <v>Europe and Central Asia</v>
      </c>
      <c r="H1255" s="156" t="s">
        <v>374</v>
      </c>
      <c r="I1255" s="156" t="s">
        <v>394</v>
      </c>
      <c r="J1255" s="158">
        <v>3307535</v>
      </c>
      <c r="K1255" s="159"/>
      <c r="L1255" s="163"/>
      <c r="N1255" s="119"/>
    </row>
    <row r="1256" spans="1:14" s="17" customFormat="1" ht="25" x14ac:dyDescent="0.25">
      <c r="A1256" s="154">
        <v>43863</v>
      </c>
      <c r="B1256" s="155" t="s">
        <v>302</v>
      </c>
      <c r="C1256" s="155" t="s">
        <v>303</v>
      </c>
      <c r="D1256" s="156" t="s">
        <v>409</v>
      </c>
      <c r="E1256" s="156" t="s">
        <v>108</v>
      </c>
      <c r="F1256" s="156" t="s">
        <v>241</v>
      </c>
      <c r="G1256" s="157" t="str">
        <f>VLOOKUP(Repository_table[[#This Row],[Country of Destination]],$T$11:$U$46,2,)</f>
        <v>Europe and Central Asia</v>
      </c>
      <c r="H1256" s="156" t="s">
        <v>218</v>
      </c>
      <c r="I1256" s="156" t="s">
        <v>306</v>
      </c>
      <c r="J1256" s="158">
        <v>3445031</v>
      </c>
      <c r="K1256" s="159"/>
      <c r="L1256" s="163"/>
      <c r="N1256" s="119"/>
    </row>
    <row r="1257" spans="1:14" s="17" customFormat="1" x14ac:dyDescent="0.25">
      <c r="A1257" s="154">
        <v>43863</v>
      </c>
      <c r="B1257" s="155" t="s">
        <v>61</v>
      </c>
      <c r="C1257" s="155" t="s">
        <v>61</v>
      </c>
      <c r="D1257" s="156" t="s">
        <v>252</v>
      </c>
      <c r="E1257" s="156" t="s">
        <v>108</v>
      </c>
      <c r="F1257" s="156" t="s">
        <v>204</v>
      </c>
      <c r="G1257" s="157" t="str">
        <f>VLOOKUP(Repository_table[[#This Row],[Country of Destination]],$T$11:$U$46,2,)</f>
        <v>Europe and Central Asia</v>
      </c>
      <c r="H1257" s="156" t="s">
        <v>163</v>
      </c>
      <c r="I1257" s="156" t="s">
        <v>270</v>
      </c>
      <c r="J1257" s="158">
        <v>3413241</v>
      </c>
      <c r="K1257" s="159"/>
      <c r="L1257" s="163"/>
      <c r="N1257" s="119"/>
    </row>
    <row r="1258" spans="1:14" s="17" customFormat="1" x14ac:dyDescent="0.25">
      <c r="A1258" s="154">
        <v>43864</v>
      </c>
      <c r="B1258" s="155" t="s">
        <v>442</v>
      </c>
      <c r="C1258" s="155" t="s">
        <v>484</v>
      </c>
      <c r="D1258" s="156" t="s">
        <v>471</v>
      </c>
      <c r="E1258" s="156" t="s">
        <v>108</v>
      </c>
      <c r="F1258" s="156" t="s">
        <v>241</v>
      </c>
      <c r="G1258" s="157" t="str">
        <f>VLOOKUP(Repository_table[[#This Row],[Country of Destination]],$T$11:$U$46,2,)</f>
        <v>Europe and Central Asia</v>
      </c>
      <c r="H1258" s="156" t="s">
        <v>496</v>
      </c>
      <c r="I1258" s="156" t="s">
        <v>440</v>
      </c>
      <c r="J1258" s="158">
        <v>3700603</v>
      </c>
      <c r="K1258" s="159"/>
      <c r="L1258" s="163"/>
      <c r="N1258" s="119"/>
    </row>
    <row r="1259" spans="1:14" s="17" customFormat="1" x14ac:dyDescent="0.25">
      <c r="A1259" s="154">
        <v>43864</v>
      </c>
      <c r="B1259" s="155" t="s">
        <v>61</v>
      </c>
      <c r="C1259" s="155" t="s">
        <v>61</v>
      </c>
      <c r="D1259" s="156" t="s">
        <v>252</v>
      </c>
      <c r="E1259" s="156" t="s">
        <v>108</v>
      </c>
      <c r="F1259" s="156" t="s">
        <v>253</v>
      </c>
      <c r="G1259" s="157" t="str">
        <f>VLOOKUP(Repository_table[[#This Row],[Country of Destination]],$T$11:$U$46,2,)</f>
        <v>Europe and Central Asia</v>
      </c>
      <c r="H1259" s="156" t="s">
        <v>170</v>
      </c>
      <c r="I1259" s="156" t="s">
        <v>270</v>
      </c>
      <c r="J1259" s="158">
        <v>3343363</v>
      </c>
      <c r="K1259" s="159"/>
      <c r="L1259" s="163"/>
      <c r="N1259" s="119"/>
    </row>
    <row r="1260" spans="1:14" s="17" customFormat="1" ht="25" x14ac:dyDescent="0.25">
      <c r="A1260" s="154">
        <v>43865</v>
      </c>
      <c r="B1260" s="155" t="s">
        <v>302</v>
      </c>
      <c r="C1260" s="155" t="s">
        <v>303</v>
      </c>
      <c r="D1260" s="156" t="s">
        <v>409</v>
      </c>
      <c r="E1260" s="156" t="s">
        <v>108</v>
      </c>
      <c r="F1260" s="156" t="s">
        <v>124</v>
      </c>
      <c r="G1260" s="157" t="str">
        <f>VLOOKUP(Repository_table[[#This Row],[Country of Destination]],$T$11:$U$46,2,)</f>
        <v>Europe and Central Asia</v>
      </c>
      <c r="H1260" s="156" t="s">
        <v>80</v>
      </c>
      <c r="I1260" s="156" t="s">
        <v>306</v>
      </c>
      <c r="J1260" s="158">
        <v>3554662</v>
      </c>
      <c r="K1260" s="159"/>
      <c r="L1260" s="163"/>
      <c r="N1260" s="119"/>
    </row>
    <row r="1261" spans="1:14" s="17" customFormat="1" x14ac:dyDescent="0.25">
      <c r="A1261" s="154">
        <v>43865</v>
      </c>
      <c r="B1261" s="155" t="s">
        <v>193</v>
      </c>
      <c r="C1261" s="155" t="s">
        <v>211</v>
      </c>
      <c r="D1261" s="156" t="s">
        <v>262</v>
      </c>
      <c r="E1261" s="156" t="s">
        <v>108</v>
      </c>
      <c r="F1261" s="156" t="s">
        <v>197</v>
      </c>
      <c r="G1261" s="157" t="str">
        <f>VLOOKUP(Repository_table[[#This Row],[Country of Destination]],$T$11:$U$46,2,)</f>
        <v>Europe and Central Asia</v>
      </c>
      <c r="H1261" s="156" t="s">
        <v>181</v>
      </c>
      <c r="I1261" s="156" t="s">
        <v>263</v>
      </c>
      <c r="J1261" s="158">
        <v>3199490</v>
      </c>
      <c r="K1261" s="159"/>
      <c r="L1261" s="163"/>
      <c r="N1261" s="119"/>
    </row>
    <row r="1262" spans="1:14" s="17" customFormat="1" x14ac:dyDescent="0.25">
      <c r="A1262" s="154">
        <v>43865</v>
      </c>
      <c r="B1262" s="155" t="s">
        <v>61</v>
      </c>
      <c r="C1262" s="155" t="s">
        <v>61</v>
      </c>
      <c r="D1262" s="156" t="s">
        <v>252</v>
      </c>
      <c r="E1262" s="156" t="s">
        <v>108</v>
      </c>
      <c r="F1262" s="156" t="s">
        <v>197</v>
      </c>
      <c r="G1262" s="157" t="str">
        <f>VLOOKUP(Repository_table[[#This Row],[Country of Destination]],$T$11:$U$46,2,)</f>
        <v>Europe and Central Asia</v>
      </c>
      <c r="H1262" s="156" t="s">
        <v>242</v>
      </c>
      <c r="I1262" s="156" t="s">
        <v>270</v>
      </c>
      <c r="J1262" s="158">
        <v>3692382</v>
      </c>
      <c r="K1262" s="159"/>
      <c r="L1262" s="163"/>
      <c r="N1262" s="119"/>
    </row>
    <row r="1263" spans="1:14" s="17" customFormat="1" x14ac:dyDescent="0.25">
      <c r="A1263" s="154">
        <v>43866</v>
      </c>
      <c r="B1263" s="155" t="s">
        <v>393</v>
      </c>
      <c r="C1263" s="155" t="s">
        <v>466</v>
      </c>
      <c r="D1263" s="156" t="s">
        <v>421</v>
      </c>
      <c r="E1263" s="156" t="s">
        <v>108</v>
      </c>
      <c r="F1263" s="156" t="s">
        <v>116</v>
      </c>
      <c r="G1263" s="157" t="str">
        <f>VLOOKUP(Repository_table[[#This Row],[Country of Destination]],$T$11:$U$46,2,)</f>
        <v>South Asia</v>
      </c>
      <c r="H1263" s="156" t="s">
        <v>428</v>
      </c>
      <c r="I1263" s="156" t="s">
        <v>394</v>
      </c>
      <c r="J1263" s="158">
        <v>3566994</v>
      </c>
      <c r="K1263" s="159"/>
      <c r="L1263" s="163" t="s">
        <v>366</v>
      </c>
      <c r="N1263" s="119"/>
    </row>
    <row r="1264" spans="1:14" s="17" customFormat="1" x14ac:dyDescent="0.25">
      <c r="A1264" s="154">
        <v>43866</v>
      </c>
      <c r="B1264" s="155" t="s">
        <v>442</v>
      </c>
      <c r="C1264" s="155" t="s">
        <v>484</v>
      </c>
      <c r="D1264" s="156" t="s">
        <v>471</v>
      </c>
      <c r="E1264" s="156" t="s">
        <v>108</v>
      </c>
      <c r="F1264" s="156" t="s">
        <v>109</v>
      </c>
      <c r="G1264" s="157" t="str">
        <f>VLOOKUP(Repository_table[[#This Row],[Country of Destination]],$T$11:$U$46,2,)</f>
        <v>Europe and Central Asia</v>
      </c>
      <c r="H1264" s="156" t="s">
        <v>281</v>
      </c>
      <c r="I1264" s="156" t="s">
        <v>440</v>
      </c>
      <c r="J1264" s="158">
        <v>3857167</v>
      </c>
      <c r="K1264" s="159"/>
      <c r="L1264" s="163"/>
      <c r="N1264" s="119"/>
    </row>
    <row r="1265" spans="1:14" s="17" customFormat="1" x14ac:dyDescent="0.25">
      <c r="A1265" s="154">
        <v>43866</v>
      </c>
      <c r="B1265" s="155" t="s">
        <v>61</v>
      </c>
      <c r="C1265" s="155" t="s">
        <v>61</v>
      </c>
      <c r="D1265" s="156" t="s">
        <v>426</v>
      </c>
      <c r="E1265" s="156" t="s">
        <v>108</v>
      </c>
      <c r="F1265" s="156" t="s">
        <v>112</v>
      </c>
      <c r="G1265" s="157" t="str">
        <f>VLOOKUP(Repository_table[[#This Row],[Country of Destination]],$T$11:$U$46,2,)</f>
        <v>Latin America and the Caribbean</v>
      </c>
      <c r="H1265" s="156" t="s">
        <v>207</v>
      </c>
      <c r="I1265" s="156" t="s">
        <v>270</v>
      </c>
      <c r="J1265" s="158">
        <v>3510834</v>
      </c>
      <c r="K1265" s="159"/>
      <c r="L1265" s="163"/>
      <c r="N1265" s="119"/>
    </row>
    <row r="1266" spans="1:14" s="17" customFormat="1" x14ac:dyDescent="0.25">
      <c r="A1266" s="154">
        <v>43867</v>
      </c>
      <c r="B1266" s="155" t="s">
        <v>393</v>
      </c>
      <c r="C1266" s="155" t="s">
        <v>466</v>
      </c>
      <c r="D1266" s="156" t="s">
        <v>421</v>
      </c>
      <c r="E1266" s="156" t="s">
        <v>108</v>
      </c>
      <c r="F1266" s="156" t="s">
        <v>197</v>
      </c>
      <c r="G1266" s="157" t="str">
        <f>VLOOKUP(Repository_table[[#This Row],[Country of Destination]],$T$11:$U$46,2,)</f>
        <v>Europe and Central Asia</v>
      </c>
      <c r="H1266" s="156" t="s">
        <v>438</v>
      </c>
      <c r="I1266" s="156" t="s">
        <v>394</v>
      </c>
      <c r="J1266" s="158">
        <v>3498743</v>
      </c>
      <c r="K1266" s="159"/>
      <c r="L1266" s="163"/>
      <c r="N1266" s="119"/>
    </row>
    <row r="1267" spans="1:14" s="17" customFormat="1" x14ac:dyDescent="0.25">
      <c r="A1267" s="154">
        <v>43867</v>
      </c>
      <c r="B1267" s="155" t="s">
        <v>61</v>
      </c>
      <c r="C1267" s="155" t="s">
        <v>61</v>
      </c>
      <c r="D1267" s="156" t="s">
        <v>252</v>
      </c>
      <c r="E1267" s="156" t="s">
        <v>108</v>
      </c>
      <c r="F1267" s="156" t="s">
        <v>124</v>
      </c>
      <c r="G1267" s="157" t="str">
        <f>VLOOKUP(Repository_table[[#This Row],[Country of Destination]],$T$11:$U$46,2,)</f>
        <v>Europe and Central Asia</v>
      </c>
      <c r="H1267" s="156" t="s">
        <v>90</v>
      </c>
      <c r="I1267" s="156" t="s">
        <v>270</v>
      </c>
      <c r="J1267" s="158">
        <v>1910473</v>
      </c>
      <c r="K1267" s="159"/>
      <c r="L1267" s="163"/>
      <c r="N1267" s="119"/>
    </row>
    <row r="1268" spans="1:14" s="17" customFormat="1" x14ac:dyDescent="0.25">
      <c r="A1268" s="154">
        <v>43867</v>
      </c>
      <c r="B1268" s="155" t="s">
        <v>61</v>
      </c>
      <c r="C1268" s="155" t="s">
        <v>61</v>
      </c>
      <c r="D1268" s="156" t="s">
        <v>251</v>
      </c>
      <c r="E1268" s="156" t="s">
        <v>108</v>
      </c>
      <c r="F1268" s="156" t="s">
        <v>201</v>
      </c>
      <c r="G1268" s="157" t="str">
        <f>VLOOKUP(Repository_table[[#This Row],[Country of Destination]],$T$11:$U$46,2,)</f>
        <v>Latin America and the Caribbean</v>
      </c>
      <c r="H1268" s="156" t="s">
        <v>90</v>
      </c>
      <c r="I1268" s="156" t="s">
        <v>270</v>
      </c>
      <c r="J1268" s="158">
        <v>1003239</v>
      </c>
      <c r="K1268" s="159"/>
      <c r="L1268" s="163"/>
      <c r="N1268" s="119"/>
    </row>
    <row r="1269" spans="1:14" s="17" customFormat="1" ht="25" x14ac:dyDescent="0.25">
      <c r="A1269" s="154">
        <v>43868</v>
      </c>
      <c r="B1269" s="155" t="s">
        <v>302</v>
      </c>
      <c r="C1269" s="155" t="s">
        <v>303</v>
      </c>
      <c r="D1269" s="156" t="s">
        <v>409</v>
      </c>
      <c r="E1269" s="156" t="s">
        <v>108</v>
      </c>
      <c r="F1269" s="156" t="s">
        <v>109</v>
      </c>
      <c r="G1269" s="157" t="str">
        <f>VLOOKUP(Repository_table[[#This Row],[Country of Destination]],$T$11:$U$46,2,)</f>
        <v>Europe and Central Asia</v>
      </c>
      <c r="H1269" s="156" t="s">
        <v>118</v>
      </c>
      <c r="I1269" s="156" t="s">
        <v>306</v>
      </c>
      <c r="J1269" s="158">
        <v>3437654</v>
      </c>
      <c r="K1269" s="159"/>
      <c r="L1269" s="163"/>
      <c r="N1269" s="119"/>
    </row>
    <row r="1270" spans="1:14" s="17" customFormat="1" x14ac:dyDescent="0.25">
      <c r="A1270" s="154">
        <v>43868</v>
      </c>
      <c r="B1270" s="155" t="s">
        <v>61</v>
      </c>
      <c r="C1270" s="155" t="s">
        <v>61</v>
      </c>
      <c r="D1270" s="156" t="s">
        <v>251</v>
      </c>
      <c r="E1270" s="156" t="s">
        <v>108</v>
      </c>
      <c r="F1270" s="156" t="s">
        <v>113</v>
      </c>
      <c r="G1270" s="157" t="str">
        <f>VLOOKUP(Repository_table[[#This Row],[Country of Destination]],$T$11:$U$46,2,)</f>
        <v>East Asia and Pacific</v>
      </c>
      <c r="H1270" s="156" t="s">
        <v>167</v>
      </c>
      <c r="I1270" s="156" t="s">
        <v>270</v>
      </c>
      <c r="J1270" s="158">
        <v>3694149</v>
      </c>
      <c r="K1270" s="159"/>
      <c r="L1270" s="163"/>
      <c r="N1270" s="119"/>
    </row>
    <row r="1271" spans="1:14" s="17" customFormat="1" x14ac:dyDescent="0.25">
      <c r="A1271" s="154">
        <v>43869</v>
      </c>
      <c r="B1271" s="155" t="s">
        <v>193</v>
      </c>
      <c r="C1271" s="155" t="s">
        <v>212</v>
      </c>
      <c r="D1271" s="156" t="s">
        <v>262</v>
      </c>
      <c r="E1271" s="156" t="s">
        <v>108</v>
      </c>
      <c r="F1271" s="156" t="s">
        <v>109</v>
      </c>
      <c r="G1271" s="157" t="str">
        <f>VLOOKUP(Repository_table[[#This Row],[Country of Destination]],$T$11:$U$46,2,)</f>
        <v>Europe and Central Asia</v>
      </c>
      <c r="H1271" s="156" t="s">
        <v>179</v>
      </c>
      <c r="I1271" s="156" t="s">
        <v>263</v>
      </c>
      <c r="J1271" s="158">
        <v>3309023</v>
      </c>
      <c r="K1271" s="159"/>
      <c r="L1271" s="163"/>
      <c r="N1271" s="119"/>
    </row>
    <row r="1272" spans="1:14" s="17" customFormat="1" x14ac:dyDescent="0.25">
      <c r="A1272" s="154">
        <v>43869</v>
      </c>
      <c r="B1272" s="155" t="s">
        <v>61</v>
      </c>
      <c r="C1272" s="155" t="s">
        <v>61</v>
      </c>
      <c r="D1272" s="156" t="s">
        <v>251</v>
      </c>
      <c r="E1272" s="156" t="s">
        <v>108</v>
      </c>
      <c r="F1272" s="156" t="s">
        <v>112</v>
      </c>
      <c r="G1272" s="157" t="str">
        <f>VLOOKUP(Repository_table[[#This Row],[Country of Destination]],$T$11:$U$46,2,)</f>
        <v>Latin America and the Caribbean</v>
      </c>
      <c r="H1272" s="156" t="s">
        <v>256</v>
      </c>
      <c r="I1272" s="156" t="s">
        <v>270</v>
      </c>
      <c r="J1272" s="158">
        <v>3661964</v>
      </c>
      <c r="K1272" s="159"/>
      <c r="L1272" s="163"/>
      <c r="N1272" s="119"/>
    </row>
    <row r="1273" spans="1:14" s="17" customFormat="1" x14ac:dyDescent="0.25">
      <c r="A1273" s="154">
        <v>43870</v>
      </c>
      <c r="B1273" s="155" t="s">
        <v>393</v>
      </c>
      <c r="C1273" s="155" t="s">
        <v>468</v>
      </c>
      <c r="D1273" s="156" t="s">
        <v>421</v>
      </c>
      <c r="E1273" s="156" t="s">
        <v>108</v>
      </c>
      <c r="F1273" s="156" t="s">
        <v>204</v>
      </c>
      <c r="G1273" s="157" t="str">
        <f>VLOOKUP(Repository_table[[#This Row],[Country of Destination]],$T$11:$U$46,2,)</f>
        <v>Europe and Central Asia</v>
      </c>
      <c r="H1273" s="156" t="s">
        <v>452</v>
      </c>
      <c r="I1273" s="156" t="s">
        <v>394</v>
      </c>
      <c r="J1273" s="158">
        <v>3583663</v>
      </c>
      <c r="K1273" s="159"/>
      <c r="L1273" s="163"/>
      <c r="N1273" s="119"/>
    </row>
    <row r="1274" spans="1:14" s="17" customFormat="1" ht="25" x14ac:dyDescent="0.25">
      <c r="A1274" s="154">
        <v>43870</v>
      </c>
      <c r="B1274" s="155" t="s">
        <v>302</v>
      </c>
      <c r="C1274" s="155" t="s">
        <v>303</v>
      </c>
      <c r="D1274" s="156" t="s">
        <v>409</v>
      </c>
      <c r="E1274" s="156" t="s">
        <v>108</v>
      </c>
      <c r="F1274" s="156" t="s">
        <v>124</v>
      </c>
      <c r="G1274" s="157" t="str">
        <f>VLOOKUP(Repository_table[[#This Row],[Country of Destination]],$T$11:$U$46,2,)</f>
        <v>Europe and Central Asia</v>
      </c>
      <c r="H1274" s="156" t="s">
        <v>434</v>
      </c>
      <c r="I1274" s="156" t="s">
        <v>306</v>
      </c>
      <c r="J1274" s="158">
        <v>3684792</v>
      </c>
      <c r="K1274" s="159"/>
      <c r="L1274" s="163"/>
      <c r="N1274" s="119"/>
    </row>
    <row r="1275" spans="1:14" s="17" customFormat="1" x14ac:dyDescent="0.25">
      <c r="A1275" s="154">
        <v>43870</v>
      </c>
      <c r="B1275" s="155" t="s">
        <v>442</v>
      </c>
      <c r="C1275" s="155" t="s">
        <v>484</v>
      </c>
      <c r="D1275" s="156" t="s">
        <v>471</v>
      </c>
      <c r="E1275" s="156" t="s">
        <v>108</v>
      </c>
      <c r="F1275" s="156" t="s">
        <v>177</v>
      </c>
      <c r="G1275" s="157" t="str">
        <f>VLOOKUP(Repository_table[[#This Row],[Country of Destination]],$T$11:$U$46,2,)</f>
        <v>Latin America and the Caribbean</v>
      </c>
      <c r="H1275" s="156" t="s">
        <v>391</v>
      </c>
      <c r="I1275" s="156" t="s">
        <v>440</v>
      </c>
      <c r="J1275" s="158">
        <v>3592633</v>
      </c>
      <c r="K1275" s="159"/>
      <c r="L1275" s="163"/>
      <c r="N1275" s="119"/>
    </row>
    <row r="1276" spans="1:14" s="17" customFormat="1" x14ac:dyDescent="0.25">
      <c r="A1276" s="154">
        <v>43870</v>
      </c>
      <c r="B1276" s="155" t="s">
        <v>61</v>
      </c>
      <c r="C1276" s="155" t="s">
        <v>61</v>
      </c>
      <c r="D1276" s="156" t="s">
        <v>252</v>
      </c>
      <c r="E1276" s="156" t="s">
        <v>108</v>
      </c>
      <c r="F1276" s="156" t="s">
        <v>109</v>
      </c>
      <c r="G1276" s="157" t="str">
        <f>VLOOKUP(Repository_table[[#This Row],[Country of Destination]],$T$11:$U$46,2,)</f>
        <v>Europe and Central Asia</v>
      </c>
      <c r="H1276" s="156" t="s">
        <v>260</v>
      </c>
      <c r="I1276" s="156" t="s">
        <v>270</v>
      </c>
      <c r="J1276" s="158">
        <v>3697236</v>
      </c>
      <c r="K1276" s="159"/>
      <c r="L1276" s="163"/>
      <c r="N1276" s="119"/>
    </row>
    <row r="1277" spans="1:14" s="17" customFormat="1" x14ac:dyDescent="0.25">
      <c r="A1277" s="154">
        <v>43871</v>
      </c>
      <c r="B1277" s="155" t="s">
        <v>61</v>
      </c>
      <c r="C1277" s="155" t="s">
        <v>61</v>
      </c>
      <c r="D1277" s="156" t="s">
        <v>252</v>
      </c>
      <c r="E1277" s="156" t="s">
        <v>108</v>
      </c>
      <c r="F1277" s="156" t="s">
        <v>253</v>
      </c>
      <c r="G1277" s="157" t="str">
        <f>VLOOKUP(Repository_table[[#This Row],[Country of Destination]],$T$11:$U$46,2,)</f>
        <v>Europe and Central Asia</v>
      </c>
      <c r="H1277" s="156" t="s">
        <v>493</v>
      </c>
      <c r="I1277" s="156" t="s">
        <v>270</v>
      </c>
      <c r="J1277" s="158">
        <v>3198275</v>
      </c>
      <c r="K1277" s="159"/>
      <c r="L1277" s="163"/>
      <c r="N1277" s="119"/>
    </row>
    <row r="1278" spans="1:14" s="17" customFormat="1" x14ac:dyDescent="0.25">
      <c r="A1278" s="154">
        <v>43872</v>
      </c>
      <c r="B1278" s="155" t="s">
        <v>442</v>
      </c>
      <c r="C1278" s="155" t="s">
        <v>484</v>
      </c>
      <c r="D1278" s="156" t="s">
        <v>471</v>
      </c>
      <c r="E1278" s="156" t="s">
        <v>108</v>
      </c>
      <c r="F1278" s="156" t="s">
        <v>124</v>
      </c>
      <c r="G1278" s="157" t="str">
        <f>VLOOKUP(Repository_table[[#This Row],[Country of Destination]],$T$11:$U$46,2,)</f>
        <v>Europe and Central Asia</v>
      </c>
      <c r="H1278" s="156" t="s">
        <v>497</v>
      </c>
      <c r="I1278" s="156" t="s">
        <v>440</v>
      </c>
      <c r="J1278" s="158">
        <v>3523666</v>
      </c>
      <c r="K1278" s="159"/>
      <c r="L1278" s="163"/>
      <c r="N1278" s="119"/>
    </row>
    <row r="1279" spans="1:14" s="17" customFormat="1" ht="25" x14ac:dyDescent="0.25">
      <c r="A1279" s="154">
        <v>43873</v>
      </c>
      <c r="B1279" s="155" t="s">
        <v>302</v>
      </c>
      <c r="C1279" s="155" t="s">
        <v>303</v>
      </c>
      <c r="D1279" s="156" t="s">
        <v>409</v>
      </c>
      <c r="E1279" s="156" t="s">
        <v>108</v>
      </c>
      <c r="F1279" s="156" t="s">
        <v>81</v>
      </c>
      <c r="G1279" s="157" t="str">
        <f>VLOOKUP(Repository_table[[#This Row],[Country of Destination]],$T$11:$U$46,2,)</f>
        <v>East Asia and Pacific</v>
      </c>
      <c r="H1279" s="156" t="s">
        <v>173</v>
      </c>
      <c r="I1279" s="156" t="s">
        <v>306</v>
      </c>
      <c r="J1279" s="158">
        <v>3677992</v>
      </c>
      <c r="K1279" s="159"/>
      <c r="L1279" s="163"/>
      <c r="N1279" s="119"/>
    </row>
    <row r="1280" spans="1:14" s="17" customFormat="1" x14ac:dyDescent="0.25">
      <c r="A1280" s="154">
        <v>43873</v>
      </c>
      <c r="B1280" s="155" t="s">
        <v>193</v>
      </c>
      <c r="C1280" s="155" t="s">
        <v>211</v>
      </c>
      <c r="D1280" s="156" t="s">
        <v>262</v>
      </c>
      <c r="E1280" s="156" t="s">
        <v>108</v>
      </c>
      <c r="F1280" s="156" t="s">
        <v>286</v>
      </c>
      <c r="G1280" s="157" t="str">
        <f>VLOOKUP(Repository_table[[#This Row],[Country of Destination]],$T$11:$U$46,2,)</f>
        <v>Europe and Central Asia</v>
      </c>
      <c r="H1280" s="156" t="s">
        <v>233</v>
      </c>
      <c r="I1280" s="156" t="s">
        <v>263</v>
      </c>
      <c r="J1280" s="158">
        <v>3374562</v>
      </c>
      <c r="K1280" s="159"/>
      <c r="L1280" s="163"/>
      <c r="N1280" s="119"/>
    </row>
    <row r="1281" spans="1:14" s="17" customFormat="1" x14ac:dyDescent="0.25">
      <c r="A1281" s="154">
        <v>43873</v>
      </c>
      <c r="B1281" s="155" t="s">
        <v>61</v>
      </c>
      <c r="C1281" s="155" t="s">
        <v>61</v>
      </c>
      <c r="D1281" s="156" t="s">
        <v>252</v>
      </c>
      <c r="E1281" s="156" t="s">
        <v>108</v>
      </c>
      <c r="F1281" s="156" t="s">
        <v>204</v>
      </c>
      <c r="G1281" s="157" t="str">
        <f>VLOOKUP(Repository_table[[#This Row],[Country of Destination]],$T$11:$U$46,2,)</f>
        <v>Europe and Central Asia</v>
      </c>
      <c r="H1281" s="156" t="s">
        <v>110</v>
      </c>
      <c r="I1281" s="156" t="s">
        <v>270</v>
      </c>
      <c r="J1281" s="158">
        <v>3693185</v>
      </c>
      <c r="K1281" s="159"/>
      <c r="L1281" s="163"/>
      <c r="N1281" s="119"/>
    </row>
    <row r="1282" spans="1:14" s="17" customFormat="1" x14ac:dyDescent="0.25">
      <c r="A1282" s="154">
        <v>43874</v>
      </c>
      <c r="B1282" s="155" t="s">
        <v>61</v>
      </c>
      <c r="C1282" s="155" t="s">
        <v>61</v>
      </c>
      <c r="D1282" s="156" t="s">
        <v>251</v>
      </c>
      <c r="E1282" s="156" t="s">
        <v>108</v>
      </c>
      <c r="F1282" s="156" t="s">
        <v>76</v>
      </c>
      <c r="G1282" s="157" t="str">
        <f>VLOOKUP(Repository_table[[#This Row],[Country of Destination]],$T$11:$U$46,2,)</f>
        <v>Latin America and the Caribbean</v>
      </c>
      <c r="H1282" s="156" t="s">
        <v>429</v>
      </c>
      <c r="I1282" s="156" t="s">
        <v>270</v>
      </c>
      <c r="J1282" s="158">
        <v>3167226</v>
      </c>
      <c r="K1282" s="159"/>
      <c r="L1282" s="163"/>
      <c r="N1282" s="119"/>
    </row>
    <row r="1283" spans="1:14" s="17" customFormat="1" ht="25" x14ac:dyDescent="0.25">
      <c r="A1283" s="154">
        <v>43875</v>
      </c>
      <c r="B1283" s="155" t="s">
        <v>302</v>
      </c>
      <c r="C1283" s="155" t="s">
        <v>303</v>
      </c>
      <c r="D1283" s="156" t="s">
        <v>409</v>
      </c>
      <c r="E1283" s="156" t="s">
        <v>108</v>
      </c>
      <c r="F1283" s="156" t="s">
        <v>241</v>
      </c>
      <c r="G1283" s="157" t="str">
        <f>VLOOKUP(Repository_table[[#This Row],[Country of Destination]],$T$11:$U$46,2,)</f>
        <v>Europe and Central Asia</v>
      </c>
      <c r="H1283" s="156" t="s">
        <v>355</v>
      </c>
      <c r="I1283" s="156" t="s">
        <v>306</v>
      </c>
      <c r="J1283" s="158">
        <v>3203497</v>
      </c>
      <c r="K1283" s="159"/>
      <c r="L1283" s="163"/>
      <c r="N1283" s="119"/>
    </row>
    <row r="1284" spans="1:14" s="17" customFormat="1" x14ac:dyDescent="0.25">
      <c r="A1284" s="154">
        <v>43875</v>
      </c>
      <c r="B1284" s="155" t="s">
        <v>61</v>
      </c>
      <c r="C1284" s="155" t="s">
        <v>61</v>
      </c>
      <c r="D1284" s="156" t="s">
        <v>426</v>
      </c>
      <c r="E1284" s="156" t="s">
        <v>108</v>
      </c>
      <c r="F1284" s="156" t="s">
        <v>109</v>
      </c>
      <c r="G1284" s="157" t="str">
        <f>VLOOKUP(Repository_table[[#This Row],[Country of Destination]],$T$11:$U$46,2,)</f>
        <v>Europe and Central Asia</v>
      </c>
      <c r="H1284" s="156" t="s">
        <v>413</v>
      </c>
      <c r="I1284" s="156" t="s">
        <v>270</v>
      </c>
      <c r="J1284" s="158">
        <v>3280994</v>
      </c>
      <c r="K1284" s="159"/>
      <c r="L1284" s="163"/>
      <c r="N1284" s="119"/>
    </row>
    <row r="1285" spans="1:14" s="17" customFormat="1" x14ac:dyDescent="0.25">
      <c r="A1285" s="154">
        <v>43875</v>
      </c>
      <c r="B1285" s="155" t="s">
        <v>61</v>
      </c>
      <c r="C1285" s="155" t="s">
        <v>61</v>
      </c>
      <c r="D1285" s="156" t="s">
        <v>427</v>
      </c>
      <c r="E1285" s="156" t="s">
        <v>108</v>
      </c>
      <c r="F1285" s="156" t="s">
        <v>177</v>
      </c>
      <c r="G1285" s="157" t="str">
        <f>VLOOKUP(Repository_table[[#This Row],[Country of Destination]],$T$11:$U$46,2,)</f>
        <v>Latin America and the Caribbean</v>
      </c>
      <c r="H1285" s="156" t="s">
        <v>223</v>
      </c>
      <c r="I1285" s="156" t="s">
        <v>270</v>
      </c>
      <c r="J1285" s="158">
        <v>3305296</v>
      </c>
      <c r="K1285" s="159"/>
      <c r="L1285" s="163"/>
      <c r="N1285" s="119"/>
    </row>
    <row r="1286" spans="1:14" s="17" customFormat="1" ht="25" x14ac:dyDescent="0.25">
      <c r="A1286" s="154">
        <v>43876</v>
      </c>
      <c r="B1286" s="155" t="s">
        <v>302</v>
      </c>
      <c r="C1286" s="155" t="s">
        <v>303</v>
      </c>
      <c r="D1286" s="156" t="s">
        <v>409</v>
      </c>
      <c r="E1286" s="156" t="s">
        <v>108</v>
      </c>
      <c r="F1286" s="156" t="s">
        <v>253</v>
      </c>
      <c r="G1286" s="157" t="str">
        <f>VLOOKUP(Repository_table[[#This Row],[Country of Destination]],$T$11:$U$46,2,)</f>
        <v>Europe and Central Asia</v>
      </c>
      <c r="H1286" s="156" t="s">
        <v>344</v>
      </c>
      <c r="I1286" s="156" t="s">
        <v>306</v>
      </c>
      <c r="J1286" s="158">
        <v>3294402</v>
      </c>
      <c r="K1286" s="159"/>
      <c r="L1286" s="163"/>
      <c r="N1286" s="119"/>
    </row>
    <row r="1287" spans="1:14" s="17" customFormat="1" x14ac:dyDescent="0.25">
      <c r="A1287" s="154">
        <v>43876</v>
      </c>
      <c r="B1287" s="155" t="s">
        <v>61</v>
      </c>
      <c r="C1287" s="155" t="s">
        <v>61</v>
      </c>
      <c r="D1287" s="156" t="s">
        <v>252</v>
      </c>
      <c r="E1287" s="156" t="s">
        <v>108</v>
      </c>
      <c r="F1287" s="156" t="s">
        <v>373</v>
      </c>
      <c r="G1287" s="157" t="str">
        <f>VLOOKUP(Repository_table[[#This Row],[Country of Destination]],$T$11:$U$46,2,)</f>
        <v>Europe and Central Asia</v>
      </c>
      <c r="H1287" s="156" t="s">
        <v>264</v>
      </c>
      <c r="I1287" s="156" t="s">
        <v>270</v>
      </c>
      <c r="J1287" s="158">
        <v>3302036</v>
      </c>
      <c r="K1287" s="159"/>
      <c r="L1287" s="163"/>
      <c r="N1287" s="119"/>
    </row>
    <row r="1288" spans="1:14" s="17" customFormat="1" x14ac:dyDescent="0.25">
      <c r="A1288" s="154">
        <v>43877</v>
      </c>
      <c r="B1288" s="155" t="s">
        <v>442</v>
      </c>
      <c r="C1288" s="155" t="s">
        <v>443</v>
      </c>
      <c r="D1288" s="156" t="s">
        <v>439</v>
      </c>
      <c r="E1288" s="156" t="s">
        <v>194</v>
      </c>
      <c r="F1288" s="156" t="s">
        <v>197</v>
      </c>
      <c r="G1288" s="157" t="str">
        <f>VLOOKUP(Repository_table[[#This Row],[Country of Destination]],$T$11:$U$46,2,)</f>
        <v>Europe and Central Asia</v>
      </c>
      <c r="H1288" s="156" t="s">
        <v>248</v>
      </c>
      <c r="I1288" s="156" t="s">
        <v>440</v>
      </c>
      <c r="J1288" s="158">
        <v>2928372</v>
      </c>
      <c r="K1288" s="159"/>
      <c r="L1288" s="163" t="s">
        <v>70</v>
      </c>
      <c r="N1288" s="119"/>
    </row>
    <row r="1289" spans="1:14" s="17" customFormat="1" x14ac:dyDescent="0.25">
      <c r="A1289" s="154">
        <v>43877</v>
      </c>
      <c r="B1289" s="155" t="s">
        <v>61</v>
      </c>
      <c r="C1289" s="155" t="s">
        <v>61</v>
      </c>
      <c r="D1289" s="156" t="s">
        <v>252</v>
      </c>
      <c r="E1289" s="156" t="s">
        <v>108</v>
      </c>
      <c r="F1289" s="156" t="s">
        <v>197</v>
      </c>
      <c r="G1289" s="157" t="str">
        <f>VLOOKUP(Repository_table[[#This Row],[Country of Destination]],$T$11:$U$46,2,)</f>
        <v>Europe and Central Asia</v>
      </c>
      <c r="H1289" s="156" t="s">
        <v>352</v>
      </c>
      <c r="I1289" s="156" t="s">
        <v>270</v>
      </c>
      <c r="J1289" s="158">
        <v>3501850</v>
      </c>
      <c r="K1289" s="159"/>
      <c r="L1289" s="163"/>
      <c r="N1289" s="119"/>
    </row>
    <row r="1290" spans="1:14" s="17" customFormat="1" x14ac:dyDescent="0.25">
      <c r="A1290" s="154">
        <v>43877</v>
      </c>
      <c r="B1290" s="155" t="s">
        <v>61</v>
      </c>
      <c r="C1290" s="155" t="s">
        <v>61</v>
      </c>
      <c r="D1290" s="156" t="s">
        <v>252</v>
      </c>
      <c r="E1290" s="156" t="s">
        <v>108</v>
      </c>
      <c r="F1290" s="156" t="s">
        <v>69</v>
      </c>
      <c r="G1290" s="157" t="str">
        <f>VLOOKUP(Repository_table[[#This Row],[Country of Destination]],$T$11:$U$46,2,)</f>
        <v>Europe and Central Asia</v>
      </c>
      <c r="H1290" s="156" t="s">
        <v>127</v>
      </c>
      <c r="I1290" s="156" t="s">
        <v>270</v>
      </c>
      <c r="J1290" s="158">
        <v>2936902</v>
      </c>
      <c r="K1290" s="159"/>
      <c r="L1290" s="163"/>
      <c r="N1290" s="119"/>
    </row>
    <row r="1291" spans="1:14" s="17" customFormat="1" x14ac:dyDescent="0.25">
      <c r="A1291" s="154">
        <v>43878</v>
      </c>
      <c r="B1291" s="155" t="s">
        <v>393</v>
      </c>
      <c r="C1291" s="155" t="s">
        <v>466</v>
      </c>
      <c r="D1291" s="156" t="s">
        <v>494</v>
      </c>
      <c r="E1291" s="156" t="s">
        <v>108</v>
      </c>
      <c r="F1291" s="156" t="s">
        <v>186</v>
      </c>
      <c r="G1291" s="157" t="str">
        <f>VLOOKUP(Repository_table[[#This Row],[Country of Destination]],$T$11:$U$46,2,)</f>
        <v>Latin America and the Caribbean</v>
      </c>
      <c r="H1291" s="156" t="s">
        <v>294</v>
      </c>
      <c r="I1291" s="156" t="s">
        <v>394</v>
      </c>
      <c r="J1291" s="158">
        <v>3408401</v>
      </c>
      <c r="K1291" s="159"/>
      <c r="L1291" s="163"/>
      <c r="N1291" s="119"/>
    </row>
    <row r="1292" spans="1:14" s="17" customFormat="1" x14ac:dyDescent="0.25">
      <c r="A1292" s="154">
        <v>43878</v>
      </c>
      <c r="B1292" s="155" t="s">
        <v>442</v>
      </c>
      <c r="C1292" s="155" t="s">
        <v>484</v>
      </c>
      <c r="D1292" s="156" t="s">
        <v>471</v>
      </c>
      <c r="E1292" s="156" t="s">
        <v>108</v>
      </c>
      <c r="F1292" s="156" t="s">
        <v>109</v>
      </c>
      <c r="G1292" s="157" t="str">
        <f>VLOOKUP(Repository_table[[#This Row],[Country of Destination]],$T$11:$U$46,2,)</f>
        <v>Europe and Central Asia</v>
      </c>
      <c r="H1292" s="156" t="s">
        <v>244</v>
      </c>
      <c r="I1292" s="156" t="s">
        <v>440</v>
      </c>
      <c r="J1292" s="158">
        <v>3425803</v>
      </c>
      <c r="K1292" s="159"/>
      <c r="L1292" s="163"/>
      <c r="N1292" s="119"/>
    </row>
    <row r="1293" spans="1:14" s="17" customFormat="1" x14ac:dyDescent="0.25">
      <c r="A1293" s="154">
        <v>43879</v>
      </c>
      <c r="B1293" s="155" t="s">
        <v>193</v>
      </c>
      <c r="C1293" s="155" t="s">
        <v>212</v>
      </c>
      <c r="D1293" s="156" t="s">
        <v>262</v>
      </c>
      <c r="E1293" s="156" t="s">
        <v>108</v>
      </c>
      <c r="F1293" s="156" t="s">
        <v>124</v>
      </c>
      <c r="G1293" s="157" t="str">
        <f>VLOOKUP(Repository_table[[#This Row],[Country of Destination]],$T$11:$U$46,2,)</f>
        <v>Europe and Central Asia</v>
      </c>
      <c r="H1293" s="156" t="s">
        <v>464</v>
      </c>
      <c r="I1293" s="156" t="s">
        <v>263</v>
      </c>
      <c r="J1293" s="158">
        <v>3462676</v>
      </c>
      <c r="K1293" s="159"/>
      <c r="L1293" s="163"/>
      <c r="N1293" s="119"/>
    </row>
    <row r="1294" spans="1:14" s="17" customFormat="1" x14ac:dyDescent="0.25">
      <c r="A1294" s="154">
        <v>43880</v>
      </c>
      <c r="B1294" s="155" t="s">
        <v>61</v>
      </c>
      <c r="C1294" s="155" t="s">
        <v>61</v>
      </c>
      <c r="D1294" s="156" t="s">
        <v>252</v>
      </c>
      <c r="E1294" s="156" t="s">
        <v>108</v>
      </c>
      <c r="F1294" s="156" t="s">
        <v>368</v>
      </c>
      <c r="G1294" s="157" t="str">
        <f>VLOOKUP(Repository_table[[#This Row],[Country of Destination]],$T$11:$U$46,2,)</f>
        <v>East Asia and Pacific</v>
      </c>
      <c r="H1294" s="156" t="s">
        <v>477</v>
      </c>
      <c r="I1294" s="156" t="s">
        <v>270</v>
      </c>
      <c r="J1294" s="158">
        <v>3794682</v>
      </c>
      <c r="K1294" s="159"/>
      <c r="L1294" s="163"/>
      <c r="N1294" s="119"/>
    </row>
    <row r="1295" spans="1:14" s="17" customFormat="1" ht="25" x14ac:dyDescent="0.25">
      <c r="A1295" s="154">
        <v>43881</v>
      </c>
      <c r="B1295" s="155" t="s">
        <v>302</v>
      </c>
      <c r="C1295" s="155" t="s">
        <v>303</v>
      </c>
      <c r="D1295" s="156" t="s">
        <v>409</v>
      </c>
      <c r="E1295" s="156" t="s">
        <v>108</v>
      </c>
      <c r="F1295" s="156" t="s">
        <v>177</v>
      </c>
      <c r="G1295" s="157" t="str">
        <f>VLOOKUP(Repository_table[[#This Row],[Country of Destination]],$T$11:$U$46,2,)</f>
        <v>Latin America and the Caribbean</v>
      </c>
      <c r="H1295" s="156" t="s">
        <v>285</v>
      </c>
      <c r="I1295" s="156" t="s">
        <v>306</v>
      </c>
      <c r="J1295" s="158">
        <v>3535242</v>
      </c>
      <c r="K1295" s="159"/>
      <c r="L1295" s="163"/>
      <c r="N1295" s="119"/>
    </row>
    <row r="1296" spans="1:14" s="17" customFormat="1" ht="25" x14ac:dyDescent="0.25">
      <c r="A1296" s="154">
        <v>43881</v>
      </c>
      <c r="B1296" s="155" t="s">
        <v>302</v>
      </c>
      <c r="C1296" s="155" t="s">
        <v>303</v>
      </c>
      <c r="D1296" s="156" t="s">
        <v>409</v>
      </c>
      <c r="E1296" s="156" t="s">
        <v>108</v>
      </c>
      <c r="F1296" s="156" t="s">
        <v>241</v>
      </c>
      <c r="G1296" s="157" t="str">
        <f>VLOOKUP(Repository_table[[#This Row],[Country of Destination]],$T$11:$U$46,2,)</f>
        <v>Europe and Central Asia</v>
      </c>
      <c r="H1296" s="156" t="s">
        <v>282</v>
      </c>
      <c r="I1296" s="156" t="s">
        <v>306</v>
      </c>
      <c r="J1296" s="158">
        <v>3269149</v>
      </c>
      <c r="K1296" s="159"/>
      <c r="L1296" s="163"/>
      <c r="N1296" s="119"/>
    </row>
    <row r="1297" spans="1:14" s="17" customFormat="1" x14ac:dyDescent="0.25">
      <c r="A1297" s="154">
        <v>43881</v>
      </c>
      <c r="B1297" s="155" t="s">
        <v>442</v>
      </c>
      <c r="C1297" s="155" t="s">
        <v>484</v>
      </c>
      <c r="D1297" s="156" t="s">
        <v>471</v>
      </c>
      <c r="E1297" s="156" t="s">
        <v>108</v>
      </c>
      <c r="F1297" s="156" t="s">
        <v>81</v>
      </c>
      <c r="G1297" s="157" t="str">
        <f>VLOOKUP(Repository_table[[#This Row],[Country of Destination]],$T$11:$U$46,2,)</f>
        <v>East Asia and Pacific</v>
      </c>
      <c r="H1297" s="156" t="s">
        <v>498</v>
      </c>
      <c r="I1297" s="156" t="s">
        <v>440</v>
      </c>
      <c r="J1297" s="158">
        <v>2917214</v>
      </c>
      <c r="K1297" s="159"/>
      <c r="L1297" s="163"/>
      <c r="N1297" s="119"/>
    </row>
    <row r="1298" spans="1:14" s="17" customFormat="1" x14ac:dyDescent="0.25">
      <c r="A1298" s="154">
        <v>43881</v>
      </c>
      <c r="B1298" s="155" t="s">
        <v>61</v>
      </c>
      <c r="C1298" s="155" t="s">
        <v>61</v>
      </c>
      <c r="D1298" s="156" t="s">
        <v>251</v>
      </c>
      <c r="E1298" s="156" t="s">
        <v>108</v>
      </c>
      <c r="F1298" s="156" t="s">
        <v>113</v>
      </c>
      <c r="G1298" s="157" t="str">
        <f>VLOOKUP(Repository_table[[#This Row],[Country of Destination]],$T$11:$U$46,2,)</f>
        <v>East Asia and Pacific</v>
      </c>
      <c r="H1298" s="156" t="s">
        <v>160</v>
      </c>
      <c r="I1298" s="156" t="s">
        <v>270</v>
      </c>
      <c r="J1298" s="158">
        <v>3683174</v>
      </c>
      <c r="K1298" s="159"/>
      <c r="L1298" s="163"/>
      <c r="N1298" s="119"/>
    </row>
    <row r="1299" spans="1:14" s="17" customFormat="1" x14ac:dyDescent="0.25">
      <c r="A1299" s="154">
        <v>43881</v>
      </c>
      <c r="B1299" s="155" t="s">
        <v>61</v>
      </c>
      <c r="C1299" s="155" t="s">
        <v>61</v>
      </c>
      <c r="D1299" s="156" t="s">
        <v>251</v>
      </c>
      <c r="E1299" s="156" t="s">
        <v>108</v>
      </c>
      <c r="F1299" s="156" t="s">
        <v>113</v>
      </c>
      <c r="G1299" s="157" t="str">
        <f>VLOOKUP(Repository_table[[#This Row],[Country of Destination]],$T$11:$U$46,2,)</f>
        <v>East Asia and Pacific</v>
      </c>
      <c r="H1299" s="156" t="s">
        <v>188</v>
      </c>
      <c r="I1299" s="156" t="s">
        <v>270</v>
      </c>
      <c r="J1299" s="158">
        <v>3693305</v>
      </c>
      <c r="K1299" s="159"/>
      <c r="L1299" s="163"/>
      <c r="N1299" s="119"/>
    </row>
    <row r="1300" spans="1:14" s="17" customFormat="1" x14ac:dyDescent="0.25">
      <c r="A1300" s="154">
        <v>43882</v>
      </c>
      <c r="B1300" s="155" t="s">
        <v>193</v>
      </c>
      <c r="C1300" s="155" t="s">
        <v>211</v>
      </c>
      <c r="D1300" s="156" t="s">
        <v>262</v>
      </c>
      <c r="E1300" s="156" t="s">
        <v>108</v>
      </c>
      <c r="F1300" s="156" t="s">
        <v>240</v>
      </c>
      <c r="G1300" s="157" t="str">
        <f>VLOOKUP(Repository_table[[#This Row],[Country of Destination]],$T$11:$U$46,2,)</f>
        <v>Europe and Central Asia</v>
      </c>
      <c r="H1300" s="156" t="s">
        <v>381</v>
      </c>
      <c r="I1300" s="156" t="s">
        <v>263</v>
      </c>
      <c r="J1300" s="158">
        <v>47994</v>
      </c>
      <c r="K1300" s="159"/>
      <c r="L1300" s="163" t="s">
        <v>58</v>
      </c>
      <c r="N1300" s="119"/>
    </row>
    <row r="1301" spans="1:14" s="17" customFormat="1" x14ac:dyDescent="0.25">
      <c r="A1301" s="154">
        <v>43882</v>
      </c>
      <c r="B1301" s="155" t="s">
        <v>193</v>
      </c>
      <c r="C1301" s="155" t="s">
        <v>211</v>
      </c>
      <c r="D1301" s="156" t="s">
        <v>262</v>
      </c>
      <c r="E1301" s="156" t="s">
        <v>108</v>
      </c>
      <c r="F1301" s="156" t="s">
        <v>109</v>
      </c>
      <c r="G1301" s="157" t="str">
        <f>VLOOKUP(Repository_table[[#This Row],[Country of Destination]],$T$11:$U$46,2,)</f>
        <v>Europe and Central Asia</v>
      </c>
      <c r="H1301" s="156" t="s">
        <v>381</v>
      </c>
      <c r="I1301" s="156" t="s">
        <v>263</v>
      </c>
      <c r="J1301" s="158">
        <v>3295358</v>
      </c>
      <c r="K1301" s="159"/>
      <c r="L1301" s="163" t="s">
        <v>58</v>
      </c>
      <c r="N1301" s="119"/>
    </row>
    <row r="1302" spans="1:14" s="17" customFormat="1" x14ac:dyDescent="0.25">
      <c r="A1302" s="154">
        <v>43882</v>
      </c>
      <c r="B1302" s="155" t="s">
        <v>61</v>
      </c>
      <c r="C1302" s="155" t="s">
        <v>61</v>
      </c>
      <c r="D1302" s="156" t="s">
        <v>427</v>
      </c>
      <c r="E1302" s="156" t="s">
        <v>108</v>
      </c>
      <c r="F1302" s="156" t="s">
        <v>276</v>
      </c>
      <c r="G1302" s="157" t="str">
        <f>VLOOKUP(Repository_table[[#This Row],[Country of Destination]],$T$11:$U$46,2,)</f>
        <v>Latin America and the Caribbean</v>
      </c>
      <c r="H1302" s="156" t="s">
        <v>284</v>
      </c>
      <c r="I1302" s="156" t="s">
        <v>270</v>
      </c>
      <c r="J1302" s="158">
        <v>2913560</v>
      </c>
      <c r="K1302" s="159"/>
      <c r="L1302" s="163"/>
      <c r="N1302" s="119"/>
    </row>
    <row r="1303" spans="1:14" s="17" customFormat="1" x14ac:dyDescent="0.25">
      <c r="A1303" s="154">
        <v>43883</v>
      </c>
      <c r="B1303" s="155" t="s">
        <v>442</v>
      </c>
      <c r="C1303" s="155" t="s">
        <v>484</v>
      </c>
      <c r="D1303" s="156" t="s">
        <v>471</v>
      </c>
      <c r="E1303" s="156" t="s">
        <v>108</v>
      </c>
      <c r="F1303" s="156" t="s">
        <v>197</v>
      </c>
      <c r="G1303" s="157" t="str">
        <f>VLOOKUP(Repository_table[[#This Row],[Country of Destination]],$T$11:$U$46,2,)</f>
        <v>Europe and Central Asia</v>
      </c>
      <c r="H1303" s="156" t="s">
        <v>465</v>
      </c>
      <c r="I1303" s="156" t="s">
        <v>440</v>
      </c>
      <c r="J1303" s="158">
        <v>3698792</v>
      </c>
      <c r="K1303" s="159"/>
      <c r="L1303" s="163"/>
      <c r="N1303" s="119"/>
    </row>
    <row r="1304" spans="1:14" s="17" customFormat="1" x14ac:dyDescent="0.25">
      <c r="A1304" s="154">
        <v>43884</v>
      </c>
      <c r="B1304" s="155" t="s">
        <v>393</v>
      </c>
      <c r="C1304" s="155" t="s">
        <v>466</v>
      </c>
      <c r="D1304" s="156" t="s">
        <v>421</v>
      </c>
      <c r="E1304" s="156" t="s">
        <v>108</v>
      </c>
      <c r="F1304" s="156" t="s">
        <v>241</v>
      </c>
      <c r="G1304" s="157" t="str">
        <f>VLOOKUP(Repository_table[[#This Row],[Country of Destination]],$T$11:$U$46,2,)</f>
        <v>Europe and Central Asia</v>
      </c>
      <c r="H1304" s="156" t="s">
        <v>243</v>
      </c>
      <c r="I1304" s="156" t="s">
        <v>394</v>
      </c>
      <c r="J1304" s="158">
        <v>3234479</v>
      </c>
      <c r="K1304" s="159"/>
      <c r="L1304" s="163" t="s">
        <v>366</v>
      </c>
      <c r="N1304" s="119"/>
    </row>
    <row r="1305" spans="1:14" s="17" customFormat="1" x14ac:dyDescent="0.25">
      <c r="A1305" s="154">
        <v>43884</v>
      </c>
      <c r="B1305" s="155" t="s">
        <v>61</v>
      </c>
      <c r="C1305" s="155" t="s">
        <v>61</v>
      </c>
      <c r="D1305" s="156" t="s">
        <v>252</v>
      </c>
      <c r="E1305" s="156" t="s">
        <v>108</v>
      </c>
      <c r="F1305" s="156" t="s">
        <v>373</v>
      </c>
      <c r="G1305" s="157" t="str">
        <f>VLOOKUP(Repository_table[[#This Row],[Country of Destination]],$T$11:$U$46,2,)</f>
        <v>Europe and Central Asia</v>
      </c>
      <c r="H1305" s="156" t="s">
        <v>203</v>
      </c>
      <c r="I1305" s="156" t="s">
        <v>270</v>
      </c>
      <c r="J1305" s="158">
        <v>3157138</v>
      </c>
      <c r="K1305" s="159"/>
      <c r="L1305" s="163"/>
      <c r="N1305" s="119"/>
    </row>
    <row r="1306" spans="1:14" s="17" customFormat="1" x14ac:dyDescent="0.25">
      <c r="A1306" s="154">
        <v>43884</v>
      </c>
      <c r="B1306" s="155" t="s">
        <v>61</v>
      </c>
      <c r="C1306" s="155" t="s">
        <v>61</v>
      </c>
      <c r="D1306" s="156" t="s">
        <v>252</v>
      </c>
      <c r="E1306" s="156" t="s">
        <v>108</v>
      </c>
      <c r="F1306" s="156" t="s">
        <v>124</v>
      </c>
      <c r="G1306" s="157" t="str">
        <f>VLOOKUP(Repository_table[[#This Row],[Country of Destination]],$T$11:$U$46,2,)</f>
        <v>Europe and Central Asia</v>
      </c>
      <c r="H1306" s="156" t="s">
        <v>189</v>
      </c>
      <c r="I1306" s="156" t="s">
        <v>270</v>
      </c>
      <c r="J1306" s="158">
        <v>3294034</v>
      </c>
      <c r="K1306" s="159"/>
      <c r="L1306" s="163"/>
      <c r="N1306" s="119"/>
    </row>
    <row r="1307" spans="1:14" s="17" customFormat="1" ht="25" x14ac:dyDescent="0.25">
      <c r="A1307" s="154">
        <v>43885</v>
      </c>
      <c r="B1307" s="155" t="s">
        <v>302</v>
      </c>
      <c r="C1307" s="155" t="s">
        <v>303</v>
      </c>
      <c r="D1307" s="156" t="s">
        <v>409</v>
      </c>
      <c r="E1307" s="156" t="s">
        <v>108</v>
      </c>
      <c r="F1307" s="156" t="s">
        <v>368</v>
      </c>
      <c r="G1307" s="157" t="str">
        <f>VLOOKUP(Repository_table[[#This Row],[Country of Destination]],$T$11:$U$46,2,)</f>
        <v>East Asia and Pacific</v>
      </c>
      <c r="H1307" s="156" t="s">
        <v>315</v>
      </c>
      <c r="I1307" s="156" t="s">
        <v>306</v>
      </c>
      <c r="J1307" s="158">
        <v>3320424</v>
      </c>
      <c r="K1307" s="159"/>
      <c r="L1307" s="163"/>
      <c r="N1307" s="119"/>
    </row>
    <row r="1308" spans="1:14" s="17" customFormat="1" x14ac:dyDescent="0.25">
      <c r="A1308" s="154">
        <v>43885</v>
      </c>
      <c r="B1308" s="155" t="s">
        <v>61</v>
      </c>
      <c r="C1308" s="155" t="s">
        <v>61</v>
      </c>
      <c r="D1308" s="156" t="s">
        <v>251</v>
      </c>
      <c r="E1308" s="156" t="s">
        <v>108</v>
      </c>
      <c r="F1308" s="156" t="s">
        <v>112</v>
      </c>
      <c r="G1308" s="157" t="str">
        <f>VLOOKUP(Repository_table[[#This Row],[Country of Destination]],$T$11:$U$46,2,)</f>
        <v>Latin America and the Caribbean</v>
      </c>
      <c r="H1308" s="156" t="s">
        <v>232</v>
      </c>
      <c r="I1308" s="156" t="s">
        <v>270</v>
      </c>
      <c r="J1308" s="158">
        <v>3557833</v>
      </c>
      <c r="K1308" s="159"/>
      <c r="L1308" s="163"/>
      <c r="N1308" s="119"/>
    </row>
    <row r="1309" spans="1:14" s="17" customFormat="1" x14ac:dyDescent="0.25">
      <c r="A1309" s="154">
        <v>43886</v>
      </c>
      <c r="B1309" s="155" t="s">
        <v>393</v>
      </c>
      <c r="C1309" s="155" t="s">
        <v>466</v>
      </c>
      <c r="D1309" s="156" t="s">
        <v>421</v>
      </c>
      <c r="E1309" s="156" t="s">
        <v>108</v>
      </c>
      <c r="F1309" s="156" t="s">
        <v>204</v>
      </c>
      <c r="G1309" s="157" t="str">
        <f>VLOOKUP(Repository_table[[#This Row],[Country of Destination]],$T$11:$U$46,2,)</f>
        <v>Europe and Central Asia</v>
      </c>
      <c r="H1309" s="156" t="s">
        <v>209</v>
      </c>
      <c r="I1309" s="156" t="s">
        <v>394</v>
      </c>
      <c r="J1309" s="158">
        <v>3409358</v>
      </c>
      <c r="K1309" s="159"/>
      <c r="L1309" s="163"/>
      <c r="N1309" s="119"/>
    </row>
    <row r="1310" spans="1:14" s="17" customFormat="1" x14ac:dyDescent="0.25">
      <c r="A1310" s="154">
        <v>43886</v>
      </c>
      <c r="B1310" s="155" t="s">
        <v>442</v>
      </c>
      <c r="C1310" s="155" t="s">
        <v>484</v>
      </c>
      <c r="D1310" s="156" t="s">
        <v>471</v>
      </c>
      <c r="E1310" s="156" t="s">
        <v>108</v>
      </c>
      <c r="F1310" s="156" t="s">
        <v>81</v>
      </c>
      <c r="G1310" s="157" t="str">
        <f>VLOOKUP(Repository_table[[#This Row],[Country of Destination]],$T$11:$U$46,2,)</f>
        <v>East Asia and Pacific</v>
      </c>
      <c r="H1310" s="156" t="s">
        <v>472</v>
      </c>
      <c r="I1310" s="156" t="s">
        <v>440</v>
      </c>
      <c r="J1310" s="158">
        <v>3768464</v>
      </c>
      <c r="K1310" s="159"/>
      <c r="L1310" s="163"/>
      <c r="N1310" s="119"/>
    </row>
    <row r="1311" spans="1:14" s="17" customFormat="1" x14ac:dyDescent="0.25">
      <c r="A1311" s="154">
        <v>43886</v>
      </c>
      <c r="B1311" s="155" t="s">
        <v>61</v>
      </c>
      <c r="C1311" s="155" t="s">
        <v>61</v>
      </c>
      <c r="D1311" s="156" t="s">
        <v>252</v>
      </c>
      <c r="E1311" s="156" t="s">
        <v>108</v>
      </c>
      <c r="F1311" s="156" t="s">
        <v>124</v>
      </c>
      <c r="G1311" s="157" t="str">
        <f>VLOOKUP(Repository_table[[#This Row],[Country of Destination]],$T$11:$U$46,2,)</f>
        <v>Europe and Central Asia</v>
      </c>
      <c r="H1311" s="156" t="s">
        <v>296</v>
      </c>
      <c r="I1311" s="156" t="s">
        <v>270</v>
      </c>
      <c r="J1311" s="158">
        <v>3220834</v>
      </c>
      <c r="K1311" s="159"/>
      <c r="L1311" s="163"/>
      <c r="N1311" s="119"/>
    </row>
    <row r="1312" spans="1:14" s="17" customFormat="1" ht="25" x14ac:dyDescent="0.25">
      <c r="A1312" s="154">
        <v>43887</v>
      </c>
      <c r="B1312" s="155" t="s">
        <v>302</v>
      </c>
      <c r="C1312" s="155" t="s">
        <v>303</v>
      </c>
      <c r="D1312" s="156" t="s">
        <v>409</v>
      </c>
      <c r="E1312" s="156" t="s">
        <v>108</v>
      </c>
      <c r="F1312" s="156" t="s">
        <v>253</v>
      </c>
      <c r="G1312" s="157" t="str">
        <f>VLOOKUP(Repository_table[[#This Row],[Country of Destination]],$T$11:$U$46,2,)</f>
        <v>Europe and Central Asia</v>
      </c>
      <c r="H1312" s="156" t="s">
        <v>143</v>
      </c>
      <c r="I1312" s="156" t="s">
        <v>306</v>
      </c>
      <c r="J1312" s="158">
        <v>3395988</v>
      </c>
      <c r="K1312" s="159"/>
      <c r="L1312" s="163"/>
      <c r="N1312" s="119"/>
    </row>
    <row r="1313" spans="1:14" s="17" customFormat="1" x14ac:dyDescent="0.25">
      <c r="A1313" s="154">
        <v>43888</v>
      </c>
      <c r="B1313" s="155" t="s">
        <v>193</v>
      </c>
      <c r="C1313" s="155" t="s">
        <v>212</v>
      </c>
      <c r="D1313" s="156" t="s">
        <v>262</v>
      </c>
      <c r="E1313" s="156" t="s">
        <v>108</v>
      </c>
      <c r="F1313" s="156" t="s">
        <v>81</v>
      </c>
      <c r="G1313" s="157" t="str">
        <f>VLOOKUP(Repository_table[[#This Row],[Country of Destination]],$T$11:$U$46,2,)</f>
        <v>East Asia and Pacific</v>
      </c>
      <c r="H1313" s="156" t="s">
        <v>414</v>
      </c>
      <c r="I1313" s="156" t="s">
        <v>263</v>
      </c>
      <c r="J1313" s="158">
        <v>3473276</v>
      </c>
      <c r="K1313" s="159"/>
      <c r="L1313" s="163"/>
      <c r="N1313" s="119"/>
    </row>
    <row r="1314" spans="1:14" s="17" customFormat="1" x14ac:dyDescent="0.25">
      <c r="A1314" s="154">
        <v>43888</v>
      </c>
      <c r="B1314" s="155" t="s">
        <v>61</v>
      </c>
      <c r="C1314" s="155" t="s">
        <v>61</v>
      </c>
      <c r="D1314" s="156" t="s">
        <v>252</v>
      </c>
      <c r="E1314" s="156" t="s">
        <v>108</v>
      </c>
      <c r="F1314" s="156" t="s">
        <v>253</v>
      </c>
      <c r="G1314" s="157" t="str">
        <f>VLOOKUP(Repository_table[[#This Row],[Country of Destination]],$T$11:$U$46,2,)</f>
        <v>Europe and Central Asia</v>
      </c>
      <c r="H1314" s="156" t="s">
        <v>125</v>
      </c>
      <c r="I1314" s="156" t="s">
        <v>270</v>
      </c>
      <c r="J1314" s="158">
        <v>3383767</v>
      </c>
      <c r="K1314" s="159"/>
      <c r="L1314" s="163"/>
      <c r="N1314" s="119"/>
    </row>
    <row r="1315" spans="1:14" s="17" customFormat="1" x14ac:dyDescent="0.25">
      <c r="A1315" s="154">
        <v>43888</v>
      </c>
      <c r="B1315" s="155" t="s">
        <v>61</v>
      </c>
      <c r="C1315" s="155" t="s">
        <v>61</v>
      </c>
      <c r="D1315" s="156" t="s">
        <v>252</v>
      </c>
      <c r="E1315" s="156" t="s">
        <v>108</v>
      </c>
      <c r="F1315" s="156" t="s">
        <v>69</v>
      </c>
      <c r="G1315" s="157" t="str">
        <f>VLOOKUP(Repository_table[[#This Row],[Country of Destination]],$T$11:$U$46,2,)</f>
        <v>Europe and Central Asia</v>
      </c>
      <c r="H1315" s="156" t="s">
        <v>187</v>
      </c>
      <c r="I1315" s="156" t="s">
        <v>270</v>
      </c>
      <c r="J1315" s="158">
        <v>3249946</v>
      </c>
      <c r="K1315" s="159"/>
      <c r="L1315" s="163"/>
      <c r="N1315" s="119"/>
    </row>
    <row r="1316" spans="1:14" s="17" customFormat="1" ht="25" x14ac:dyDescent="0.25">
      <c r="A1316" s="154">
        <v>43889</v>
      </c>
      <c r="B1316" s="155" t="s">
        <v>302</v>
      </c>
      <c r="C1316" s="155" t="s">
        <v>303</v>
      </c>
      <c r="D1316" s="156" t="s">
        <v>409</v>
      </c>
      <c r="E1316" s="156" t="s">
        <v>108</v>
      </c>
      <c r="F1316" s="156" t="s">
        <v>373</v>
      </c>
      <c r="G1316" s="157" t="str">
        <f>VLOOKUP(Repository_table[[#This Row],[Country of Destination]],$T$11:$U$46,2,)</f>
        <v>Europe and Central Asia</v>
      </c>
      <c r="H1316" s="156" t="s">
        <v>161</v>
      </c>
      <c r="I1316" s="156" t="s">
        <v>306</v>
      </c>
      <c r="J1316" s="158">
        <v>3412784</v>
      </c>
      <c r="K1316" s="159"/>
      <c r="L1316" s="163"/>
      <c r="N1316" s="119"/>
    </row>
    <row r="1317" spans="1:14" s="17" customFormat="1" x14ac:dyDescent="0.25">
      <c r="A1317" s="154">
        <v>43889</v>
      </c>
      <c r="B1317" s="155" t="s">
        <v>442</v>
      </c>
      <c r="C1317" s="155" t="s">
        <v>484</v>
      </c>
      <c r="D1317" s="156" t="s">
        <v>471</v>
      </c>
      <c r="E1317" s="156" t="s">
        <v>108</v>
      </c>
      <c r="F1317" s="156" t="s">
        <v>286</v>
      </c>
      <c r="G1317" s="157" t="str">
        <f>VLOOKUP(Repository_table[[#This Row],[Country of Destination]],$T$11:$U$46,2,)</f>
        <v>Europe and Central Asia</v>
      </c>
      <c r="H1317" s="156" t="s">
        <v>145</v>
      </c>
      <c r="I1317" s="156" t="s">
        <v>440</v>
      </c>
      <c r="J1317" s="158">
        <v>3302500</v>
      </c>
      <c r="K1317" s="159"/>
      <c r="L1317" s="163"/>
      <c r="N1317" s="119"/>
    </row>
    <row r="1318" spans="1:14" s="17" customFormat="1" x14ac:dyDescent="0.25">
      <c r="A1318" s="154">
        <v>43889</v>
      </c>
      <c r="B1318" s="155" t="s">
        <v>61</v>
      </c>
      <c r="C1318" s="155" t="s">
        <v>61</v>
      </c>
      <c r="D1318" s="156" t="s">
        <v>426</v>
      </c>
      <c r="E1318" s="156" t="s">
        <v>108</v>
      </c>
      <c r="F1318" s="156" t="s">
        <v>332</v>
      </c>
      <c r="G1318" s="157" t="str">
        <f>VLOOKUP(Repository_table[[#This Row],[Country of Destination]],$T$11:$U$46,2,)</f>
        <v>East Asia and Pacific</v>
      </c>
      <c r="H1318" s="156" t="s">
        <v>309</v>
      </c>
      <c r="I1318" s="156" t="s">
        <v>270</v>
      </c>
      <c r="J1318" s="158">
        <v>3434629</v>
      </c>
      <c r="K1318" s="159"/>
      <c r="L1318" s="163"/>
      <c r="N1318" s="119"/>
    </row>
    <row r="1319" spans="1:14" s="17" customFormat="1" x14ac:dyDescent="0.25">
      <c r="A1319" s="154">
        <v>43890</v>
      </c>
      <c r="B1319" s="155" t="s">
        <v>393</v>
      </c>
      <c r="C1319" s="155" t="s">
        <v>468</v>
      </c>
      <c r="D1319" s="156" t="s">
        <v>421</v>
      </c>
      <c r="E1319" s="156" t="s">
        <v>108</v>
      </c>
      <c r="F1319" s="156" t="s">
        <v>81</v>
      </c>
      <c r="G1319" s="157" t="str">
        <f>VLOOKUP(Repository_table[[#This Row],[Country of Destination]],$T$11:$U$46,2,)</f>
        <v>East Asia and Pacific</v>
      </c>
      <c r="H1319" s="156" t="s">
        <v>495</v>
      </c>
      <c r="I1319" s="156" t="s">
        <v>394</v>
      </c>
      <c r="J1319" s="158">
        <v>3767433</v>
      </c>
      <c r="K1319" s="159"/>
      <c r="L1319" s="163"/>
      <c r="N1319" s="119"/>
    </row>
    <row r="1320" spans="1:14" s="17" customFormat="1" x14ac:dyDescent="0.25">
      <c r="A1320" s="154">
        <v>43890</v>
      </c>
      <c r="B1320" s="155" t="s">
        <v>61</v>
      </c>
      <c r="C1320" s="155" t="s">
        <v>61</v>
      </c>
      <c r="D1320" s="156" t="s">
        <v>252</v>
      </c>
      <c r="E1320" s="156" t="s">
        <v>108</v>
      </c>
      <c r="F1320" s="156" t="s">
        <v>124</v>
      </c>
      <c r="G1320" s="157" t="str">
        <f>VLOOKUP(Repository_table[[#This Row],[Country of Destination]],$T$11:$U$46,2,)</f>
        <v>Europe and Central Asia</v>
      </c>
      <c r="H1320" s="156" t="s">
        <v>176</v>
      </c>
      <c r="I1320" s="156" t="s">
        <v>270</v>
      </c>
      <c r="J1320" s="158">
        <v>2925102</v>
      </c>
      <c r="K1320" s="159"/>
      <c r="L1320" s="163"/>
      <c r="N1320" s="119"/>
    </row>
    <row r="1321" spans="1:14" s="17" customFormat="1" x14ac:dyDescent="0.25">
      <c r="A1321" s="154">
        <v>43891</v>
      </c>
      <c r="B1321" s="155" t="s">
        <v>193</v>
      </c>
      <c r="C1321" s="155" t="s">
        <v>211</v>
      </c>
      <c r="D1321" s="156" t="s">
        <v>262</v>
      </c>
      <c r="E1321" s="156" t="s">
        <v>108</v>
      </c>
      <c r="F1321" s="156" t="s">
        <v>197</v>
      </c>
      <c r="G1321" s="157" t="str">
        <f>VLOOKUP(Repository_table[[#This Row],[Country of Destination]],$T$11:$U$46,2,)</f>
        <v>Europe and Central Asia</v>
      </c>
      <c r="H1321" s="156" t="s">
        <v>505</v>
      </c>
      <c r="I1321" s="156" t="s">
        <v>263</v>
      </c>
      <c r="J1321" s="158">
        <v>3385974</v>
      </c>
      <c r="K1321" s="159"/>
      <c r="L1321" s="163"/>
      <c r="N1321" s="119"/>
    </row>
    <row r="1322" spans="1:14" s="17" customFormat="1" x14ac:dyDescent="0.25">
      <c r="A1322" s="154">
        <v>43891</v>
      </c>
      <c r="B1322" s="155" t="s">
        <v>61</v>
      </c>
      <c r="C1322" s="155" t="s">
        <v>61</v>
      </c>
      <c r="D1322" s="156" t="s">
        <v>251</v>
      </c>
      <c r="E1322" s="156" t="s">
        <v>108</v>
      </c>
      <c r="F1322" s="156" t="s">
        <v>293</v>
      </c>
      <c r="G1322" s="157" t="str">
        <f>VLOOKUP(Repository_table[[#This Row],[Country of Destination]],$T$11:$U$46,2,)</f>
        <v>East Asia and Pacific</v>
      </c>
      <c r="H1322" s="156" t="s">
        <v>138</v>
      </c>
      <c r="I1322" s="156" t="s">
        <v>270</v>
      </c>
      <c r="J1322" s="158">
        <v>3615080</v>
      </c>
      <c r="K1322" s="159"/>
      <c r="L1322" s="163"/>
      <c r="N1322" s="119"/>
    </row>
    <row r="1323" spans="1:14" s="17" customFormat="1" x14ac:dyDescent="0.25">
      <c r="A1323" s="154">
        <v>43891</v>
      </c>
      <c r="B1323" s="155" t="s">
        <v>61</v>
      </c>
      <c r="C1323" s="155" t="s">
        <v>61</v>
      </c>
      <c r="D1323" s="156" t="s">
        <v>427</v>
      </c>
      <c r="E1323" s="156" t="s">
        <v>108</v>
      </c>
      <c r="F1323" s="156" t="s">
        <v>241</v>
      </c>
      <c r="G1323" s="157" t="str">
        <f>VLOOKUP(Repository_table[[#This Row],[Country of Destination]],$T$11:$U$46,2,)</f>
        <v>Europe and Central Asia</v>
      </c>
      <c r="H1323" s="156" t="s">
        <v>142</v>
      </c>
      <c r="I1323" s="156" t="s">
        <v>270</v>
      </c>
      <c r="J1323" s="158">
        <v>3059451</v>
      </c>
      <c r="K1323" s="159"/>
      <c r="L1323" s="163"/>
      <c r="N1323" s="119"/>
    </row>
    <row r="1324" spans="1:14" s="17" customFormat="1" ht="25" x14ac:dyDescent="0.25">
      <c r="A1324" s="154">
        <v>43892</v>
      </c>
      <c r="B1324" s="155" t="s">
        <v>302</v>
      </c>
      <c r="C1324" s="155" t="s">
        <v>303</v>
      </c>
      <c r="D1324" s="156" t="s">
        <v>409</v>
      </c>
      <c r="E1324" s="156" t="s">
        <v>108</v>
      </c>
      <c r="F1324" s="156" t="s">
        <v>241</v>
      </c>
      <c r="G1324" s="157" t="str">
        <f>VLOOKUP(Repository_table[[#This Row],[Country of Destination]],$T$11:$U$46,2,)</f>
        <v>Europe and Central Asia</v>
      </c>
      <c r="H1324" s="156" t="s">
        <v>237</v>
      </c>
      <c r="I1324" s="156" t="s">
        <v>306</v>
      </c>
      <c r="J1324" s="158">
        <v>3297654</v>
      </c>
      <c r="K1324" s="159"/>
      <c r="L1324" s="163" t="s">
        <v>504</v>
      </c>
      <c r="N1324" s="119"/>
    </row>
    <row r="1325" spans="1:14" s="17" customFormat="1" x14ac:dyDescent="0.25">
      <c r="A1325" s="154">
        <v>43892</v>
      </c>
      <c r="B1325" s="155" t="s">
        <v>61</v>
      </c>
      <c r="C1325" s="155" t="s">
        <v>61</v>
      </c>
      <c r="D1325" s="156" t="s">
        <v>252</v>
      </c>
      <c r="E1325" s="156" t="s">
        <v>108</v>
      </c>
      <c r="F1325" s="156" t="s">
        <v>68</v>
      </c>
      <c r="G1325" s="157" t="str">
        <f>VLOOKUP(Repository_table[[#This Row],[Country of Destination]],$T$11:$U$46,2,)</f>
        <v>South Asia</v>
      </c>
      <c r="H1325" s="156" t="s">
        <v>86</v>
      </c>
      <c r="I1325" s="156" t="s">
        <v>270</v>
      </c>
      <c r="J1325" s="158">
        <v>3693861</v>
      </c>
      <c r="K1325" s="159"/>
      <c r="L1325" s="163"/>
      <c r="N1325" s="119"/>
    </row>
    <row r="1326" spans="1:14" s="17" customFormat="1" x14ac:dyDescent="0.25">
      <c r="A1326" s="154">
        <v>43893</v>
      </c>
      <c r="B1326" s="155" t="s">
        <v>393</v>
      </c>
      <c r="C1326" s="155" t="s">
        <v>468</v>
      </c>
      <c r="D1326" s="156" t="s">
        <v>421</v>
      </c>
      <c r="E1326" s="156" t="s">
        <v>108</v>
      </c>
      <c r="F1326" s="156" t="s">
        <v>204</v>
      </c>
      <c r="G1326" s="157" t="str">
        <f>VLOOKUP(Repository_table[[#This Row],[Country of Destination]],$T$11:$U$46,2,)</f>
        <v>Europe and Central Asia</v>
      </c>
      <c r="H1326" s="156" t="s">
        <v>218</v>
      </c>
      <c r="I1326" s="156" t="s">
        <v>394</v>
      </c>
      <c r="J1326" s="158">
        <v>2383112</v>
      </c>
      <c r="K1326" s="159"/>
      <c r="L1326" s="163" t="s">
        <v>58</v>
      </c>
      <c r="N1326" s="119"/>
    </row>
    <row r="1327" spans="1:14" s="17" customFormat="1" x14ac:dyDescent="0.25">
      <c r="A1327" s="154">
        <v>43893</v>
      </c>
      <c r="B1327" s="155" t="s">
        <v>393</v>
      </c>
      <c r="C1327" s="155" t="s">
        <v>466</v>
      </c>
      <c r="D1327" s="156" t="s">
        <v>392</v>
      </c>
      <c r="E1327" s="156" t="s">
        <v>194</v>
      </c>
      <c r="F1327" s="156" t="s">
        <v>204</v>
      </c>
      <c r="G1327" s="157" t="str">
        <f>VLOOKUP(Repository_table[[#This Row],[Country of Destination]],$T$11:$U$46,2,)</f>
        <v>Europe and Central Asia</v>
      </c>
      <c r="H1327" s="156" t="s">
        <v>218</v>
      </c>
      <c r="I1327" s="156" t="s">
        <v>394</v>
      </c>
      <c r="J1327" s="158">
        <v>1042915</v>
      </c>
      <c r="K1327" s="159"/>
      <c r="L1327" s="163" t="s">
        <v>510</v>
      </c>
      <c r="N1327" s="119"/>
    </row>
    <row r="1328" spans="1:14" s="17" customFormat="1" x14ac:dyDescent="0.25">
      <c r="A1328" s="154">
        <v>43893</v>
      </c>
      <c r="B1328" s="155" t="s">
        <v>442</v>
      </c>
      <c r="C1328" s="155" t="s">
        <v>484</v>
      </c>
      <c r="D1328" s="156" t="s">
        <v>471</v>
      </c>
      <c r="E1328" s="156" t="s">
        <v>108</v>
      </c>
      <c r="F1328" s="156" t="s">
        <v>124</v>
      </c>
      <c r="G1328" s="157" t="str">
        <f>VLOOKUP(Repository_table[[#This Row],[Country of Destination]],$T$11:$U$46,2,)</f>
        <v>Europe and Central Asia</v>
      </c>
      <c r="H1328" s="156" t="s">
        <v>496</v>
      </c>
      <c r="I1328" s="156" t="s">
        <v>440</v>
      </c>
      <c r="J1328" s="158">
        <v>3700617</v>
      </c>
      <c r="K1328" s="159"/>
      <c r="L1328" s="163"/>
      <c r="N1328" s="119"/>
    </row>
    <row r="1329" spans="1:14" s="17" customFormat="1" x14ac:dyDescent="0.25">
      <c r="A1329" s="154">
        <v>43894</v>
      </c>
      <c r="B1329" s="155" t="s">
        <v>442</v>
      </c>
      <c r="C1329" s="155" t="s">
        <v>484</v>
      </c>
      <c r="D1329" s="156" t="s">
        <v>471</v>
      </c>
      <c r="E1329" s="156" t="s">
        <v>108</v>
      </c>
      <c r="F1329" s="156" t="s">
        <v>204</v>
      </c>
      <c r="G1329" s="157" t="str">
        <f>VLOOKUP(Repository_table[[#This Row],[Country of Destination]],$T$11:$U$46,2,)</f>
        <v>Europe and Central Asia</v>
      </c>
      <c r="H1329" s="156" t="s">
        <v>235</v>
      </c>
      <c r="I1329" s="156" t="s">
        <v>440</v>
      </c>
      <c r="J1329" s="158">
        <v>3315945</v>
      </c>
      <c r="K1329" s="159"/>
      <c r="L1329" s="163"/>
      <c r="N1329" s="119"/>
    </row>
    <row r="1330" spans="1:14" s="17" customFormat="1" x14ac:dyDescent="0.25">
      <c r="A1330" s="154">
        <v>43895</v>
      </c>
      <c r="B1330" s="155" t="s">
        <v>61</v>
      </c>
      <c r="C1330" s="155" t="s">
        <v>61</v>
      </c>
      <c r="D1330" s="156" t="s">
        <v>252</v>
      </c>
      <c r="E1330" s="156" t="s">
        <v>108</v>
      </c>
      <c r="F1330" s="156" t="s">
        <v>124</v>
      </c>
      <c r="G1330" s="157" t="str">
        <f>VLOOKUP(Repository_table[[#This Row],[Country of Destination]],$T$11:$U$46,2,)</f>
        <v>Europe and Central Asia</v>
      </c>
      <c r="H1330" s="156" t="s">
        <v>274</v>
      </c>
      <c r="I1330" s="156" t="s">
        <v>270</v>
      </c>
      <c r="J1330" s="158">
        <v>3273586</v>
      </c>
      <c r="K1330" s="159"/>
      <c r="L1330" s="163"/>
      <c r="N1330" s="119"/>
    </row>
    <row r="1331" spans="1:14" s="17" customFormat="1" x14ac:dyDescent="0.25">
      <c r="A1331" s="154">
        <v>43896</v>
      </c>
      <c r="B1331" s="155" t="s">
        <v>393</v>
      </c>
      <c r="C1331" s="155" t="s">
        <v>466</v>
      </c>
      <c r="D1331" s="156" t="s">
        <v>421</v>
      </c>
      <c r="E1331" s="156" t="s">
        <v>108</v>
      </c>
      <c r="F1331" s="156" t="s">
        <v>304</v>
      </c>
      <c r="G1331" s="157" t="str">
        <f>VLOOKUP(Repository_table[[#This Row],[Country of Destination]],$T$11:$U$46,2,)</f>
        <v>Europe and Central Asia</v>
      </c>
      <c r="H1331" s="156" t="s">
        <v>507</v>
      </c>
      <c r="I1331" s="156" t="s">
        <v>394</v>
      </c>
      <c r="J1331" s="158">
        <v>2007654</v>
      </c>
      <c r="K1331" s="159"/>
      <c r="L1331" s="163" t="s">
        <v>58</v>
      </c>
      <c r="N1331" s="119"/>
    </row>
    <row r="1332" spans="1:14" s="17" customFormat="1" x14ac:dyDescent="0.25">
      <c r="A1332" s="154">
        <v>43896</v>
      </c>
      <c r="B1332" s="155" t="s">
        <v>393</v>
      </c>
      <c r="C1332" s="155" t="s">
        <v>466</v>
      </c>
      <c r="D1332" s="156" t="s">
        <v>392</v>
      </c>
      <c r="E1332" s="156" t="s">
        <v>194</v>
      </c>
      <c r="F1332" s="156" t="s">
        <v>304</v>
      </c>
      <c r="G1332" s="157" t="str">
        <f>VLOOKUP(Repository_table[[#This Row],[Country of Destination]],$T$11:$U$46,2,)</f>
        <v>Europe and Central Asia</v>
      </c>
      <c r="H1332" s="156" t="s">
        <v>507</v>
      </c>
      <c r="I1332" s="156" t="s">
        <v>394</v>
      </c>
      <c r="J1332" s="158">
        <v>1078089</v>
      </c>
      <c r="K1332" s="159"/>
      <c r="L1332" s="163" t="s">
        <v>510</v>
      </c>
      <c r="N1332" s="119"/>
    </row>
    <row r="1333" spans="1:14" s="17" customFormat="1" ht="25" x14ac:dyDescent="0.25">
      <c r="A1333" s="154">
        <v>43896</v>
      </c>
      <c r="B1333" s="155" t="s">
        <v>302</v>
      </c>
      <c r="C1333" s="155" t="s">
        <v>303</v>
      </c>
      <c r="D1333" s="156" t="s">
        <v>409</v>
      </c>
      <c r="E1333" s="156" t="s">
        <v>108</v>
      </c>
      <c r="F1333" s="156" t="s">
        <v>68</v>
      </c>
      <c r="G1333" s="157" t="str">
        <f>VLOOKUP(Repository_table[[#This Row],[Country of Destination]],$T$11:$U$46,2,)</f>
        <v>South Asia</v>
      </c>
      <c r="H1333" s="156" t="s">
        <v>375</v>
      </c>
      <c r="I1333" s="156" t="s">
        <v>306</v>
      </c>
      <c r="J1333" s="158">
        <v>3701637</v>
      </c>
      <c r="K1333" s="159"/>
      <c r="L1333" s="163"/>
      <c r="N1333" s="119"/>
    </row>
    <row r="1334" spans="1:14" s="17" customFormat="1" x14ac:dyDescent="0.25">
      <c r="A1334" s="154">
        <v>43896</v>
      </c>
      <c r="B1334" s="155" t="s">
        <v>61</v>
      </c>
      <c r="C1334" s="155" t="s">
        <v>61</v>
      </c>
      <c r="D1334" s="156" t="s">
        <v>251</v>
      </c>
      <c r="E1334" s="156" t="s">
        <v>108</v>
      </c>
      <c r="F1334" s="156" t="s">
        <v>113</v>
      </c>
      <c r="G1334" s="157" t="str">
        <f>VLOOKUP(Repository_table[[#This Row],[Country of Destination]],$T$11:$U$46,2,)</f>
        <v>East Asia and Pacific</v>
      </c>
      <c r="H1334" s="156" t="s">
        <v>230</v>
      </c>
      <c r="I1334" s="156" t="s">
        <v>270</v>
      </c>
      <c r="J1334" s="158">
        <v>3600653</v>
      </c>
      <c r="K1334" s="159"/>
      <c r="L1334" s="163"/>
      <c r="N1334" s="119"/>
    </row>
    <row r="1335" spans="1:14" s="17" customFormat="1" x14ac:dyDescent="0.25">
      <c r="A1335" s="154">
        <v>43896</v>
      </c>
      <c r="B1335" s="155" t="s">
        <v>61</v>
      </c>
      <c r="C1335" s="155" t="s">
        <v>61</v>
      </c>
      <c r="D1335" s="156" t="s">
        <v>426</v>
      </c>
      <c r="E1335" s="156" t="s">
        <v>108</v>
      </c>
      <c r="F1335" s="156" t="s">
        <v>109</v>
      </c>
      <c r="G1335" s="157" t="str">
        <f>VLOOKUP(Repository_table[[#This Row],[Country of Destination]],$T$11:$U$46,2,)</f>
        <v>Europe and Central Asia</v>
      </c>
      <c r="H1335" s="156" t="s">
        <v>294</v>
      </c>
      <c r="I1335" s="156" t="s">
        <v>270</v>
      </c>
      <c r="J1335" s="158">
        <v>3307537</v>
      </c>
      <c r="K1335" s="159"/>
      <c r="L1335" s="163"/>
      <c r="N1335" s="119"/>
    </row>
    <row r="1336" spans="1:14" s="17" customFormat="1" x14ac:dyDescent="0.25">
      <c r="A1336" s="154">
        <v>43897</v>
      </c>
      <c r="B1336" s="155" t="s">
        <v>442</v>
      </c>
      <c r="C1336" s="155" t="s">
        <v>484</v>
      </c>
      <c r="D1336" s="156" t="s">
        <v>471</v>
      </c>
      <c r="E1336" s="156" t="s">
        <v>108</v>
      </c>
      <c r="F1336" s="156" t="s">
        <v>81</v>
      </c>
      <c r="G1336" s="157" t="str">
        <f>VLOOKUP(Repository_table[[#This Row],[Country of Destination]],$T$11:$U$46,2,)</f>
        <v>East Asia and Pacific</v>
      </c>
      <c r="H1336" s="156" t="s">
        <v>481</v>
      </c>
      <c r="I1336" s="156" t="s">
        <v>440</v>
      </c>
      <c r="J1336" s="158">
        <v>3693268</v>
      </c>
      <c r="K1336" s="159"/>
      <c r="L1336" s="163"/>
      <c r="N1336" s="119"/>
    </row>
    <row r="1337" spans="1:14" s="17" customFormat="1" x14ac:dyDescent="0.25">
      <c r="A1337" s="154">
        <v>43897</v>
      </c>
      <c r="B1337" s="155" t="s">
        <v>61</v>
      </c>
      <c r="C1337" s="155" t="s">
        <v>61</v>
      </c>
      <c r="D1337" s="156" t="s">
        <v>252</v>
      </c>
      <c r="E1337" s="156" t="s">
        <v>108</v>
      </c>
      <c r="F1337" s="156" t="s">
        <v>204</v>
      </c>
      <c r="G1337" s="157" t="str">
        <f>VLOOKUP(Repository_table[[#This Row],[Country of Destination]],$T$11:$U$46,2,)</f>
        <v>Europe and Central Asia</v>
      </c>
      <c r="H1337" s="156" t="s">
        <v>80</v>
      </c>
      <c r="I1337" s="156" t="s">
        <v>270</v>
      </c>
      <c r="J1337" s="158">
        <v>3585839</v>
      </c>
      <c r="K1337" s="159"/>
      <c r="L1337" s="163"/>
      <c r="N1337" s="119"/>
    </row>
    <row r="1338" spans="1:14" s="17" customFormat="1" ht="25" x14ac:dyDescent="0.25">
      <c r="A1338" s="154">
        <v>43898</v>
      </c>
      <c r="B1338" s="155" t="s">
        <v>302</v>
      </c>
      <c r="C1338" s="155" t="s">
        <v>303</v>
      </c>
      <c r="D1338" s="156" t="s">
        <v>409</v>
      </c>
      <c r="E1338" s="156" t="s">
        <v>108</v>
      </c>
      <c r="F1338" s="156" t="s">
        <v>373</v>
      </c>
      <c r="G1338" s="157" t="str">
        <f>VLOOKUP(Repository_table[[#This Row],[Country of Destination]],$T$11:$U$46,2,)</f>
        <v>Europe and Central Asia</v>
      </c>
      <c r="H1338" s="156" t="s">
        <v>435</v>
      </c>
      <c r="I1338" s="156" t="s">
        <v>306</v>
      </c>
      <c r="J1338" s="158">
        <v>3723666</v>
      </c>
      <c r="K1338" s="159"/>
      <c r="L1338" s="163"/>
      <c r="N1338" s="119"/>
    </row>
    <row r="1339" spans="1:14" s="17" customFormat="1" x14ac:dyDescent="0.25">
      <c r="A1339" s="154">
        <v>43898</v>
      </c>
      <c r="B1339" s="155" t="s">
        <v>193</v>
      </c>
      <c r="C1339" s="155" t="s">
        <v>212</v>
      </c>
      <c r="D1339" s="156" t="s">
        <v>262</v>
      </c>
      <c r="E1339" s="156" t="s">
        <v>108</v>
      </c>
      <c r="F1339" s="156" t="s">
        <v>253</v>
      </c>
      <c r="G1339" s="157" t="str">
        <f>VLOOKUP(Repository_table[[#This Row],[Country of Destination]],$T$11:$U$46,2,)</f>
        <v>Europe and Central Asia</v>
      </c>
      <c r="H1339" s="156" t="s">
        <v>506</v>
      </c>
      <c r="I1339" s="156" t="s">
        <v>263</v>
      </c>
      <c r="J1339" s="158">
        <v>3178969</v>
      </c>
      <c r="K1339" s="159"/>
      <c r="L1339" s="163"/>
      <c r="N1339" s="119"/>
    </row>
    <row r="1340" spans="1:14" s="17" customFormat="1" x14ac:dyDescent="0.25">
      <c r="A1340" s="154">
        <v>43898</v>
      </c>
      <c r="B1340" s="155" t="s">
        <v>442</v>
      </c>
      <c r="C1340" s="155" t="s">
        <v>484</v>
      </c>
      <c r="D1340" s="156" t="s">
        <v>471</v>
      </c>
      <c r="E1340" s="156" t="s">
        <v>108</v>
      </c>
      <c r="F1340" s="156" t="s">
        <v>221</v>
      </c>
      <c r="G1340" s="157" t="str">
        <f>VLOOKUP(Repository_table[[#This Row],[Country of Destination]],$T$11:$U$46,2,)</f>
        <v>Middle East and North Africa</v>
      </c>
      <c r="H1340" s="156" t="s">
        <v>391</v>
      </c>
      <c r="I1340" s="156" t="s">
        <v>440</v>
      </c>
      <c r="J1340" s="158">
        <v>3197074</v>
      </c>
      <c r="K1340" s="159"/>
      <c r="L1340" s="163"/>
      <c r="N1340" s="119"/>
    </row>
    <row r="1341" spans="1:14" s="17" customFormat="1" x14ac:dyDescent="0.25">
      <c r="A1341" s="154">
        <v>43898</v>
      </c>
      <c r="B1341" s="155" t="s">
        <v>61</v>
      </c>
      <c r="C1341" s="155" t="s">
        <v>61</v>
      </c>
      <c r="D1341" s="156" t="s">
        <v>251</v>
      </c>
      <c r="E1341" s="156" t="s">
        <v>108</v>
      </c>
      <c r="F1341" s="156" t="s">
        <v>112</v>
      </c>
      <c r="G1341" s="157" t="str">
        <f>VLOOKUP(Repository_table[[#This Row],[Country of Destination]],$T$11:$U$46,2,)</f>
        <v>Latin America and the Caribbean</v>
      </c>
      <c r="H1341" s="156" t="s">
        <v>257</v>
      </c>
      <c r="I1341" s="156" t="s">
        <v>270</v>
      </c>
      <c r="J1341" s="158">
        <v>3215774</v>
      </c>
      <c r="K1341" s="159"/>
      <c r="L1341" s="163"/>
      <c r="N1341" s="119"/>
    </row>
    <row r="1342" spans="1:14" s="17" customFormat="1" x14ac:dyDescent="0.25">
      <c r="A1342" s="154">
        <v>43899</v>
      </c>
      <c r="B1342" s="155" t="s">
        <v>61</v>
      </c>
      <c r="C1342" s="155" t="s">
        <v>61</v>
      </c>
      <c r="D1342" s="156" t="s">
        <v>252</v>
      </c>
      <c r="E1342" s="156" t="s">
        <v>108</v>
      </c>
      <c r="F1342" s="156" t="s">
        <v>197</v>
      </c>
      <c r="G1342" s="157" t="str">
        <f>VLOOKUP(Repository_table[[#This Row],[Country of Destination]],$T$11:$U$46,2,)</f>
        <v>Europe and Central Asia</v>
      </c>
      <c r="H1342" s="156" t="s">
        <v>361</v>
      </c>
      <c r="I1342" s="156" t="s">
        <v>270</v>
      </c>
      <c r="J1342" s="158">
        <v>2903479</v>
      </c>
      <c r="K1342" s="159"/>
      <c r="L1342" s="163"/>
      <c r="N1342" s="119"/>
    </row>
    <row r="1343" spans="1:14" s="17" customFormat="1" x14ac:dyDescent="0.25">
      <c r="A1343" s="154">
        <v>43900</v>
      </c>
      <c r="B1343" s="155" t="s">
        <v>393</v>
      </c>
      <c r="C1343" s="155" t="s">
        <v>508</v>
      </c>
      <c r="D1343" s="156" t="s">
        <v>494</v>
      </c>
      <c r="E1343" s="156" t="s">
        <v>108</v>
      </c>
      <c r="F1343" s="156" t="s">
        <v>113</v>
      </c>
      <c r="G1343" s="157" t="str">
        <f>VLOOKUP(Repository_table[[#This Row],[Country of Destination]],$T$11:$U$46,2,)</f>
        <v>East Asia and Pacific</v>
      </c>
      <c r="H1343" s="156" t="s">
        <v>111</v>
      </c>
      <c r="I1343" s="156" t="s">
        <v>394</v>
      </c>
      <c r="J1343" s="158">
        <v>3680936</v>
      </c>
      <c r="K1343" s="159"/>
      <c r="L1343" s="163"/>
      <c r="N1343" s="119"/>
    </row>
    <row r="1344" spans="1:14" s="17" customFormat="1" x14ac:dyDescent="0.25">
      <c r="A1344" s="154">
        <v>43901</v>
      </c>
      <c r="B1344" s="155" t="s">
        <v>61</v>
      </c>
      <c r="C1344" s="155" t="s">
        <v>61</v>
      </c>
      <c r="D1344" s="156" t="s">
        <v>251</v>
      </c>
      <c r="E1344" s="156" t="s">
        <v>108</v>
      </c>
      <c r="F1344" s="156" t="s">
        <v>76</v>
      </c>
      <c r="G1344" s="157" t="str">
        <f>VLOOKUP(Repository_table[[#This Row],[Country of Destination]],$T$11:$U$46,2,)</f>
        <v>Latin America and the Caribbean</v>
      </c>
      <c r="H1344" s="156" t="s">
        <v>181</v>
      </c>
      <c r="I1344" s="156" t="s">
        <v>270</v>
      </c>
      <c r="J1344" s="158">
        <v>3418444</v>
      </c>
      <c r="K1344" s="159"/>
      <c r="L1344" s="163"/>
      <c r="N1344" s="119"/>
    </row>
    <row r="1345" spans="1:14" s="17" customFormat="1" x14ac:dyDescent="0.25">
      <c r="A1345" s="154">
        <v>43902</v>
      </c>
      <c r="B1345" s="155" t="s">
        <v>393</v>
      </c>
      <c r="C1345" s="155" t="s">
        <v>466</v>
      </c>
      <c r="D1345" s="156" t="s">
        <v>421</v>
      </c>
      <c r="E1345" s="156" t="s">
        <v>108</v>
      </c>
      <c r="F1345" s="156" t="s">
        <v>241</v>
      </c>
      <c r="G1345" s="157" t="str">
        <f>VLOOKUP(Repository_table[[#This Row],[Country of Destination]],$T$11:$U$46,2,)</f>
        <v>Europe and Central Asia</v>
      </c>
      <c r="H1345" s="156" t="s">
        <v>374</v>
      </c>
      <c r="I1345" s="156" t="s">
        <v>394</v>
      </c>
      <c r="J1345" s="158">
        <v>1909424</v>
      </c>
      <c r="K1345" s="159"/>
      <c r="L1345" s="146" t="s">
        <v>58</v>
      </c>
      <c r="N1345" s="119"/>
    </row>
    <row r="1346" spans="1:14" s="17" customFormat="1" x14ac:dyDescent="0.25">
      <c r="A1346" s="154">
        <v>43902</v>
      </c>
      <c r="B1346" s="155" t="s">
        <v>393</v>
      </c>
      <c r="C1346" s="155" t="s">
        <v>466</v>
      </c>
      <c r="D1346" s="156" t="s">
        <v>392</v>
      </c>
      <c r="E1346" s="156" t="s">
        <v>194</v>
      </c>
      <c r="F1346" s="156" t="s">
        <v>241</v>
      </c>
      <c r="G1346" s="157" t="str">
        <f>VLOOKUP(Repository_table[[#This Row],[Country of Destination]],$T$11:$U$46,2,)</f>
        <v>Europe and Central Asia</v>
      </c>
      <c r="H1346" s="156" t="s">
        <v>374</v>
      </c>
      <c r="I1346" s="156" t="s">
        <v>394</v>
      </c>
      <c r="J1346" s="158">
        <v>1415436</v>
      </c>
      <c r="K1346" s="159"/>
      <c r="L1346" s="146" t="s">
        <v>510</v>
      </c>
      <c r="N1346" s="119"/>
    </row>
    <row r="1347" spans="1:14" s="17" customFormat="1" x14ac:dyDescent="0.25">
      <c r="A1347" s="154">
        <v>43903</v>
      </c>
      <c r="B1347" s="155" t="s">
        <v>393</v>
      </c>
      <c r="C1347" s="155" t="s">
        <v>466</v>
      </c>
      <c r="D1347" s="156" t="s">
        <v>421</v>
      </c>
      <c r="E1347" s="156" t="s">
        <v>108</v>
      </c>
      <c r="F1347" s="156" t="s">
        <v>81</v>
      </c>
      <c r="G1347" s="157" t="str">
        <f>VLOOKUP(Repository_table[[#This Row],[Country of Destination]],$T$11:$U$46,2,)</f>
        <v>East Asia and Pacific</v>
      </c>
      <c r="H1347" s="156" t="s">
        <v>422</v>
      </c>
      <c r="I1347" s="156" t="s">
        <v>394</v>
      </c>
      <c r="J1347" s="158">
        <v>3500830</v>
      </c>
      <c r="K1347" s="159"/>
      <c r="L1347" s="146"/>
      <c r="N1347" s="119"/>
    </row>
    <row r="1348" spans="1:14" s="17" customFormat="1" ht="25" x14ac:dyDescent="0.25">
      <c r="A1348" s="154">
        <v>43903</v>
      </c>
      <c r="B1348" s="155" t="s">
        <v>302</v>
      </c>
      <c r="C1348" s="155" t="s">
        <v>303</v>
      </c>
      <c r="D1348" s="156" t="s">
        <v>409</v>
      </c>
      <c r="E1348" s="156" t="s">
        <v>108</v>
      </c>
      <c r="F1348" s="156" t="s">
        <v>197</v>
      </c>
      <c r="G1348" s="157" t="str">
        <f>VLOOKUP(Repository_table[[#This Row],[Country of Destination]],$T$11:$U$46,2,)</f>
        <v>Europe and Central Asia</v>
      </c>
      <c r="H1348" s="156" t="s">
        <v>169</v>
      </c>
      <c r="I1348" s="156" t="s">
        <v>306</v>
      </c>
      <c r="J1348" s="158">
        <v>3210269</v>
      </c>
      <c r="K1348" s="159"/>
      <c r="L1348" s="146"/>
      <c r="N1348" s="119"/>
    </row>
    <row r="1349" spans="1:14" s="17" customFormat="1" x14ac:dyDescent="0.25">
      <c r="A1349" s="154">
        <v>43903</v>
      </c>
      <c r="B1349" s="155" t="s">
        <v>442</v>
      </c>
      <c r="C1349" s="155" t="s">
        <v>484</v>
      </c>
      <c r="D1349" s="156" t="s">
        <v>471</v>
      </c>
      <c r="E1349" s="156" t="s">
        <v>108</v>
      </c>
      <c r="F1349" s="156" t="s">
        <v>241</v>
      </c>
      <c r="G1349" s="157" t="str">
        <f>VLOOKUP(Repository_table[[#This Row],[Country of Destination]],$T$11:$U$46,2,)</f>
        <v>Europe and Central Asia</v>
      </c>
      <c r="H1349" s="156" t="s">
        <v>281</v>
      </c>
      <c r="I1349" s="156" t="s">
        <v>440</v>
      </c>
      <c r="J1349" s="158">
        <v>3746527</v>
      </c>
      <c r="K1349" s="159"/>
      <c r="L1349" s="146"/>
      <c r="N1349" s="119"/>
    </row>
    <row r="1350" spans="1:14" s="17" customFormat="1" x14ac:dyDescent="0.25">
      <c r="A1350" s="154">
        <v>43904</v>
      </c>
      <c r="B1350" s="155" t="s">
        <v>193</v>
      </c>
      <c r="C1350" s="155" t="s">
        <v>211</v>
      </c>
      <c r="D1350" s="156" t="s">
        <v>262</v>
      </c>
      <c r="E1350" s="156" t="s">
        <v>108</v>
      </c>
      <c r="F1350" s="156" t="s">
        <v>241</v>
      </c>
      <c r="G1350" s="157" t="str">
        <f>VLOOKUP(Repository_table[[#This Row],[Country of Destination]],$T$11:$U$46,2,)</f>
        <v>Europe and Central Asia</v>
      </c>
      <c r="H1350" s="156" t="s">
        <v>213</v>
      </c>
      <c r="I1350" s="156" t="s">
        <v>263</v>
      </c>
      <c r="J1350" s="158">
        <v>3385982</v>
      </c>
      <c r="K1350" s="159"/>
      <c r="L1350" s="146"/>
      <c r="N1350" s="119"/>
    </row>
    <row r="1351" spans="1:14" s="17" customFormat="1" x14ac:dyDescent="0.25">
      <c r="A1351" s="154">
        <v>43904</v>
      </c>
      <c r="B1351" s="155" t="s">
        <v>442</v>
      </c>
      <c r="C1351" s="155" t="s">
        <v>443</v>
      </c>
      <c r="D1351" s="156" t="s">
        <v>439</v>
      </c>
      <c r="E1351" s="156" t="s">
        <v>194</v>
      </c>
      <c r="F1351" s="156" t="s">
        <v>332</v>
      </c>
      <c r="G1351" s="157" t="str">
        <f>VLOOKUP(Repository_table[[#This Row],[Country of Destination]],$T$11:$U$46,2,)</f>
        <v>East Asia and Pacific</v>
      </c>
      <c r="H1351" s="156" t="s">
        <v>511</v>
      </c>
      <c r="I1351" s="156" t="s">
        <v>440</v>
      </c>
      <c r="J1351" s="158">
        <v>3783287</v>
      </c>
      <c r="K1351" s="159"/>
      <c r="L1351" s="146" t="s">
        <v>366</v>
      </c>
      <c r="N1351" s="119"/>
    </row>
    <row r="1352" spans="1:14" s="17" customFormat="1" ht="25" x14ac:dyDescent="0.25">
      <c r="A1352" s="154">
        <v>43905</v>
      </c>
      <c r="B1352" s="155" t="s">
        <v>302</v>
      </c>
      <c r="C1352" s="155" t="s">
        <v>303</v>
      </c>
      <c r="D1352" s="156" t="s">
        <v>409</v>
      </c>
      <c r="E1352" s="156" t="s">
        <v>108</v>
      </c>
      <c r="F1352" s="156" t="s">
        <v>241</v>
      </c>
      <c r="G1352" s="157" t="str">
        <f>VLOOKUP(Repository_table[[#This Row],[Country of Destination]],$T$11:$U$46,2,)</f>
        <v>Europe and Central Asia</v>
      </c>
      <c r="H1352" s="156" t="s">
        <v>434</v>
      </c>
      <c r="I1352" s="156" t="s">
        <v>306</v>
      </c>
      <c r="J1352" s="158">
        <v>3696690</v>
      </c>
      <c r="K1352" s="159"/>
      <c r="L1352" s="146"/>
      <c r="N1352" s="119"/>
    </row>
    <row r="1353" spans="1:14" s="17" customFormat="1" x14ac:dyDescent="0.25">
      <c r="A1353" s="154">
        <v>43905</v>
      </c>
      <c r="B1353" s="155" t="s">
        <v>61</v>
      </c>
      <c r="C1353" s="155" t="s">
        <v>61</v>
      </c>
      <c r="D1353" s="156" t="s">
        <v>427</v>
      </c>
      <c r="E1353" s="156" t="s">
        <v>108</v>
      </c>
      <c r="F1353" s="156" t="s">
        <v>177</v>
      </c>
      <c r="G1353" s="157" t="str">
        <f>VLOOKUP(Repository_table[[#This Row],[Country of Destination]],$T$11:$U$46,2,)</f>
        <v>Latin America and the Caribbean</v>
      </c>
      <c r="H1353" s="156" t="s">
        <v>223</v>
      </c>
      <c r="I1353" s="156" t="s">
        <v>270</v>
      </c>
      <c r="J1353" s="158">
        <v>3297409</v>
      </c>
      <c r="K1353" s="159"/>
      <c r="L1353" s="146"/>
      <c r="N1353" s="119"/>
    </row>
    <row r="1354" spans="1:14" s="17" customFormat="1" ht="25" x14ac:dyDescent="0.25">
      <c r="A1354" s="154">
        <v>43906</v>
      </c>
      <c r="B1354" s="155" t="s">
        <v>302</v>
      </c>
      <c r="C1354" s="155" t="s">
        <v>303</v>
      </c>
      <c r="D1354" s="156" t="s">
        <v>409</v>
      </c>
      <c r="E1354" s="156" t="s">
        <v>108</v>
      </c>
      <c r="F1354" s="156" t="s">
        <v>286</v>
      </c>
      <c r="G1354" s="157" t="str">
        <f>VLOOKUP(Repository_table[[#This Row],[Country of Destination]],$T$11:$U$46,2,)</f>
        <v>Europe and Central Asia</v>
      </c>
      <c r="H1354" s="156" t="s">
        <v>110</v>
      </c>
      <c r="I1354" s="156" t="s">
        <v>306</v>
      </c>
      <c r="J1354" s="158">
        <v>3583126</v>
      </c>
      <c r="K1354" s="159"/>
      <c r="L1354" s="146"/>
      <c r="N1354" s="119"/>
    </row>
    <row r="1355" spans="1:14" s="17" customFormat="1" x14ac:dyDescent="0.25">
      <c r="A1355" s="154">
        <v>43906</v>
      </c>
      <c r="B1355" s="155" t="s">
        <v>61</v>
      </c>
      <c r="C1355" s="155" t="s">
        <v>61</v>
      </c>
      <c r="D1355" s="156" t="s">
        <v>252</v>
      </c>
      <c r="E1355" s="156" t="s">
        <v>108</v>
      </c>
      <c r="F1355" s="156" t="s">
        <v>177</v>
      </c>
      <c r="G1355" s="157" t="str">
        <f>VLOOKUP(Repository_table[[#This Row],[Country of Destination]],$T$11:$U$46,2,)</f>
        <v>Latin America and the Caribbean</v>
      </c>
      <c r="H1355" s="156" t="s">
        <v>260</v>
      </c>
      <c r="I1355" s="156" t="s">
        <v>270</v>
      </c>
      <c r="J1355" s="158">
        <v>3593276</v>
      </c>
      <c r="K1355" s="159"/>
      <c r="L1355" s="146"/>
      <c r="N1355" s="119"/>
    </row>
    <row r="1356" spans="1:14" s="17" customFormat="1" x14ac:dyDescent="0.25">
      <c r="A1356" s="154">
        <v>43907</v>
      </c>
      <c r="B1356" s="155" t="s">
        <v>193</v>
      </c>
      <c r="C1356" s="155" t="s">
        <v>212</v>
      </c>
      <c r="D1356" s="156" t="s">
        <v>262</v>
      </c>
      <c r="E1356" s="156" t="s">
        <v>108</v>
      </c>
      <c r="F1356" s="156" t="s">
        <v>197</v>
      </c>
      <c r="G1356" s="157" t="str">
        <f>VLOOKUP(Repository_table[[#This Row],[Country of Destination]],$T$11:$U$46,2,)</f>
        <v>Europe and Central Asia</v>
      </c>
      <c r="H1356" s="156" t="s">
        <v>464</v>
      </c>
      <c r="I1356" s="156" t="s">
        <v>263</v>
      </c>
      <c r="J1356" s="158">
        <v>3463020</v>
      </c>
      <c r="K1356" s="159"/>
      <c r="L1356" s="146"/>
      <c r="N1356" s="119"/>
    </row>
    <row r="1357" spans="1:14" s="17" customFormat="1" x14ac:dyDescent="0.25">
      <c r="A1357" s="154">
        <v>43907</v>
      </c>
      <c r="B1357" s="155" t="s">
        <v>442</v>
      </c>
      <c r="C1357" s="155" t="s">
        <v>484</v>
      </c>
      <c r="D1357" s="156" t="s">
        <v>471</v>
      </c>
      <c r="E1357" s="156" t="s">
        <v>108</v>
      </c>
      <c r="F1357" s="156" t="s">
        <v>81</v>
      </c>
      <c r="G1357" s="157" t="str">
        <f>VLOOKUP(Repository_table[[#This Row],[Country of Destination]],$T$11:$U$46,2,)</f>
        <v>East Asia and Pacific</v>
      </c>
      <c r="H1357" s="156" t="s">
        <v>497</v>
      </c>
      <c r="I1357" s="156" t="s">
        <v>440</v>
      </c>
      <c r="J1357" s="158">
        <v>3535200</v>
      </c>
      <c r="K1357" s="159"/>
      <c r="L1357" s="146"/>
      <c r="N1357" s="119"/>
    </row>
    <row r="1358" spans="1:14" s="17" customFormat="1" x14ac:dyDescent="0.25">
      <c r="A1358" s="154">
        <v>43908</v>
      </c>
      <c r="B1358" s="155" t="s">
        <v>393</v>
      </c>
      <c r="C1358" s="155" t="s">
        <v>466</v>
      </c>
      <c r="D1358" s="156" t="s">
        <v>421</v>
      </c>
      <c r="E1358" s="156" t="s">
        <v>108</v>
      </c>
      <c r="F1358" s="156" t="s">
        <v>368</v>
      </c>
      <c r="G1358" s="157" t="str">
        <f>VLOOKUP(Repository_table[[#This Row],[Country of Destination]],$T$11:$U$46,2,)</f>
        <v>East Asia and Pacific</v>
      </c>
      <c r="H1358" s="156" t="s">
        <v>345</v>
      </c>
      <c r="I1358" s="156" t="s">
        <v>394</v>
      </c>
      <c r="J1358" s="158">
        <v>3292881</v>
      </c>
      <c r="K1358" s="159"/>
      <c r="L1358" s="146"/>
      <c r="N1358" s="119"/>
    </row>
    <row r="1359" spans="1:14" s="17" customFormat="1" ht="25" x14ac:dyDescent="0.25">
      <c r="A1359" s="154">
        <v>43908</v>
      </c>
      <c r="B1359" s="155" t="s">
        <v>302</v>
      </c>
      <c r="C1359" s="155" t="s">
        <v>303</v>
      </c>
      <c r="D1359" s="156" t="s">
        <v>410</v>
      </c>
      <c r="E1359" s="156" t="s">
        <v>108</v>
      </c>
      <c r="F1359" s="156" t="s">
        <v>113</v>
      </c>
      <c r="G1359" s="157" t="str">
        <f>VLOOKUP(Repository_table[[#This Row],[Country of Destination]],$T$11:$U$46,2,)</f>
        <v>East Asia and Pacific</v>
      </c>
      <c r="H1359" s="156" t="s">
        <v>233</v>
      </c>
      <c r="I1359" s="156" t="s">
        <v>306</v>
      </c>
      <c r="J1359" s="158">
        <v>3440109</v>
      </c>
      <c r="K1359" s="159"/>
      <c r="L1359" s="146"/>
      <c r="N1359" s="119"/>
    </row>
    <row r="1360" spans="1:14" s="17" customFormat="1" x14ac:dyDescent="0.25">
      <c r="A1360" s="154">
        <v>43908</v>
      </c>
      <c r="B1360" s="155" t="s">
        <v>61</v>
      </c>
      <c r="C1360" s="155" t="s">
        <v>61</v>
      </c>
      <c r="D1360" s="156" t="s">
        <v>252</v>
      </c>
      <c r="E1360" s="156" t="s">
        <v>108</v>
      </c>
      <c r="F1360" s="156" t="s">
        <v>197</v>
      </c>
      <c r="G1360" s="157" t="str">
        <f>VLOOKUP(Repository_table[[#This Row],[Country of Destination]],$T$11:$U$46,2,)</f>
        <v>Europe and Central Asia</v>
      </c>
      <c r="H1360" s="156" t="s">
        <v>179</v>
      </c>
      <c r="I1360" s="156" t="s">
        <v>270</v>
      </c>
      <c r="J1360" s="158">
        <v>3389949</v>
      </c>
      <c r="K1360" s="159"/>
      <c r="L1360" s="146"/>
      <c r="N1360" s="119"/>
    </row>
    <row r="1361" spans="1:14" s="17" customFormat="1" x14ac:dyDescent="0.25">
      <c r="A1361" s="154">
        <v>43908</v>
      </c>
      <c r="B1361" s="155" t="s">
        <v>61</v>
      </c>
      <c r="C1361" s="155" t="s">
        <v>61</v>
      </c>
      <c r="D1361" s="156" t="s">
        <v>251</v>
      </c>
      <c r="E1361" s="156" t="s">
        <v>108</v>
      </c>
      <c r="F1361" s="156" t="s">
        <v>293</v>
      </c>
      <c r="G1361" s="157" t="str">
        <f>VLOOKUP(Repository_table[[#This Row],[Country of Destination]],$T$11:$U$46,2,)</f>
        <v>East Asia and Pacific</v>
      </c>
      <c r="H1361" s="156" t="s">
        <v>242</v>
      </c>
      <c r="I1361" s="156" t="s">
        <v>270</v>
      </c>
      <c r="J1361" s="158">
        <v>3696882</v>
      </c>
      <c r="K1361" s="159"/>
      <c r="L1361" s="146"/>
      <c r="N1361" s="119"/>
    </row>
    <row r="1362" spans="1:14" s="17" customFormat="1" x14ac:dyDescent="0.25">
      <c r="A1362" s="154">
        <v>43910</v>
      </c>
      <c r="B1362" s="155" t="s">
        <v>393</v>
      </c>
      <c r="C1362" s="155" t="s">
        <v>468</v>
      </c>
      <c r="D1362" s="156" t="s">
        <v>494</v>
      </c>
      <c r="E1362" s="156" t="s">
        <v>108</v>
      </c>
      <c r="F1362" s="156" t="s">
        <v>113</v>
      </c>
      <c r="G1362" s="157" t="str">
        <f>VLOOKUP(Repository_table[[#This Row],[Country of Destination]],$T$11:$U$46,2,)</f>
        <v>East Asia and Pacific</v>
      </c>
      <c r="H1362" s="156" t="s">
        <v>452</v>
      </c>
      <c r="I1362" s="156" t="s">
        <v>394</v>
      </c>
      <c r="J1362" s="158">
        <v>3773086</v>
      </c>
      <c r="K1362" s="159"/>
      <c r="L1362" s="146"/>
      <c r="N1362" s="119"/>
    </row>
    <row r="1363" spans="1:14" s="17" customFormat="1" x14ac:dyDescent="0.25">
      <c r="A1363" s="154">
        <v>43910</v>
      </c>
      <c r="B1363" s="155" t="s">
        <v>61</v>
      </c>
      <c r="C1363" s="155" t="s">
        <v>61</v>
      </c>
      <c r="D1363" s="156" t="s">
        <v>252</v>
      </c>
      <c r="E1363" s="156" t="s">
        <v>108</v>
      </c>
      <c r="F1363" s="156" t="s">
        <v>304</v>
      </c>
      <c r="G1363" s="157" t="str">
        <f>VLOOKUP(Repository_table[[#This Row],[Country of Destination]],$T$11:$U$46,2,)</f>
        <v>Europe and Central Asia</v>
      </c>
      <c r="H1363" s="156" t="s">
        <v>352</v>
      </c>
      <c r="I1363" s="156" t="s">
        <v>270</v>
      </c>
      <c r="J1363" s="158">
        <v>2540017</v>
      </c>
      <c r="K1363" s="159"/>
      <c r="L1363" s="146" t="s">
        <v>58</v>
      </c>
      <c r="N1363" s="119"/>
    </row>
    <row r="1364" spans="1:14" s="17" customFormat="1" x14ac:dyDescent="0.25">
      <c r="A1364" s="154">
        <v>43910</v>
      </c>
      <c r="B1364" s="155" t="s">
        <v>61</v>
      </c>
      <c r="C1364" s="155" t="s">
        <v>61</v>
      </c>
      <c r="D1364" s="156" t="s">
        <v>251</v>
      </c>
      <c r="E1364" s="156" t="s">
        <v>108</v>
      </c>
      <c r="F1364" s="156" t="s">
        <v>186</v>
      </c>
      <c r="G1364" s="157" t="str">
        <f>VLOOKUP(Repository_table[[#This Row],[Country of Destination]],$T$11:$U$46,2,)</f>
        <v>Latin America and the Caribbean</v>
      </c>
      <c r="H1364" s="156" t="s">
        <v>352</v>
      </c>
      <c r="I1364" s="156" t="s">
        <v>270</v>
      </c>
      <c r="J1364" s="158">
        <v>905993</v>
      </c>
      <c r="K1364" s="159"/>
      <c r="L1364" s="146" t="s">
        <v>58</v>
      </c>
      <c r="N1364" s="119"/>
    </row>
    <row r="1365" spans="1:14" s="17" customFormat="1" x14ac:dyDescent="0.25">
      <c r="A1365" s="154">
        <v>43911</v>
      </c>
      <c r="B1365" s="155" t="s">
        <v>442</v>
      </c>
      <c r="C1365" s="155" t="s">
        <v>484</v>
      </c>
      <c r="D1365" s="156" t="s">
        <v>471</v>
      </c>
      <c r="E1365" s="156" t="s">
        <v>108</v>
      </c>
      <c r="F1365" s="156" t="s">
        <v>72</v>
      </c>
      <c r="G1365" s="157" t="str">
        <f>VLOOKUP(Repository_table[[#This Row],[Country of Destination]],$T$11:$U$46,2,)</f>
        <v>East Asia and Pacific</v>
      </c>
      <c r="H1365" s="156" t="s">
        <v>512</v>
      </c>
      <c r="I1365" s="156" t="s">
        <v>440</v>
      </c>
      <c r="J1365" s="158">
        <v>3709702</v>
      </c>
      <c r="K1365" s="159"/>
      <c r="L1365" s="146"/>
      <c r="N1365" s="119"/>
    </row>
    <row r="1366" spans="1:14" s="17" customFormat="1" x14ac:dyDescent="0.25">
      <c r="A1366" s="154">
        <v>43911</v>
      </c>
      <c r="B1366" s="155" t="s">
        <v>61</v>
      </c>
      <c r="C1366" s="155" t="s">
        <v>61</v>
      </c>
      <c r="D1366" s="156" t="s">
        <v>426</v>
      </c>
      <c r="E1366" s="156" t="s">
        <v>108</v>
      </c>
      <c r="F1366" s="156" t="s">
        <v>204</v>
      </c>
      <c r="G1366" s="157" t="str">
        <f>VLOOKUP(Repository_table[[#This Row],[Country of Destination]],$T$11:$U$46,2,)</f>
        <v>Europe and Central Asia</v>
      </c>
      <c r="H1366" s="156" t="s">
        <v>207</v>
      </c>
      <c r="I1366" s="156" t="s">
        <v>270</v>
      </c>
      <c r="J1366" s="158">
        <v>3443807</v>
      </c>
      <c r="K1366" s="159"/>
      <c r="L1366" s="146"/>
      <c r="N1366" s="119"/>
    </row>
    <row r="1367" spans="1:14" s="17" customFormat="1" x14ac:dyDescent="0.25">
      <c r="A1367" s="154">
        <v>43912</v>
      </c>
      <c r="B1367" s="155" t="s">
        <v>393</v>
      </c>
      <c r="C1367" s="155" t="s">
        <v>466</v>
      </c>
      <c r="D1367" s="156" t="s">
        <v>421</v>
      </c>
      <c r="E1367" s="156" t="s">
        <v>108</v>
      </c>
      <c r="F1367" s="156" t="s">
        <v>72</v>
      </c>
      <c r="G1367" s="157" t="str">
        <f>VLOOKUP(Repository_table[[#This Row],[Country of Destination]],$T$11:$U$46,2,)</f>
        <v>East Asia and Pacific</v>
      </c>
      <c r="H1367" s="156" t="s">
        <v>166</v>
      </c>
      <c r="I1367" s="156" t="s">
        <v>394</v>
      </c>
      <c r="J1367" s="158">
        <v>3805642</v>
      </c>
      <c r="K1367" s="159"/>
      <c r="L1367" s="146"/>
      <c r="N1367" s="119"/>
    </row>
    <row r="1368" spans="1:14" s="17" customFormat="1" ht="25" x14ac:dyDescent="0.25">
      <c r="A1368" s="154">
        <v>43912</v>
      </c>
      <c r="B1368" s="155" t="s">
        <v>302</v>
      </c>
      <c r="C1368" s="155" t="s">
        <v>303</v>
      </c>
      <c r="D1368" s="156" t="s">
        <v>409</v>
      </c>
      <c r="E1368" s="156" t="s">
        <v>108</v>
      </c>
      <c r="F1368" s="156" t="s">
        <v>253</v>
      </c>
      <c r="G1368" s="157" t="str">
        <f>VLOOKUP(Repository_table[[#This Row],[Country of Destination]],$T$11:$U$46,2,)</f>
        <v>Europe and Central Asia</v>
      </c>
      <c r="H1368" s="156" t="s">
        <v>344</v>
      </c>
      <c r="I1368" s="156" t="s">
        <v>306</v>
      </c>
      <c r="J1368" s="158">
        <v>3441590</v>
      </c>
      <c r="K1368" s="159"/>
      <c r="L1368" s="146"/>
      <c r="N1368" s="119"/>
    </row>
    <row r="1369" spans="1:14" s="17" customFormat="1" x14ac:dyDescent="0.25">
      <c r="A1369" s="154">
        <v>43912</v>
      </c>
      <c r="B1369" s="155" t="s">
        <v>193</v>
      </c>
      <c r="C1369" s="155" t="s">
        <v>211</v>
      </c>
      <c r="D1369" s="156" t="s">
        <v>262</v>
      </c>
      <c r="E1369" s="156" t="s">
        <v>108</v>
      </c>
      <c r="F1369" s="156" t="s">
        <v>68</v>
      </c>
      <c r="G1369" s="157" t="str">
        <f>VLOOKUP(Repository_table[[#This Row],[Country of Destination]],$T$11:$U$46,2,)</f>
        <v>South Asia</v>
      </c>
      <c r="H1369" s="156" t="s">
        <v>170</v>
      </c>
      <c r="I1369" s="156" t="s">
        <v>263</v>
      </c>
      <c r="J1369" s="158">
        <v>3202868</v>
      </c>
      <c r="K1369" s="159"/>
      <c r="L1369" s="146"/>
      <c r="N1369" s="119"/>
    </row>
    <row r="1370" spans="1:14" s="17" customFormat="1" x14ac:dyDescent="0.25">
      <c r="A1370" s="154">
        <v>43912</v>
      </c>
      <c r="B1370" s="155" t="s">
        <v>61</v>
      </c>
      <c r="C1370" s="155" t="s">
        <v>61</v>
      </c>
      <c r="D1370" s="156" t="s">
        <v>251</v>
      </c>
      <c r="E1370" s="156" t="s">
        <v>108</v>
      </c>
      <c r="F1370" s="156" t="s">
        <v>113</v>
      </c>
      <c r="G1370" s="157" t="str">
        <f>VLOOKUP(Repository_table[[#This Row],[Country of Destination]],$T$11:$U$46,2,)</f>
        <v>East Asia and Pacific</v>
      </c>
      <c r="H1370" s="156" t="s">
        <v>243</v>
      </c>
      <c r="I1370" s="156" t="s">
        <v>270</v>
      </c>
      <c r="J1370" s="158">
        <v>3247240</v>
      </c>
      <c r="K1370" s="159"/>
      <c r="L1370" s="146"/>
      <c r="N1370" s="119"/>
    </row>
    <row r="1371" spans="1:14" s="17" customFormat="1" x14ac:dyDescent="0.25">
      <c r="A1371" s="154">
        <v>43913</v>
      </c>
      <c r="B1371" s="155" t="s">
        <v>442</v>
      </c>
      <c r="C1371" s="155" t="s">
        <v>484</v>
      </c>
      <c r="D1371" s="156" t="s">
        <v>471</v>
      </c>
      <c r="E1371" s="156" t="s">
        <v>108</v>
      </c>
      <c r="F1371" s="156" t="s">
        <v>197</v>
      </c>
      <c r="G1371" s="157" t="str">
        <f>VLOOKUP(Repository_table[[#This Row],[Country of Destination]],$T$11:$U$46,2,)</f>
        <v>Europe and Central Asia</v>
      </c>
      <c r="H1371" s="156" t="s">
        <v>278</v>
      </c>
      <c r="I1371" s="156" t="s">
        <v>440</v>
      </c>
      <c r="J1371" s="158">
        <v>3293118</v>
      </c>
      <c r="K1371" s="159"/>
      <c r="L1371" s="146"/>
      <c r="N1371" s="119"/>
    </row>
    <row r="1372" spans="1:14" s="17" customFormat="1" x14ac:dyDescent="0.25">
      <c r="A1372" s="154">
        <v>43913</v>
      </c>
      <c r="B1372" s="155" t="s">
        <v>61</v>
      </c>
      <c r="C1372" s="155" t="s">
        <v>61</v>
      </c>
      <c r="D1372" s="156" t="s">
        <v>252</v>
      </c>
      <c r="E1372" s="156" t="s">
        <v>108</v>
      </c>
      <c r="F1372" s="156" t="s">
        <v>241</v>
      </c>
      <c r="G1372" s="157" t="str">
        <f>VLOOKUP(Repository_table[[#This Row],[Country of Destination]],$T$11:$U$46,2,)</f>
        <v>Europe and Central Asia</v>
      </c>
      <c r="H1372" s="156" t="s">
        <v>429</v>
      </c>
      <c r="I1372" s="156" t="s">
        <v>270</v>
      </c>
      <c r="J1372" s="158">
        <v>3145727</v>
      </c>
      <c r="K1372" s="159"/>
      <c r="L1372" s="146"/>
      <c r="N1372" s="119"/>
    </row>
    <row r="1373" spans="1:14" s="17" customFormat="1" x14ac:dyDescent="0.25">
      <c r="A1373" s="154">
        <v>43913</v>
      </c>
      <c r="B1373" s="155" t="s">
        <v>61</v>
      </c>
      <c r="C1373" s="155" t="s">
        <v>61</v>
      </c>
      <c r="D1373" s="156" t="s">
        <v>252</v>
      </c>
      <c r="E1373" s="156" t="s">
        <v>108</v>
      </c>
      <c r="F1373" s="156" t="s">
        <v>124</v>
      </c>
      <c r="G1373" s="157" t="str">
        <f>VLOOKUP(Repository_table[[#This Row],[Country of Destination]],$T$11:$U$46,2,)</f>
        <v>Europe and Central Asia</v>
      </c>
      <c r="H1373" s="156" t="s">
        <v>390</v>
      </c>
      <c r="I1373" s="156" t="s">
        <v>270</v>
      </c>
      <c r="J1373" s="158">
        <v>3584689</v>
      </c>
      <c r="K1373" s="159"/>
      <c r="L1373" s="146"/>
      <c r="N1373" s="119"/>
    </row>
    <row r="1374" spans="1:14" s="17" customFormat="1" x14ac:dyDescent="0.25">
      <c r="A1374" s="154">
        <v>43914</v>
      </c>
      <c r="B1374" s="155" t="s">
        <v>61</v>
      </c>
      <c r="C1374" s="155" t="s">
        <v>61</v>
      </c>
      <c r="D1374" s="156" t="s">
        <v>251</v>
      </c>
      <c r="E1374" s="156" t="s">
        <v>108</v>
      </c>
      <c r="F1374" s="156" t="s">
        <v>113</v>
      </c>
      <c r="G1374" s="157" t="str">
        <f>VLOOKUP(Repository_table[[#This Row],[Country of Destination]],$T$11:$U$46,2,)</f>
        <v>East Asia and Pacific</v>
      </c>
      <c r="H1374" s="156" t="s">
        <v>254</v>
      </c>
      <c r="I1374" s="156" t="s">
        <v>270</v>
      </c>
      <c r="J1374" s="158">
        <v>3070395</v>
      </c>
      <c r="K1374" s="159"/>
      <c r="L1374" s="146"/>
      <c r="N1374" s="119"/>
    </row>
    <row r="1375" spans="1:14" s="17" customFormat="1" ht="25" x14ac:dyDescent="0.25">
      <c r="A1375" s="154">
        <v>43915</v>
      </c>
      <c r="B1375" s="155" t="s">
        <v>302</v>
      </c>
      <c r="C1375" s="155" t="s">
        <v>303</v>
      </c>
      <c r="D1375" s="156" t="s">
        <v>410</v>
      </c>
      <c r="E1375" s="156" t="s">
        <v>108</v>
      </c>
      <c r="F1375" s="156" t="s">
        <v>293</v>
      </c>
      <c r="G1375" s="157" t="str">
        <f>VLOOKUP(Repository_table[[#This Row],[Country of Destination]],$T$11:$U$46,2,)</f>
        <v>East Asia and Pacific</v>
      </c>
      <c r="H1375" s="156" t="s">
        <v>280</v>
      </c>
      <c r="I1375" s="156" t="s">
        <v>306</v>
      </c>
      <c r="J1375" s="158">
        <v>3298014</v>
      </c>
      <c r="K1375" s="159"/>
      <c r="L1375" s="146"/>
      <c r="N1375" s="119"/>
    </row>
    <row r="1376" spans="1:14" s="17" customFormat="1" x14ac:dyDescent="0.25">
      <c r="A1376" s="154">
        <v>43915</v>
      </c>
      <c r="B1376" s="155" t="s">
        <v>442</v>
      </c>
      <c r="C1376" s="155" t="s">
        <v>484</v>
      </c>
      <c r="D1376" s="156" t="s">
        <v>471</v>
      </c>
      <c r="E1376" s="156" t="s">
        <v>108</v>
      </c>
      <c r="F1376" s="156" t="s">
        <v>81</v>
      </c>
      <c r="G1376" s="157" t="str">
        <f>VLOOKUP(Repository_table[[#This Row],[Country of Destination]],$T$11:$U$46,2,)</f>
        <v>East Asia and Pacific</v>
      </c>
      <c r="H1376" s="156" t="s">
        <v>465</v>
      </c>
      <c r="I1376" s="156" t="s">
        <v>440</v>
      </c>
      <c r="J1376" s="158">
        <v>3701258</v>
      </c>
      <c r="K1376" s="159"/>
      <c r="L1376" s="146"/>
      <c r="N1376" s="119"/>
    </row>
    <row r="1377" spans="1:14" s="17" customFormat="1" x14ac:dyDescent="0.25">
      <c r="A1377" s="154">
        <v>43915</v>
      </c>
      <c r="B1377" s="155" t="s">
        <v>61</v>
      </c>
      <c r="C1377" s="155" t="s">
        <v>61</v>
      </c>
      <c r="D1377" s="156" t="s">
        <v>427</v>
      </c>
      <c r="E1377" s="156" t="s">
        <v>108</v>
      </c>
      <c r="F1377" s="156" t="s">
        <v>124</v>
      </c>
      <c r="G1377" s="157" t="str">
        <f>VLOOKUP(Repository_table[[#This Row],[Country of Destination]],$T$11:$U$46,2,)</f>
        <v>Europe and Central Asia</v>
      </c>
      <c r="H1377" s="156" t="s">
        <v>284</v>
      </c>
      <c r="I1377" s="156" t="s">
        <v>270</v>
      </c>
      <c r="J1377" s="158">
        <v>2908458</v>
      </c>
      <c r="K1377" s="159"/>
      <c r="L1377" s="146"/>
      <c r="N1377" s="119"/>
    </row>
    <row r="1378" spans="1:14" s="17" customFormat="1" x14ac:dyDescent="0.25">
      <c r="A1378" s="154">
        <v>43916</v>
      </c>
      <c r="B1378" s="155" t="s">
        <v>393</v>
      </c>
      <c r="C1378" s="155" t="s">
        <v>508</v>
      </c>
      <c r="D1378" s="156" t="s">
        <v>494</v>
      </c>
      <c r="E1378" s="156" t="s">
        <v>108</v>
      </c>
      <c r="F1378" s="156" t="s">
        <v>185</v>
      </c>
      <c r="G1378" s="157" t="str">
        <f>VLOOKUP(Repository_table[[#This Row],[Country of Destination]],$T$11:$U$46,2,)</f>
        <v>Latin America and the Caribbean</v>
      </c>
      <c r="H1378" s="156" t="s">
        <v>509</v>
      </c>
      <c r="I1378" s="156" t="s">
        <v>394</v>
      </c>
      <c r="J1378" s="158">
        <v>2871520</v>
      </c>
      <c r="K1378" s="159"/>
      <c r="L1378" s="146"/>
      <c r="N1378" s="119"/>
    </row>
    <row r="1379" spans="1:14" s="17" customFormat="1" ht="25" x14ac:dyDescent="0.25">
      <c r="A1379" s="154">
        <v>43916</v>
      </c>
      <c r="B1379" s="155" t="s">
        <v>302</v>
      </c>
      <c r="C1379" s="155" t="s">
        <v>303</v>
      </c>
      <c r="D1379" s="156" t="s">
        <v>409</v>
      </c>
      <c r="E1379" s="156" t="s">
        <v>108</v>
      </c>
      <c r="F1379" s="156" t="s">
        <v>124</v>
      </c>
      <c r="G1379" s="157" t="str">
        <f>VLOOKUP(Repository_table[[#This Row],[Country of Destination]],$T$11:$U$46,2,)</f>
        <v>Europe and Central Asia</v>
      </c>
      <c r="H1379" s="156" t="s">
        <v>285</v>
      </c>
      <c r="I1379" s="156" t="s">
        <v>306</v>
      </c>
      <c r="J1379" s="158">
        <v>3516195</v>
      </c>
      <c r="K1379" s="159"/>
      <c r="L1379" s="146"/>
      <c r="N1379" s="119"/>
    </row>
    <row r="1380" spans="1:14" s="17" customFormat="1" x14ac:dyDescent="0.25">
      <c r="A1380" s="154">
        <v>43916</v>
      </c>
      <c r="B1380" s="155" t="s">
        <v>61</v>
      </c>
      <c r="C1380" s="155" t="s">
        <v>61</v>
      </c>
      <c r="D1380" s="156" t="s">
        <v>252</v>
      </c>
      <c r="E1380" s="156" t="s">
        <v>108</v>
      </c>
      <c r="F1380" s="156" t="s">
        <v>72</v>
      </c>
      <c r="G1380" s="157" t="str">
        <f>VLOOKUP(Repository_table[[#This Row],[Country of Destination]],$T$11:$U$46,2,)</f>
        <v>East Asia and Pacific</v>
      </c>
      <c r="H1380" s="156" t="s">
        <v>163</v>
      </c>
      <c r="I1380" s="156" t="s">
        <v>270</v>
      </c>
      <c r="J1380" s="158">
        <v>3408332</v>
      </c>
      <c r="K1380" s="159"/>
      <c r="L1380" s="146"/>
      <c r="N1380" s="119"/>
    </row>
    <row r="1381" spans="1:14" s="17" customFormat="1" x14ac:dyDescent="0.25">
      <c r="A1381" s="154">
        <v>43917</v>
      </c>
      <c r="B1381" s="155" t="s">
        <v>61</v>
      </c>
      <c r="C1381" s="155" t="s">
        <v>61</v>
      </c>
      <c r="D1381" s="156" t="s">
        <v>252</v>
      </c>
      <c r="E1381" s="156" t="s">
        <v>108</v>
      </c>
      <c r="F1381" s="156" t="s">
        <v>72</v>
      </c>
      <c r="G1381" s="157" t="str">
        <f>VLOOKUP(Repository_table[[#This Row],[Country of Destination]],$T$11:$U$46,2,)</f>
        <v>East Asia and Pacific</v>
      </c>
      <c r="H1381" s="156" t="s">
        <v>164</v>
      </c>
      <c r="I1381" s="156" t="s">
        <v>270</v>
      </c>
      <c r="J1381" s="158">
        <v>3488317</v>
      </c>
      <c r="K1381" s="159"/>
      <c r="L1381" s="146"/>
      <c r="N1381" s="119"/>
    </row>
    <row r="1382" spans="1:14" s="17" customFormat="1" x14ac:dyDescent="0.25">
      <c r="A1382" s="154">
        <v>43917</v>
      </c>
      <c r="B1382" s="155" t="s">
        <v>61</v>
      </c>
      <c r="C1382" s="155" t="s">
        <v>61</v>
      </c>
      <c r="D1382" s="156" t="s">
        <v>252</v>
      </c>
      <c r="E1382" s="156" t="s">
        <v>108</v>
      </c>
      <c r="F1382" s="156" t="s">
        <v>124</v>
      </c>
      <c r="G1382" s="157" t="str">
        <f>VLOOKUP(Repository_table[[#This Row],[Country of Destination]],$T$11:$U$46,2,)</f>
        <v>Europe and Central Asia</v>
      </c>
      <c r="H1382" s="156" t="s">
        <v>296</v>
      </c>
      <c r="I1382" s="156" t="s">
        <v>270</v>
      </c>
      <c r="J1382" s="158">
        <v>3218526</v>
      </c>
      <c r="K1382" s="159"/>
      <c r="L1382" s="146"/>
      <c r="N1382" s="119"/>
    </row>
    <row r="1383" spans="1:14" s="17" customFormat="1" x14ac:dyDescent="0.25">
      <c r="A1383" s="154">
        <v>43918</v>
      </c>
      <c r="B1383" s="155" t="s">
        <v>393</v>
      </c>
      <c r="C1383" s="155" t="s">
        <v>468</v>
      </c>
      <c r="D1383" s="156" t="s">
        <v>494</v>
      </c>
      <c r="E1383" s="156" t="s">
        <v>108</v>
      </c>
      <c r="F1383" s="156" t="s">
        <v>113</v>
      </c>
      <c r="G1383" s="157" t="str">
        <f>VLOOKUP(Repository_table[[#This Row],[Country of Destination]],$T$11:$U$46,2,)</f>
        <v>East Asia and Pacific</v>
      </c>
      <c r="H1383" s="156" t="s">
        <v>380</v>
      </c>
      <c r="I1383" s="156" t="s">
        <v>394</v>
      </c>
      <c r="J1383" s="158">
        <v>3601368</v>
      </c>
      <c r="K1383" s="159"/>
      <c r="L1383" s="146"/>
      <c r="N1383" s="119"/>
    </row>
    <row r="1384" spans="1:14" s="17" customFormat="1" x14ac:dyDescent="0.25">
      <c r="A1384" s="154">
        <v>43918</v>
      </c>
      <c r="B1384" s="155" t="s">
        <v>193</v>
      </c>
      <c r="C1384" s="155" t="s">
        <v>212</v>
      </c>
      <c r="D1384" s="156" t="s">
        <v>262</v>
      </c>
      <c r="E1384" s="156" t="s">
        <v>108</v>
      </c>
      <c r="F1384" s="156" t="s">
        <v>81</v>
      </c>
      <c r="G1384" s="157" t="str">
        <f>VLOOKUP(Repository_table[[#This Row],[Country of Destination]],$T$11:$U$46,2,)</f>
        <v>East Asia and Pacific</v>
      </c>
      <c r="H1384" s="156" t="s">
        <v>214</v>
      </c>
      <c r="I1384" s="156" t="s">
        <v>263</v>
      </c>
      <c r="J1384" s="158">
        <v>3738250</v>
      </c>
      <c r="K1384" s="159"/>
      <c r="L1384" s="146"/>
      <c r="N1384" s="119"/>
    </row>
    <row r="1385" spans="1:14" s="17" customFormat="1" x14ac:dyDescent="0.25">
      <c r="A1385" s="154">
        <v>43918</v>
      </c>
      <c r="B1385" s="155" t="s">
        <v>61</v>
      </c>
      <c r="C1385" s="155" t="s">
        <v>61</v>
      </c>
      <c r="D1385" s="156" t="s">
        <v>251</v>
      </c>
      <c r="E1385" s="156" t="s">
        <v>108</v>
      </c>
      <c r="F1385" s="156" t="s">
        <v>76</v>
      </c>
      <c r="G1385" s="157" t="str">
        <f>VLOOKUP(Repository_table[[#This Row],[Country of Destination]],$T$11:$U$46,2,)</f>
        <v>Latin America and the Caribbean</v>
      </c>
      <c r="H1385" s="156" t="s">
        <v>114</v>
      </c>
      <c r="I1385" s="156" t="s">
        <v>270</v>
      </c>
      <c r="J1385" s="158">
        <v>3618861</v>
      </c>
      <c r="K1385" s="159"/>
      <c r="L1385" s="146"/>
      <c r="N1385" s="119"/>
    </row>
    <row r="1386" spans="1:14" s="17" customFormat="1" x14ac:dyDescent="0.25">
      <c r="A1386" s="154">
        <v>43918</v>
      </c>
      <c r="B1386" s="155" t="s">
        <v>61</v>
      </c>
      <c r="C1386" s="155" t="s">
        <v>61</v>
      </c>
      <c r="D1386" s="156" t="s">
        <v>426</v>
      </c>
      <c r="E1386" s="156" t="s">
        <v>108</v>
      </c>
      <c r="F1386" s="156" t="s">
        <v>109</v>
      </c>
      <c r="G1386" s="157" t="str">
        <f>VLOOKUP(Repository_table[[#This Row],[Country of Destination]],$T$11:$U$46,2,)</f>
        <v>Europe and Central Asia</v>
      </c>
      <c r="H1386" s="156" t="s">
        <v>493</v>
      </c>
      <c r="I1386" s="156" t="s">
        <v>270</v>
      </c>
      <c r="J1386" s="158">
        <v>3181703</v>
      </c>
      <c r="K1386" s="159"/>
      <c r="L1386" s="146"/>
      <c r="N1386" s="119"/>
    </row>
    <row r="1387" spans="1:14" s="17" customFormat="1" ht="25" x14ac:dyDescent="0.25">
      <c r="A1387" s="154">
        <v>43919</v>
      </c>
      <c r="B1387" s="155" t="s">
        <v>302</v>
      </c>
      <c r="C1387" s="155" t="s">
        <v>303</v>
      </c>
      <c r="D1387" s="156" t="s">
        <v>409</v>
      </c>
      <c r="E1387" s="156" t="s">
        <v>108</v>
      </c>
      <c r="F1387" s="156" t="s">
        <v>253</v>
      </c>
      <c r="G1387" s="157" t="str">
        <f>VLOOKUP(Repository_table[[#This Row],[Country of Destination]],$T$11:$U$46,2,)</f>
        <v>Europe and Central Asia</v>
      </c>
      <c r="H1387" s="156" t="s">
        <v>282</v>
      </c>
      <c r="I1387" s="156" t="s">
        <v>306</v>
      </c>
      <c r="J1387" s="158">
        <v>3274098</v>
      </c>
      <c r="K1387" s="159"/>
      <c r="L1387" s="146"/>
      <c r="N1387" s="119"/>
    </row>
    <row r="1388" spans="1:14" s="17" customFormat="1" x14ac:dyDescent="0.25">
      <c r="A1388" s="154">
        <v>43919</v>
      </c>
      <c r="B1388" s="155" t="s">
        <v>442</v>
      </c>
      <c r="C1388" s="155" t="s">
        <v>484</v>
      </c>
      <c r="D1388" s="156" t="s">
        <v>471</v>
      </c>
      <c r="E1388" s="156" t="s">
        <v>108</v>
      </c>
      <c r="F1388" s="156" t="s">
        <v>368</v>
      </c>
      <c r="G1388" s="157" t="str">
        <f>VLOOKUP(Repository_table[[#This Row],[Country of Destination]],$T$11:$U$46,2,)</f>
        <v>East Asia and Pacific</v>
      </c>
      <c r="H1388" s="156" t="s">
        <v>381</v>
      </c>
      <c r="I1388" s="156" t="s">
        <v>440</v>
      </c>
      <c r="J1388" s="158">
        <v>3694379</v>
      </c>
      <c r="K1388" s="159"/>
      <c r="L1388" s="146"/>
      <c r="N1388" s="119"/>
    </row>
    <row r="1389" spans="1:14" s="17" customFormat="1" x14ac:dyDescent="0.25">
      <c r="A1389" s="154">
        <v>43919</v>
      </c>
      <c r="B1389" s="155" t="s">
        <v>61</v>
      </c>
      <c r="C1389" s="155" t="s">
        <v>61</v>
      </c>
      <c r="D1389" s="156" t="s">
        <v>251</v>
      </c>
      <c r="E1389" s="156" t="s">
        <v>108</v>
      </c>
      <c r="F1389" s="156" t="s">
        <v>113</v>
      </c>
      <c r="G1389" s="157" t="str">
        <f>VLOOKUP(Repository_table[[#This Row],[Country of Destination]],$T$11:$U$46,2,)</f>
        <v>East Asia and Pacific</v>
      </c>
      <c r="H1389" s="156" t="s">
        <v>255</v>
      </c>
      <c r="I1389" s="156" t="s">
        <v>270</v>
      </c>
      <c r="J1389" s="158">
        <v>3681092</v>
      </c>
      <c r="K1389" s="159"/>
      <c r="L1389" s="146"/>
      <c r="N1389" s="119"/>
    </row>
    <row r="1390" spans="1:14" s="17" customFormat="1" x14ac:dyDescent="0.25">
      <c r="A1390" s="154">
        <v>43920</v>
      </c>
      <c r="B1390" s="155" t="s">
        <v>442</v>
      </c>
      <c r="C1390" s="155" t="s">
        <v>484</v>
      </c>
      <c r="D1390" s="156" t="s">
        <v>471</v>
      </c>
      <c r="E1390" s="156" t="s">
        <v>108</v>
      </c>
      <c r="F1390" s="156" t="s">
        <v>197</v>
      </c>
      <c r="G1390" s="157" t="str">
        <f>VLOOKUP(Repository_table[[#This Row],[Country of Destination]],$T$11:$U$46,2,)</f>
        <v>Europe and Central Asia</v>
      </c>
      <c r="H1390" s="156" t="s">
        <v>482</v>
      </c>
      <c r="I1390" s="156" t="s">
        <v>440</v>
      </c>
      <c r="J1390" s="158">
        <v>3845122</v>
      </c>
      <c r="K1390" s="159"/>
      <c r="L1390" s="146"/>
      <c r="N1390" s="119"/>
    </row>
    <row r="1391" spans="1:14" s="17" customFormat="1" x14ac:dyDescent="0.25">
      <c r="A1391" s="154">
        <v>43920</v>
      </c>
      <c r="B1391" s="155" t="s">
        <v>61</v>
      </c>
      <c r="C1391" s="155" t="s">
        <v>61</v>
      </c>
      <c r="D1391" s="156" t="s">
        <v>252</v>
      </c>
      <c r="E1391" s="156" t="s">
        <v>108</v>
      </c>
      <c r="F1391" s="156" t="s">
        <v>68</v>
      </c>
      <c r="G1391" s="157" t="str">
        <f>VLOOKUP(Repository_table[[#This Row],[Country of Destination]],$T$11:$U$46,2,)</f>
        <v>South Asia</v>
      </c>
      <c r="H1391" s="156" t="s">
        <v>145</v>
      </c>
      <c r="I1391" s="156" t="s">
        <v>270</v>
      </c>
      <c r="J1391" s="158">
        <v>3249912</v>
      </c>
      <c r="K1391" s="159"/>
      <c r="L1391" s="146"/>
      <c r="N1391" s="119"/>
    </row>
    <row r="1392" spans="1:14" s="17" customFormat="1" ht="25" x14ac:dyDescent="0.25">
      <c r="A1392" s="154">
        <v>43921</v>
      </c>
      <c r="B1392" s="155" t="s">
        <v>302</v>
      </c>
      <c r="C1392" s="155" t="s">
        <v>303</v>
      </c>
      <c r="D1392" s="156" t="s">
        <v>409</v>
      </c>
      <c r="E1392" s="156" t="s">
        <v>108</v>
      </c>
      <c r="F1392" s="156" t="s">
        <v>68</v>
      </c>
      <c r="G1392" s="157" t="str">
        <f>VLOOKUP(Repository_table[[#This Row],[Country of Destination]],$T$11:$U$46,2,)</f>
        <v>South Asia</v>
      </c>
      <c r="H1392" s="156" t="s">
        <v>161</v>
      </c>
      <c r="I1392" s="156" t="s">
        <v>306</v>
      </c>
      <c r="J1392" s="158">
        <v>3397175</v>
      </c>
      <c r="K1392" s="159"/>
      <c r="L1392" s="146"/>
      <c r="N1392" s="119"/>
    </row>
    <row r="1393" spans="1:14" s="17" customFormat="1" x14ac:dyDescent="0.25">
      <c r="A1393" s="154">
        <v>43921</v>
      </c>
      <c r="B1393" s="155" t="s">
        <v>193</v>
      </c>
      <c r="C1393" s="155" t="s">
        <v>211</v>
      </c>
      <c r="D1393" s="156" t="s">
        <v>262</v>
      </c>
      <c r="E1393" s="156" t="s">
        <v>108</v>
      </c>
      <c r="F1393" s="156" t="s">
        <v>304</v>
      </c>
      <c r="G1393" s="157" t="str">
        <f>VLOOKUP(Repository_table[[#This Row],[Country of Destination]],$T$11:$U$46,2,)</f>
        <v>Europe and Central Asia</v>
      </c>
      <c r="H1393" s="156" t="s">
        <v>413</v>
      </c>
      <c r="I1393" s="156" t="s">
        <v>263</v>
      </c>
      <c r="J1393" s="158">
        <v>3266737</v>
      </c>
      <c r="K1393" s="159"/>
      <c r="L1393" s="146"/>
      <c r="N1393" s="119"/>
    </row>
    <row r="1394" spans="1:14" s="17" customFormat="1" x14ac:dyDescent="0.25">
      <c r="A1394" s="154">
        <v>43921</v>
      </c>
      <c r="B1394" s="155" t="s">
        <v>442</v>
      </c>
      <c r="C1394" s="155" t="s">
        <v>484</v>
      </c>
      <c r="D1394" s="156" t="s">
        <v>471</v>
      </c>
      <c r="E1394" s="156" t="s">
        <v>108</v>
      </c>
      <c r="F1394" s="156" t="s">
        <v>72</v>
      </c>
      <c r="G1394" s="157" t="str">
        <f>VLOOKUP(Repository_table[[#This Row],[Country of Destination]],$T$11:$U$46,2,)</f>
        <v>East Asia and Pacific</v>
      </c>
      <c r="H1394" s="156" t="s">
        <v>216</v>
      </c>
      <c r="I1394" s="156" t="s">
        <v>440</v>
      </c>
      <c r="J1394" s="158">
        <v>3286881</v>
      </c>
      <c r="K1394" s="159"/>
      <c r="L1394" s="146"/>
      <c r="N1394" s="119"/>
    </row>
    <row r="1395" spans="1:14" s="17" customFormat="1" x14ac:dyDescent="0.25">
      <c r="A1395" s="154">
        <v>43921</v>
      </c>
      <c r="B1395" s="155" t="s">
        <v>61</v>
      </c>
      <c r="C1395" s="155" t="s">
        <v>61</v>
      </c>
      <c r="D1395" s="156" t="s">
        <v>252</v>
      </c>
      <c r="E1395" s="156" t="s">
        <v>108</v>
      </c>
      <c r="F1395" s="156" t="s">
        <v>81</v>
      </c>
      <c r="G1395" s="157" t="str">
        <f>VLOOKUP(Repository_table[[#This Row],[Country of Destination]],$T$11:$U$46,2,)</f>
        <v>East Asia and Pacific</v>
      </c>
      <c r="H1395" s="156" t="s">
        <v>418</v>
      </c>
      <c r="I1395" s="156" t="s">
        <v>270</v>
      </c>
      <c r="J1395" s="158">
        <v>3676216</v>
      </c>
      <c r="K1395" s="159"/>
      <c r="L1395" s="146"/>
      <c r="N1395" s="119"/>
    </row>
    <row r="1396" spans="1:14" s="17" customFormat="1" x14ac:dyDescent="0.25">
      <c r="A1396" s="145">
        <v>43922</v>
      </c>
      <c r="B1396" s="148" t="s">
        <v>393</v>
      </c>
      <c r="C1396" s="148" t="s">
        <v>508</v>
      </c>
      <c r="D1396" s="149" t="s">
        <v>494</v>
      </c>
      <c r="E1396" s="149" t="s">
        <v>108</v>
      </c>
      <c r="F1396" s="149" t="s">
        <v>112</v>
      </c>
      <c r="G1396" s="150" t="str">
        <f>VLOOKUP(Repository_table[[#This Row],[Country of Destination]],$T$11:$U$46,2,)</f>
        <v>Latin America and the Caribbean</v>
      </c>
      <c r="H1396" s="149" t="s">
        <v>135</v>
      </c>
      <c r="I1396" s="149" t="s">
        <v>394</v>
      </c>
      <c r="J1396" s="151">
        <v>3802749</v>
      </c>
      <c r="K1396" s="39"/>
      <c r="L1396" s="146"/>
      <c r="N1396" s="119"/>
    </row>
    <row r="1397" spans="1:14" s="17" customFormat="1" x14ac:dyDescent="0.25">
      <c r="A1397" s="145">
        <v>43922</v>
      </c>
      <c r="B1397" s="148" t="s">
        <v>61</v>
      </c>
      <c r="C1397" s="148" t="s">
        <v>61</v>
      </c>
      <c r="D1397" s="149" t="s">
        <v>252</v>
      </c>
      <c r="E1397" s="149" t="s">
        <v>108</v>
      </c>
      <c r="F1397" s="149" t="s">
        <v>109</v>
      </c>
      <c r="G1397" s="150" t="str">
        <f>VLOOKUP(Repository_table[[#This Row],[Country of Destination]],$T$11:$U$46,2,)</f>
        <v>Europe and Central Asia</v>
      </c>
      <c r="H1397" s="149" t="s">
        <v>459</v>
      </c>
      <c r="I1397" s="149" t="s">
        <v>270</v>
      </c>
      <c r="J1397" s="151">
        <v>3602666</v>
      </c>
      <c r="K1397" s="39"/>
      <c r="L1397" s="146"/>
      <c r="N1397" s="119"/>
    </row>
    <row r="1398" spans="1:14" s="17" customFormat="1" x14ac:dyDescent="0.25">
      <c r="A1398" s="145">
        <v>43923</v>
      </c>
      <c r="B1398" s="148" t="s">
        <v>61</v>
      </c>
      <c r="C1398" s="148" t="s">
        <v>61</v>
      </c>
      <c r="D1398" s="149" t="s">
        <v>251</v>
      </c>
      <c r="E1398" s="149" t="s">
        <v>108</v>
      </c>
      <c r="F1398" s="149" t="s">
        <v>113</v>
      </c>
      <c r="G1398" s="150" t="str">
        <f>VLOOKUP(Repository_table[[#This Row],[Country of Destination]],$T$11:$U$46,2,)</f>
        <v>East Asia and Pacific</v>
      </c>
      <c r="H1398" s="149" t="s">
        <v>189</v>
      </c>
      <c r="I1398" s="149" t="s">
        <v>270</v>
      </c>
      <c r="J1398" s="151">
        <v>3247959</v>
      </c>
      <c r="K1398" s="39"/>
      <c r="L1398" s="146"/>
      <c r="N1398" s="119"/>
    </row>
    <row r="1399" spans="1:14" s="17" customFormat="1" ht="25" x14ac:dyDescent="0.25">
      <c r="A1399" s="145">
        <v>43924</v>
      </c>
      <c r="B1399" s="148" t="s">
        <v>302</v>
      </c>
      <c r="C1399" s="148" t="s">
        <v>303</v>
      </c>
      <c r="D1399" s="149" t="s">
        <v>409</v>
      </c>
      <c r="E1399" s="149" t="s">
        <v>108</v>
      </c>
      <c r="F1399" s="149" t="s">
        <v>241</v>
      </c>
      <c r="G1399" s="150" t="str">
        <f>VLOOKUP(Repository_table[[#This Row],[Country of Destination]],$T$11:$U$46,2,)</f>
        <v>Europe and Central Asia</v>
      </c>
      <c r="H1399" s="149" t="s">
        <v>237</v>
      </c>
      <c r="I1399" s="149" t="s">
        <v>306</v>
      </c>
      <c r="J1399" s="151">
        <v>3308091</v>
      </c>
      <c r="K1399" s="39"/>
      <c r="L1399" s="146"/>
      <c r="N1399" s="119"/>
    </row>
    <row r="1400" spans="1:14" s="17" customFormat="1" ht="13" x14ac:dyDescent="0.25">
      <c r="A1400" s="145">
        <v>43924</v>
      </c>
      <c r="B1400" s="148" t="s">
        <v>442</v>
      </c>
      <c r="C1400" s="148" t="s">
        <v>443</v>
      </c>
      <c r="D1400" s="149" t="s">
        <v>439</v>
      </c>
      <c r="E1400" s="149" t="s">
        <v>194</v>
      </c>
      <c r="F1400" s="149" t="s">
        <v>241</v>
      </c>
      <c r="G1400" s="150" t="str">
        <f>VLOOKUP(Repository_table[[#This Row],[Country of Destination]],$T$11:$U$46,2,)</f>
        <v>Europe and Central Asia</v>
      </c>
      <c r="H1400" s="149" t="s">
        <v>141</v>
      </c>
      <c r="I1400" s="149" t="s">
        <v>440</v>
      </c>
      <c r="J1400" s="151">
        <v>2955036</v>
      </c>
      <c r="K1400" s="39"/>
      <c r="L1400" s="170" t="s">
        <v>196</v>
      </c>
      <c r="N1400" s="119"/>
    </row>
    <row r="1401" spans="1:14" s="17" customFormat="1" ht="13" x14ac:dyDescent="0.25">
      <c r="A1401" s="145">
        <v>43924</v>
      </c>
      <c r="B1401" s="148" t="s">
        <v>61</v>
      </c>
      <c r="C1401" s="148" t="s">
        <v>61</v>
      </c>
      <c r="D1401" s="149" t="s">
        <v>252</v>
      </c>
      <c r="E1401" s="149" t="s">
        <v>108</v>
      </c>
      <c r="F1401" s="149" t="s">
        <v>68</v>
      </c>
      <c r="G1401" s="150" t="str">
        <f>VLOOKUP(Repository_table[[#This Row],[Country of Destination]],$T$11:$U$46,2,)</f>
        <v>South Asia</v>
      </c>
      <c r="H1401" s="149" t="s">
        <v>206</v>
      </c>
      <c r="I1401" s="149" t="s">
        <v>270</v>
      </c>
      <c r="J1401" s="151">
        <v>3238610</v>
      </c>
      <c r="K1401" s="39"/>
      <c r="L1401" s="170"/>
      <c r="N1401" s="119"/>
    </row>
    <row r="1402" spans="1:14" s="17" customFormat="1" ht="13" x14ac:dyDescent="0.25">
      <c r="A1402" s="145">
        <v>43925</v>
      </c>
      <c r="B1402" s="148" t="s">
        <v>442</v>
      </c>
      <c r="C1402" s="148" t="s">
        <v>484</v>
      </c>
      <c r="D1402" s="149" t="s">
        <v>471</v>
      </c>
      <c r="E1402" s="149" t="s">
        <v>108</v>
      </c>
      <c r="F1402" s="149" t="s">
        <v>332</v>
      </c>
      <c r="G1402" s="150" t="str">
        <f>VLOOKUP(Repository_table[[#This Row],[Country of Destination]],$T$11:$U$46,2,)</f>
        <v>East Asia and Pacific</v>
      </c>
      <c r="H1402" s="149" t="s">
        <v>257</v>
      </c>
      <c r="I1402" s="149" t="s">
        <v>440</v>
      </c>
      <c r="J1402" s="151">
        <v>3697282</v>
      </c>
      <c r="K1402" s="39"/>
      <c r="L1402" s="170"/>
      <c r="N1402" s="119"/>
    </row>
    <row r="1403" spans="1:14" s="17" customFormat="1" ht="13" x14ac:dyDescent="0.25">
      <c r="A1403" s="145">
        <v>43925</v>
      </c>
      <c r="B1403" s="148" t="s">
        <v>61</v>
      </c>
      <c r="C1403" s="148" t="s">
        <v>61</v>
      </c>
      <c r="D1403" s="149" t="s">
        <v>252</v>
      </c>
      <c r="E1403" s="149" t="s">
        <v>108</v>
      </c>
      <c r="F1403" s="149" t="s">
        <v>332</v>
      </c>
      <c r="G1403" s="150" t="str">
        <f>VLOOKUP(Repository_table[[#This Row],[Country of Destination]],$T$11:$U$46,2,)</f>
        <v>East Asia and Pacific</v>
      </c>
      <c r="H1403" s="149" t="s">
        <v>180</v>
      </c>
      <c r="I1403" s="149" t="s">
        <v>270</v>
      </c>
      <c r="J1403" s="151">
        <v>3669553</v>
      </c>
      <c r="K1403" s="39"/>
      <c r="L1403" s="170"/>
      <c r="N1403" s="119"/>
    </row>
    <row r="1404" spans="1:14" s="17" customFormat="1" ht="25" x14ac:dyDescent="0.25">
      <c r="A1404" s="145">
        <v>43926</v>
      </c>
      <c r="B1404" s="148" t="s">
        <v>302</v>
      </c>
      <c r="C1404" s="148" t="s">
        <v>303</v>
      </c>
      <c r="D1404" s="149" t="s">
        <v>409</v>
      </c>
      <c r="E1404" s="149" t="s">
        <v>108</v>
      </c>
      <c r="F1404" s="149" t="s">
        <v>72</v>
      </c>
      <c r="G1404" s="150" t="str">
        <f>VLOOKUP(Repository_table[[#This Row],[Country of Destination]],$T$11:$U$46,2,)</f>
        <v>East Asia and Pacific</v>
      </c>
      <c r="H1404" s="149" t="s">
        <v>235</v>
      </c>
      <c r="I1404" s="149" t="s">
        <v>306</v>
      </c>
      <c r="J1404" s="151">
        <v>3517369</v>
      </c>
      <c r="K1404" s="39"/>
      <c r="L1404" s="170"/>
      <c r="N1404" s="119"/>
    </row>
    <row r="1405" spans="1:14" s="17" customFormat="1" ht="13" x14ac:dyDescent="0.25">
      <c r="A1405" s="145">
        <v>43926</v>
      </c>
      <c r="B1405" s="148" t="s">
        <v>61</v>
      </c>
      <c r="C1405" s="148" t="s">
        <v>61</v>
      </c>
      <c r="D1405" s="149" t="s">
        <v>406</v>
      </c>
      <c r="E1405" s="149" t="s">
        <v>108</v>
      </c>
      <c r="F1405" s="149" t="s">
        <v>197</v>
      </c>
      <c r="G1405" s="150" t="str">
        <f>VLOOKUP(Repository_table[[#This Row],[Country of Destination]],$T$11:$U$46,2,)</f>
        <v>Europe and Central Asia</v>
      </c>
      <c r="H1405" s="149" t="s">
        <v>361</v>
      </c>
      <c r="I1405" s="149" t="s">
        <v>270</v>
      </c>
      <c r="J1405" s="151">
        <v>3037744</v>
      </c>
      <c r="K1405" s="39"/>
      <c r="L1405" s="170"/>
      <c r="N1405" s="119"/>
    </row>
    <row r="1406" spans="1:14" s="17" customFormat="1" ht="13" x14ac:dyDescent="0.25">
      <c r="A1406" s="145">
        <v>43927</v>
      </c>
      <c r="B1406" s="148" t="s">
        <v>393</v>
      </c>
      <c r="C1406" s="148" t="s">
        <v>466</v>
      </c>
      <c r="D1406" s="149" t="s">
        <v>421</v>
      </c>
      <c r="E1406" s="149" t="s">
        <v>108</v>
      </c>
      <c r="F1406" s="149" t="s">
        <v>197</v>
      </c>
      <c r="G1406" s="150" t="str">
        <f>VLOOKUP(Repository_table[[#This Row],[Country of Destination]],$T$11:$U$46,2,)</f>
        <v>Europe and Central Asia</v>
      </c>
      <c r="H1406" s="149" t="s">
        <v>143</v>
      </c>
      <c r="I1406" s="149" t="s">
        <v>394</v>
      </c>
      <c r="J1406" s="151">
        <v>3332805</v>
      </c>
      <c r="K1406" s="39"/>
      <c r="L1406" s="170"/>
      <c r="N1406" s="119"/>
    </row>
    <row r="1407" spans="1:14" s="17" customFormat="1" ht="13" x14ac:dyDescent="0.25">
      <c r="A1407" s="145">
        <v>43928</v>
      </c>
      <c r="B1407" s="148" t="s">
        <v>393</v>
      </c>
      <c r="C1407" s="148" t="s">
        <v>468</v>
      </c>
      <c r="D1407" s="149" t="s">
        <v>421</v>
      </c>
      <c r="E1407" s="149" t="s">
        <v>108</v>
      </c>
      <c r="F1407" s="149" t="s">
        <v>253</v>
      </c>
      <c r="G1407" s="150" t="str">
        <f>VLOOKUP(Repository_table[[#This Row],[Country of Destination]],$T$11:$U$46,2,)</f>
        <v>Europe and Central Asia</v>
      </c>
      <c r="H1407" s="149" t="s">
        <v>383</v>
      </c>
      <c r="I1407" s="149" t="s">
        <v>394</v>
      </c>
      <c r="J1407" s="151">
        <v>3135257</v>
      </c>
      <c r="K1407" s="39"/>
      <c r="L1407" s="170"/>
      <c r="N1407" s="119"/>
    </row>
    <row r="1408" spans="1:14" s="17" customFormat="1" ht="13" x14ac:dyDescent="0.25">
      <c r="A1408" s="145">
        <v>43928</v>
      </c>
      <c r="B1408" s="148" t="s">
        <v>193</v>
      </c>
      <c r="C1408" s="148" t="s">
        <v>212</v>
      </c>
      <c r="D1408" s="149" t="s">
        <v>262</v>
      </c>
      <c r="E1408" s="149" t="s">
        <v>108</v>
      </c>
      <c r="F1408" s="149" t="s">
        <v>72</v>
      </c>
      <c r="G1408" s="150" t="str">
        <f>VLOOKUP(Repository_table[[#This Row],[Country of Destination]],$T$11:$U$46,2,)</f>
        <v>East Asia and Pacific</v>
      </c>
      <c r="H1408" s="149" t="s">
        <v>407</v>
      </c>
      <c r="I1408" s="149" t="s">
        <v>263</v>
      </c>
      <c r="J1408" s="151">
        <v>3475108</v>
      </c>
      <c r="K1408" s="39"/>
      <c r="L1408" s="170"/>
      <c r="N1408" s="119"/>
    </row>
    <row r="1409" spans="1:14" s="17" customFormat="1" ht="13" x14ac:dyDescent="0.25">
      <c r="A1409" s="145">
        <v>43928</v>
      </c>
      <c r="B1409" s="148" t="s">
        <v>61</v>
      </c>
      <c r="C1409" s="148" t="s">
        <v>61</v>
      </c>
      <c r="D1409" s="149" t="s">
        <v>426</v>
      </c>
      <c r="E1409" s="149" t="s">
        <v>108</v>
      </c>
      <c r="F1409" s="149" t="s">
        <v>304</v>
      </c>
      <c r="G1409" s="150" t="str">
        <f>VLOOKUP(Repository_table[[#This Row],[Country of Destination]],$T$11:$U$46,2,)</f>
        <v>Europe and Central Asia</v>
      </c>
      <c r="H1409" s="149" t="s">
        <v>294</v>
      </c>
      <c r="I1409" s="149" t="s">
        <v>270</v>
      </c>
      <c r="J1409" s="151">
        <v>3233114</v>
      </c>
      <c r="K1409" s="39"/>
      <c r="L1409" s="170"/>
      <c r="N1409" s="119"/>
    </row>
    <row r="1410" spans="1:14" s="17" customFormat="1" ht="13" x14ac:dyDescent="0.25">
      <c r="A1410" s="145">
        <v>43929</v>
      </c>
      <c r="B1410" s="148" t="s">
        <v>193</v>
      </c>
      <c r="C1410" s="148" t="s">
        <v>211</v>
      </c>
      <c r="D1410" s="149" t="s">
        <v>262</v>
      </c>
      <c r="E1410" s="149" t="s">
        <v>108</v>
      </c>
      <c r="F1410" s="149" t="s">
        <v>69</v>
      </c>
      <c r="G1410" s="150" t="str">
        <f>VLOOKUP(Repository_table[[#This Row],[Country of Destination]],$T$11:$U$46,2,)</f>
        <v>Europe and Central Asia</v>
      </c>
      <c r="H1410" s="149" t="s">
        <v>213</v>
      </c>
      <c r="I1410" s="149" t="s">
        <v>263</v>
      </c>
      <c r="J1410" s="151">
        <v>3411330</v>
      </c>
      <c r="K1410" s="39"/>
      <c r="L1410" s="170"/>
      <c r="N1410" s="119"/>
    </row>
    <row r="1411" spans="1:14" s="17" customFormat="1" ht="13" x14ac:dyDescent="0.25">
      <c r="A1411" s="145">
        <v>43929</v>
      </c>
      <c r="B1411" s="148" t="s">
        <v>442</v>
      </c>
      <c r="C1411" s="148" t="s">
        <v>484</v>
      </c>
      <c r="D1411" s="149" t="s">
        <v>471</v>
      </c>
      <c r="E1411" s="149" t="s">
        <v>108</v>
      </c>
      <c r="F1411" s="149" t="s">
        <v>81</v>
      </c>
      <c r="G1411" s="150" t="str">
        <f>VLOOKUP(Repository_table[[#This Row],[Country of Destination]],$T$11:$U$46,2,)</f>
        <v>East Asia and Pacific</v>
      </c>
      <c r="H1411" s="149" t="s">
        <v>451</v>
      </c>
      <c r="I1411" s="149" t="s">
        <v>440</v>
      </c>
      <c r="J1411" s="151">
        <v>3830433</v>
      </c>
      <c r="K1411" s="39"/>
      <c r="L1411" s="170"/>
      <c r="N1411" s="119"/>
    </row>
    <row r="1412" spans="1:14" s="17" customFormat="1" ht="25" x14ac:dyDescent="0.25">
      <c r="A1412" s="145">
        <v>43930</v>
      </c>
      <c r="B1412" s="148" t="s">
        <v>302</v>
      </c>
      <c r="C1412" s="148" t="s">
        <v>303</v>
      </c>
      <c r="D1412" s="149" t="s">
        <v>409</v>
      </c>
      <c r="E1412" s="149" t="s">
        <v>108</v>
      </c>
      <c r="F1412" s="149" t="s">
        <v>373</v>
      </c>
      <c r="G1412" s="150" t="str">
        <f>VLOOKUP(Repository_table[[#This Row],[Country of Destination]],$T$11:$U$46,2,)</f>
        <v>Europe and Central Asia</v>
      </c>
      <c r="H1412" s="149" t="s">
        <v>264</v>
      </c>
      <c r="I1412" s="149" t="s">
        <v>306</v>
      </c>
      <c r="J1412" s="151">
        <v>3323701</v>
      </c>
      <c r="K1412" s="39"/>
      <c r="L1412" s="170"/>
      <c r="N1412" s="119"/>
    </row>
    <row r="1413" spans="1:14" s="17" customFormat="1" ht="13" x14ac:dyDescent="0.25">
      <c r="A1413" s="145">
        <v>43930</v>
      </c>
      <c r="B1413" s="148" t="s">
        <v>442</v>
      </c>
      <c r="C1413" s="148" t="s">
        <v>443</v>
      </c>
      <c r="D1413" s="149" t="s">
        <v>439</v>
      </c>
      <c r="E1413" s="149" t="s">
        <v>194</v>
      </c>
      <c r="F1413" s="149" t="s">
        <v>331</v>
      </c>
      <c r="G1413" s="150" t="str">
        <f>VLOOKUP(Repository_table[[#This Row],[Country of Destination]],$T$11:$U$46,2,)</f>
        <v>Europe and Central Asia</v>
      </c>
      <c r="H1413" s="149" t="s">
        <v>334</v>
      </c>
      <c r="I1413" s="149" t="s">
        <v>440</v>
      </c>
      <c r="J1413" s="151">
        <v>2944627</v>
      </c>
      <c r="K1413" s="39"/>
      <c r="L1413" s="170" t="s">
        <v>196</v>
      </c>
      <c r="N1413" s="119"/>
    </row>
    <row r="1414" spans="1:14" s="17" customFormat="1" ht="13" x14ac:dyDescent="0.25">
      <c r="A1414" s="145">
        <v>43930</v>
      </c>
      <c r="B1414" s="148" t="s">
        <v>61</v>
      </c>
      <c r="C1414" s="148" t="s">
        <v>61</v>
      </c>
      <c r="D1414" s="149" t="s">
        <v>251</v>
      </c>
      <c r="E1414" s="149" t="s">
        <v>108</v>
      </c>
      <c r="F1414" s="149" t="s">
        <v>112</v>
      </c>
      <c r="G1414" s="150" t="str">
        <f>VLOOKUP(Repository_table[[#This Row],[Country of Destination]],$T$11:$U$46,2,)</f>
        <v>Latin America and the Caribbean</v>
      </c>
      <c r="H1414" s="149" t="s">
        <v>140</v>
      </c>
      <c r="I1414" s="149" t="s">
        <v>270</v>
      </c>
      <c r="J1414" s="151">
        <v>3275576</v>
      </c>
      <c r="K1414" s="39"/>
      <c r="L1414" s="170"/>
      <c r="N1414" s="119"/>
    </row>
    <row r="1415" spans="1:14" s="17" customFormat="1" ht="13" x14ac:dyDescent="0.25">
      <c r="A1415" s="145">
        <v>43931</v>
      </c>
      <c r="B1415" s="148" t="s">
        <v>61</v>
      </c>
      <c r="C1415" s="148" t="s">
        <v>61</v>
      </c>
      <c r="D1415" s="149" t="s">
        <v>251</v>
      </c>
      <c r="E1415" s="149" t="s">
        <v>108</v>
      </c>
      <c r="F1415" s="149" t="s">
        <v>113</v>
      </c>
      <c r="G1415" s="150" t="str">
        <f>VLOOKUP(Repository_table[[#This Row],[Country of Destination]],$T$11:$U$46,2,)</f>
        <v>East Asia and Pacific</v>
      </c>
      <c r="H1415" s="149" t="s">
        <v>142</v>
      </c>
      <c r="I1415" s="149" t="s">
        <v>270</v>
      </c>
      <c r="J1415" s="151">
        <v>3238933</v>
      </c>
      <c r="K1415" s="39"/>
      <c r="L1415" s="170"/>
      <c r="N1415" s="119"/>
    </row>
    <row r="1416" spans="1:14" s="17" customFormat="1" ht="13" x14ac:dyDescent="0.25">
      <c r="A1416" s="145">
        <v>43932</v>
      </c>
      <c r="B1416" s="148" t="s">
        <v>393</v>
      </c>
      <c r="C1416" s="148" t="s">
        <v>466</v>
      </c>
      <c r="D1416" s="149" t="s">
        <v>421</v>
      </c>
      <c r="E1416" s="149" t="s">
        <v>108</v>
      </c>
      <c r="F1416" s="149" t="s">
        <v>69</v>
      </c>
      <c r="G1416" s="150" t="str">
        <f>VLOOKUP(Repository_table[[#This Row],[Country of Destination]],$T$11:$U$46,2,)</f>
        <v>Europe and Central Asia</v>
      </c>
      <c r="H1416" s="149" t="s">
        <v>520</v>
      </c>
      <c r="I1416" s="149" t="s">
        <v>394</v>
      </c>
      <c r="J1416" s="151">
        <v>3693607</v>
      </c>
      <c r="K1416" s="39"/>
      <c r="L1416" s="170"/>
      <c r="N1416" s="119"/>
    </row>
    <row r="1417" spans="1:14" s="17" customFormat="1" ht="25" x14ac:dyDescent="0.25">
      <c r="A1417" s="145">
        <v>43932</v>
      </c>
      <c r="B1417" s="148" t="s">
        <v>302</v>
      </c>
      <c r="C1417" s="148" t="s">
        <v>303</v>
      </c>
      <c r="D1417" s="149" t="s">
        <v>409</v>
      </c>
      <c r="E1417" s="149" t="s">
        <v>108</v>
      </c>
      <c r="F1417" s="149" t="s">
        <v>241</v>
      </c>
      <c r="G1417" s="150" t="str">
        <f>VLOOKUP(Repository_table[[#This Row],[Country of Destination]],$T$11:$U$46,2,)</f>
        <v>Europe and Central Asia</v>
      </c>
      <c r="H1417" s="149" t="s">
        <v>434</v>
      </c>
      <c r="I1417" s="149" t="s">
        <v>306</v>
      </c>
      <c r="J1417" s="151">
        <v>3272959</v>
      </c>
      <c r="K1417" s="39"/>
      <c r="L1417" s="170"/>
      <c r="N1417" s="119"/>
    </row>
    <row r="1418" spans="1:14" s="17" customFormat="1" ht="13" x14ac:dyDescent="0.25">
      <c r="A1418" s="145">
        <v>43932</v>
      </c>
      <c r="B1418" s="148" t="s">
        <v>61</v>
      </c>
      <c r="C1418" s="148" t="s">
        <v>61</v>
      </c>
      <c r="D1418" s="149" t="s">
        <v>251</v>
      </c>
      <c r="E1418" s="149" t="s">
        <v>108</v>
      </c>
      <c r="F1418" s="149" t="s">
        <v>112</v>
      </c>
      <c r="G1418" s="150" t="str">
        <f>VLOOKUP(Repository_table[[#This Row],[Country of Destination]],$T$11:$U$46,2,)</f>
        <v>Latin America and the Caribbean</v>
      </c>
      <c r="H1418" s="149" t="s">
        <v>336</v>
      </c>
      <c r="I1418" s="149" t="s">
        <v>270</v>
      </c>
      <c r="J1418" s="151">
        <v>3352640</v>
      </c>
      <c r="K1418" s="39"/>
      <c r="L1418" s="170"/>
      <c r="N1418" s="119"/>
    </row>
    <row r="1419" spans="1:14" s="17" customFormat="1" ht="13" x14ac:dyDescent="0.25">
      <c r="A1419" s="145">
        <v>43933</v>
      </c>
      <c r="B1419" s="148" t="s">
        <v>442</v>
      </c>
      <c r="C1419" s="148" t="s">
        <v>484</v>
      </c>
      <c r="D1419" s="149" t="s">
        <v>471</v>
      </c>
      <c r="E1419" s="149" t="s">
        <v>108</v>
      </c>
      <c r="F1419" s="149" t="s">
        <v>204</v>
      </c>
      <c r="G1419" s="150" t="str">
        <f>VLOOKUP(Repository_table[[#This Row],[Country of Destination]],$T$11:$U$46,2,)</f>
        <v>Europe and Central Asia</v>
      </c>
      <c r="H1419" s="149" t="s">
        <v>281</v>
      </c>
      <c r="I1419" s="149" t="s">
        <v>440</v>
      </c>
      <c r="J1419" s="151">
        <v>3832774</v>
      </c>
      <c r="K1419" s="39"/>
      <c r="L1419" s="170"/>
      <c r="N1419" s="119"/>
    </row>
    <row r="1420" spans="1:14" s="17" customFormat="1" ht="13" x14ac:dyDescent="0.25">
      <c r="A1420" s="145">
        <v>43933</v>
      </c>
      <c r="B1420" s="148" t="s">
        <v>61</v>
      </c>
      <c r="C1420" s="148" t="s">
        <v>61</v>
      </c>
      <c r="D1420" s="149" t="s">
        <v>252</v>
      </c>
      <c r="E1420" s="149" t="s">
        <v>108</v>
      </c>
      <c r="F1420" s="149" t="s">
        <v>197</v>
      </c>
      <c r="G1420" s="150" t="str">
        <f>VLOOKUP(Repository_table[[#This Row],[Country of Destination]],$T$11:$U$46,2,)</f>
        <v>Europe and Central Asia</v>
      </c>
      <c r="H1420" s="149" t="s">
        <v>80</v>
      </c>
      <c r="I1420" s="149" t="s">
        <v>270</v>
      </c>
      <c r="J1420" s="151">
        <v>3514046</v>
      </c>
      <c r="K1420" s="39"/>
      <c r="L1420" s="170"/>
      <c r="N1420" s="119"/>
    </row>
    <row r="1421" spans="1:14" s="17" customFormat="1" ht="13" x14ac:dyDescent="0.25">
      <c r="A1421" s="145">
        <v>43934</v>
      </c>
      <c r="B1421" s="148" t="s">
        <v>61</v>
      </c>
      <c r="C1421" s="148" t="s">
        <v>61</v>
      </c>
      <c r="D1421" s="149" t="s">
        <v>252</v>
      </c>
      <c r="E1421" s="149" t="s">
        <v>108</v>
      </c>
      <c r="F1421" s="149" t="s">
        <v>286</v>
      </c>
      <c r="G1421" s="150" t="str">
        <f>VLOOKUP(Repository_table[[#This Row],[Country of Destination]],$T$11:$U$46,2,)</f>
        <v>Europe and Central Asia</v>
      </c>
      <c r="H1421" s="149" t="s">
        <v>435</v>
      </c>
      <c r="I1421" s="149" t="s">
        <v>270</v>
      </c>
      <c r="J1421" s="151">
        <v>3523038</v>
      </c>
      <c r="K1421" s="39"/>
      <c r="L1421" s="170"/>
      <c r="N1421" s="119"/>
    </row>
    <row r="1422" spans="1:14" s="17" customFormat="1" ht="13" x14ac:dyDescent="0.25">
      <c r="A1422" s="145">
        <v>43935</v>
      </c>
      <c r="B1422" s="148" t="s">
        <v>393</v>
      </c>
      <c r="C1422" s="148" t="s">
        <v>468</v>
      </c>
      <c r="D1422" s="149" t="s">
        <v>421</v>
      </c>
      <c r="E1422" s="149" t="s">
        <v>108</v>
      </c>
      <c r="F1422" s="149" t="s">
        <v>197</v>
      </c>
      <c r="G1422" s="150" t="str">
        <f>VLOOKUP(Repository_table[[#This Row],[Country of Destination]],$T$11:$U$46,2,)</f>
        <v>Europe and Central Asia</v>
      </c>
      <c r="H1422" s="149" t="s">
        <v>507</v>
      </c>
      <c r="I1422" s="149" t="s">
        <v>394</v>
      </c>
      <c r="J1422" s="151">
        <v>3056537</v>
      </c>
      <c r="K1422" s="39"/>
      <c r="L1422" s="170"/>
      <c r="N1422" s="119"/>
    </row>
    <row r="1423" spans="1:14" s="17" customFormat="1" ht="25" x14ac:dyDescent="0.25">
      <c r="A1423" s="145">
        <v>43935</v>
      </c>
      <c r="B1423" s="148" t="s">
        <v>302</v>
      </c>
      <c r="C1423" s="148" t="s">
        <v>303</v>
      </c>
      <c r="D1423" s="149" t="s">
        <v>409</v>
      </c>
      <c r="E1423" s="149" t="s">
        <v>108</v>
      </c>
      <c r="F1423" s="149" t="s">
        <v>241</v>
      </c>
      <c r="G1423" s="150" t="str">
        <f>VLOOKUP(Repository_table[[#This Row],[Country of Destination]],$T$11:$U$46,2,)</f>
        <v>Europe and Central Asia</v>
      </c>
      <c r="H1423" s="149" t="s">
        <v>218</v>
      </c>
      <c r="I1423" s="149" t="s">
        <v>306</v>
      </c>
      <c r="J1423" s="151">
        <v>3437187</v>
      </c>
      <c r="K1423" s="39"/>
      <c r="L1423" s="170"/>
      <c r="N1423" s="119"/>
    </row>
    <row r="1424" spans="1:14" s="17" customFormat="1" ht="13" x14ac:dyDescent="0.25">
      <c r="A1424" s="145">
        <v>43935</v>
      </c>
      <c r="B1424" s="148" t="s">
        <v>61</v>
      </c>
      <c r="C1424" s="148" t="s">
        <v>61</v>
      </c>
      <c r="D1424" s="149" t="s">
        <v>252</v>
      </c>
      <c r="E1424" s="149" t="s">
        <v>108</v>
      </c>
      <c r="F1424" s="149" t="s">
        <v>109</v>
      </c>
      <c r="G1424" s="150" t="str">
        <f>VLOOKUP(Repository_table[[#This Row],[Country of Destination]],$T$11:$U$46,2,)</f>
        <v>Europe and Central Asia</v>
      </c>
      <c r="H1424" s="149" t="s">
        <v>260</v>
      </c>
      <c r="I1424" s="149" t="s">
        <v>270</v>
      </c>
      <c r="J1424" s="151">
        <v>3493041</v>
      </c>
      <c r="K1424" s="39"/>
      <c r="L1424" s="170"/>
      <c r="N1424" s="119"/>
    </row>
    <row r="1425" spans="1:14" s="17" customFormat="1" ht="13" x14ac:dyDescent="0.25">
      <c r="A1425" s="145">
        <v>43936</v>
      </c>
      <c r="B1425" s="148" t="s">
        <v>393</v>
      </c>
      <c r="C1425" s="148" t="s">
        <v>466</v>
      </c>
      <c r="D1425" s="149" t="s">
        <v>421</v>
      </c>
      <c r="E1425" s="149" t="s">
        <v>108</v>
      </c>
      <c r="F1425" s="149" t="s">
        <v>241</v>
      </c>
      <c r="G1425" s="150" t="str">
        <f>VLOOKUP(Repository_table[[#This Row],[Country of Destination]],$T$11:$U$46,2,)</f>
        <v>Europe and Central Asia</v>
      </c>
      <c r="H1425" s="149" t="s">
        <v>173</v>
      </c>
      <c r="I1425" s="149" t="s">
        <v>394</v>
      </c>
      <c r="J1425" s="151">
        <v>3282825</v>
      </c>
      <c r="K1425" s="39"/>
      <c r="L1425" s="170"/>
      <c r="N1425" s="119"/>
    </row>
    <row r="1426" spans="1:14" s="17" customFormat="1" ht="25" x14ac:dyDescent="0.25">
      <c r="A1426" s="145">
        <v>43936</v>
      </c>
      <c r="B1426" s="148" t="s">
        <v>302</v>
      </c>
      <c r="C1426" s="148" t="s">
        <v>303</v>
      </c>
      <c r="D1426" s="149" t="s">
        <v>409</v>
      </c>
      <c r="E1426" s="149" t="s">
        <v>108</v>
      </c>
      <c r="F1426" s="149" t="s">
        <v>241</v>
      </c>
      <c r="G1426" s="150" t="str">
        <f>VLOOKUP(Repository_table[[#This Row],[Country of Destination]],$T$11:$U$46,2,)</f>
        <v>Europe and Central Asia</v>
      </c>
      <c r="H1426" s="149" t="s">
        <v>209</v>
      </c>
      <c r="I1426" s="149" t="s">
        <v>306</v>
      </c>
      <c r="J1426" s="151">
        <v>3208077</v>
      </c>
      <c r="K1426" s="39"/>
      <c r="L1426" s="170"/>
      <c r="N1426" s="119"/>
    </row>
    <row r="1427" spans="1:14" s="17" customFormat="1" ht="13" x14ac:dyDescent="0.25">
      <c r="A1427" s="145">
        <v>43936</v>
      </c>
      <c r="B1427" s="148" t="s">
        <v>61</v>
      </c>
      <c r="C1427" s="148" t="s">
        <v>61</v>
      </c>
      <c r="D1427" s="149" t="s">
        <v>427</v>
      </c>
      <c r="E1427" s="149" t="s">
        <v>108</v>
      </c>
      <c r="F1427" s="149" t="s">
        <v>276</v>
      </c>
      <c r="G1427" s="150" t="str">
        <f>VLOOKUP(Repository_table[[#This Row],[Country of Destination]],$T$11:$U$46,2,)</f>
        <v>Latin America and the Caribbean</v>
      </c>
      <c r="H1427" s="149" t="s">
        <v>223</v>
      </c>
      <c r="I1427" s="149" t="s">
        <v>270</v>
      </c>
      <c r="J1427" s="151">
        <v>2865423</v>
      </c>
      <c r="K1427" s="39"/>
      <c r="L1427" s="170"/>
      <c r="N1427" s="119"/>
    </row>
    <row r="1428" spans="1:14" s="17" customFormat="1" ht="13" x14ac:dyDescent="0.25">
      <c r="A1428" s="145">
        <v>43937</v>
      </c>
      <c r="B1428" s="148" t="s">
        <v>61</v>
      </c>
      <c r="C1428" s="148" t="s">
        <v>61</v>
      </c>
      <c r="D1428" s="149" t="s">
        <v>251</v>
      </c>
      <c r="E1428" s="149" t="s">
        <v>108</v>
      </c>
      <c r="F1428" s="149" t="s">
        <v>113</v>
      </c>
      <c r="G1428" s="150" t="str">
        <f>VLOOKUP(Repository_table[[#This Row],[Country of Destination]],$T$11:$U$46,2,)</f>
        <v>East Asia and Pacific</v>
      </c>
      <c r="H1428" s="149" t="s">
        <v>188</v>
      </c>
      <c r="I1428" s="149" t="s">
        <v>270</v>
      </c>
      <c r="J1428" s="151">
        <v>3693089</v>
      </c>
      <c r="K1428" s="39"/>
      <c r="L1428" s="170"/>
      <c r="N1428" s="119"/>
    </row>
    <row r="1429" spans="1:14" s="17" customFormat="1" ht="13" x14ac:dyDescent="0.25">
      <c r="A1429" s="145">
        <v>43938</v>
      </c>
      <c r="B1429" s="148" t="s">
        <v>193</v>
      </c>
      <c r="C1429" s="148" t="s">
        <v>211</v>
      </c>
      <c r="D1429" s="149" t="s">
        <v>262</v>
      </c>
      <c r="E1429" s="149" t="s">
        <v>108</v>
      </c>
      <c r="F1429" s="149" t="s">
        <v>204</v>
      </c>
      <c r="G1429" s="150" t="str">
        <f>VLOOKUP(Repository_table[[#This Row],[Country of Destination]],$T$11:$U$46,2,)</f>
        <v>Europe and Central Asia</v>
      </c>
      <c r="H1429" s="149" t="s">
        <v>244</v>
      </c>
      <c r="I1429" s="149" t="s">
        <v>263</v>
      </c>
      <c r="J1429" s="151">
        <v>3228243</v>
      </c>
      <c r="K1429" s="39"/>
      <c r="L1429" s="170"/>
      <c r="N1429" s="119"/>
    </row>
    <row r="1430" spans="1:14" s="17" customFormat="1" ht="13" x14ac:dyDescent="0.25">
      <c r="A1430" s="145">
        <v>43938</v>
      </c>
      <c r="B1430" s="148" t="s">
        <v>61</v>
      </c>
      <c r="C1430" s="148" t="s">
        <v>61</v>
      </c>
      <c r="D1430" s="149" t="s">
        <v>519</v>
      </c>
      <c r="E1430" s="149" t="s">
        <v>194</v>
      </c>
      <c r="F1430" s="149" t="s">
        <v>72</v>
      </c>
      <c r="G1430" s="150" t="str">
        <f>VLOOKUP(Repository_table[[#This Row],[Country of Destination]],$T$11:$U$46,2,)</f>
        <v>East Asia and Pacific</v>
      </c>
      <c r="H1430" s="149" t="s">
        <v>279</v>
      </c>
      <c r="I1430" s="149" t="s">
        <v>270</v>
      </c>
      <c r="J1430" s="151">
        <v>3573228</v>
      </c>
      <c r="K1430" s="39"/>
      <c r="L1430" s="170"/>
      <c r="N1430" s="119"/>
    </row>
    <row r="1431" spans="1:14" s="17" customFormat="1" ht="25" x14ac:dyDescent="0.25">
      <c r="A1431" s="145">
        <v>43939</v>
      </c>
      <c r="B1431" s="148" t="s">
        <v>302</v>
      </c>
      <c r="C1431" s="148" t="s">
        <v>303</v>
      </c>
      <c r="D1431" s="149" t="s">
        <v>409</v>
      </c>
      <c r="E1431" s="149" t="s">
        <v>108</v>
      </c>
      <c r="F1431" s="149" t="s">
        <v>72</v>
      </c>
      <c r="G1431" s="150" t="str">
        <f>VLOOKUP(Repository_table[[#This Row],[Country of Destination]],$T$11:$U$46,2,)</f>
        <v>East Asia and Pacific</v>
      </c>
      <c r="H1431" s="149" t="s">
        <v>110</v>
      </c>
      <c r="I1431" s="149" t="s">
        <v>306</v>
      </c>
      <c r="J1431" s="151">
        <v>3632653</v>
      </c>
      <c r="K1431" s="39"/>
      <c r="L1431" s="170"/>
      <c r="N1431" s="119"/>
    </row>
    <row r="1432" spans="1:14" s="17" customFormat="1" ht="13" x14ac:dyDescent="0.25">
      <c r="A1432" s="145">
        <v>43939</v>
      </c>
      <c r="B1432" s="148" t="s">
        <v>61</v>
      </c>
      <c r="C1432" s="148" t="s">
        <v>61</v>
      </c>
      <c r="D1432" s="149" t="s">
        <v>426</v>
      </c>
      <c r="E1432" s="149" t="s">
        <v>108</v>
      </c>
      <c r="F1432" s="149" t="s">
        <v>109</v>
      </c>
      <c r="G1432" s="150" t="str">
        <f>VLOOKUP(Repository_table[[#This Row],[Country of Destination]],$T$11:$U$46,2,)</f>
        <v>Europe and Central Asia</v>
      </c>
      <c r="H1432" s="149" t="s">
        <v>509</v>
      </c>
      <c r="I1432" s="149" t="s">
        <v>270</v>
      </c>
      <c r="J1432" s="151">
        <v>3661097</v>
      </c>
      <c r="K1432" s="39"/>
      <c r="L1432" s="170"/>
      <c r="N1432" s="119"/>
    </row>
    <row r="1433" spans="1:14" s="17" customFormat="1" ht="13" x14ac:dyDescent="0.25">
      <c r="A1433" s="145">
        <v>43940</v>
      </c>
      <c r="B1433" s="148" t="s">
        <v>393</v>
      </c>
      <c r="C1433" s="148" t="s">
        <v>466</v>
      </c>
      <c r="D1433" s="149" t="s">
        <v>421</v>
      </c>
      <c r="E1433" s="149" t="s">
        <v>108</v>
      </c>
      <c r="F1433" s="149" t="s">
        <v>81</v>
      </c>
      <c r="G1433" s="150" t="str">
        <f>VLOOKUP(Repository_table[[#This Row],[Country of Destination]],$T$11:$U$46,2,)</f>
        <v>East Asia and Pacific</v>
      </c>
      <c r="H1433" s="149" t="s">
        <v>438</v>
      </c>
      <c r="I1433" s="149" t="s">
        <v>394</v>
      </c>
      <c r="J1433" s="151">
        <v>3487720</v>
      </c>
      <c r="K1433" s="39"/>
      <c r="L1433" s="170"/>
      <c r="N1433" s="119"/>
    </row>
    <row r="1434" spans="1:14" s="17" customFormat="1" ht="13" x14ac:dyDescent="0.25">
      <c r="A1434" s="145">
        <v>43940</v>
      </c>
      <c r="B1434" s="148" t="s">
        <v>193</v>
      </c>
      <c r="C1434" s="148" t="s">
        <v>212</v>
      </c>
      <c r="D1434" s="149" t="s">
        <v>262</v>
      </c>
      <c r="E1434" s="149" t="s">
        <v>108</v>
      </c>
      <c r="F1434" s="149" t="s">
        <v>241</v>
      </c>
      <c r="G1434" s="150" t="str">
        <f>VLOOKUP(Repository_table[[#This Row],[Country of Destination]],$T$11:$U$46,2,)</f>
        <v>Europe and Central Asia</v>
      </c>
      <c r="H1434" s="149" t="s">
        <v>464</v>
      </c>
      <c r="I1434" s="149" t="s">
        <v>263</v>
      </c>
      <c r="J1434" s="151">
        <v>3478597</v>
      </c>
      <c r="K1434" s="39"/>
      <c r="L1434" s="170"/>
      <c r="N1434" s="119"/>
    </row>
    <row r="1435" spans="1:14" s="17" customFormat="1" ht="13" x14ac:dyDescent="0.25">
      <c r="A1435" s="145">
        <v>43940</v>
      </c>
      <c r="B1435" s="148" t="s">
        <v>442</v>
      </c>
      <c r="C1435" s="148" t="s">
        <v>484</v>
      </c>
      <c r="D1435" s="149" t="s">
        <v>471</v>
      </c>
      <c r="E1435" s="149" t="s">
        <v>108</v>
      </c>
      <c r="F1435" s="149" t="s">
        <v>81</v>
      </c>
      <c r="G1435" s="150" t="str">
        <f>VLOOKUP(Repository_table[[#This Row],[Country of Destination]],$T$11:$U$46,2,)</f>
        <v>East Asia and Pacific</v>
      </c>
      <c r="H1435" s="149" t="s">
        <v>483</v>
      </c>
      <c r="I1435" s="149" t="s">
        <v>440</v>
      </c>
      <c r="J1435" s="151">
        <v>3769587</v>
      </c>
      <c r="K1435" s="39"/>
      <c r="L1435" s="170"/>
      <c r="N1435" s="119"/>
    </row>
    <row r="1436" spans="1:14" s="17" customFormat="1" ht="13" x14ac:dyDescent="0.25">
      <c r="A1436" s="145">
        <v>43940</v>
      </c>
      <c r="B1436" s="148" t="s">
        <v>61</v>
      </c>
      <c r="C1436" s="148" t="s">
        <v>61</v>
      </c>
      <c r="D1436" s="149" t="s">
        <v>251</v>
      </c>
      <c r="E1436" s="149" t="s">
        <v>108</v>
      </c>
      <c r="F1436" s="149" t="s">
        <v>113</v>
      </c>
      <c r="G1436" s="150" t="str">
        <f>VLOOKUP(Repository_table[[#This Row],[Country of Destination]],$T$11:$U$46,2,)</f>
        <v>East Asia and Pacific</v>
      </c>
      <c r="H1436" s="149" t="s">
        <v>207</v>
      </c>
      <c r="I1436" s="149" t="s">
        <v>270</v>
      </c>
      <c r="J1436" s="151">
        <v>3484530</v>
      </c>
      <c r="K1436" s="39"/>
      <c r="L1436" s="170"/>
      <c r="N1436" s="119"/>
    </row>
    <row r="1437" spans="1:14" s="17" customFormat="1" ht="13" x14ac:dyDescent="0.25">
      <c r="A1437" s="145">
        <v>43942</v>
      </c>
      <c r="B1437" s="148" t="s">
        <v>393</v>
      </c>
      <c r="C1437" s="148" t="s">
        <v>468</v>
      </c>
      <c r="D1437" s="149" t="s">
        <v>494</v>
      </c>
      <c r="E1437" s="149" t="s">
        <v>108</v>
      </c>
      <c r="F1437" s="149" t="s">
        <v>113</v>
      </c>
      <c r="G1437" s="150" t="str">
        <f>VLOOKUP(Repository_table[[#This Row],[Country of Destination]],$T$11:$U$46,2,)</f>
        <v>East Asia and Pacific</v>
      </c>
      <c r="H1437" s="149" t="s">
        <v>395</v>
      </c>
      <c r="I1437" s="149" t="s">
        <v>394</v>
      </c>
      <c r="J1437" s="151">
        <v>3700243</v>
      </c>
      <c r="K1437" s="39"/>
      <c r="L1437" s="170"/>
      <c r="N1437" s="119"/>
    </row>
    <row r="1438" spans="1:14" s="17" customFormat="1" ht="13" x14ac:dyDescent="0.25">
      <c r="A1438" s="145">
        <v>43942</v>
      </c>
      <c r="B1438" s="148" t="s">
        <v>61</v>
      </c>
      <c r="C1438" s="148" t="s">
        <v>61</v>
      </c>
      <c r="D1438" s="149" t="s">
        <v>251</v>
      </c>
      <c r="E1438" s="149" t="s">
        <v>108</v>
      </c>
      <c r="F1438" s="149" t="s">
        <v>112</v>
      </c>
      <c r="G1438" s="150" t="str">
        <f>VLOOKUP(Repository_table[[#This Row],[Country of Destination]],$T$11:$U$46,2,)</f>
        <v>Latin America and the Caribbean</v>
      </c>
      <c r="H1438" s="149" t="s">
        <v>217</v>
      </c>
      <c r="I1438" s="149" t="s">
        <v>270</v>
      </c>
      <c r="J1438" s="151">
        <v>3667243</v>
      </c>
      <c r="K1438" s="39"/>
      <c r="L1438" s="170"/>
      <c r="N1438" s="119"/>
    </row>
    <row r="1439" spans="1:14" s="17" customFormat="1" ht="25" x14ac:dyDescent="0.25">
      <c r="A1439" s="145">
        <v>43943</v>
      </c>
      <c r="B1439" s="148" t="s">
        <v>302</v>
      </c>
      <c r="C1439" s="148" t="s">
        <v>303</v>
      </c>
      <c r="D1439" s="149" t="s">
        <v>409</v>
      </c>
      <c r="E1439" s="149" t="s">
        <v>108</v>
      </c>
      <c r="F1439" s="149" t="s">
        <v>81</v>
      </c>
      <c r="G1439" s="150" t="str">
        <f>VLOOKUP(Repository_table[[#This Row],[Country of Destination]],$T$11:$U$46,2,)</f>
        <v>East Asia and Pacific</v>
      </c>
      <c r="H1439" s="149" t="s">
        <v>285</v>
      </c>
      <c r="I1439" s="149" t="s">
        <v>306</v>
      </c>
      <c r="J1439" s="151">
        <v>3487922</v>
      </c>
      <c r="K1439" s="39"/>
      <c r="L1439" s="170"/>
      <c r="N1439" s="119"/>
    </row>
    <row r="1440" spans="1:14" s="17" customFormat="1" ht="13" x14ac:dyDescent="0.25">
      <c r="A1440" s="145">
        <v>43943</v>
      </c>
      <c r="B1440" s="148" t="s">
        <v>442</v>
      </c>
      <c r="C1440" s="148" t="s">
        <v>443</v>
      </c>
      <c r="D1440" s="149" t="s">
        <v>439</v>
      </c>
      <c r="E1440" s="149" t="s">
        <v>194</v>
      </c>
      <c r="F1440" s="149" t="s">
        <v>116</v>
      </c>
      <c r="G1440" s="150" t="str">
        <f>VLOOKUP(Repository_table[[#This Row],[Country of Destination]],$T$11:$U$46,2,)</f>
        <v>South Asia</v>
      </c>
      <c r="H1440" s="149" t="s">
        <v>358</v>
      </c>
      <c r="I1440" s="149" t="s">
        <v>440</v>
      </c>
      <c r="J1440" s="151">
        <v>3334154</v>
      </c>
      <c r="K1440" s="39"/>
      <c r="L1440" s="170" t="s">
        <v>196</v>
      </c>
      <c r="N1440" s="119"/>
    </row>
    <row r="1441" spans="1:14" s="17" customFormat="1" ht="13" x14ac:dyDescent="0.25">
      <c r="A1441" s="145">
        <v>43943</v>
      </c>
      <c r="B1441" s="148" t="s">
        <v>61</v>
      </c>
      <c r="C1441" s="148" t="s">
        <v>61</v>
      </c>
      <c r="D1441" s="149" t="s">
        <v>252</v>
      </c>
      <c r="E1441" s="149" t="s">
        <v>108</v>
      </c>
      <c r="F1441" s="149" t="s">
        <v>72</v>
      </c>
      <c r="G1441" s="150" t="str">
        <f>VLOOKUP(Repository_table[[#This Row],[Country of Destination]],$T$11:$U$46,2,)</f>
        <v>East Asia and Pacific</v>
      </c>
      <c r="H1441" s="149" t="s">
        <v>390</v>
      </c>
      <c r="I1441" s="149" t="s">
        <v>270</v>
      </c>
      <c r="J1441" s="151">
        <v>3242214</v>
      </c>
      <c r="K1441" s="39"/>
      <c r="L1441" s="170"/>
      <c r="N1441" s="119"/>
    </row>
    <row r="1442" spans="1:14" s="17" customFormat="1" ht="13" x14ac:dyDescent="0.25">
      <c r="A1442" s="145">
        <v>43943</v>
      </c>
      <c r="B1442" s="148" t="s">
        <v>61</v>
      </c>
      <c r="C1442" s="148" t="s">
        <v>61</v>
      </c>
      <c r="D1442" s="149" t="s">
        <v>252</v>
      </c>
      <c r="E1442" s="149" t="s">
        <v>108</v>
      </c>
      <c r="F1442" s="149" t="s">
        <v>68</v>
      </c>
      <c r="G1442" s="150" t="str">
        <f>VLOOKUP(Repository_table[[#This Row],[Country of Destination]],$T$11:$U$46,2,)</f>
        <v>South Asia</v>
      </c>
      <c r="H1442" s="149" t="s">
        <v>114</v>
      </c>
      <c r="I1442" s="149" t="s">
        <v>270</v>
      </c>
      <c r="J1442" s="151">
        <v>3681648</v>
      </c>
      <c r="K1442" s="39"/>
      <c r="L1442" s="170"/>
      <c r="N1442" s="119"/>
    </row>
    <row r="1443" spans="1:14" s="17" customFormat="1" ht="13" x14ac:dyDescent="0.25">
      <c r="A1443" s="145">
        <v>43944</v>
      </c>
      <c r="B1443" s="148" t="s">
        <v>61</v>
      </c>
      <c r="C1443" s="148" t="s">
        <v>61</v>
      </c>
      <c r="D1443" s="149" t="s">
        <v>406</v>
      </c>
      <c r="E1443" s="149" t="s">
        <v>108</v>
      </c>
      <c r="F1443" s="149" t="s">
        <v>113</v>
      </c>
      <c r="G1443" s="150" t="str">
        <f>VLOOKUP(Repository_table[[#This Row],[Country of Destination]],$T$11:$U$46,2,)</f>
        <v>East Asia and Pacific</v>
      </c>
      <c r="H1443" s="149" t="s">
        <v>160</v>
      </c>
      <c r="I1443" s="149" t="s">
        <v>270</v>
      </c>
      <c r="J1443" s="151">
        <v>3672544</v>
      </c>
      <c r="K1443" s="39"/>
      <c r="L1443" s="170"/>
      <c r="N1443" s="119"/>
    </row>
    <row r="1444" spans="1:14" s="17" customFormat="1" ht="25" x14ac:dyDescent="0.25">
      <c r="A1444" s="145">
        <v>43945</v>
      </c>
      <c r="B1444" s="148" t="s">
        <v>302</v>
      </c>
      <c r="C1444" s="148" t="s">
        <v>303</v>
      </c>
      <c r="D1444" s="149" t="s">
        <v>409</v>
      </c>
      <c r="E1444" s="149" t="s">
        <v>108</v>
      </c>
      <c r="F1444" s="149" t="s">
        <v>197</v>
      </c>
      <c r="G1444" s="150" t="str">
        <f>VLOOKUP(Repository_table[[#This Row],[Country of Destination]],$T$11:$U$46,2,)</f>
        <v>Europe and Central Asia</v>
      </c>
      <c r="H1444" s="149" t="s">
        <v>284</v>
      </c>
      <c r="I1444" s="149" t="s">
        <v>306</v>
      </c>
      <c r="J1444" s="151">
        <v>3394856</v>
      </c>
      <c r="K1444" s="39"/>
      <c r="L1444" s="170"/>
      <c r="N1444" s="119"/>
    </row>
    <row r="1445" spans="1:14" s="17" customFormat="1" ht="13" x14ac:dyDescent="0.25">
      <c r="A1445" s="145">
        <v>43945</v>
      </c>
      <c r="B1445" s="148" t="s">
        <v>61</v>
      </c>
      <c r="C1445" s="148" t="s">
        <v>61</v>
      </c>
      <c r="D1445" s="149" t="s">
        <v>427</v>
      </c>
      <c r="E1445" s="149" t="s">
        <v>108</v>
      </c>
      <c r="F1445" s="149" t="s">
        <v>276</v>
      </c>
      <c r="G1445" s="150" t="str">
        <f>VLOOKUP(Repository_table[[#This Row],[Country of Destination]],$T$11:$U$46,2,)</f>
        <v>Latin America and the Caribbean</v>
      </c>
      <c r="H1445" s="149" t="s">
        <v>283</v>
      </c>
      <c r="I1445" s="149" t="s">
        <v>270</v>
      </c>
      <c r="J1445" s="151">
        <v>2904374</v>
      </c>
      <c r="K1445" s="39"/>
      <c r="L1445" s="170"/>
      <c r="N1445" s="119"/>
    </row>
    <row r="1446" spans="1:14" s="17" customFormat="1" ht="13" x14ac:dyDescent="0.25">
      <c r="A1446" s="145">
        <v>43946</v>
      </c>
      <c r="B1446" s="148" t="s">
        <v>393</v>
      </c>
      <c r="C1446" s="148" t="s">
        <v>466</v>
      </c>
      <c r="D1446" s="149" t="s">
        <v>421</v>
      </c>
      <c r="E1446" s="149" t="s">
        <v>108</v>
      </c>
      <c r="F1446" s="149" t="s">
        <v>109</v>
      </c>
      <c r="G1446" s="150" t="str">
        <f>VLOOKUP(Repository_table[[#This Row],[Country of Destination]],$T$11:$U$46,2,)</f>
        <v>Europe and Central Asia</v>
      </c>
      <c r="H1446" s="149" t="s">
        <v>506</v>
      </c>
      <c r="I1446" s="149" t="s">
        <v>394</v>
      </c>
      <c r="J1446" s="151">
        <v>3272700</v>
      </c>
      <c r="K1446" s="39"/>
      <c r="L1446" s="170"/>
      <c r="N1446" s="119"/>
    </row>
    <row r="1447" spans="1:14" s="17" customFormat="1" ht="25" x14ac:dyDescent="0.25">
      <c r="A1447" s="145">
        <v>43946</v>
      </c>
      <c r="B1447" s="148" t="s">
        <v>469</v>
      </c>
      <c r="C1447" s="148" t="s">
        <v>484</v>
      </c>
      <c r="D1447" s="149" t="s">
        <v>582</v>
      </c>
      <c r="E1447" s="149" t="s">
        <v>108</v>
      </c>
      <c r="F1447" s="149" t="s">
        <v>81</v>
      </c>
      <c r="G1447" s="150" t="str">
        <f>VLOOKUP(Repository_table[[#This Row],[Country of Destination]],$T$11:$U$46,2,)</f>
        <v>East Asia and Pacific</v>
      </c>
      <c r="H1447" s="149" t="s">
        <v>498</v>
      </c>
      <c r="I1447" s="149" t="s">
        <v>440</v>
      </c>
      <c r="J1447" s="151">
        <v>3811797</v>
      </c>
      <c r="K1447" s="39"/>
      <c r="L1447" s="170"/>
      <c r="N1447" s="119"/>
    </row>
    <row r="1448" spans="1:14" s="17" customFormat="1" ht="13" x14ac:dyDescent="0.25">
      <c r="A1448" s="145">
        <v>43946</v>
      </c>
      <c r="B1448" s="148" t="s">
        <v>61</v>
      </c>
      <c r="C1448" s="148" t="s">
        <v>61</v>
      </c>
      <c r="D1448" s="149" t="s">
        <v>252</v>
      </c>
      <c r="E1448" s="149" t="s">
        <v>108</v>
      </c>
      <c r="F1448" s="149" t="s">
        <v>204</v>
      </c>
      <c r="G1448" s="150" t="str">
        <f>VLOOKUP(Repository_table[[#This Row],[Country of Destination]],$T$11:$U$46,2,)</f>
        <v>Europe and Central Asia</v>
      </c>
      <c r="H1448" s="149" t="s">
        <v>169</v>
      </c>
      <c r="I1448" s="149" t="s">
        <v>270</v>
      </c>
      <c r="J1448" s="151">
        <v>3244097</v>
      </c>
      <c r="K1448" s="39"/>
      <c r="L1448" s="170"/>
      <c r="N1448" s="119"/>
    </row>
    <row r="1449" spans="1:14" s="17" customFormat="1" ht="13" x14ac:dyDescent="0.25">
      <c r="A1449" s="145">
        <v>43947</v>
      </c>
      <c r="B1449" s="148" t="s">
        <v>61</v>
      </c>
      <c r="C1449" s="148" t="s">
        <v>61</v>
      </c>
      <c r="D1449" s="149" t="s">
        <v>252</v>
      </c>
      <c r="E1449" s="149" t="s">
        <v>108</v>
      </c>
      <c r="F1449" s="149" t="s">
        <v>225</v>
      </c>
      <c r="G1449" s="150" t="str">
        <f>VLOOKUP(Repository_table[[#This Row],[Country of Destination]],$T$11:$U$46,2,)</f>
        <v>Middle East and North Africa</v>
      </c>
      <c r="H1449" s="149" t="s">
        <v>234</v>
      </c>
      <c r="I1449" s="149" t="s">
        <v>270</v>
      </c>
      <c r="J1449" s="151">
        <v>3296927</v>
      </c>
      <c r="K1449" s="39"/>
      <c r="L1449" s="170"/>
      <c r="N1449" s="119"/>
    </row>
    <row r="1450" spans="1:14" s="17" customFormat="1" ht="13" x14ac:dyDescent="0.25">
      <c r="A1450" s="145">
        <v>43947</v>
      </c>
      <c r="B1450" s="148" t="s">
        <v>61</v>
      </c>
      <c r="C1450" s="148" t="s">
        <v>61</v>
      </c>
      <c r="D1450" s="149" t="s">
        <v>252</v>
      </c>
      <c r="E1450" s="149" t="s">
        <v>108</v>
      </c>
      <c r="F1450" s="149" t="s">
        <v>68</v>
      </c>
      <c r="G1450" s="150" t="str">
        <f>VLOOKUP(Repository_table[[#This Row],[Country of Destination]],$T$11:$U$46,2,)</f>
        <v>South Asia</v>
      </c>
      <c r="H1450" s="149" t="s">
        <v>344</v>
      </c>
      <c r="I1450" s="149" t="s">
        <v>270</v>
      </c>
      <c r="J1450" s="151">
        <v>3416582</v>
      </c>
      <c r="K1450" s="39"/>
      <c r="L1450" s="170"/>
      <c r="N1450" s="119"/>
    </row>
    <row r="1451" spans="1:14" s="17" customFormat="1" ht="13" x14ac:dyDescent="0.25">
      <c r="A1451" s="145">
        <v>43948</v>
      </c>
      <c r="B1451" s="148" t="s">
        <v>193</v>
      </c>
      <c r="C1451" s="148" t="s">
        <v>211</v>
      </c>
      <c r="D1451" s="149" t="s">
        <v>262</v>
      </c>
      <c r="E1451" s="149" t="s">
        <v>108</v>
      </c>
      <c r="F1451" s="149" t="s">
        <v>68</v>
      </c>
      <c r="G1451" s="150" t="str">
        <f>VLOOKUP(Repository_table[[#This Row],[Country of Destination]],$T$11:$U$46,2,)</f>
        <v>South Asia</v>
      </c>
      <c r="H1451" s="149" t="s">
        <v>181</v>
      </c>
      <c r="I1451" s="149" t="s">
        <v>263</v>
      </c>
      <c r="J1451" s="151">
        <v>3142802</v>
      </c>
      <c r="K1451" s="39"/>
      <c r="L1451" s="170"/>
      <c r="N1451" s="119"/>
    </row>
    <row r="1452" spans="1:14" s="17" customFormat="1" ht="13" x14ac:dyDescent="0.25">
      <c r="A1452" s="145">
        <v>43949</v>
      </c>
      <c r="B1452" s="148" t="s">
        <v>393</v>
      </c>
      <c r="C1452" s="148" t="s">
        <v>508</v>
      </c>
      <c r="D1452" s="149" t="s">
        <v>494</v>
      </c>
      <c r="E1452" s="149" t="s">
        <v>108</v>
      </c>
      <c r="F1452" s="149" t="s">
        <v>185</v>
      </c>
      <c r="G1452" s="150" t="str">
        <f>VLOOKUP(Repository_table[[#This Row],[Country of Destination]],$T$11:$U$46,2,)</f>
        <v>Latin America and the Caribbean</v>
      </c>
      <c r="H1452" s="149" t="s">
        <v>135</v>
      </c>
      <c r="I1452" s="149" t="s">
        <v>394</v>
      </c>
      <c r="J1452" s="151">
        <v>1837962</v>
      </c>
      <c r="K1452" s="39"/>
      <c r="L1452" s="170"/>
      <c r="N1452" s="119"/>
    </row>
    <row r="1453" spans="1:14" s="17" customFormat="1" ht="13" x14ac:dyDescent="0.25">
      <c r="A1453" s="145">
        <v>43949</v>
      </c>
      <c r="B1453" s="148" t="s">
        <v>61</v>
      </c>
      <c r="C1453" s="148" t="s">
        <v>61</v>
      </c>
      <c r="D1453" s="149" t="s">
        <v>251</v>
      </c>
      <c r="E1453" s="149" t="s">
        <v>108</v>
      </c>
      <c r="F1453" s="149" t="s">
        <v>113</v>
      </c>
      <c r="G1453" s="150" t="str">
        <f>VLOOKUP(Repository_table[[#This Row],[Country of Destination]],$T$11:$U$46,2,)</f>
        <v>East Asia and Pacific</v>
      </c>
      <c r="H1453" s="149" t="s">
        <v>296</v>
      </c>
      <c r="I1453" s="149" t="s">
        <v>270</v>
      </c>
      <c r="J1453" s="151">
        <v>3220958</v>
      </c>
      <c r="K1453" s="39"/>
      <c r="L1453" s="170"/>
      <c r="N1453" s="119"/>
    </row>
    <row r="1454" spans="1:14" s="17" customFormat="1" ht="25" x14ac:dyDescent="0.25">
      <c r="A1454" s="145">
        <v>43950</v>
      </c>
      <c r="B1454" s="148" t="s">
        <v>469</v>
      </c>
      <c r="C1454" s="148" t="s">
        <v>484</v>
      </c>
      <c r="D1454" s="149" t="s">
        <v>582</v>
      </c>
      <c r="E1454" s="149" t="s">
        <v>108</v>
      </c>
      <c r="F1454" s="149" t="s">
        <v>72</v>
      </c>
      <c r="G1454" s="150" t="str">
        <f>VLOOKUP(Repository_table[[#This Row],[Country of Destination]],$T$11:$U$46,2,)</f>
        <v>East Asia and Pacific</v>
      </c>
      <c r="H1454" s="149" t="s">
        <v>496</v>
      </c>
      <c r="I1454" s="149" t="s">
        <v>440</v>
      </c>
      <c r="J1454" s="151">
        <v>3699666</v>
      </c>
      <c r="K1454" s="39"/>
      <c r="L1454" s="170"/>
      <c r="N1454" s="119"/>
    </row>
    <row r="1455" spans="1:14" s="17" customFormat="1" ht="13" x14ac:dyDescent="0.25">
      <c r="A1455" s="145">
        <v>43951</v>
      </c>
      <c r="B1455" s="148" t="s">
        <v>393</v>
      </c>
      <c r="C1455" s="148" t="s">
        <v>466</v>
      </c>
      <c r="D1455" s="149" t="s">
        <v>421</v>
      </c>
      <c r="E1455" s="149" t="s">
        <v>108</v>
      </c>
      <c r="F1455" s="149" t="s">
        <v>68</v>
      </c>
      <c r="G1455" s="150" t="str">
        <f>VLOOKUP(Repository_table[[#This Row],[Country of Destination]],$T$11:$U$46,2,)</f>
        <v>South Asia</v>
      </c>
      <c r="H1455" s="149" t="s">
        <v>278</v>
      </c>
      <c r="I1455" s="149" t="s">
        <v>394</v>
      </c>
      <c r="J1455" s="151">
        <v>3194808</v>
      </c>
      <c r="K1455" s="39"/>
      <c r="L1455" s="170"/>
      <c r="N1455" s="119"/>
    </row>
    <row r="1456" spans="1:14" s="17" customFormat="1" ht="25" x14ac:dyDescent="0.25">
      <c r="A1456" s="145">
        <v>43951</v>
      </c>
      <c r="B1456" s="148" t="s">
        <v>302</v>
      </c>
      <c r="C1456" s="148" t="s">
        <v>303</v>
      </c>
      <c r="D1456" s="149" t="s">
        <v>409</v>
      </c>
      <c r="E1456" s="149" t="s">
        <v>108</v>
      </c>
      <c r="F1456" s="149" t="s">
        <v>69</v>
      </c>
      <c r="G1456" s="150" t="str">
        <f>VLOOKUP(Repository_table[[#This Row],[Country of Destination]],$T$11:$U$46,2,)</f>
        <v>Europe and Central Asia</v>
      </c>
      <c r="H1456" s="149" t="s">
        <v>282</v>
      </c>
      <c r="I1456" s="149" t="s">
        <v>306</v>
      </c>
      <c r="J1456" s="151">
        <v>3671914</v>
      </c>
      <c r="K1456" s="39"/>
      <c r="L1456" s="170"/>
      <c r="N1456" s="119"/>
    </row>
    <row r="1457" spans="1:14" s="17" customFormat="1" ht="13" x14ac:dyDescent="0.25">
      <c r="A1457" s="145">
        <v>43951</v>
      </c>
      <c r="B1457" s="148" t="s">
        <v>61</v>
      </c>
      <c r="C1457" s="148" t="s">
        <v>61</v>
      </c>
      <c r="D1457" s="149" t="s">
        <v>252</v>
      </c>
      <c r="E1457" s="149" t="s">
        <v>108</v>
      </c>
      <c r="F1457" s="149" t="s">
        <v>332</v>
      </c>
      <c r="G1457" s="150" t="str">
        <f>VLOOKUP(Repository_table[[#This Row],[Country of Destination]],$T$11:$U$46,2,)</f>
        <v>East Asia and Pacific</v>
      </c>
      <c r="H1457" s="149" t="s">
        <v>256</v>
      </c>
      <c r="I1457" s="149" t="s">
        <v>270</v>
      </c>
      <c r="J1457" s="151">
        <v>3681823</v>
      </c>
      <c r="K1457" s="39"/>
      <c r="L1457" s="170"/>
      <c r="N1457" s="119"/>
    </row>
    <row r="1458" spans="1:14" s="17" customFormat="1" ht="13" x14ac:dyDescent="0.25">
      <c r="A1458" s="145">
        <v>43952</v>
      </c>
      <c r="B1458" s="148" t="s">
        <v>193</v>
      </c>
      <c r="C1458" s="148" t="s">
        <v>212</v>
      </c>
      <c r="D1458" s="149" t="s">
        <v>262</v>
      </c>
      <c r="E1458" s="149" t="s">
        <v>108</v>
      </c>
      <c r="F1458" s="149" t="s">
        <v>81</v>
      </c>
      <c r="G1458" s="150" t="str">
        <f>VLOOKUP(Repository_table[[#This Row],[Country of Destination]],$T$11:$U$46,2,)</f>
        <v>East Asia and Pacific</v>
      </c>
      <c r="H1458" s="149" t="s">
        <v>414</v>
      </c>
      <c r="I1458" s="149" t="s">
        <v>263</v>
      </c>
      <c r="J1458" s="151">
        <v>3501884</v>
      </c>
      <c r="K1458" s="39"/>
      <c r="L1458" s="170"/>
      <c r="N1458" s="119"/>
    </row>
    <row r="1459" spans="1:14" s="17" customFormat="1" ht="25" x14ac:dyDescent="0.25">
      <c r="A1459" s="145">
        <v>43952</v>
      </c>
      <c r="B1459" s="27" t="s">
        <v>469</v>
      </c>
      <c r="C1459" s="148" t="s">
        <v>484</v>
      </c>
      <c r="D1459" s="25" t="s">
        <v>582</v>
      </c>
      <c r="E1459" s="149" t="s">
        <v>108</v>
      </c>
      <c r="F1459" s="149" t="s">
        <v>72</v>
      </c>
      <c r="G1459" s="150" t="str">
        <f>VLOOKUP(Repository_table[[#This Row],[Country of Destination]],$T$11:$U$46,2,)</f>
        <v>East Asia and Pacific</v>
      </c>
      <c r="H1459" s="149" t="s">
        <v>482</v>
      </c>
      <c r="I1459" s="149" t="s">
        <v>440</v>
      </c>
      <c r="J1459" s="151">
        <v>3762796</v>
      </c>
      <c r="K1459" s="39"/>
      <c r="L1459" s="170"/>
      <c r="N1459" s="119"/>
    </row>
    <row r="1460" spans="1:14" s="17" customFormat="1" ht="13" x14ac:dyDescent="0.25">
      <c r="A1460" s="145">
        <v>43952</v>
      </c>
      <c r="B1460" s="148" t="s">
        <v>61</v>
      </c>
      <c r="C1460" s="148" t="s">
        <v>61</v>
      </c>
      <c r="D1460" s="149" t="s">
        <v>426</v>
      </c>
      <c r="E1460" s="149" t="s">
        <v>108</v>
      </c>
      <c r="F1460" s="149" t="s">
        <v>304</v>
      </c>
      <c r="G1460" s="150" t="str">
        <f>VLOOKUP(Repository_table[[#This Row],[Country of Destination]],$T$11:$U$46,2,)</f>
        <v>Europe and Central Asia</v>
      </c>
      <c r="H1460" s="149" t="s">
        <v>309</v>
      </c>
      <c r="I1460" s="149" t="s">
        <v>270</v>
      </c>
      <c r="J1460" s="151">
        <v>3430490</v>
      </c>
      <c r="K1460" s="39"/>
      <c r="L1460" s="170"/>
      <c r="N1460" s="119"/>
    </row>
    <row r="1461" spans="1:14" s="17" customFormat="1" ht="13" x14ac:dyDescent="0.25">
      <c r="A1461" s="145">
        <v>43953</v>
      </c>
      <c r="B1461" s="148" t="s">
        <v>61</v>
      </c>
      <c r="C1461" s="148" t="s">
        <v>61</v>
      </c>
      <c r="D1461" s="149" t="s">
        <v>251</v>
      </c>
      <c r="E1461" s="149" t="s">
        <v>108</v>
      </c>
      <c r="F1461" s="149" t="s">
        <v>112</v>
      </c>
      <c r="G1461" s="150" t="str">
        <f>VLOOKUP(Repository_table[[#This Row],[Country of Destination]],$T$11:$U$46,2,)</f>
        <v>Latin America and the Caribbean</v>
      </c>
      <c r="H1461" s="149" t="s">
        <v>117</v>
      </c>
      <c r="I1461" s="149" t="s">
        <v>270</v>
      </c>
      <c r="J1461" s="151">
        <v>3723114</v>
      </c>
      <c r="K1461" s="39"/>
      <c r="L1461" s="170"/>
      <c r="N1461" s="119"/>
    </row>
    <row r="1462" spans="1:14" s="17" customFormat="1" ht="13" x14ac:dyDescent="0.25">
      <c r="A1462" s="145">
        <v>43954</v>
      </c>
      <c r="B1462" s="148" t="s">
        <v>393</v>
      </c>
      <c r="C1462" s="148" t="s">
        <v>468</v>
      </c>
      <c r="D1462" s="149" t="s">
        <v>421</v>
      </c>
      <c r="E1462" s="149" t="s">
        <v>108</v>
      </c>
      <c r="F1462" s="149" t="s">
        <v>373</v>
      </c>
      <c r="G1462" s="150" t="str">
        <f>VLOOKUP(Repository_table[[#This Row],[Country of Destination]],$T$11:$U$46,2,)</f>
        <v>Europe and Central Asia</v>
      </c>
      <c r="H1462" s="149" t="s">
        <v>226</v>
      </c>
      <c r="I1462" s="149" t="s">
        <v>394</v>
      </c>
      <c r="J1462" s="151">
        <v>3413543</v>
      </c>
      <c r="K1462" s="39"/>
      <c r="L1462" s="170"/>
      <c r="N1462" s="119"/>
    </row>
    <row r="1463" spans="1:14" s="17" customFormat="1" ht="25" x14ac:dyDescent="0.25">
      <c r="A1463" s="145">
        <v>43954</v>
      </c>
      <c r="B1463" s="148" t="s">
        <v>302</v>
      </c>
      <c r="C1463" s="148" t="s">
        <v>303</v>
      </c>
      <c r="D1463" s="149" t="s">
        <v>409</v>
      </c>
      <c r="E1463" s="149" t="s">
        <v>108</v>
      </c>
      <c r="F1463" s="149" t="s">
        <v>368</v>
      </c>
      <c r="G1463" s="150" t="str">
        <f>VLOOKUP(Repository_table[[#This Row],[Country of Destination]],$T$11:$U$46,2,)</f>
        <v>East Asia and Pacific</v>
      </c>
      <c r="H1463" s="149" t="s">
        <v>530</v>
      </c>
      <c r="I1463" s="149" t="s">
        <v>306</v>
      </c>
      <c r="J1463" s="151">
        <v>2884788</v>
      </c>
      <c r="K1463" s="39"/>
      <c r="L1463" s="170"/>
      <c r="N1463" s="119"/>
    </row>
    <row r="1464" spans="1:14" s="17" customFormat="1" ht="25" x14ac:dyDescent="0.25">
      <c r="A1464" s="145">
        <v>43954</v>
      </c>
      <c r="B1464" s="27" t="s">
        <v>469</v>
      </c>
      <c r="C1464" s="148" t="s">
        <v>484</v>
      </c>
      <c r="D1464" s="25" t="s">
        <v>582</v>
      </c>
      <c r="E1464" s="149" t="s">
        <v>108</v>
      </c>
      <c r="F1464" s="149" t="s">
        <v>286</v>
      </c>
      <c r="G1464" s="150" t="str">
        <f>VLOOKUP(Repository_table[[#This Row],[Country of Destination]],$T$11:$U$46,2,)</f>
        <v>Europe and Central Asia</v>
      </c>
      <c r="H1464" s="149" t="s">
        <v>179</v>
      </c>
      <c r="I1464" s="149" t="s">
        <v>440</v>
      </c>
      <c r="J1464" s="151">
        <v>3361192</v>
      </c>
      <c r="K1464" s="39"/>
      <c r="L1464" s="170"/>
      <c r="N1464" s="119"/>
    </row>
    <row r="1465" spans="1:14" s="17" customFormat="1" ht="13" x14ac:dyDescent="0.25">
      <c r="A1465" s="145">
        <v>43954</v>
      </c>
      <c r="B1465" s="148" t="s">
        <v>61</v>
      </c>
      <c r="C1465" s="148" t="s">
        <v>61</v>
      </c>
      <c r="D1465" s="149" t="s">
        <v>252</v>
      </c>
      <c r="E1465" s="149" t="s">
        <v>108</v>
      </c>
      <c r="F1465" s="149" t="s">
        <v>332</v>
      </c>
      <c r="G1465" s="150" t="str">
        <f>VLOOKUP(Repository_table[[#This Row],[Country of Destination]],$T$11:$U$46,2,)</f>
        <v>East Asia and Pacific</v>
      </c>
      <c r="H1465" s="149" t="s">
        <v>379</v>
      </c>
      <c r="I1465" s="149" t="s">
        <v>270</v>
      </c>
      <c r="J1465" s="151">
        <v>3564485</v>
      </c>
      <c r="K1465" s="39"/>
      <c r="L1465" s="170"/>
      <c r="N1465" s="119"/>
    </row>
    <row r="1466" spans="1:14" s="17" customFormat="1" ht="13" x14ac:dyDescent="0.25">
      <c r="A1466" s="145">
        <v>43956</v>
      </c>
      <c r="B1466" s="148" t="s">
        <v>393</v>
      </c>
      <c r="C1466" s="148" t="s">
        <v>468</v>
      </c>
      <c r="D1466" s="149" t="s">
        <v>421</v>
      </c>
      <c r="E1466" s="149" t="s">
        <v>108</v>
      </c>
      <c r="F1466" s="149" t="s">
        <v>204</v>
      </c>
      <c r="G1466" s="150" t="str">
        <f>VLOOKUP(Repository_table[[#This Row],[Country of Destination]],$T$11:$U$46,2,)</f>
        <v>Europe and Central Asia</v>
      </c>
      <c r="H1466" s="149" t="s">
        <v>374</v>
      </c>
      <c r="I1466" s="149" t="s">
        <v>394</v>
      </c>
      <c r="J1466" s="151">
        <v>3333100</v>
      </c>
      <c r="K1466" s="39"/>
      <c r="L1466" s="170"/>
      <c r="N1466" s="119"/>
    </row>
    <row r="1467" spans="1:14" s="17" customFormat="1" ht="25" x14ac:dyDescent="0.25">
      <c r="A1467" s="145">
        <v>43956</v>
      </c>
      <c r="B1467" s="148" t="s">
        <v>302</v>
      </c>
      <c r="C1467" s="148" t="s">
        <v>303</v>
      </c>
      <c r="D1467" s="149" t="s">
        <v>409</v>
      </c>
      <c r="E1467" s="149" t="s">
        <v>108</v>
      </c>
      <c r="F1467" s="149" t="s">
        <v>241</v>
      </c>
      <c r="G1467" s="150" t="str">
        <f>VLOOKUP(Repository_table[[#This Row],[Country of Destination]],$T$11:$U$46,2,)</f>
        <v>Europe and Central Asia</v>
      </c>
      <c r="H1467" s="149" t="s">
        <v>505</v>
      </c>
      <c r="I1467" s="149" t="s">
        <v>306</v>
      </c>
      <c r="J1467" s="151">
        <v>3459710</v>
      </c>
      <c r="K1467" s="39"/>
      <c r="L1467" s="170"/>
      <c r="N1467" s="119"/>
    </row>
    <row r="1468" spans="1:14" s="17" customFormat="1" ht="13" x14ac:dyDescent="0.25">
      <c r="A1468" s="145">
        <v>43956</v>
      </c>
      <c r="B1468" s="148" t="s">
        <v>61</v>
      </c>
      <c r="C1468" s="148" t="s">
        <v>61</v>
      </c>
      <c r="D1468" s="149" t="s">
        <v>252</v>
      </c>
      <c r="E1468" s="149" t="s">
        <v>108</v>
      </c>
      <c r="F1468" s="149" t="s">
        <v>241</v>
      </c>
      <c r="G1468" s="150" t="str">
        <f>VLOOKUP(Repository_table[[#This Row],[Country of Destination]],$T$11:$U$46,2,)</f>
        <v>Europe and Central Asia</v>
      </c>
      <c r="H1468" s="149" t="s">
        <v>143</v>
      </c>
      <c r="I1468" s="149" t="s">
        <v>270</v>
      </c>
      <c r="J1468" s="151">
        <v>3326515</v>
      </c>
      <c r="K1468" s="39"/>
      <c r="L1468" s="170"/>
      <c r="N1468" s="119"/>
    </row>
    <row r="1469" spans="1:14" s="17" customFormat="1" ht="13" x14ac:dyDescent="0.25">
      <c r="A1469" s="145">
        <v>43956</v>
      </c>
      <c r="B1469" s="148" t="s">
        <v>61</v>
      </c>
      <c r="C1469" s="148" t="s">
        <v>61</v>
      </c>
      <c r="D1469" s="149" t="s">
        <v>252</v>
      </c>
      <c r="E1469" s="149" t="s">
        <v>108</v>
      </c>
      <c r="F1469" s="149" t="s">
        <v>253</v>
      </c>
      <c r="G1469" s="150" t="str">
        <f>VLOOKUP(Repository_table[[#This Row],[Country of Destination]],$T$11:$U$46,2,)</f>
        <v>Europe and Central Asia</v>
      </c>
      <c r="H1469" s="149" t="s">
        <v>411</v>
      </c>
      <c r="I1469" s="149" t="s">
        <v>270</v>
      </c>
      <c r="J1469" s="151">
        <v>3241104</v>
      </c>
      <c r="K1469" s="39"/>
      <c r="L1469" s="170"/>
      <c r="N1469" s="119"/>
    </row>
    <row r="1470" spans="1:14" s="17" customFormat="1" ht="13" x14ac:dyDescent="0.25">
      <c r="A1470" s="145">
        <v>43957</v>
      </c>
      <c r="B1470" s="148" t="s">
        <v>193</v>
      </c>
      <c r="C1470" s="148" t="s">
        <v>211</v>
      </c>
      <c r="D1470" s="149" t="s">
        <v>262</v>
      </c>
      <c r="E1470" s="149" t="s">
        <v>108</v>
      </c>
      <c r="F1470" s="149" t="s">
        <v>197</v>
      </c>
      <c r="G1470" s="150" t="str">
        <f>VLOOKUP(Repository_table[[#This Row],[Country of Destination]],$T$11:$U$46,2,)</f>
        <v>Europe and Central Asia</v>
      </c>
      <c r="H1470" s="149" t="s">
        <v>80</v>
      </c>
      <c r="I1470" s="149" t="s">
        <v>263</v>
      </c>
      <c r="J1470" s="151">
        <v>3230000</v>
      </c>
      <c r="K1470" s="39"/>
      <c r="L1470" s="170"/>
      <c r="N1470" s="119"/>
    </row>
    <row r="1471" spans="1:14" s="17" customFormat="1" ht="13" x14ac:dyDescent="0.25">
      <c r="A1471" s="145">
        <v>43958</v>
      </c>
      <c r="B1471" s="148" t="s">
        <v>61</v>
      </c>
      <c r="C1471" s="148" t="s">
        <v>61</v>
      </c>
      <c r="D1471" s="149" t="s">
        <v>427</v>
      </c>
      <c r="E1471" s="149" t="s">
        <v>108</v>
      </c>
      <c r="F1471" s="149" t="s">
        <v>331</v>
      </c>
      <c r="G1471" s="150" t="str">
        <f>VLOOKUP(Repository_table[[#This Row],[Country of Destination]],$T$11:$U$46,2,)</f>
        <v>Europe and Central Asia</v>
      </c>
      <c r="H1471" s="149" t="s">
        <v>299</v>
      </c>
      <c r="I1471" s="149" t="s">
        <v>270</v>
      </c>
      <c r="J1471" s="151">
        <v>3473212</v>
      </c>
      <c r="K1471" s="39"/>
      <c r="L1471" s="170"/>
      <c r="N1471" s="119"/>
    </row>
    <row r="1472" spans="1:14" s="17" customFormat="1" ht="13" x14ac:dyDescent="0.25">
      <c r="A1472" s="145">
        <v>43958</v>
      </c>
      <c r="B1472" s="148" t="s">
        <v>61</v>
      </c>
      <c r="C1472" s="148" t="s">
        <v>61</v>
      </c>
      <c r="D1472" s="149" t="s">
        <v>252</v>
      </c>
      <c r="E1472" s="149" t="s">
        <v>108</v>
      </c>
      <c r="F1472" s="149" t="s">
        <v>241</v>
      </c>
      <c r="G1472" s="150" t="str">
        <f>VLOOKUP(Repository_table[[#This Row],[Country of Destination]],$T$11:$U$46,2,)</f>
        <v>Europe and Central Asia</v>
      </c>
      <c r="H1472" s="149" t="s">
        <v>264</v>
      </c>
      <c r="I1472" s="149" t="s">
        <v>270</v>
      </c>
      <c r="J1472" s="151">
        <v>971768</v>
      </c>
      <c r="K1472" s="39"/>
      <c r="L1472" s="170" t="s">
        <v>58</v>
      </c>
      <c r="N1472" s="119"/>
    </row>
    <row r="1473" spans="1:14" s="17" customFormat="1" ht="13" x14ac:dyDescent="0.25">
      <c r="A1473" s="145">
        <v>43958</v>
      </c>
      <c r="B1473" s="148" t="s">
        <v>61</v>
      </c>
      <c r="C1473" s="148" t="s">
        <v>61</v>
      </c>
      <c r="D1473" s="149" t="s">
        <v>252</v>
      </c>
      <c r="E1473" s="149" t="s">
        <v>108</v>
      </c>
      <c r="F1473" s="149" t="s">
        <v>178</v>
      </c>
      <c r="G1473" s="150" t="str">
        <f>VLOOKUP(Repository_table[[#This Row],[Country of Destination]],$T$11:$U$46,2,)</f>
        <v>Latin America and the Caribbean</v>
      </c>
      <c r="H1473" s="149" t="s">
        <v>264</v>
      </c>
      <c r="I1473" s="149" t="s">
        <v>270</v>
      </c>
      <c r="J1473" s="151">
        <v>2267616</v>
      </c>
      <c r="K1473" s="39"/>
      <c r="L1473" s="170" t="s">
        <v>58</v>
      </c>
      <c r="N1473" s="119"/>
    </row>
    <row r="1474" spans="1:14" s="17" customFormat="1" ht="13" x14ac:dyDescent="0.25">
      <c r="A1474" s="145">
        <v>43960</v>
      </c>
      <c r="B1474" s="148" t="s">
        <v>393</v>
      </c>
      <c r="C1474" s="148" t="s">
        <v>466</v>
      </c>
      <c r="D1474" s="149" t="s">
        <v>421</v>
      </c>
      <c r="E1474" s="149" t="s">
        <v>108</v>
      </c>
      <c r="F1474" s="149" t="s">
        <v>72</v>
      </c>
      <c r="G1474" s="150" t="str">
        <f>VLOOKUP(Repository_table[[#This Row],[Country of Destination]],$T$11:$U$46,2,)</f>
        <v>East Asia and Pacific</v>
      </c>
      <c r="H1474" s="149" t="s">
        <v>422</v>
      </c>
      <c r="I1474" s="149" t="s">
        <v>394</v>
      </c>
      <c r="J1474" s="151">
        <v>3436186</v>
      </c>
      <c r="K1474" s="39"/>
      <c r="L1474" s="170"/>
      <c r="N1474" s="119"/>
    </row>
    <row r="1475" spans="1:14" s="17" customFormat="1" ht="13" x14ac:dyDescent="0.25">
      <c r="A1475" s="145">
        <v>43960</v>
      </c>
      <c r="B1475" s="148" t="s">
        <v>193</v>
      </c>
      <c r="C1475" s="148" t="s">
        <v>212</v>
      </c>
      <c r="D1475" s="149" t="s">
        <v>262</v>
      </c>
      <c r="E1475" s="149" t="s">
        <v>108</v>
      </c>
      <c r="F1475" s="149" t="s">
        <v>109</v>
      </c>
      <c r="G1475" s="150" t="str">
        <f>VLOOKUP(Repository_table[[#This Row],[Country of Destination]],$T$11:$U$46,2,)</f>
        <v>Europe and Central Asia</v>
      </c>
      <c r="H1475" s="149" t="s">
        <v>460</v>
      </c>
      <c r="I1475" s="149" t="s">
        <v>263</v>
      </c>
      <c r="J1475" s="151">
        <v>3237228</v>
      </c>
      <c r="K1475" s="39"/>
      <c r="L1475" s="170"/>
      <c r="N1475" s="119"/>
    </row>
    <row r="1476" spans="1:14" s="17" customFormat="1" ht="13" x14ac:dyDescent="0.25">
      <c r="A1476" s="145">
        <v>43960</v>
      </c>
      <c r="B1476" s="148" t="s">
        <v>61</v>
      </c>
      <c r="C1476" s="148" t="s">
        <v>61</v>
      </c>
      <c r="D1476" s="149" t="s">
        <v>426</v>
      </c>
      <c r="E1476" s="149" t="s">
        <v>108</v>
      </c>
      <c r="F1476" s="149" t="s">
        <v>373</v>
      </c>
      <c r="G1476" s="150" t="str">
        <f>VLOOKUP(Repository_table[[#This Row],[Country of Destination]],$T$11:$U$46,2,)</f>
        <v>Europe and Central Asia</v>
      </c>
      <c r="H1476" s="149" t="s">
        <v>520</v>
      </c>
      <c r="I1476" s="149" t="s">
        <v>270</v>
      </c>
      <c r="J1476" s="151">
        <v>1348306</v>
      </c>
      <c r="K1476" s="39"/>
      <c r="L1476" s="170" t="s">
        <v>58</v>
      </c>
      <c r="N1476" s="119"/>
    </row>
    <row r="1477" spans="1:14" s="17" customFormat="1" ht="13" x14ac:dyDescent="0.25">
      <c r="A1477" s="145">
        <v>43960</v>
      </c>
      <c r="B1477" s="148" t="s">
        <v>61</v>
      </c>
      <c r="C1477" s="148" t="s">
        <v>61</v>
      </c>
      <c r="D1477" s="149" t="s">
        <v>426</v>
      </c>
      <c r="E1477" s="149" t="s">
        <v>108</v>
      </c>
      <c r="F1477" s="149" t="s">
        <v>178</v>
      </c>
      <c r="G1477" s="150" t="str">
        <f>VLOOKUP(Repository_table[[#This Row],[Country of Destination]],$T$11:$U$46,2,)</f>
        <v>Latin America and the Caribbean</v>
      </c>
      <c r="H1477" s="149" t="s">
        <v>520</v>
      </c>
      <c r="I1477" s="149" t="s">
        <v>270</v>
      </c>
      <c r="J1477" s="151">
        <v>2095765</v>
      </c>
      <c r="K1477" s="39"/>
      <c r="L1477" s="170" t="s">
        <v>58</v>
      </c>
      <c r="N1477" s="119"/>
    </row>
    <row r="1478" spans="1:14" s="17" customFormat="1" ht="25" x14ac:dyDescent="0.25">
      <c r="A1478" s="145">
        <v>43961</v>
      </c>
      <c r="B1478" s="148" t="s">
        <v>443</v>
      </c>
      <c r="C1478" s="148" t="s">
        <v>469</v>
      </c>
      <c r="D1478" s="149" t="s">
        <v>470</v>
      </c>
      <c r="E1478" s="149" t="s">
        <v>108</v>
      </c>
      <c r="F1478" s="149" t="s">
        <v>113</v>
      </c>
      <c r="G1478" s="150" t="str">
        <f>VLOOKUP(Repository_table[[#This Row],[Country of Destination]],$T$11:$U$46,2,)</f>
        <v>East Asia and Pacific</v>
      </c>
      <c r="H1478" s="149" t="s">
        <v>495</v>
      </c>
      <c r="I1478" s="149" t="s">
        <v>440</v>
      </c>
      <c r="J1478" s="151">
        <v>3810025</v>
      </c>
      <c r="K1478" s="39"/>
      <c r="L1478" s="170"/>
      <c r="N1478" s="119"/>
    </row>
    <row r="1479" spans="1:14" s="17" customFormat="1" ht="13" x14ac:dyDescent="0.25">
      <c r="A1479" s="145">
        <v>43961</v>
      </c>
      <c r="B1479" s="148" t="s">
        <v>61</v>
      </c>
      <c r="C1479" s="148" t="s">
        <v>61</v>
      </c>
      <c r="D1479" s="149" t="s">
        <v>252</v>
      </c>
      <c r="E1479" s="149" t="s">
        <v>108</v>
      </c>
      <c r="F1479" s="149" t="s">
        <v>286</v>
      </c>
      <c r="G1479" s="150" t="str">
        <f>VLOOKUP(Repository_table[[#This Row],[Country of Destination]],$T$11:$U$46,2,)</f>
        <v>Europe and Central Asia</v>
      </c>
      <c r="H1479" s="149" t="s">
        <v>361</v>
      </c>
      <c r="I1479" s="149" t="s">
        <v>270</v>
      </c>
      <c r="J1479" s="151">
        <v>2897173</v>
      </c>
      <c r="K1479" s="39"/>
      <c r="L1479" s="170"/>
      <c r="N1479" s="119"/>
    </row>
    <row r="1480" spans="1:14" s="17" customFormat="1" ht="25" x14ac:dyDescent="0.25">
      <c r="A1480" s="145">
        <v>43962</v>
      </c>
      <c r="B1480" s="148" t="s">
        <v>302</v>
      </c>
      <c r="C1480" s="148" t="s">
        <v>303</v>
      </c>
      <c r="D1480" s="149" t="s">
        <v>409</v>
      </c>
      <c r="E1480" s="149" t="s">
        <v>108</v>
      </c>
      <c r="F1480" s="149" t="s">
        <v>241</v>
      </c>
      <c r="G1480" s="150" t="str">
        <f>VLOOKUP(Repository_table[[#This Row],[Country of Destination]],$T$11:$U$46,2,)</f>
        <v>Europe and Central Asia</v>
      </c>
      <c r="H1480" s="149" t="s">
        <v>434</v>
      </c>
      <c r="I1480" s="149" t="s">
        <v>306</v>
      </c>
      <c r="J1480" s="151">
        <v>3724562</v>
      </c>
      <c r="K1480" s="39"/>
      <c r="L1480" s="170"/>
      <c r="N1480" s="119"/>
    </row>
    <row r="1481" spans="1:14" s="17" customFormat="1" ht="25" x14ac:dyDescent="0.25">
      <c r="A1481" s="145">
        <v>43962</v>
      </c>
      <c r="B1481" s="27" t="s">
        <v>469</v>
      </c>
      <c r="C1481" s="148" t="s">
        <v>484</v>
      </c>
      <c r="D1481" s="25" t="s">
        <v>582</v>
      </c>
      <c r="E1481" s="149" t="s">
        <v>108</v>
      </c>
      <c r="F1481" s="149" t="s">
        <v>332</v>
      </c>
      <c r="G1481" s="150" t="str">
        <f>VLOOKUP(Repository_table[[#This Row],[Country of Destination]],$T$11:$U$46,2,)</f>
        <v>East Asia and Pacific</v>
      </c>
      <c r="H1481" s="149" t="s">
        <v>281</v>
      </c>
      <c r="I1481" s="149" t="s">
        <v>440</v>
      </c>
      <c r="J1481" s="151">
        <v>3832596</v>
      </c>
      <c r="K1481" s="39"/>
      <c r="L1481" s="170"/>
      <c r="N1481" s="119"/>
    </row>
    <row r="1482" spans="1:14" s="17" customFormat="1" ht="13" x14ac:dyDescent="0.25">
      <c r="A1482" s="145">
        <v>43962</v>
      </c>
      <c r="B1482" s="148" t="s">
        <v>61</v>
      </c>
      <c r="C1482" s="148" t="s">
        <v>61</v>
      </c>
      <c r="D1482" s="149" t="s">
        <v>251</v>
      </c>
      <c r="E1482" s="149" t="s">
        <v>108</v>
      </c>
      <c r="F1482" s="149" t="s">
        <v>112</v>
      </c>
      <c r="G1482" s="150" t="str">
        <f>VLOOKUP(Repository_table[[#This Row],[Country of Destination]],$T$11:$U$46,2,)</f>
        <v>Latin America and the Caribbean</v>
      </c>
      <c r="H1482" s="149" t="s">
        <v>319</v>
      </c>
      <c r="I1482" s="149" t="s">
        <v>270</v>
      </c>
      <c r="J1482" s="151">
        <v>3673929</v>
      </c>
      <c r="K1482" s="39"/>
      <c r="L1482" s="170"/>
      <c r="N1482" s="119"/>
    </row>
    <row r="1483" spans="1:14" s="17" customFormat="1" ht="25" x14ac:dyDescent="0.25">
      <c r="A1483" s="145">
        <v>43963</v>
      </c>
      <c r="B1483" s="148" t="s">
        <v>443</v>
      </c>
      <c r="C1483" s="148" t="s">
        <v>469</v>
      </c>
      <c r="D1483" s="149" t="s">
        <v>470</v>
      </c>
      <c r="E1483" s="149" t="s">
        <v>108</v>
      </c>
      <c r="F1483" s="149" t="s">
        <v>186</v>
      </c>
      <c r="G1483" s="150" t="str">
        <f>VLOOKUP(Repository_table[[#This Row],[Country of Destination]],$T$11:$U$46,2,)</f>
        <v>Latin America and the Caribbean</v>
      </c>
      <c r="H1483" s="149" t="s">
        <v>507</v>
      </c>
      <c r="I1483" s="149" t="s">
        <v>440</v>
      </c>
      <c r="J1483" s="151">
        <v>3069511</v>
      </c>
      <c r="K1483" s="39"/>
      <c r="L1483" s="170"/>
      <c r="N1483" s="119"/>
    </row>
    <row r="1484" spans="1:14" s="17" customFormat="1" ht="13" x14ac:dyDescent="0.25">
      <c r="A1484" s="145">
        <v>43963</v>
      </c>
      <c r="B1484" s="148" t="s">
        <v>61</v>
      </c>
      <c r="C1484" s="148" t="s">
        <v>61</v>
      </c>
      <c r="D1484" s="149" t="s">
        <v>251</v>
      </c>
      <c r="E1484" s="149" t="s">
        <v>108</v>
      </c>
      <c r="F1484" s="149" t="s">
        <v>113</v>
      </c>
      <c r="G1484" s="150" t="str">
        <f>VLOOKUP(Repository_table[[#This Row],[Country of Destination]],$T$11:$U$46,2,)</f>
        <v>East Asia and Pacific</v>
      </c>
      <c r="H1484" s="149" t="s">
        <v>167</v>
      </c>
      <c r="I1484" s="149" t="s">
        <v>270</v>
      </c>
      <c r="J1484" s="151">
        <v>3710898</v>
      </c>
      <c r="K1484" s="39"/>
      <c r="L1484" s="170"/>
      <c r="N1484" s="119"/>
    </row>
    <row r="1485" spans="1:14" s="17" customFormat="1" ht="25" x14ac:dyDescent="0.25">
      <c r="A1485" s="145">
        <v>43965</v>
      </c>
      <c r="B1485" s="27" t="s">
        <v>469</v>
      </c>
      <c r="C1485" s="148" t="s">
        <v>484</v>
      </c>
      <c r="D1485" s="25" t="s">
        <v>582</v>
      </c>
      <c r="E1485" s="149" t="s">
        <v>108</v>
      </c>
      <c r="F1485" s="149" t="s">
        <v>368</v>
      </c>
      <c r="G1485" s="150" t="str">
        <f>VLOOKUP(Repository_table[[#This Row],[Country of Destination]],$T$11:$U$46,2,)</f>
        <v>East Asia and Pacific</v>
      </c>
      <c r="H1485" s="149" t="s">
        <v>472</v>
      </c>
      <c r="I1485" s="149" t="s">
        <v>440</v>
      </c>
      <c r="J1485" s="151">
        <v>3777373</v>
      </c>
      <c r="K1485" s="39"/>
      <c r="L1485" s="170"/>
      <c r="N1485" s="119"/>
    </row>
    <row r="1486" spans="1:14" s="17" customFormat="1" ht="13" x14ac:dyDescent="0.25">
      <c r="A1486" s="145">
        <v>43966</v>
      </c>
      <c r="B1486" s="148" t="s">
        <v>393</v>
      </c>
      <c r="C1486" s="148" t="s">
        <v>466</v>
      </c>
      <c r="D1486" s="149" t="s">
        <v>421</v>
      </c>
      <c r="E1486" s="149" t="s">
        <v>108</v>
      </c>
      <c r="F1486" s="149" t="s">
        <v>68</v>
      </c>
      <c r="G1486" s="150" t="str">
        <f>VLOOKUP(Repository_table[[#This Row],[Country of Destination]],$T$11:$U$46,2,)</f>
        <v>South Asia</v>
      </c>
      <c r="H1486" s="149" t="s">
        <v>111</v>
      </c>
      <c r="I1486" s="149" t="s">
        <v>394</v>
      </c>
      <c r="J1486" s="151">
        <v>3675592</v>
      </c>
      <c r="K1486" s="39"/>
      <c r="L1486" s="170"/>
      <c r="N1486" s="119"/>
    </row>
    <row r="1487" spans="1:14" s="17" customFormat="1" ht="13" x14ac:dyDescent="0.25">
      <c r="A1487" s="145">
        <v>43966</v>
      </c>
      <c r="B1487" s="148" t="s">
        <v>61</v>
      </c>
      <c r="C1487" s="148" t="s">
        <v>61</v>
      </c>
      <c r="D1487" s="149" t="s">
        <v>252</v>
      </c>
      <c r="E1487" s="149" t="s">
        <v>108</v>
      </c>
      <c r="F1487" s="149" t="s">
        <v>241</v>
      </c>
      <c r="G1487" s="150" t="str">
        <f>VLOOKUP(Repository_table[[#This Row],[Country of Destination]],$T$11:$U$46,2,)</f>
        <v>Europe and Central Asia</v>
      </c>
      <c r="H1487" s="149" t="s">
        <v>459</v>
      </c>
      <c r="I1487" s="149" t="s">
        <v>270</v>
      </c>
      <c r="J1487" s="151">
        <v>3241504</v>
      </c>
      <c r="K1487" s="39"/>
      <c r="L1487" s="170"/>
      <c r="N1487" s="119"/>
    </row>
    <row r="1488" spans="1:14" s="17" customFormat="1" ht="13" x14ac:dyDescent="0.25">
      <c r="A1488" s="145">
        <v>43967</v>
      </c>
      <c r="B1488" s="148" t="s">
        <v>393</v>
      </c>
      <c r="C1488" s="148" t="s">
        <v>466</v>
      </c>
      <c r="D1488" s="149" t="s">
        <v>421</v>
      </c>
      <c r="E1488" s="149" t="s">
        <v>108</v>
      </c>
      <c r="F1488" s="149" t="s">
        <v>241</v>
      </c>
      <c r="G1488" s="150" t="str">
        <f>VLOOKUP(Repository_table[[#This Row],[Country of Destination]],$T$11:$U$46,2,)</f>
        <v>Europe and Central Asia</v>
      </c>
      <c r="H1488" s="149" t="s">
        <v>435</v>
      </c>
      <c r="I1488" s="149" t="s">
        <v>394</v>
      </c>
      <c r="J1488" s="151">
        <v>3647216</v>
      </c>
      <c r="K1488" s="39"/>
      <c r="L1488" s="170"/>
      <c r="N1488" s="119"/>
    </row>
    <row r="1489" spans="1:22" s="32" customFormat="1" ht="13" x14ac:dyDescent="0.25">
      <c r="A1489" s="145">
        <v>43967</v>
      </c>
      <c r="B1489" s="148" t="s">
        <v>193</v>
      </c>
      <c r="C1489" s="148" t="s">
        <v>211</v>
      </c>
      <c r="D1489" s="149" t="s">
        <v>267</v>
      </c>
      <c r="E1489" s="149" t="s">
        <v>108</v>
      </c>
      <c r="F1489" s="149" t="s">
        <v>113</v>
      </c>
      <c r="G1489" s="150" t="str">
        <f>VLOOKUP(Repository_table[[#This Row],[Country of Destination]],$T$11:$U$46,2,)</f>
        <v>East Asia and Pacific</v>
      </c>
      <c r="H1489" s="149" t="s">
        <v>528</v>
      </c>
      <c r="I1489" s="149" t="s">
        <v>263</v>
      </c>
      <c r="J1489" s="151">
        <v>3263523</v>
      </c>
      <c r="K1489" s="39"/>
      <c r="L1489" s="170"/>
      <c r="N1489" s="124"/>
      <c r="S1489" s="17"/>
      <c r="T1489" s="17"/>
      <c r="U1489" s="17"/>
      <c r="V1489" s="17"/>
    </row>
    <row r="1490" spans="1:22" s="17" customFormat="1" ht="13" x14ac:dyDescent="0.25">
      <c r="A1490" s="145">
        <v>43967</v>
      </c>
      <c r="B1490" s="148" t="s">
        <v>61</v>
      </c>
      <c r="C1490" s="148" t="s">
        <v>61</v>
      </c>
      <c r="D1490" s="149" t="s">
        <v>252</v>
      </c>
      <c r="E1490" s="149" t="s">
        <v>108</v>
      </c>
      <c r="F1490" s="149" t="s">
        <v>68</v>
      </c>
      <c r="G1490" s="150" t="str">
        <f>VLOOKUP(Repository_table[[#This Row],[Country of Destination]],$T$11:$U$46,2,)</f>
        <v>South Asia</v>
      </c>
      <c r="H1490" s="149" t="s">
        <v>231</v>
      </c>
      <c r="I1490" s="149" t="s">
        <v>270</v>
      </c>
      <c r="J1490" s="151">
        <v>3676904</v>
      </c>
      <c r="K1490" s="39"/>
      <c r="L1490" s="170"/>
      <c r="N1490" s="119"/>
      <c r="S1490" s="32"/>
      <c r="T1490" s="32"/>
      <c r="U1490" s="32"/>
      <c r="V1490" s="32"/>
    </row>
    <row r="1491" spans="1:22" s="17" customFormat="1" ht="13" x14ac:dyDescent="0.25">
      <c r="A1491" s="145">
        <v>43969</v>
      </c>
      <c r="B1491" s="148" t="s">
        <v>393</v>
      </c>
      <c r="C1491" s="148" t="s">
        <v>466</v>
      </c>
      <c r="D1491" s="149" t="s">
        <v>421</v>
      </c>
      <c r="E1491" s="149" t="s">
        <v>108</v>
      </c>
      <c r="F1491" s="149" t="s">
        <v>178</v>
      </c>
      <c r="G1491" s="150" t="str">
        <f>VLOOKUP(Repository_table[[#This Row],[Country of Destination]],$T$11:$U$46,2,)</f>
        <v>Latin America and the Caribbean</v>
      </c>
      <c r="H1491" s="149" t="s">
        <v>135</v>
      </c>
      <c r="I1491" s="149" t="s">
        <v>394</v>
      </c>
      <c r="J1491" s="151">
        <v>1816603</v>
      </c>
      <c r="K1491" s="39"/>
      <c r="L1491" s="170"/>
      <c r="N1491" s="119"/>
    </row>
    <row r="1492" spans="1:22" s="17" customFormat="1" ht="25" x14ac:dyDescent="0.25">
      <c r="A1492" s="145">
        <v>43969</v>
      </c>
      <c r="B1492" s="148" t="s">
        <v>302</v>
      </c>
      <c r="C1492" s="148" t="s">
        <v>303</v>
      </c>
      <c r="D1492" s="149" t="s">
        <v>409</v>
      </c>
      <c r="E1492" s="149" t="s">
        <v>108</v>
      </c>
      <c r="F1492" s="149" t="s">
        <v>81</v>
      </c>
      <c r="G1492" s="150" t="str">
        <f>VLOOKUP(Repository_table[[#This Row],[Country of Destination]],$T$11:$U$46,2,)</f>
        <v>East Asia and Pacific</v>
      </c>
      <c r="H1492" s="149" t="s">
        <v>481</v>
      </c>
      <c r="I1492" s="149" t="s">
        <v>306</v>
      </c>
      <c r="J1492" s="151">
        <v>3281146</v>
      </c>
      <c r="K1492" s="39"/>
      <c r="L1492" s="170"/>
      <c r="N1492" s="119"/>
    </row>
    <row r="1493" spans="1:22" s="17" customFormat="1" ht="13" x14ac:dyDescent="0.25">
      <c r="A1493" s="145">
        <v>43969</v>
      </c>
      <c r="B1493" s="148" t="s">
        <v>61</v>
      </c>
      <c r="C1493" s="148" t="s">
        <v>61</v>
      </c>
      <c r="D1493" s="149" t="s">
        <v>252</v>
      </c>
      <c r="E1493" s="149" t="s">
        <v>108</v>
      </c>
      <c r="F1493" s="149" t="s">
        <v>241</v>
      </c>
      <c r="G1493" s="150" t="str">
        <f>VLOOKUP(Repository_table[[#This Row],[Country of Destination]],$T$11:$U$46,2,)</f>
        <v>Europe and Central Asia</v>
      </c>
      <c r="H1493" s="149" t="s">
        <v>432</v>
      </c>
      <c r="I1493" s="149" t="s">
        <v>270</v>
      </c>
      <c r="J1493" s="151">
        <v>3052187</v>
      </c>
      <c r="K1493" s="39"/>
      <c r="L1493" s="170"/>
      <c r="N1493" s="119"/>
    </row>
    <row r="1494" spans="1:22" s="17" customFormat="1" ht="25" x14ac:dyDescent="0.25">
      <c r="A1494" s="145">
        <v>43971</v>
      </c>
      <c r="B1494" s="148" t="s">
        <v>443</v>
      </c>
      <c r="C1494" s="148" t="s">
        <v>469</v>
      </c>
      <c r="D1494" s="149" t="s">
        <v>470</v>
      </c>
      <c r="E1494" s="149" t="s">
        <v>108</v>
      </c>
      <c r="F1494" s="149" t="s">
        <v>113</v>
      </c>
      <c r="G1494" s="150" t="str">
        <f>VLOOKUP(Repository_table[[#This Row],[Country of Destination]],$T$11:$U$46,2,)</f>
        <v>East Asia and Pacific</v>
      </c>
      <c r="H1494" s="149" t="s">
        <v>244</v>
      </c>
      <c r="I1494" s="149" t="s">
        <v>440</v>
      </c>
      <c r="J1494" s="151">
        <v>3386260</v>
      </c>
      <c r="K1494" s="39"/>
      <c r="L1494" s="170"/>
      <c r="N1494" s="119"/>
    </row>
    <row r="1495" spans="1:22" s="17" customFormat="1" ht="13" x14ac:dyDescent="0.25">
      <c r="A1495" s="145">
        <v>43971</v>
      </c>
      <c r="B1495" s="148" t="s">
        <v>61</v>
      </c>
      <c r="C1495" s="148" t="s">
        <v>61</v>
      </c>
      <c r="D1495" s="149" t="s">
        <v>427</v>
      </c>
      <c r="E1495" s="149" t="s">
        <v>108</v>
      </c>
      <c r="F1495" s="149" t="s">
        <v>197</v>
      </c>
      <c r="G1495" s="150" t="str">
        <f>VLOOKUP(Repository_table[[#This Row],[Country of Destination]],$T$11:$U$46,2,)</f>
        <v>Europe and Central Asia</v>
      </c>
      <c r="H1495" s="149" t="s">
        <v>223</v>
      </c>
      <c r="I1495" s="149" t="s">
        <v>270</v>
      </c>
      <c r="J1495" s="151">
        <v>2902787</v>
      </c>
      <c r="K1495" s="39"/>
      <c r="L1495" s="170"/>
      <c r="N1495" s="119"/>
    </row>
    <row r="1496" spans="1:22" s="17" customFormat="1" ht="13" x14ac:dyDescent="0.25">
      <c r="A1496" s="145">
        <v>43973</v>
      </c>
      <c r="B1496" s="148" t="s">
        <v>393</v>
      </c>
      <c r="C1496" s="148" t="s">
        <v>466</v>
      </c>
      <c r="D1496" s="149" t="s">
        <v>421</v>
      </c>
      <c r="E1496" s="149" t="s">
        <v>108</v>
      </c>
      <c r="F1496" s="149" t="s">
        <v>204</v>
      </c>
      <c r="G1496" s="150" t="str">
        <f>VLOOKUP(Repository_table[[#This Row],[Country of Destination]],$T$11:$U$46,2,)</f>
        <v>Europe and Central Asia</v>
      </c>
      <c r="H1496" s="149" t="s">
        <v>318</v>
      </c>
      <c r="I1496" s="149" t="s">
        <v>394</v>
      </c>
      <c r="J1496" s="151">
        <v>3492711</v>
      </c>
      <c r="K1496" s="39"/>
      <c r="L1496" s="170"/>
      <c r="N1496" s="119"/>
    </row>
    <row r="1497" spans="1:22" s="17" customFormat="1" ht="13" x14ac:dyDescent="0.25">
      <c r="A1497" s="145">
        <v>43973</v>
      </c>
      <c r="B1497" s="148" t="s">
        <v>193</v>
      </c>
      <c r="C1497" s="148" t="s">
        <v>212</v>
      </c>
      <c r="D1497" s="149" t="s">
        <v>262</v>
      </c>
      <c r="E1497" s="149" t="s">
        <v>108</v>
      </c>
      <c r="F1497" s="149" t="s">
        <v>241</v>
      </c>
      <c r="G1497" s="150" t="str">
        <f>VLOOKUP(Repository_table[[#This Row],[Country of Destination]],$T$11:$U$46,2,)</f>
        <v>Europe and Central Asia</v>
      </c>
      <c r="H1497" s="149" t="s">
        <v>464</v>
      </c>
      <c r="I1497" s="149" t="s">
        <v>263</v>
      </c>
      <c r="J1497" s="151">
        <v>3485504</v>
      </c>
      <c r="K1497" s="39"/>
      <c r="L1497" s="170"/>
      <c r="N1497" s="119"/>
    </row>
    <row r="1498" spans="1:22" s="17" customFormat="1" ht="13" x14ac:dyDescent="0.25">
      <c r="A1498" s="145">
        <v>43973</v>
      </c>
      <c r="B1498" s="148" t="s">
        <v>61</v>
      </c>
      <c r="C1498" s="148" t="s">
        <v>61</v>
      </c>
      <c r="D1498" s="149" t="s">
        <v>251</v>
      </c>
      <c r="E1498" s="149" t="s">
        <v>108</v>
      </c>
      <c r="F1498" s="149" t="s">
        <v>113</v>
      </c>
      <c r="G1498" s="150" t="str">
        <f>VLOOKUP(Repository_table[[#This Row],[Country of Destination]],$T$11:$U$46,2,)</f>
        <v>East Asia and Pacific</v>
      </c>
      <c r="H1498" s="149" t="s">
        <v>173</v>
      </c>
      <c r="I1498" s="149" t="s">
        <v>270</v>
      </c>
      <c r="J1498" s="151">
        <v>3663335</v>
      </c>
      <c r="K1498" s="39"/>
      <c r="L1498" s="170"/>
      <c r="N1498" s="119"/>
    </row>
    <row r="1499" spans="1:22" s="17" customFormat="1" ht="13" x14ac:dyDescent="0.25">
      <c r="A1499" s="145">
        <v>43974</v>
      </c>
      <c r="B1499" s="148" t="s">
        <v>61</v>
      </c>
      <c r="C1499" s="148" t="s">
        <v>61</v>
      </c>
      <c r="D1499" s="149" t="s">
        <v>426</v>
      </c>
      <c r="E1499" s="149" t="s">
        <v>108</v>
      </c>
      <c r="F1499" s="149" t="s">
        <v>81</v>
      </c>
      <c r="G1499" s="150" t="str">
        <f>VLOOKUP(Repository_table[[#This Row],[Country of Destination]],$T$11:$U$46,2,)</f>
        <v>East Asia and Pacific</v>
      </c>
      <c r="H1499" s="149" t="s">
        <v>237</v>
      </c>
      <c r="I1499" s="149" t="s">
        <v>270</v>
      </c>
      <c r="J1499" s="151">
        <v>3221860</v>
      </c>
      <c r="K1499" s="39"/>
      <c r="L1499" s="170"/>
      <c r="N1499" s="119"/>
    </row>
    <row r="1500" spans="1:22" s="17" customFormat="1" ht="25" x14ac:dyDescent="0.25">
      <c r="A1500" s="145">
        <v>43975</v>
      </c>
      <c r="B1500" s="148" t="s">
        <v>302</v>
      </c>
      <c r="C1500" s="148" t="s">
        <v>303</v>
      </c>
      <c r="D1500" s="149" t="s">
        <v>409</v>
      </c>
      <c r="E1500" s="149" t="s">
        <v>108</v>
      </c>
      <c r="F1500" s="149" t="s">
        <v>241</v>
      </c>
      <c r="G1500" s="150" t="str">
        <f>VLOOKUP(Repository_table[[#This Row],[Country of Destination]],$T$11:$U$46,2,)</f>
        <v>Europe and Central Asia</v>
      </c>
      <c r="H1500" s="149" t="s">
        <v>218</v>
      </c>
      <c r="I1500" s="149" t="s">
        <v>306</v>
      </c>
      <c r="J1500" s="151">
        <v>1024885</v>
      </c>
      <c r="K1500" s="39"/>
      <c r="L1500" s="170" t="s">
        <v>58</v>
      </c>
      <c r="N1500" s="119"/>
    </row>
    <row r="1501" spans="1:22" s="17" customFormat="1" ht="25" x14ac:dyDescent="0.25">
      <c r="A1501" s="145">
        <v>43975</v>
      </c>
      <c r="B1501" s="148" t="s">
        <v>302</v>
      </c>
      <c r="C1501" s="148" t="s">
        <v>303</v>
      </c>
      <c r="D1501" s="149" t="s">
        <v>409</v>
      </c>
      <c r="E1501" s="149" t="s">
        <v>108</v>
      </c>
      <c r="F1501" s="149" t="s">
        <v>178</v>
      </c>
      <c r="G1501" s="150" t="str">
        <f>VLOOKUP(Repository_table[[#This Row],[Country of Destination]],$T$11:$U$46,2,)</f>
        <v>Latin America and the Caribbean</v>
      </c>
      <c r="H1501" s="149" t="s">
        <v>218</v>
      </c>
      <c r="I1501" s="149" t="s">
        <v>306</v>
      </c>
      <c r="J1501" s="151">
        <v>2191534</v>
      </c>
      <c r="K1501" s="39"/>
      <c r="L1501" s="170" t="s">
        <v>58</v>
      </c>
      <c r="N1501" s="119"/>
    </row>
    <row r="1502" spans="1:22" s="17" customFormat="1" ht="25" x14ac:dyDescent="0.25">
      <c r="A1502" s="145">
        <v>43975</v>
      </c>
      <c r="B1502" s="148" t="s">
        <v>443</v>
      </c>
      <c r="C1502" s="148" t="s">
        <v>469</v>
      </c>
      <c r="D1502" s="149" t="s">
        <v>470</v>
      </c>
      <c r="E1502" s="149" t="s">
        <v>108</v>
      </c>
      <c r="F1502" s="149" t="s">
        <v>112</v>
      </c>
      <c r="G1502" s="150" t="str">
        <f>VLOOKUP(Repository_table[[#This Row],[Country of Destination]],$T$11:$U$46,2,)</f>
        <v>Latin America and the Caribbean</v>
      </c>
      <c r="H1502" s="149" t="s">
        <v>509</v>
      </c>
      <c r="I1502" s="149" t="s">
        <v>440</v>
      </c>
      <c r="J1502" s="151">
        <v>3671103</v>
      </c>
      <c r="K1502" s="39"/>
      <c r="L1502" s="170"/>
      <c r="N1502" s="119"/>
    </row>
    <row r="1503" spans="1:22" s="17" customFormat="1" ht="13" x14ac:dyDescent="0.25">
      <c r="A1503" s="145">
        <v>43976</v>
      </c>
      <c r="B1503" s="148" t="s">
        <v>393</v>
      </c>
      <c r="C1503" s="148" t="s">
        <v>468</v>
      </c>
      <c r="D1503" s="149" t="s">
        <v>421</v>
      </c>
      <c r="E1503" s="149" t="s">
        <v>108</v>
      </c>
      <c r="F1503" s="149" t="s">
        <v>81</v>
      </c>
      <c r="G1503" s="150" t="str">
        <f>VLOOKUP(Repository_table[[#This Row],[Country of Destination]],$T$11:$U$46,2,)</f>
        <v>East Asia and Pacific</v>
      </c>
      <c r="H1503" s="149" t="s">
        <v>452</v>
      </c>
      <c r="I1503" s="149" t="s">
        <v>394</v>
      </c>
      <c r="J1503" s="151">
        <v>3724254</v>
      </c>
      <c r="K1503" s="39"/>
      <c r="L1503" s="170"/>
      <c r="N1503" s="119"/>
    </row>
    <row r="1504" spans="1:22" s="17" customFormat="1" ht="13" x14ac:dyDescent="0.25">
      <c r="A1504" s="145">
        <v>43976</v>
      </c>
      <c r="B1504" s="148" t="s">
        <v>61</v>
      </c>
      <c r="C1504" s="148" t="s">
        <v>61</v>
      </c>
      <c r="D1504" s="149" t="s">
        <v>252</v>
      </c>
      <c r="E1504" s="149" t="s">
        <v>108</v>
      </c>
      <c r="F1504" s="149" t="s">
        <v>253</v>
      </c>
      <c r="G1504" s="150" t="str">
        <f>VLOOKUP(Repository_table[[#This Row],[Country of Destination]],$T$11:$U$46,2,)</f>
        <v>Europe and Central Asia</v>
      </c>
      <c r="H1504" s="149" t="s">
        <v>493</v>
      </c>
      <c r="I1504" s="149" t="s">
        <v>270</v>
      </c>
      <c r="J1504" s="151">
        <v>3211007</v>
      </c>
      <c r="K1504" s="39"/>
      <c r="L1504" s="170"/>
      <c r="N1504" s="119"/>
    </row>
    <row r="1505" spans="1:14" s="17" customFormat="1" ht="25" x14ac:dyDescent="0.25">
      <c r="A1505" s="145">
        <v>43977</v>
      </c>
      <c r="B1505" s="148" t="s">
        <v>302</v>
      </c>
      <c r="C1505" s="148" t="s">
        <v>303</v>
      </c>
      <c r="D1505" s="149" t="s">
        <v>409</v>
      </c>
      <c r="E1505" s="149" t="s">
        <v>108</v>
      </c>
      <c r="F1505" s="149" t="s">
        <v>462</v>
      </c>
      <c r="G1505" s="150" t="str">
        <f>VLOOKUP(Repository_table[[#This Row],[Country of Destination]],$T$11:$U$46,2,)</f>
        <v>South Asia</v>
      </c>
      <c r="H1505" s="149" t="s">
        <v>284</v>
      </c>
      <c r="I1505" s="149" t="s">
        <v>306</v>
      </c>
      <c r="J1505" s="151">
        <v>3405574</v>
      </c>
      <c r="K1505" s="39"/>
      <c r="L1505" s="170"/>
      <c r="N1505" s="119"/>
    </row>
    <row r="1506" spans="1:14" s="17" customFormat="1" ht="13" x14ac:dyDescent="0.25">
      <c r="A1506" s="145">
        <v>43977</v>
      </c>
      <c r="B1506" s="148" t="s">
        <v>61</v>
      </c>
      <c r="C1506" s="148" t="s">
        <v>61</v>
      </c>
      <c r="D1506" s="149" t="s">
        <v>251</v>
      </c>
      <c r="E1506" s="149" t="s">
        <v>108</v>
      </c>
      <c r="F1506" s="149" t="s">
        <v>157</v>
      </c>
      <c r="G1506" s="150" t="str">
        <f>VLOOKUP(Repository_table[[#This Row],[Country of Destination]],$T$11:$U$46,2,)</f>
        <v>Middle East and North Africa</v>
      </c>
      <c r="H1506" s="149" t="s">
        <v>527</v>
      </c>
      <c r="I1506" s="149" t="s">
        <v>270</v>
      </c>
      <c r="J1506" s="151">
        <v>3294379</v>
      </c>
      <c r="K1506" s="39"/>
      <c r="L1506" s="170"/>
      <c r="N1506" s="119"/>
    </row>
    <row r="1507" spans="1:14" s="17" customFormat="1" ht="13" x14ac:dyDescent="0.25">
      <c r="A1507" s="145">
        <v>43978</v>
      </c>
      <c r="B1507" s="148" t="s">
        <v>193</v>
      </c>
      <c r="C1507" s="148" t="s">
        <v>211</v>
      </c>
      <c r="D1507" s="149" t="s">
        <v>262</v>
      </c>
      <c r="E1507" s="149" t="s">
        <v>108</v>
      </c>
      <c r="F1507" s="149" t="s">
        <v>109</v>
      </c>
      <c r="G1507" s="150" t="str">
        <f>VLOOKUP(Repository_table[[#This Row],[Country of Destination]],$T$11:$U$46,2,)</f>
        <v>Europe and Central Asia</v>
      </c>
      <c r="H1507" s="149" t="s">
        <v>529</v>
      </c>
      <c r="I1507" s="149" t="s">
        <v>263</v>
      </c>
      <c r="J1507" s="151">
        <v>3423459</v>
      </c>
      <c r="K1507" s="39"/>
      <c r="L1507" s="170"/>
      <c r="N1507" s="119"/>
    </row>
    <row r="1508" spans="1:14" s="17" customFormat="1" ht="13" x14ac:dyDescent="0.25">
      <c r="A1508" s="145">
        <v>43978</v>
      </c>
      <c r="B1508" s="148" t="s">
        <v>61</v>
      </c>
      <c r="C1508" s="148" t="s">
        <v>61</v>
      </c>
      <c r="D1508" s="149" t="s">
        <v>251</v>
      </c>
      <c r="E1508" s="149" t="s">
        <v>108</v>
      </c>
      <c r="F1508" s="149" t="s">
        <v>113</v>
      </c>
      <c r="G1508" s="150" t="str">
        <f>VLOOKUP(Repository_table[[#This Row],[Country of Destination]],$T$11:$U$46,2,)</f>
        <v>East Asia and Pacific</v>
      </c>
      <c r="H1508" s="149" t="s">
        <v>254</v>
      </c>
      <c r="I1508" s="149" t="s">
        <v>270</v>
      </c>
      <c r="J1508" s="151">
        <v>3086825</v>
      </c>
      <c r="K1508" s="39"/>
      <c r="L1508" s="170"/>
      <c r="N1508" s="119"/>
    </row>
    <row r="1509" spans="1:14" s="17" customFormat="1" ht="13" x14ac:dyDescent="0.25">
      <c r="A1509" s="145">
        <v>43979</v>
      </c>
      <c r="B1509" s="148" t="s">
        <v>393</v>
      </c>
      <c r="C1509" s="148" t="s">
        <v>466</v>
      </c>
      <c r="D1509" s="149" t="s">
        <v>421</v>
      </c>
      <c r="E1509" s="149" t="s">
        <v>108</v>
      </c>
      <c r="F1509" s="149" t="s">
        <v>68</v>
      </c>
      <c r="G1509" s="150" t="str">
        <f>VLOOKUP(Repository_table[[#This Row],[Country of Destination]],$T$11:$U$46,2,)</f>
        <v>South Asia</v>
      </c>
      <c r="H1509" s="149" t="s">
        <v>429</v>
      </c>
      <c r="I1509" s="149" t="s">
        <v>394</v>
      </c>
      <c r="J1509" s="151">
        <v>3181596</v>
      </c>
      <c r="K1509" s="39"/>
      <c r="L1509" s="170"/>
      <c r="N1509" s="119"/>
    </row>
    <row r="1510" spans="1:14" s="17" customFormat="1" ht="13" x14ac:dyDescent="0.25">
      <c r="A1510" s="145">
        <v>43979</v>
      </c>
      <c r="B1510" s="148" t="s">
        <v>61</v>
      </c>
      <c r="C1510" s="148" t="s">
        <v>61</v>
      </c>
      <c r="D1510" s="149" t="s">
        <v>252</v>
      </c>
      <c r="E1510" s="149" t="s">
        <v>108</v>
      </c>
      <c r="F1510" s="149" t="s">
        <v>241</v>
      </c>
      <c r="G1510" s="150" t="str">
        <f>VLOOKUP(Repository_table[[#This Row],[Country of Destination]],$T$11:$U$46,2,)</f>
        <v>Europe and Central Asia</v>
      </c>
      <c r="H1510" s="149" t="s">
        <v>375</v>
      </c>
      <c r="I1510" s="149" t="s">
        <v>270</v>
      </c>
      <c r="J1510" s="151">
        <v>3425857</v>
      </c>
      <c r="K1510" s="39"/>
      <c r="L1510" s="170"/>
      <c r="N1510" s="119"/>
    </row>
    <row r="1511" spans="1:14" s="17" customFormat="1" ht="25" x14ac:dyDescent="0.25">
      <c r="A1511" s="145">
        <v>43981</v>
      </c>
      <c r="B1511" s="148" t="s">
        <v>302</v>
      </c>
      <c r="C1511" s="148" t="s">
        <v>303</v>
      </c>
      <c r="D1511" s="149" t="s">
        <v>409</v>
      </c>
      <c r="E1511" s="149" t="s">
        <v>108</v>
      </c>
      <c r="F1511" s="149" t="s">
        <v>72</v>
      </c>
      <c r="G1511" s="150" t="str">
        <f>VLOOKUP(Repository_table[[#This Row],[Country of Destination]],$T$11:$U$46,2,)</f>
        <v>East Asia and Pacific</v>
      </c>
      <c r="H1511" s="149" t="s">
        <v>282</v>
      </c>
      <c r="I1511" s="149" t="s">
        <v>306</v>
      </c>
      <c r="J1511" s="151">
        <v>3676294</v>
      </c>
      <c r="K1511" s="39"/>
      <c r="L1511" s="170"/>
      <c r="N1511" s="119"/>
    </row>
    <row r="1512" spans="1:14" s="17" customFormat="1" ht="13" x14ac:dyDescent="0.25">
      <c r="A1512" s="145">
        <v>43981</v>
      </c>
      <c r="B1512" s="148" t="s">
        <v>61</v>
      </c>
      <c r="C1512" s="148" t="s">
        <v>61</v>
      </c>
      <c r="D1512" s="149" t="s">
        <v>252</v>
      </c>
      <c r="E1512" s="149" t="s">
        <v>108</v>
      </c>
      <c r="F1512" s="149" t="s">
        <v>72</v>
      </c>
      <c r="G1512" s="150" t="str">
        <f>VLOOKUP(Repository_table[[#This Row],[Country of Destination]],$T$11:$U$46,2,)</f>
        <v>East Asia and Pacific</v>
      </c>
      <c r="H1512" s="149" t="s">
        <v>159</v>
      </c>
      <c r="I1512" s="149" t="s">
        <v>270</v>
      </c>
      <c r="J1512" s="151">
        <v>3659721</v>
      </c>
      <c r="K1512" s="39"/>
      <c r="L1512" s="170"/>
      <c r="N1512" s="119"/>
    </row>
    <row r="1513" spans="1:14" s="17" customFormat="1" ht="13" x14ac:dyDescent="0.25">
      <c r="A1513" s="145">
        <v>43982</v>
      </c>
      <c r="B1513" s="148" t="s">
        <v>393</v>
      </c>
      <c r="C1513" s="148" t="s">
        <v>508</v>
      </c>
      <c r="D1513" s="149" t="s">
        <v>494</v>
      </c>
      <c r="E1513" s="149" t="s">
        <v>108</v>
      </c>
      <c r="F1513" s="149" t="s">
        <v>185</v>
      </c>
      <c r="G1513" s="150" t="str">
        <f>VLOOKUP(Repository_table[[#This Row],[Country of Destination]],$T$11:$U$46,2,)</f>
        <v>Latin America and the Caribbean</v>
      </c>
      <c r="H1513" s="149" t="s">
        <v>507</v>
      </c>
      <c r="I1513" s="149" t="s">
        <v>394</v>
      </c>
      <c r="J1513" s="151">
        <v>2554347</v>
      </c>
      <c r="K1513" s="39"/>
      <c r="L1513" s="170"/>
      <c r="N1513" s="119"/>
    </row>
    <row r="1514" spans="1:14" s="17" customFormat="1" ht="13" x14ac:dyDescent="0.25">
      <c r="A1514" s="145">
        <v>43982</v>
      </c>
      <c r="B1514" s="148" t="s">
        <v>61</v>
      </c>
      <c r="C1514" s="148" t="s">
        <v>61</v>
      </c>
      <c r="D1514" s="149" t="s">
        <v>252</v>
      </c>
      <c r="E1514" s="149" t="s">
        <v>108</v>
      </c>
      <c r="F1514" s="149" t="s">
        <v>330</v>
      </c>
      <c r="G1514" s="150" t="str">
        <f>VLOOKUP(Repository_table[[#This Row],[Country of Destination]],$T$11:$U$46,2,)</f>
        <v>Middle East and North Africa</v>
      </c>
      <c r="H1514" s="149" t="s">
        <v>428</v>
      </c>
      <c r="I1514" s="149" t="s">
        <v>270</v>
      </c>
      <c r="J1514" s="151">
        <v>3474413</v>
      </c>
      <c r="K1514" s="39"/>
      <c r="L1514" s="170"/>
      <c r="N1514" s="119"/>
    </row>
    <row r="1515" spans="1:14" s="17" customFormat="1" ht="13" x14ac:dyDescent="0.25">
      <c r="A1515" s="154">
        <v>43983</v>
      </c>
      <c r="B1515" s="155" t="s">
        <v>393</v>
      </c>
      <c r="C1515" s="155" t="s">
        <v>466</v>
      </c>
      <c r="D1515" s="156" t="s">
        <v>392</v>
      </c>
      <c r="E1515" s="156" t="s">
        <v>194</v>
      </c>
      <c r="F1515" s="156" t="s">
        <v>253</v>
      </c>
      <c r="G1515" s="157" t="str">
        <f>VLOOKUP(Repository_table[[#This Row],[Country of Destination]],$T$11:$U$46,2,)</f>
        <v>Europe and Central Asia</v>
      </c>
      <c r="H1515" s="156" t="s">
        <v>374</v>
      </c>
      <c r="I1515" s="156" t="s">
        <v>394</v>
      </c>
      <c r="J1515" s="158">
        <v>3331704</v>
      </c>
      <c r="K1515" s="159"/>
      <c r="L1515" s="170" t="s">
        <v>366</v>
      </c>
      <c r="N1515" s="119"/>
    </row>
    <row r="1516" spans="1:14" s="17" customFormat="1" ht="25" x14ac:dyDescent="0.25">
      <c r="A1516" s="154">
        <v>43983</v>
      </c>
      <c r="B1516" s="155" t="s">
        <v>302</v>
      </c>
      <c r="C1516" s="155" t="s">
        <v>303</v>
      </c>
      <c r="D1516" s="156" t="s">
        <v>409</v>
      </c>
      <c r="E1516" s="156" t="s">
        <v>108</v>
      </c>
      <c r="F1516" s="156" t="s">
        <v>368</v>
      </c>
      <c r="G1516" s="157" t="str">
        <f>VLOOKUP(Repository_table[[#This Row],[Country of Destination]],$T$11:$U$46,2,)</f>
        <v>East Asia and Pacific</v>
      </c>
      <c r="H1516" s="156" t="s">
        <v>228</v>
      </c>
      <c r="I1516" s="156" t="s">
        <v>306</v>
      </c>
      <c r="J1516" s="158">
        <v>2953234</v>
      </c>
      <c r="K1516" s="159"/>
      <c r="L1516" s="170"/>
      <c r="N1516" s="119"/>
    </row>
    <row r="1517" spans="1:14" s="17" customFormat="1" ht="13" x14ac:dyDescent="0.25">
      <c r="A1517" s="154">
        <v>43983</v>
      </c>
      <c r="B1517" s="155" t="s">
        <v>193</v>
      </c>
      <c r="C1517" s="155" t="s">
        <v>212</v>
      </c>
      <c r="D1517" s="156" t="s">
        <v>262</v>
      </c>
      <c r="E1517" s="156" t="s">
        <v>108</v>
      </c>
      <c r="F1517" s="156" t="s">
        <v>81</v>
      </c>
      <c r="G1517" s="157" t="str">
        <f>VLOOKUP(Repository_table[[#This Row],[Country of Destination]],$T$11:$U$46,2,)</f>
        <v>East Asia and Pacific</v>
      </c>
      <c r="H1517" s="156" t="s">
        <v>214</v>
      </c>
      <c r="I1517" s="156" t="s">
        <v>263</v>
      </c>
      <c r="J1517" s="158">
        <v>3731744</v>
      </c>
      <c r="K1517" s="159"/>
      <c r="L1517" s="170"/>
      <c r="N1517" s="119"/>
    </row>
    <row r="1518" spans="1:14" s="17" customFormat="1" ht="25" x14ac:dyDescent="0.25">
      <c r="A1518" s="154">
        <v>43983</v>
      </c>
      <c r="B1518" s="155" t="s">
        <v>443</v>
      </c>
      <c r="C1518" s="155" t="s">
        <v>469</v>
      </c>
      <c r="D1518" s="156" t="s">
        <v>470</v>
      </c>
      <c r="E1518" s="156" t="s">
        <v>108</v>
      </c>
      <c r="F1518" s="156" t="s">
        <v>113</v>
      </c>
      <c r="G1518" s="157" t="str">
        <f>VLOOKUP(Repository_table[[#This Row],[Country of Destination]],$T$11:$U$46,2,)</f>
        <v>East Asia and Pacific</v>
      </c>
      <c r="H1518" s="156" t="s">
        <v>511</v>
      </c>
      <c r="I1518" s="156" t="s">
        <v>440</v>
      </c>
      <c r="J1518" s="158">
        <v>3621608</v>
      </c>
      <c r="K1518" s="159"/>
      <c r="L1518" s="170"/>
      <c r="N1518" s="119"/>
    </row>
    <row r="1519" spans="1:14" s="17" customFormat="1" ht="13" x14ac:dyDescent="0.25">
      <c r="A1519" s="154">
        <v>43985</v>
      </c>
      <c r="B1519" s="155" t="s">
        <v>61</v>
      </c>
      <c r="C1519" s="155" t="s">
        <v>61</v>
      </c>
      <c r="D1519" s="156" t="s">
        <v>251</v>
      </c>
      <c r="E1519" s="156" t="s">
        <v>108</v>
      </c>
      <c r="F1519" s="156" t="s">
        <v>113</v>
      </c>
      <c r="G1519" s="157" t="str">
        <f>VLOOKUP(Repository_table[[#This Row],[Country of Destination]],$T$11:$U$46,2,)</f>
        <v>East Asia and Pacific</v>
      </c>
      <c r="H1519" s="156" t="s">
        <v>411</v>
      </c>
      <c r="I1519" s="156" t="s">
        <v>270</v>
      </c>
      <c r="J1519" s="158">
        <v>3277492</v>
      </c>
      <c r="K1519" s="159"/>
      <c r="L1519" s="170"/>
      <c r="N1519" s="119"/>
    </row>
    <row r="1520" spans="1:14" s="17" customFormat="1" ht="13" x14ac:dyDescent="0.25">
      <c r="A1520" s="154">
        <v>43987</v>
      </c>
      <c r="B1520" s="155" t="s">
        <v>393</v>
      </c>
      <c r="C1520" s="155" t="s">
        <v>466</v>
      </c>
      <c r="D1520" s="156" t="s">
        <v>421</v>
      </c>
      <c r="E1520" s="156" t="s">
        <v>108</v>
      </c>
      <c r="F1520" s="156" t="s">
        <v>81</v>
      </c>
      <c r="G1520" s="157" t="str">
        <f>VLOOKUP(Repository_table[[#This Row],[Country of Destination]],$T$11:$U$46,2,)</f>
        <v>East Asia and Pacific</v>
      </c>
      <c r="H1520" s="156" t="s">
        <v>497</v>
      </c>
      <c r="I1520" s="156" t="s">
        <v>394</v>
      </c>
      <c r="J1520" s="158">
        <v>3506412</v>
      </c>
      <c r="K1520" s="159"/>
      <c r="L1520" s="170"/>
      <c r="N1520" s="119"/>
    </row>
    <row r="1521" spans="1:14" s="17" customFormat="1" ht="13" x14ac:dyDescent="0.25">
      <c r="A1521" s="154">
        <v>43987</v>
      </c>
      <c r="B1521" s="155" t="s">
        <v>61</v>
      </c>
      <c r="C1521" s="155" t="s">
        <v>61</v>
      </c>
      <c r="D1521" s="156" t="s">
        <v>427</v>
      </c>
      <c r="E1521" s="156" t="s">
        <v>108</v>
      </c>
      <c r="F1521" s="156" t="s">
        <v>331</v>
      </c>
      <c r="G1521" s="157" t="str">
        <f>VLOOKUP(Repository_table[[#This Row],[Country of Destination]],$T$11:$U$46,2,)</f>
        <v>Europe and Central Asia</v>
      </c>
      <c r="H1521" s="156" t="s">
        <v>532</v>
      </c>
      <c r="I1521" s="156" t="s">
        <v>270</v>
      </c>
      <c r="J1521" s="158">
        <v>3049480</v>
      </c>
      <c r="K1521" s="159"/>
      <c r="L1521" s="170"/>
      <c r="N1521" s="119"/>
    </row>
    <row r="1522" spans="1:14" s="17" customFormat="1" ht="13" x14ac:dyDescent="0.25">
      <c r="A1522" s="154">
        <v>43988</v>
      </c>
      <c r="B1522" s="155" t="s">
        <v>61</v>
      </c>
      <c r="C1522" s="155" t="s">
        <v>61</v>
      </c>
      <c r="D1522" s="156" t="s">
        <v>252</v>
      </c>
      <c r="E1522" s="156" t="s">
        <v>108</v>
      </c>
      <c r="F1522" s="156" t="s">
        <v>241</v>
      </c>
      <c r="G1522" s="157" t="str">
        <f>VLOOKUP(Repository_table[[#This Row],[Country of Destination]],$T$11:$U$46,2,)</f>
        <v>Europe and Central Asia</v>
      </c>
      <c r="H1522" s="156" t="s">
        <v>117</v>
      </c>
      <c r="I1522" s="156" t="s">
        <v>270</v>
      </c>
      <c r="J1522" s="158">
        <v>3570013</v>
      </c>
      <c r="K1522" s="159"/>
      <c r="L1522" s="170"/>
      <c r="N1522" s="119"/>
    </row>
    <row r="1523" spans="1:14" s="17" customFormat="1" ht="13" x14ac:dyDescent="0.25">
      <c r="A1523" s="154">
        <v>43990</v>
      </c>
      <c r="B1523" s="155" t="s">
        <v>193</v>
      </c>
      <c r="C1523" s="155" t="s">
        <v>211</v>
      </c>
      <c r="D1523" s="156" t="s">
        <v>262</v>
      </c>
      <c r="E1523" s="156" t="s">
        <v>108</v>
      </c>
      <c r="F1523" s="156" t="s">
        <v>304</v>
      </c>
      <c r="G1523" s="157" t="str">
        <f>VLOOKUP(Repository_table[[#This Row],[Country of Destination]],$T$11:$U$46,2,)</f>
        <v>Europe and Central Asia</v>
      </c>
      <c r="H1523" s="156" t="s">
        <v>382</v>
      </c>
      <c r="I1523" s="156" t="s">
        <v>263</v>
      </c>
      <c r="J1523" s="158">
        <v>1075500</v>
      </c>
      <c r="K1523" s="159"/>
      <c r="L1523" s="170" t="s">
        <v>58</v>
      </c>
      <c r="N1523" s="119"/>
    </row>
    <row r="1524" spans="1:14" s="17" customFormat="1" ht="13" x14ac:dyDescent="0.25">
      <c r="A1524" s="154">
        <v>43990</v>
      </c>
      <c r="B1524" s="155" t="s">
        <v>193</v>
      </c>
      <c r="C1524" s="155" t="s">
        <v>211</v>
      </c>
      <c r="D1524" s="156" t="s">
        <v>262</v>
      </c>
      <c r="E1524" s="156" t="s">
        <v>108</v>
      </c>
      <c r="F1524" s="156" t="s">
        <v>241</v>
      </c>
      <c r="G1524" s="157" t="str">
        <f>VLOOKUP(Repository_table[[#This Row],[Country of Destination]],$T$11:$U$46,2,)</f>
        <v>Europe and Central Asia</v>
      </c>
      <c r="H1524" s="156" t="s">
        <v>382</v>
      </c>
      <c r="I1524" s="156" t="s">
        <v>263</v>
      </c>
      <c r="J1524" s="158">
        <v>2598044</v>
      </c>
      <c r="K1524" s="159"/>
      <c r="L1524" s="170" t="s">
        <v>58</v>
      </c>
      <c r="N1524" s="119"/>
    </row>
    <row r="1525" spans="1:14" s="17" customFormat="1" ht="13" x14ac:dyDescent="0.25">
      <c r="A1525" s="154">
        <v>43992</v>
      </c>
      <c r="B1525" s="155" t="s">
        <v>393</v>
      </c>
      <c r="C1525" s="155" t="s">
        <v>468</v>
      </c>
      <c r="D1525" s="156" t="s">
        <v>421</v>
      </c>
      <c r="E1525" s="156" t="s">
        <v>108</v>
      </c>
      <c r="F1525" s="156" t="s">
        <v>81</v>
      </c>
      <c r="G1525" s="157" t="str">
        <f>VLOOKUP(Repository_table[[#This Row],[Country of Destination]],$T$11:$U$46,2,)</f>
        <v>East Asia and Pacific</v>
      </c>
      <c r="H1525" s="156" t="s">
        <v>166</v>
      </c>
      <c r="I1525" s="156" t="s">
        <v>394</v>
      </c>
      <c r="J1525" s="158">
        <v>3635074</v>
      </c>
      <c r="K1525" s="159"/>
      <c r="L1525" s="170" t="s">
        <v>58</v>
      </c>
      <c r="N1525" s="119"/>
    </row>
    <row r="1526" spans="1:14" s="17" customFormat="1" ht="13" x14ac:dyDescent="0.25">
      <c r="A1526" s="154">
        <v>43992</v>
      </c>
      <c r="B1526" s="155" t="s">
        <v>393</v>
      </c>
      <c r="C1526" s="155" t="s">
        <v>466</v>
      </c>
      <c r="D1526" s="156" t="s">
        <v>421</v>
      </c>
      <c r="E1526" s="156" t="s">
        <v>108</v>
      </c>
      <c r="F1526" s="156" t="s">
        <v>81</v>
      </c>
      <c r="G1526" s="157" t="str">
        <f>VLOOKUP(Repository_table[[#This Row],[Country of Destination]],$T$11:$U$46,2,)</f>
        <v>East Asia and Pacific</v>
      </c>
      <c r="H1526" s="156" t="s">
        <v>166</v>
      </c>
      <c r="I1526" s="156" t="s">
        <v>394</v>
      </c>
      <c r="J1526" s="158">
        <v>66187</v>
      </c>
      <c r="K1526" s="159"/>
      <c r="L1526" s="170" t="s">
        <v>58</v>
      </c>
      <c r="N1526" s="119"/>
    </row>
    <row r="1527" spans="1:14" s="17" customFormat="1" ht="13" x14ac:dyDescent="0.25">
      <c r="A1527" s="154">
        <v>43993</v>
      </c>
      <c r="B1527" s="155" t="s">
        <v>393</v>
      </c>
      <c r="C1527" s="155" t="s">
        <v>466</v>
      </c>
      <c r="D1527" s="156" t="s">
        <v>421</v>
      </c>
      <c r="E1527" s="156" t="s">
        <v>108</v>
      </c>
      <c r="F1527" s="156" t="s">
        <v>286</v>
      </c>
      <c r="G1527" s="157" t="str">
        <f>VLOOKUP(Repository_table[[#This Row],[Country of Destination]],$T$11:$U$46,2,)</f>
        <v>Europe and Central Asia</v>
      </c>
      <c r="H1527" s="156" t="s">
        <v>309</v>
      </c>
      <c r="I1527" s="156" t="s">
        <v>394</v>
      </c>
      <c r="J1527" s="158">
        <v>3385246</v>
      </c>
      <c r="K1527" s="159"/>
      <c r="L1527" s="170"/>
      <c r="N1527" s="119"/>
    </row>
    <row r="1528" spans="1:14" s="17" customFormat="1" ht="25" x14ac:dyDescent="0.25">
      <c r="A1528" s="154">
        <v>43994</v>
      </c>
      <c r="B1528" s="155" t="s">
        <v>443</v>
      </c>
      <c r="C1528" s="155" t="s">
        <v>469</v>
      </c>
      <c r="D1528" s="156" t="s">
        <v>470</v>
      </c>
      <c r="E1528" s="156" t="s">
        <v>108</v>
      </c>
      <c r="F1528" s="156" t="s">
        <v>113</v>
      </c>
      <c r="G1528" s="157" t="str">
        <f>VLOOKUP(Repository_table[[#This Row],[Country of Destination]],$T$11:$U$46,2,)</f>
        <v>East Asia and Pacific</v>
      </c>
      <c r="H1528" s="156" t="s">
        <v>434</v>
      </c>
      <c r="I1528" s="156" t="s">
        <v>440</v>
      </c>
      <c r="J1528" s="158">
        <v>3768758</v>
      </c>
      <c r="K1528" s="159"/>
      <c r="L1528" s="170"/>
      <c r="N1528" s="119"/>
    </row>
    <row r="1529" spans="1:14" s="17" customFormat="1" ht="13" x14ac:dyDescent="0.25">
      <c r="A1529" s="154">
        <v>43994</v>
      </c>
      <c r="B1529" s="155" t="s">
        <v>61</v>
      </c>
      <c r="C1529" s="155" t="s">
        <v>61</v>
      </c>
      <c r="D1529" s="156" t="s">
        <v>251</v>
      </c>
      <c r="E1529" s="156" t="s">
        <v>108</v>
      </c>
      <c r="F1529" s="156" t="s">
        <v>113</v>
      </c>
      <c r="G1529" s="157" t="str">
        <f>VLOOKUP(Repository_table[[#This Row],[Country of Destination]],$T$11:$U$46,2,)</f>
        <v>East Asia and Pacific</v>
      </c>
      <c r="H1529" s="156" t="s">
        <v>533</v>
      </c>
      <c r="I1529" s="156" t="s">
        <v>270</v>
      </c>
      <c r="J1529" s="158">
        <v>3187235</v>
      </c>
      <c r="K1529" s="159"/>
      <c r="L1529" s="170"/>
      <c r="N1529" s="119"/>
    </row>
    <row r="1530" spans="1:14" s="17" customFormat="1" ht="13" x14ac:dyDescent="0.25">
      <c r="A1530" s="154">
        <v>43995</v>
      </c>
      <c r="B1530" s="155" t="s">
        <v>393</v>
      </c>
      <c r="C1530" s="155" t="s">
        <v>466</v>
      </c>
      <c r="D1530" s="156" t="s">
        <v>421</v>
      </c>
      <c r="E1530" s="156" t="s">
        <v>108</v>
      </c>
      <c r="F1530" s="156" t="s">
        <v>253</v>
      </c>
      <c r="G1530" s="157" t="str">
        <f>VLOOKUP(Repository_table[[#This Row],[Country of Destination]],$T$11:$U$46,2,)</f>
        <v>Europe and Central Asia</v>
      </c>
      <c r="H1530" s="156" t="s">
        <v>506</v>
      </c>
      <c r="I1530" s="156" t="s">
        <v>394</v>
      </c>
      <c r="J1530" s="158">
        <v>3278512</v>
      </c>
      <c r="K1530" s="159"/>
      <c r="L1530" s="170" t="s">
        <v>366</v>
      </c>
      <c r="N1530" s="119"/>
    </row>
    <row r="1531" spans="1:14" s="17" customFormat="1" ht="13" x14ac:dyDescent="0.25">
      <c r="A1531" s="154">
        <v>43995</v>
      </c>
      <c r="B1531" s="155" t="s">
        <v>193</v>
      </c>
      <c r="C1531" s="155" t="s">
        <v>212</v>
      </c>
      <c r="D1531" s="156" t="s">
        <v>262</v>
      </c>
      <c r="E1531" s="156" t="s">
        <v>108</v>
      </c>
      <c r="F1531" s="156" t="s">
        <v>241</v>
      </c>
      <c r="G1531" s="157" t="str">
        <f>VLOOKUP(Repository_table[[#This Row],[Country of Destination]],$T$11:$U$46,2,)</f>
        <v>Europe and Central Asia</v>
      </c>
      <c r="H1531" s="156" t="s">
        <v>407</v>
      </c>
      <c r="I1531" s="156" t="s">
        <v>263</v>
      </c>
      <c r="J1531" s="158">
        <v>3471472</v>
      </c>
      <c r="K1531" s="159"/>
      <c r="L1531" s="170"/>
      <c r="N1531" s="119"/>
    </row>
    <row r="1532" spans="1:14" s="17" customFormat="1" ht="25" x14ac:dyDescent="0.25">
      <c r="A1532" s="154">
        <v>43996</v>
      </c>
      <c r="B1532" s="155" t="s">
        <v>302</v>
      </c>
      <c r="C1532" s="155" t="s">
        <v>303</v>
      </c>
      <c r="D1532" s="156" t="s">
        <v>409</v>
      </c>
      <c r="E1532" s="156" t="s">
        <v>108</v>
      </c>
      <c r="F1532" s="156" t="s">
        <v>178</v>
      </c>
      <c r="G1532" s="157" t="str">
        <f>VLOOKUP(Repository_table[[#This Row],[Country of Destination]],$T$11:$U$46,2,)</f>
        <v>Latin America and the Caribbean</v>
      </c>
      <c r="H1532" s="156" t="s">
        <v>459</v>
      </c>
      <c r="I1532" s="156" t="s">
        <v>306</v>
      </c>
      <c r="J1532" s="158">
        <v>2229454</v>
      </c>
      <c r="K1532" s="159"/>
      <c r="L1532" s="170"/>
      <c r="N1532" s="119"/>
    </row>
    <row r="1533" spans="1:14" s="17" customFormat="1" ht="13" x14ac:dyDescent="0.25">
      <c r="A1533" s="154">
        <v>43998</v>
      </c>
      <c r="B1533" s="155" t="s">
        <v>393</v>
      </c>
      <c r="C1533" s="155" t="s">
        <v>466</v>
      </c>
      <c r="D1533" s="156" t="s">
        <v>421</v>
      </c>
      <c r="E1533" s="156" t="s">
        <v>108</v>
      </c>
      <c r="F1533" s="156" t="s">
        <v>68</v>
      </c>
      <c r="G1533" s="157" t="str">
        <f>VLOOKUP(Repository_table[[#This Row],[Country of Destination]],$T$11:$U$46,2,)</f>
        <v>South Asia</v>
      </c>
      <c r="H1533" s="156" t="s">
        <v>340</v>
      </c>
      <c r="I1533" s="156" t="s">
        <v>394</v>
      </c>
      <c r="J1533" s="158">
        <v>3287954</v>
      </c>
      <c r="K1533" s="159"/>
      <c r="L1533" s="170"/>
      <c r="N1533" s="119"/>
    </row>
    <row r="1534" spans="1:14" s="17" customFormat="1" ht="13" x14ac:dyDescent="0.25">
      <c r="A1534" s="154">
        <v>43999</v>
      </c>
      <c r="B1534" s="155" t="s">
        <v>193</v>
      </c>
      <c r="C1534" s="155" t="s">
        <v>211</v>
      </c>
      <c r="D1534" s="156" t="s">
        <v>262</v>
      </c>
      <c r="E1534" s="156" t="s">
        <v>108</v>
      </c>
      <c r="F1534" s="156" t="s">
        <v>68</v>
      </c>
      <c r="G1534" s="157" t="str">
        <f>VLOOKUP(Repository_table[[#This Row],[Country of Destination]],$T$11:$U$46,2,)</f>
        <v>South Asia</v>
      </c>
      <c r="H1534" s="156" t="s">
        <v>181</v>
      </c>
      <c r="I1534" s="156" t="s">
        <v>263</v>
      </c>
      <c r="J1534" s="158">
        <v>3459060</v>
      </c>
      <c r="K1534" s="159"/>
      <c r="L1534" s="170"/>
      <c r="N1534" s="119"/>
    </row>
    <row r="1535" spans="1:14" s="17" customFormat="1" ht="13" x14ac:dyDescent="0.25">
      <c r="A1535" s="154">
        <v>44001</v>
      </c>
      <c r="B1535" s="155" t="s">
        <v>393</v>
      </c>
      <c r="C1535" s="155" t="s">
        <v>466</v>
      </c>
      <c r="D1535" s="156" t="s">
        <v>421</v>
      </c>
      <c r="E1535" s="156" t="s">
        <v>108</v>
      </c>
      <c r="F1535" s="156" t="s">
        <v>204</v>
      </c>
      <c r="G1535" s="157" t="str">
        <f>VLOOKUP(Repository_table[[#This Row],[Country of Destination]],$T$11:$U$46,2,)</f>
        <v>Europe and Central Asia</v>
      </c>
      <c r="H1535" s="156" t="s">
        <v>172</v>
      </c>
      <c r="I1535" s="156" t="s">
        <v>394</v>
      </c>
      <c r="J1535" s="158">
        <v>3399685</v>
      </c>
      <c r="K1535" s="159"/>
      <c r="L1535" s="170" t="s">
        <v>366</v>
      </c>
      <c r="N1535" s="119"/>
    </row>
    <row r="1536" spans="1:14" s="17" customFormat="1" ht="13" x14ac:dyDescent="0.25">
      <c r="A1536" s="154">
        <v>44001</v>
      </c>
      <c r="B1536" s="155" t="s">
        <v>393</v>
      </c>
      <c r="C1536" s="155" t="s">
        <v>466</v>
      </c>
      <c r="D1536" s="156" t="s">
        <v>421</v>
      </c>
      <c r="E1536" s="156" t="s">
        <v>108</v>
      </c>
      <c r="F1536" s="156" t="s">
        <v>68</v>
      </c>
      <c r="G1536" s="157" t="str">
        <f>VLOOKUP(Repository_table[[#This Row],[Country of Destination]],$T$11:$U$46,2,)</f>
        <v>South Asia</v>
      </c>
      <c r="H1536" s="156" t="s">
        <v>235</v>
      </c>
      <c r="I1536" s="156" t="s">
        <v>394</v>
      </c>
      <c r="J1536" s="158">
        <v>3353141</v>
      </c>
      <c r="K1536" s="159"/>
      <c r="L1536" s="170"/>
      <c r="N1536" s="119"/>
    </row>
    <row r="1537" spans="1:14" s="17" customFormat="1" ht="13" x14ac:dyDescent="0.25">
      <c r="A1537" s="154">
        <v>44001</v>
      </c>
      <c r="B1537" s="155" t="s">
        <v>61</v>
      </c>
      <c r="C1537" s="155" t="s">
        <v>61</v>
      </c>
      <c r="D1537" s="156" t="s">
        <v>252</v>
      </c>
      <c r="E1537" s="156" t="s">
        <v>108</v>
      </c>
      <c r="F1537" s="156" t="s">
        <v>253</v>
      </c>
      <c r="G1537" s="157" t="str">
        <f>VLOOKUP(Repository_table[[#This Row],[Country of Destination]],$T$11:$U$46,2,)</f>
        <v>Europe and Central Asia</v>
      </c>
      <c r="H1537" s="156" t="s">
        <v>179</v>
      </c>
      <c r="I1537" s="156" t="s">
        <v>270</v>
      </c>
      <c r="J1537" s="158">
        <v>3201594</v>
      </c>
      <c r="K1537" s="159"/>
      <c r="L1537" s="170"/>
      <c r="N1537" s="119"/>
    </row>
    <row r="1538" spans="1:14" s="17" customFormat="1" ht="13" x14ac:dyDescent="0.25">
      <c r="A1538" s="154">
        <v>44003</v>
      </c>
      <c r="B1538" s="155" t="s">
        <v>61</v>
      </c>
      <c r="C1538" s="155" t="s">
        <v>61</v>
      </c>
      <c r="D1538" s="156" t="s">
        <v>251</v>
      </c>
      <c r="E1538" s="156" t="s">
        <v>108</v>
      </c>
      <c r="F1538" s="156" t="s">
        <v>113</v>
      </c>
      <c r="G1538" s="157" t="str">
        <f>VLOOKUP(Repository_table[[#This Row],[Country of Destination]],$T$11:$U$46,2,)</f>
        <v>East Asia and Pacific</v>
      </c>
      <c r="H1538" s="156" t="s">
        <v>160</v>
      </c>
      <c r="I1538" s="156" t="s">
        <v>270</v>
      </c>
      <c r="J1538" s="158">
        <v>3691145</v>
      </c>
      <c r="K1538" s="159"/>
      <c r="L1538" s="170"/>
      <c r="N1538" s="119"/>
    </row>
    <row r="1539" spans="1:14" s="17" customFormat="1" ht="13" x14ac:dyDescent="0.25">
      <c r="A1539" s="154">
        <v>44004</v>
      </c>
      <c r="B1539" s="155" t="s">
        <v>393</v>
      </c>
      <c r="C1539" s="155" t="s">
        <v>508</v>
      </c>
      <c r="D1539" s="156" t="s">
        <v>494</v>
      </c>
      <c r="E1539" s="156" t="s">
        <v>108</v>
      </c>
      <c r="F1539" s="156" t="s">
        <v>112</v>
      </c>
      <c r="G1539" s="157" t="str">
        <f>VLOOKUP(Repository_table[[#This Row],[Country of Destination]],$T$11:$U$46,2,)</f>
        <v>Latin America and the Caribbean</v>
      </c>
      <c r="H1539" s="156" t="s">
        <v>280</v>
      </c>
      <c r="I1539" s="156" t="s">
        <v>394</v>
      </c>
      <c r="J1539" s="158">
        <v>3313072</v>
      </c>
      <c r="K1539" s="159"/>
      <c r="L1539" s="170"/>
      <c r="N1539" s="119"/>
    </row>
    <row r="1540" spans="1:14" s="17" customFormat="1" ht="25" x14ac:dyDescent="0.25">
      <c r="A1540" s="154">
        <v>44004</v>
      </c>
      <c r="B1540" s="155" t="s">
        <v>302</v>
      </c>
      <c r="C1540" s="155" t="s">
        <v>303</v>
      </c>
      <c r="D1540" s="156" t="s">
        <v>409</v>
      </c>
      <c r="E1540" s="156" t="s">
        <v>108</v>
      </c>
      <c r="F1540" s="156" t="s">
        <v>221</v>
      </c>
      <c r="G1540" s="157" t="str">
        <f>VLOOKUP(Repository_table[[#This Row],[Country of Destination]],$T$11:$U$46,2,)</f>
        <v>Middle East and North Africa</v>
      </c>
      <c r="H1540" s="156" t="s">
        <v>238</v>
      </c>
      <c r="I1540" s="156" t="s">
        <v>306</v>
      </c>
      <c r="J1540" s="158">
        <v>3276770</v>
      </c>
      <c r="K1540" s="159"/>
      <c r="L1540" s="170"/>
      <c r="N1540" s="119"/>
    </row>
    <row r="1541" spans="1:14" s="17" customFormat="1" ht="13" x14ac:dyDescent="0.25">
      <c r="A1541" s="154">
        <v>44006</v>
      </c>
      <c r="B1541" s="155" t="s">
        <v>193</v>
      </c>
      <c r="C1541" s="155" t="s">
        <v>212</v>
      </c>
      <c r="D1541" s="156" t="s">
        <v>262</v>
      </c>
      <c r="E1541" s="156" t="s">
        <v>108</v>
      </c>
      <c r="F1541" s="156" t="s">
        <v>204</v>
      </c>
      <c r="G1541" s="157" t="str">
        <f>VLOOKUP(Repository_table[[#This Row],[Country of Destination]],$T$11:$U$46,2,)</f>
        <v>Europe and Central Asia</v>
      </c>
      <c r="H1541" s="156" t="s">
        <v>299</v>
      </c>
      <c r="I1541" s="156" t="s">
        <v>263</v>
      </c>
      <c r="J1541" s="158">
        <v>3470047</v>
      </c>
      <c r="K1541" s="159"/>
      <c r="L1541" s="170"/>
      <c r="N1541" s="119"/>
    </row>
    <row r="1542" spans="1:14" s="17" customFormat="1" ht="25" x14ac:dyDescent="0.25">
      <c r="A1542" s="154">
        <v>44007</v>
      </c>
      <c r="B1542" s="155" t="s">
        <v>443</v>
      </c>
      <c r="C1542" s="155" t="s">
        <v>469</v>
      </c>
      <c r="D1542" s="156" t="s">
        <v>470</v>
      </c>
      <c r="E1542" s="156" t="s">
        <v>108</v>
      </c>
      <c r="F1542" s="156" t="s">
        <v>113</v>
      </c>
      <c r="G1542" s="157" t="str">
        <f>VLOOKUP(Repository_table[[#This Row],[Country of Destination]],$T$11:$U$46,2,)</f>
        <v>East Asia and Pacific</v>
      </c>
      <c r="H1542" s="156" t="s">
        <v>318</v>
      </c>
      <c r="I1542" s="156" t="s">
        <v>440</v>
      </c>
      <c r="J1542" s="158">
        <v>3691386</v>
      </c>
      <c r="K1542" s="159"/>
      <c r="L1542" s="170"/>
      <c r="N1542" s="119"/>
    </row>
    <row r="1543" spans="1:14" s="17" customFormat="1" ht="13" x14ac:dyDescent="0.25">
      <c r="A1543" s="154">
        <v>44008</v>
      </c>
      <c r="B1543" s="155" t="s">
        <v>393</v>
      </c>
      <c r="C1543" s="155" t="s">
        <v>466</v>
      </c>
      <c r="D1543" s="156" t="s">
        <v>392</v>
      </c>
      <c r="E1543" s="156" t="s">
        <v>194</v>
      </c>
      <c r="F1543" s="156" t="s">
        <v>81</v>
      </c>
      <c r="G1543" s="157" t="str">
        <f>VLOOKUP(Repository_table[[#This Row],[Country of Destination]],$T$11:$U$46,2,)</f>
        <v>East Asia and Pacific</v>
      </c>
      <c r="H1543" s="156" t="s">
        <v>380</v>
      </c>
      <c r="I1543" s="156" t="s">
        <v>394</v>
      </c>
      <c r="J1543" s="158">
        <v>3541153</v>
      </c>
      <c r="K1543" s="159"/>
      <c r="L1543" s="170" t="s">
        <v>366</v>
      </c>
      <c r="N1543" s="119"/>
    </row>
    <row r="1544" spans="1:14" s="17" customFormat="1" ht="13" x14ac:dyDescent="0.25">
      <c r="A1544" s="154">
        <v>44009</v>
      </c>
      <c r="B1544" s="155" t="s">
        <v>193</v>
      </c>
      <c r="C1544" s="155" t="s">
        <v>211</v>
      </c>
      <c r="D1544" s="156" t="s">
        <v>262</v>
      </c>
      <c r="E1544" s="156" t="s">
        <v>108</v>
      </c>
      <c r="F1544" s="156" t="s">
        <v>253</v>
      </c>
      <c r="G1544" s="157" t="str">
        <f>VLOOKUP(Repository_table[[#This Row],[Country of Destination]],$T$11:$U$46,2,)</f>
        <v>Europe and Central Asia</v>
      </c>
      <c r="H1544" s="156" t="s">
        <v>493</v>
      </c>
      <c r="I1544" s="156" t="s">
        <v>263</v>
      </c>
      <c r="J1544" s="158">
        <v>3186142</v>
      </c>
      <c r="K1544" s="159"/>
      <c r="L1544" s="170"/>
      <c r="N1544" s="119"/>
    </row>
    <row r="1545" spans="1:14" s="17" customFormat="1" ht="13" x14ac:dyDescent="0.25">
      <c r="A1545" s="154">
        <v>44009</v>
      </c>
      <c r="B1545" s="155" t="s">
        <v>61</v>
      </c>
      <c r="C1545" s="155" t="s">
        <v>61</v>
      </c>
      <c r="D1545" s="156" t="s">
        <v>251</v>
      </c>
      <c r="E1545" s="156" t="s">
        <v>108</v>
      </c>
      <c r="F1545" s="156" t="s">
        <v>113</v>
      </c>
      <c r="G1545" s="157" t="str">
        <f>VLOOKUP(Repository_table[[#This Row],[Country of Destination]],$T$11:$U$46,2,)</f>
        <v>East Asia and Pacific</v>
      </c>
      <c r="H1545" s="156" t="s">
        <v>255</v>
      </c>
      <c r="I1545" s="156" t="s">
        <v>270</v>
      </c>
      <c r="J1545" s="158">
        <v>3708554</v>
      </c>
      <c r="K1545" s="159"/>
      <c r="L1545" s="170"/>
      <c r="N1545" s="119"/>
    </row>
    <row r="1546" spans="1:14" s="17" customFormat="1" ht="13" x14ac:dyDescent="0.25">
      <c r="A1546" s="154">
        <v>44010</v>
      </c>
      <c r="B1546" s="155" t="s">
        <v>393</v>
      </c>
      <c r="C1546" s="155" t="s">
        <v>466</v>
      </c>
      <c r="D1546" s="156" t="s">
        <v>421</v>
      </c>
      <c r="E1546" s="156" t="s">
        <v>108</v>
      </c>
      <c r="F1546" s="156" t="s">
        <v>81</v>
      </c>
      <c r="G1546" s="157" t="str">
        <f>VLOOKUP(Repository_table[[#This Row],[Country of Destination]],$T$11:$U$46,2,)</f>
        <v>East Asia and Pacific</v>
      </c>
      <c r="H1546" s="156" t="s">
        <v>438</v>
      </c>
      <c r="I1546" s="156" t="s">
        <v>394</v>
      </c>
      <c r="J1546" s="158">
        <v>3504147</v>
      </c>
      <c r="K1546" s="159"/>
      <c r="L1546" s="170"/>
      <c r="N1546" s="119"/>
    </row>
    <row r="1547" spans="1:14" s="17" customFormat="1" ht="25" x14ac:dyDescent="0.25">
      <c r="A1547" s="154">
        <v>44010</v>
      </c>
      <c r="B1547" s="27" t="s">
        <v>469</v>
      </c>
      <c r="C1547" s="155" t="s">
        <v>484</v>
      </c>
      <c r="D1547" s="25" t="s">
        <v>582</v>
      </c>
      <c r="E1547" s="156" t="s">
        <v>108</v>
      </c>
      <c r="F1547" s="156" t="s">
        <v>81</v>
      </c>
      <c r="G1547" s="157" t="str">
        <f>VLOOKUP(Repository_table[[#This Row],[Country of Destination]],$T$11:$U$46,2,)</f>
        <v>East Asia and Pacific</v>
      </c>
      <c r="H1547" s="156" t="s">
        <v>498</v>
      </c>
      <c r="I1547" s="156" t="s">
        <v>440</v>
      </c>
      <c r="J1547" s="158">
        <v>3851307</v>
      </c>
      <c r="K1547" s="159"/>
      <c r="L1547" s="170"/>
      <c r="N1547" s="119"/>
    </row>
    <row r="1548" spans="1:14" s="17" customFormat="1" ht="13" x14ac:dyDescent="0.25">
      <c r="A1548" s="154">
        <v>44011</v>
      </c>
      <c r="B1548" s="155" t="s">
        <v>61</v>
      </c>
      <c r="C1548" s="155" t="s">
        <v>61</v>
      </c>
      <c r="D1548" s="156" t="s">
        <v>251</v>
      </c>
      <c r="E1548" s="156" t="s">
        <v>108</v>
      </c>
      <c r="F1548" s="156" t="s">
        <v>113</v>
      </c>
      <c r="G1548" s="157" t="str">
        <f>VLOOKUP(Repository_table[[#This Row],[Country of Destination]],$T$11:$U$46,2,)</f>
        <v>East Asia and Pacific</v>
      </c>
      <c r="H1548" s="156" t="s">
        <v>296</v>
      </c>
      <c r="I1548" s="156" t="s">
        <v>270</v>
      </c>
      <c r="J1548" s="158">
        <v>3224354</v>
      </c>
      <c r="K1548" s="159"/>
      <c r="L1548" s="170"/>
      <c r="N1548" s="119"/>
    </row>
    <row r="1549" spans="1:14" s="17" customFormat="1" ht="13" x14ac:dyDescent="0.25">
      <c r="A1549" s="154">
        <v>44013</v>
      </c>
      <c r="B1549" s="155" t="s">
        <v>393</v>
      </c>
      <c r="C1549" s="155" t="s">
        <v>468</v>
      </c>
      <c r="D1549" s="156" t="s">
        <v>421</v>
      </c>
      <c r="E1549" s="156" t="s">
        <v>108</v>
      </c>
      <c r="F1549" s="156" t="s">
        <v>81</v>
      </c>
      <c r="G1549" s="157" t="str">
        <f>VLOOKUP(Repository_table[[#This Row],[Country of Destination]],$T$11:$U$46,2,)</f>
        <v>East Asia and Pacific</v>
      </c>
      <c r="H1549" s="156" t="s">
        <v>375</v>
      </c>
      <c r="I1549" s="156" t="s">
        <v>394</v>
      </c>
      <c r="J1549" s="158">
        <v>3648296</v>
      </c>
      <c r="K1549" s="159"/>
      <c r="L1549" s="170"/>
      <c r="N1549" s="119"/>
    </row>
    <row r="1550" spans="1:14" s="17" customFormat="1" ht="13" x14ac:dyDescent="0.25">
      <c r="A1550" s="154">
        <v>44013</v>
      </c>
      <c r="B1550" s="155" t="s">
        <v>61</v>
      </c>
      <c r="C1550" s="155" t="s">
        <v>61</v>
      </c>
      <c r="D1550" s="156" t="s">
        <v>406</v>
      </c>
      <c r="E1550" s="156" t="s">
        <v>108</v>
      </c>
      <c r="F1550" s="156" t="s">
        <v>68</v>
      </c>
      <c r="G1550" s="157" t="str">
        <f>VLOOKUP(Repository_table[[#This Row],[Country of Destination]],$T$11:$U$46,2,)</f>
        <v>South Asia</v>
      </c>
      <c r="H1550" s="156" t="s">
        <v>536</v>
      </c>
      <c r="I1550" s="156" t="s">
        <v>270</v>
      </c>
      <c r="J1550" s="158">
        <v>3072724</v>
      </c>
      <c r="K1550" s="159"/>
      <c r="L1550" s="170" t="s">
        <v>58</v>
      </c>
      <c r="N1550" s="119"/>
    </row>
    <row r="1551" spans="1:14" s="17" customFormat="1" ht="13" x14ac:dyDescent="0.25">
      <c r="A1551" s="154">
        <v>44013</v>
      </c>
      <c r="B1551" s="155" t="s">
        <v>61</v>
      </c>
      <c r="C1551" s="155" t="s">
        <v>61</v>
      </c>
      <c r="D1551" s="149" t="s">
        <v>252</v>
      </c>
      <c r="E1551" s="156" t="s">
        <v>108</v>
      </c>
      <c r="F1551" s="156" t="s">
        <v>68</v>
      </c>
      <c r="G1551" s="157" t="str">
        <f>VLOOKUP(Repository_table[[#This Row],[Country of Destination]],$T$11:$U$46,2,)</f>
        <v>South Asia</v>
      </c>
      <c r="H1551" s="156" t="s">
        <v>536</v>
      </c>
      <c r="I1551" s="156" t="s">
        <v>270</v>
      </c>
      <c r="J1551" s="158">
        <v>590712</v>
      </c>
      <c r="K1551" s="159"/>
      <c r="L1551" s="170" t="s">
        <v>58</v>
      </c>
      <c r="N1551" s="119"/>
    </row>
    <row r="1552" spans="1:14" s="17" customFormat="1" ht="13" x14ac:dyDescent="0.25">
      <c r="A1552" s="154">
        <v>44014</v>
      </c>
      <c r="B1552" s="155" t="s">
        <v>393</v>
      </c>
      <c r="C1552" s="155" t="s">
        <v>466</v>
      </c>
      <c r="D1552" s="156" t="s">
        <v>421</v>
      </c>
      <c r="E1552" s="156" t="s">
        <v>108</v>
      </c>
      <c r="F1552" s="156" t="s">
        <v>330</v>
      </c>
      <c r="G1552" s="157" t="str">
        <f>VLOOKUP(Repository_table[[#This Row],[Country of Destination]],$T$11:$U$46,2,)</f>
        <v>Middle East and North Africa</v>
      </c>
      <c r="H1552" s="156" t="s">
        <v>460</v>
      </c>
      <c r="I1552" s="156" t="s">
        <v>394</v>
      </c>
      <c r="J1552" s="158">
        <v>3276610</v>
      </c>
      <c r="K1552" s="159"/>
      <c r="L1552" s="170" t="s">
        <v>366</v>
      </c>
      <c r="N1552" s="119"/>
    </row>
    <row r="1553" spans="1:14" s="17" customFormat="1" ht="25" x14ac:dyDescent="0.25">
      <c r="A1553" s="154">
        <v>44014</v>
      </c>
      <c r="B1553" s="155" t="s">
        <v>302</v>
      </c>
      <c r="C1553" s="155" t="s">
        <v>303</v>
      </c>
      <c r="D1553" s="156" t="s">
        <v>410</v>
      </c>
      <c r="E1553" s="156" t="s">
        <v>108</v>
      </c>
      <c r="F1553" s="156" t="s">
        <v>293</v>
      </c>
      <c r="G1553" s="157" t="str">
        <f>VLOOKUP(Repository_table[[#This Row],[Country of Destination]],$T$11:$U$46,2,)</f>
        <v>East Asia and Pacific</v>
      </c>
      <c r="H1553" s="156" t="s">
        <v>435</v>
      </c>
      <c r="I1553" s="156" t="s">
        <v>306</v>
      </c>
      <c r="J1553" s="158">
        <v>3690026</v>
      </c>
      <c r="K1553" s="159"/>
      <c r="L1553" s="170"/>
      <c r="N1553" s="119"/>
    </row>
    <row r="1554" spans="1:14" s="17" customFormat="1" ht="13" x14ac:dyDescent="0.25">
      <c r="A1554" s="154">
        <v>44014</v>
      </c>
      <c r="B1554" s="155" t="s">
        <v>61</v>
      </c>
      <c r="C1554" s="155" t="s">
        <v>61</v>
      </c>
      <c r="D1554" s="156" t="s">
        <v>252</v>
      </c>
      <c r="E1554" s="156" t="s">
        <v>108</v>
      </c>
      <c r="F1554" s="156" t="s">
        <v>241</v>
      </c>
      <c r="G1554" s="157" t="str">
        <f>VLOOKUP(Repository_table[[#This Row],[Country of Destination]],$T$11:$U$46,2,)</f>
        <v>Europe and Central Asia</v>
      </c>
      <c r="H1554" s="156" t="s">
        <v>264</v>
      </c>
      <c r="I1554" s="156" t="s">
        <v>270</v>
      </c>
      <c r="J1554" s="158">
        <v>3257505</v>
      </c>
      <c r="K1554" s="159"/>
      <c r="L1554" s="170"/>
      <c r="N1554" s="119"/>
    </row>
    <row r="1555" spans="1:14" s="17" customFormat="1" ht="13" x14ac:dyDescent="0.25">
      <c r="A1555" s="154">
        <v>44016</v>
      </c>
      <c r="B1555" s="155" t="s">
        <v>193</v>
      </c>
      <c r="C1555" s="155" t="s">
        <v>212</v>
      </c>
      <c r="D1555" s="156" t="s">
        <v>262</v>
      </c>
      <c r="E1555" s="156" t="s">
        <v>108</v>
      </c>
      <c r="F1555" s="156" t="s">
        <v>204</v>
      </c>
      <c r="G1555" s="157" t="str">
        <f>VLOOKUP(Repository_table[[#This Row],[Country of Destination]],$T$11:$U$46,2,)</f>
        <v>Europe and Central Asia</v>
      </c>
      <c r="H1555" s="156" t="s">
        <v>414</v>
      </c>
      <c r="I1555" s="156" t="s">
        <v>263</v>
      </c>
      <c r="J1555" s="158">
        <v>3487513</v>
      </c>
      <c r="K1555" s="159"/>
      <c r="L1555" s="170"/>
      <c r="N1555" s="119"/>
    </row>
    <row r="1556" spans="1:14" s="17" customFormat="1" ht="13" x14ac:dyDescent="0.25">
      <c r="A1556" s="154">
        <v>44019</v>
      </c>
      <c r="B1556" s="155" t="s">
        <v>393</v>
      </c>
      <c r="C1556" s="155" t="s">
        <v>466</v>
      </c>
      <c r="D1556" s="156" t="s">
        <v>421</v>
      </c>
      <c r="E1556" s="156" t="s">
        <v>108</v>
      </c>
      <c r="F1556" s="156" t="s">
        <v>72</v>
      </c>
      <c r="G1556" s="157" t="str">
        <f>VLOOKUP(Repository_table[[#This Row],[Country of Destination]],$T$11:$U$46,2,)</f>
        <v>East Asia and Pacific</v>
      </c>
      <c r="H1556" s="156" t="s">
        <v>509</v>
      </c>
      <c r="I1556" s="156" t="s">
        <v>394</v>
      </c>
      <c r="J1556" s="158">
        <v>3411839</v>
      </c>
      <c r="K1556" s="159"/>
      <c r="L1556" s="170"/>
      <c r="N1556" s="119"/>
    </row>
    <row r="1557" spans="1:14" s="17" customFormat="1" ht="13" x14ac:dyDescent="0.25">
      <c r="A1557" s="154">
        <v>44020</v>
      </c>
      <c r="B1557" s="155" t="s">
        <v>61</v>
      </c>
      <c r="C1557" s="155" t="s">
        <v>61</v>
      </c>
      <c r="D1557" s="149" t="s">
        <v>252</v>
      </c>
      <c r="E1557" s="156" t="s">
        <v>108</v>
      </c>
      <c r="F1557" s="156" t="s">
        <v>241</v>
      </c>
      <c r="G1557" s="157" t="str">
        <f>VLOOKUP(Repository_table[[#This Row],[Country of Destination]],$T$11:$U$46,2,)</f>
        <v>Europe and Central Asia</v>
      </c>
      <c r="H1557" s="156" t="s">
        <v>274</v>
      </c>
      <c r="I1557" s="156" t="s">
        <v>270</v>
      </c>
      <c r="J1557" s="158">
        <v>282084</v>
      </c>
      <c r="K1557" s="159"/>
      <c r="L1557" s="170"/>
      <c r="N1557" s="119"/>
    </row>
    <row r="1558" spans="1:14" s="17" customFormat="1" ht="13" x14ac:dyDescent="0.25">
      <c r="A1558" s="154">
        <v>44020</v>
      </c>
      <c r="B1558" s="155" t="s">
        <v>61</v>
      </c>
      <c r="C1558" s="155" t="s">
        <v>61</v>
      </c>
      <c r="D1558" s="156" t="s">
        <v>252</v>
      </c>
      <c r="E1558" s="156" t="s">
        <v>108</v>
      </c>
      <c r="F1558" s="156" t="s">
        <v>241</v>
      </c>
      <c r="G1558" s="157" t="str">
        <f>VLOOKUP(Repository_table[[#This Row],[Country of Destination]],$T$11:$U$46,2,)</f>
        <v>Europe and Central Asia</v>
      </c>
      <c r="H1558" s="156" t="s">
        <v>274</v>
      </c>
      <c r="I1558" s="156" t="s">
        <v>270</v>
      </c>
      <c r="J1558" s="158">
        <v>3114792</v>
      </c>
      <c r="K1558" s="159"/>
      <c r="L1558" s="170"/>
      <c r="N1558" s="119"/>
    </row>
    <row r="1559" spans="1:14" s="17" customFormat="1" ht="13" x14ac:dyDescent="0.25">
      <c r="A1559" s="154">
        <v>44022</v>
      </c>
      <c r="B1559" s="155" t="s">
        <v>393</v>
      </c>
      <c r="C1559" s="155" t="s">
        <v>508</v>
      </c>
      <c r="D1559" s="156" t="s">
        <v>494</v>
      </c>
      <c r="E1559" s="156" t="s">
        <v>108</v>
      </c>
      <c r="F1559" s="156" t="s">
        <v>112</v>
      </c>
      <c r="G1559" s="157" t="str">
        <f>VLOOKUP(Repository_table[[#This Row],[Country of Destination]],$T$11:$U$46,2,)</f>
        <v>Latin America and the Caribbean</v>
      </c>
      <c r="H1559" s="156" t="s">
        <v>135</v>
      </c>
      <c r="I1559" s="156" t="s">
        <v>394</v>
      </c>
      <c r="J1559" s="158">
        <v>1515206</v>
      </c>
      <c r="K1559" s="159"/>
      <c r="L1559" s="170" t="s">
        <v>58</v>
      </c>
      <c r="N1559" s="119"/>
    </row>
    <row r="1560" spans="1:14" s="17" customFormat="1" ht="13" x14ac:dyDescent="0.25">
      <c r="A1560" s="154">
        <v>44022</v>
      </c>
      <c r="B1560" s="155" t="s">
        <v>393</v>
      </c>
      <c r="C1560" s="155" t="s">
        <v>466</v>
      </c>
      <c r="D1560" s="156" t="s">
        <v>421</v>
      </c>
      <c r="E1560" s="156" t="s">
        <v>108</v>
      </c>
      <c r="F1560" s="156" t="s">
        <v>178</v>
      </c>
      <c r="G1560" s="157" t="str">
        <f>VLOOKUP(Repository_table[[#This Row],[Country of Destination]],$T$11:$U$46,2,)</f>
        <v>Latin America and the Caribbean</v>
      </c>
      <c r="H1560" s="156" t="s">
        <v>135</v>
      </c>
      <c r="I1560" s="156" t="s">
        <v>394</v>
      </c>
      <c r="J1560" s="158">
        <v>2217648</v>
      </c>
      <c r="K1560" s="159"/>
      <c r="L1560" s="170" t="s">
        <v>58</v>
      </c>
      <c r="N1560" s="119"/>
    </row>
    <row r="1561" spans="1:14" s="17" customFormat="1" ht="13" x14ac:dyDescent="0.25">
      <c r="A1561" s="154">
        <v>44022</v>
      </c>
      <c r="B1561" s="155" t="s">
        <v>193</v>
      </c>
      <c r="C1561" s="155" t="s">
        <v>211</v>
      </c>
      <c r="D1561" s="156" t="s">
        <v>262</v>
      </c>
      <c r="E1561" s="156" t="s">
        <v>108</v>
      </c>
      <c r="F1561" s="156" t="s">
        <v>72</v>
      </c>
      <c r="G1561" s="157" t="str">
        <f>VLOOKUP(Repository_table[[#This Row],[Country of Destination]],$T$11:$U$46,2,)</f>
        <v>East Asia and Pacific</v>
      </c>
      <c r="H1561" s="156" t="s">
        <v>381</v>
      </c>
      <c r="I1561" s="156" t="s">
        <v>263</v>
      </c>
      <c r="J1561" s="158">
        <v>3607196</v>
      </c>
      <c r="K1561" s="159"/>
      <c r="L1561" s="170"/>
      <c r="N1561" s="119"/>
    </row>
    <row r="1562" spans="1:14" s="17" customFormat="1" ht="13" x14ac:dyDescent="0.25">
      <c r="A1562" s="154">
        <v>44023</v>
      </c>
      <c r="B1562" s="155" t="s">
        <v>61</v>
      </c>
      <c r="C1562" s="155" t="s">
        <v>61</v>
      </c>
      <c r="D1562" s="156" t="s">
        <v>427</v>
      </c>
      <c r="E1562" s="156" t="s">
        <v>108</v>
      </c>
      <c r="F1562" s="156" t="s">
        <v>124</v>
      </c>
      <c r="G1562" s="157" t="str">
        <f>VLOOKUP(Repository_table[[#This Row],[Country of Destination]],$T$11:$U$46,2,)</f>
        <v>Europe and Central Asia</v>
      </c>
      <c r="H1562" s="156" t="s">
        <v>239</v>
      </c>
      <c r="I1562" s="156" t="s">
        <v>270</v>
      </c>
      <c r="J1562" s="158">
        <v>2908452</v>
      </c>
      <c r="K1562" s="159"/>
      <c r="L1562" s="170"/>
      <c r="N1562" s="119"/>
    </row>
    <row r="1563" spans="1:14" s="17" customFormat="1" ht="13" x14ac:dyDescent="0.25">
      <c r="A1563" s="154">
        <v>44025</v>
      </c>
      <c r="B1563" s="155" t="s">
        <v>61</v>
      </c>
      <c r="C1563" s="155" t="s">
        <v>61</v>
      </c>
      <c r="D1563" s="156" t="s">
        <v>251</v>
      </c>
      <c r="E1563" s="156" t="s">
        <v>108</v>
      </c>
      <c r="F1563" s="156" t="s">
        <v>113</v>
      </c>
      <c r="G1563" s="157" t="str">
        <f>VLOOKUP(Repository_table[[#This Row],[Country of Destination]],$T$11:$U$46,2,)</f>
        <v>East Asia and Pacific</v>
      </c>
      <c r="H1563" s="156" t="s">
        <v>188</v>
      </c>
      <c r="I1563" s="156" t="s">
        <v>270</v>
      </c>
      <c r="J1563" s="158">
        <v>3716311</v>
      </c>
      <c r="K1563" s="159"/>
      <c r="L1563" s="170"/>
      <c r="N1563" s="119"/>
    </row>
    <row r="1564" spans="1:14" s="17" customFormat="1" ht="13" x14ac:dyDescent="0.25">
      <c r="A1564" s="154">
        <v>44028</v>
      </c>
      <c r="B1564" s="155" t="s">
        <v>393</v>
      </c>
      <c r="C1564" s="155" t="s">
        <v>466</v>
      </c>
      <c r="D1564" s="156" t="s">
        <v>421</v>
      </c>
      <c r="E1564" s="156" t="s">
        <v>108</v>
      </c>
      <c r="F1564" s="156" t="s">
        <v>81</v>
      </c>
      <c r="G1564" s="157" t="str">
        <f>VLOOKUP(Repository_table[[#This Row],[Country of Destination]],$T$11:$U$46,2,)</f>
        <v>East Asia and Pacific</v>
      </c>
      <c r="H1564" s="156" t="s">
        <v>422</v>
      </c>
      <c r="I1564" s="156" t="s">
        <v>394</v>
      </c>
      <c r="J1564" s="158">
        <v>3506615</v>
      </c>
      <c r="K1564" s="159"/>
      <c r="L1564" s="170"/>
      <c r="N1564" s="119"/>
    </row>
    <row r="1565" spans="1:14" s="17" customFormat="1" ht="13" x14ac:dyDescent="0.25">
      <c r="A1565" s="154">
        <v>44028</v>
      </c>
      <c r="B1565" s="155" t="s">
        <v>193</v>
      </c>
      <c r="C1565" s="155" t="s">
        <v>212</v>
      </c>
      <c r="D1565" s="156" t="s">
        <v>262</v>
      </c>
      <c r="E1565" s="156" t="s">
        <v>108</v>
      </c>
      <c r="F1565" s="156" t="s">
        <v>304</v>
      </c>
      <c r="G1565" s="157" t="str">
        <f>VLOOKUP(Repository_table[[#This Row],[Country of Destination]],$T$11:$U$46,2,)</f>
        <v>Europe and Central Asia</v>
      </c>
      <c r="H1565" s="156" t="s">
        <v>506</v>
      </c>
      <c r="I1565" s="156" t="s">
        <v>263</v>
      </c>
      <c r="J1565" s="158">
        <v>3222429</v>
      </c>
      <c r="K1565" s="159"/>
      <c r="L1565" s="170"/>
      <c r="N1565" s="119"/>
    </row>
    <row r="1566" spans="1:14" s="17" customFormat="1" ht="13" x14ac:dyDescent="0.25">
      <c r="A1566" s="154">
        <v>44028</v>
      </c>
      <c r="B1566" s="155" t="s">
        <v>61</v>
      </c>
      <c r="C1566" s="155" t="s">
        <v>61</v>
      </c>
      <c r="D1566" s="156" t="s">
        <v>251</v>
      </c>
      <c r="E1566" s="156" t="s">
        <v>108</v>
      </c>
      <c r="F1566" s="156" t="s">
        <v>113</v>
      </c>
      <c r="G1566" s="157" t="str">
        <f>VLOOKUP(Repository_table[[#This Row],[Country of Destination]],$T$11:$U$46,2,)</f>
        <v>East Asia and Pacific</v>
      </c>
      <c r="H1566" s="156" t="s">
        <v>167</v>
      </c>
      <c r="I1566" s="156" t="s">
        <v>270</v>
      </c>
      <c r="J1566" s="158">
        <v>3693299</v>
      </c>
      <c r="K1566" s="159"/>
      <c r="L1566" s="170"/>
      <c r="N1566" s="119"/>
    </row>
    <row r="1567" spans="1:14" s="17" customFormat="1" ht="13" x14ac:dyDescent="0.25">
      <c r="A1567" s="154">
        <v>44031</v>
      </c>
      <c r="B1567" s="155" t="s">
        <v>393</v>
      </c>
      <c r="C1567" s="155" t="s">
        <v>466</v>
      </c>
      <c r="D1567" s="156" t="s">
        <v>421</v>
      </c>
      <c r="E1567" s="156" t="s">
        <v>108</v>
      </c>
      <c r="F1567" s="156" t="s">
        <v>241</v>
      </c>
      <c r="G1567" s="157" t="str">
        <f>VLOOKUP(Repository_table[[#This Row],[Country of Destination]],$T$11:$U$46,2,)</f>
        <v>Europe and Central Asia</v>
      </c>
      <c r="H1567" s="156" t="s">
        <v>505</v>
      </c>
      <c r="I1567" s="156" t="s">
        <v>394</v>
      </c>
      <c r="J1567" s="158">
        <v>3409360</v>
      </c>
      <c r="K1567" s="159"/>
      <c r="L1567" s="170" t="s">
        <v>366</v>
      </c>
      <c r="N1567" s="119"/>
    </row>
    <row r="1568" spans="1:14" s="17" customFormat="1" ht="13" x14ac:dyDescent="0.25">
      <c r="A1568" s="154">
        <v>44032</v>
      </c>
      <c r="B1568" s="155" t="s">
        <v>393</v>
      </c>
      <c r="C1568" s="155" t="s">
        <v>468</v>
      </c>
      <c r="D1568" s="156" t="s">
        <v>421</v>
      </c>
      <c r="E1568" s="156" t="s">
        <v>108</v>
      </c>
      <c r="F1568" s="156" t="s">
        <v>241</v>
      </c>
      <c r="G1568" s="157" t="str">
        <f>VLOOKUP(Repository_table[[#This Row],[Country of Destination]],$T$11:$U$46,2,)</f>
        <v>Europe and Central Asia</v>
      </c>
      <c r="H1568" s="156" t="s">
        <v>287</v>
      </c>
      <c r="I1568" s="156" t="s">
        <v>394</v>
      </c>
      <c r="J1568" s="158">
        <v>3615088</v>
      </c>
      <c r="K1568" s="159"/>
      <c r="L1568" s="170"/>
      <c r="N1568" s="119"/>
    </row>
    <row r="1569" spans="1:14" s="17" customFormat="1" ht="13" x14ac:dyDescent="0.25">
      <c r="A1569" s="154">
        <v>44032</v>
      </c>
      <c r="B1569" s="155" t="s">
        <v>61</v>
      </c>
      <c r="C1569" s="155" t="s">
        <v>61</v>
      </c>
      <c r="D1569" s="156" t="s">
        <v>252</v>
      </c>
      <c r="E1569" s="156" t="s">
        <v>108</v>
      </c>
      <c r="F1569" s="156" t="s">
        <v>332</v>
      </c>
      <c r="G1569" s="157" t="str">
        <f>VLOOKUP(Repository_table[[#This Row],[Country of Destination]],$T$11:$U$46,2,)</f>
        <v>East Asia and Pacific</v>
      </c>
      <c r="H1569" s="156" t="s">
        <v>478</v>
      </c>
      <c r="I1569" s="156" t="s">
        <v>270</v>
      </c>
      <c r="J1569" s="158">
        <v>3253553</v>
      </c>
      <c r="K1569" s="159"/>
      <c r="L1569" s="170"/>
      <c r="N1569" s="119"/>
    </row>
    <row r="1570" spans="1:14" s="17" customFormat="1" ht="13" x14ac:dyDescent="0.25">
      <c r="A1570" s="154">
        <v>44033</v>
      </c>
      <c r="B1570" s="155" t="s">
        <v>193</v>
      </c>
      <c r="C1570" s="155" t="s">
        <v>211</v>
      </c>
      <c r="D1570" s="156" t="s">
        <v>262</v>
      </c>
      <c r="E1570" s="156" t="s">
        <v>108</v>
      </c>
      <c r="F1570" s="156" t="s">
        <v>253</v>
      </c>
      <c r="G1570" s="157" t="str">
        <f>VLOOKUP(Repository_table[[#This Row],[Country of Destination]],$T$11:$U$46,2,)</f>
        <v>Europe and Central Asia</v>
      </c>
      <c r="H1570" s="156" t="s">
        <v>189</v>
      </c>
      <c r="I1570" s="156" t="s">
        <v>263</v>
      </c>
      <c r="J1570" s="158">
        <v>3232423</v>
      </c>
      <c r="K1570" s="159"/>
      <c r="L1570" s="170"/>
      <c r="N1570" s="119"/>
    </row>
    <row r="1571" spans="1:14" s="17" customFormat="1" ht="25" x14ac:dyDescent="0.25">
      <c r="A1571" s="154">
        <v>44035</v>
      </c>
      <c r="B1571" s="155" t="s">
        <v>302</v>
      </c>
      <c r="C1571" s="155" t="s">
        <v>303</v>
      </c>
      <c r="D1571" s="156" t="s">
        <v>409</v>
      </c>
      <c r="E1571" s="156" t="s">
        <v>108</v>
      </c>
      <c r="F1571" s="156" t="s">
        <v>221</v>
      </c>
      <c r="G1571" s="157" t="str">
        <f>VLOOKUP(Repository_table[[#This Row],[Country of Destination]],$T$11:$U$46,2,)</f>
        <v>Middle East and North Africa</v>
      </c>
      <c r="H1571" s="156" t="s">
        <v>145</v>
      </c>
      <c r="I1571" s="156" t="s">
        <v>306</v>
      </c>
      <c r="J1571" s="158">
        <v>3317434</v>
      </c>
      <c r="K1571" s="159"/>
      <c r="L1571" s="170"/>
      <c r="N1571" s="119"/>
    </row>
    <row r="1572" spans="1:14" s="17" customFormat="1" ht="25" x14ac:dyDescent="0.25">
      <c r="A1572" s="154">
        <v>44035</v>
      </c>
      <c r="B1572" s="27" t="s">
        <v>469</v>
      </c>
      <c r="C1572" s="155" t="s">
        <v>484</v>
      </c>
      <c r="D1572" s="156" t="s">
        <v>582</v>
      </c>
      <c r="E1572" s="156" t="s">
        <v>108</v>
      </c>
      <c r="F1572" s="156" t="s">
        <v>68</v>
      </c>
      <c r="G1572" s="157" t="str">
        <f>VLOOKUP(Repository_table[[#This Row],[Country of Destination]],$T$11:$U$46,2,)</f>
        <v>South Asia</v>
      </c>
      <c r="H1572" s="156" t="s">
        <v>365</v>
      </c>
      <c r="I1572" s="156" t="s">
        <v>440</v>
      </c>
      <c r="J1572" s="158">
        <v>3740787</v>
      </c>
      <c r="K1572" s="159"/>
      <c r="L1572" s="170"/>
      <c r="N1572" s="119"/>
    </row>
    <row r="1573" spans="1:14" s="17" customFormat="1" ht="13" x14ac:dyDescent="0.25">
      <c r="A1573" s="154">
        <v>44038</v>
      </c>
      <c r="B1573" s="155" t="s">
        <v>193</v>
      </c>
      <c r="C1573" s="155" t="s">
        <v>212</v>
      </c>
      <c r="D1573" s="156" t="s">
        <v>262</v>
      </c>
      <c r="E1573" s="156" t="s">
        <v>108</v>
      </c>
      <c r="F1573" s="156" t="s">
        <v>81</v>
      </c>
      <c r="G1573" s="157" t="str">
        <f>VLOOKUP(Repository_table[[#This Row],[Country of Destination]],$T$11:$U$46,2,)</f>
        <v>East Asia and Pacific</v>
      </c>
      <c r="H1573" s="156" t="s">
        <v>464</v>
      </c>
      <c r="I1573" s="156" t="s">
        <v>263</v>
      </c>
      <c r="J1573" s="158">
        <v>3463298</v>
      </c>
      <c r="K1573" s="159"/>
      <c r="L1573" s="170"/>
      <c r="N1573" s="119"/>
    </row>
    <row r="1574" spans="1:14" s="17" customFormat="1" ht="13" x14ac:dyDescent="0.25">
      <c r="A1574" s="154">
        <v>44039</v>
      </c>
      <c r="B1574" s="155" t="s">
        <v>393</v>
      </c>
      <c r="C1574" s="155" t="s">
        <v>466</v>
      </c>
      <c r="D1574" s="156" t="s">
        <v>421</v>
      </c>
      <c r="E1574" s="156" t="s">
        <v>108</v>
      </c>
      <c r="F1574" s="156" t="s">
        <v>72</v>
      </c>
      <c r="G1574" s="157" t="str">
        <f>VLOOKUP(Repository_table[[#This Row],[Country of Destination]],$T$11:$U$46,2,)</f>
        <v>East Asia and Pacific</v>
      </c>
      <c r="H1574" s="156" t="s">
        <v>209</v>
      </c>
      <c r="I1574" s="156" t="s">
        <v>394</v>
      </c>
      <c r="J1574" s="158">
        <v>3338964</v>
      </c>
      <c r="K1574" s="159"/>
      <c r="L1574" s="170"/>
      <c r="N1574" s="119"/>
    </row>
    <row r="1575" spans="1:14" s="17" customFormat="1" ht="13" x14ac:dyDescent="0.25">
      <c r="A1575" s="154">
        <v>44039</v>
      </c>
      <c r="B1575" s="155" t="s">
        <v>61</v>
      </c>
      <c r="C1575" s="155" t="s">
        <v>61</v>
      </c>
      <c r="D1575" s="156" t="s">
        <v>251</v>
      </c>
      <c r="E1575" s="156" t="s">
        <v>108</v>
      </c>
      <c r="F1575" s="156" t="s">
        <v>113</v>
      </c>
      <c r="G1575" s="157" t="str">
        <f>VLOOKUP(Repository_table[[#This Row],[Country of Destination]],$T$11:$U$46,2,)</f>
        <v>East Asia and Pacific</v>
      </c>
      <c r="H1575" s="156" t="s">
        <v>254</v>
      </c>
      <c r="I1575" s="156" t="s">
        <v>270</v>
      </c>
      <c r="J1575" s="158">
        <v>3082800</v>
      </c>
      <c r="K1575" s="159"/>
      <c r="L1575" s="170"/>
      <c r="N1575" s="119"/>
    </row>
    <row r="1576" spans="1:14" s="17" customFormat="1" ht="13" x14ac:dyDescent="0.25">
      <c r="A1576" s="154">
        <v>44041</v>
      </c>
      <c r="B1576" s="155" t="s">
        <v>393</v>
      </c>
      <c r="C1576" s="155" t="s">
        <v>466</v>
      </c>
      <c r="D1576" s="156" t="s">
        <v>537</v>
      </c>
      <c r="E1576" s="156" t="s">
        <v>194</v>
      </c>
      <c r="F1576" s="156" t="s">
        <v>304</v>
      </c>
      <c r="G1576" s="157" t="str">
        <f>VLOOKUP(Repository_table[[#This Row],[Country of Destination]],$T$11:$U$46,2,)</f>
        <v>Europe and Central Asia</v>
      </c>
      <c r="H1576" s="156" t="s">
        <v>374</v>
      </c>
      <c r="I1576" s="156" t="s">
        <v>394</v>
      </c>
      <c r="J1576" s="158">
        <v>3321459</v>
      </c>
      <c r="K1576" s="159"/>
      <c r="L1576" s="170" t="s">
        <v>366</v>
      </c>
      <c r="N1576" s="119"/>
    </row>
    <row r="1577" spans="1:14" s="17" customFormat="1" ht="13" x14ac:dyDescent="0.25">
      <c r="A1577" s="154">
        <v>44041</v>
      </c>
      <c r="B1577" s="155" t="s">
        <v>193</v>
      </c>
      <c r="C1577" s="155" t="s">
        <v>211</v>
      </c>
      <c r="D1577" s="156" t="s">
        <v>262</v>
      </c>
      <c r="E1577" s="156" t="s">
        <v>108</v>
      </c>
      <c r="F1577" s="156" t="s">
        <v>109</v>
      </c>
      <c r="G1577" s="157" t="str">
        <f>VLOOKUP(Repository_table[[#This Row],[Country of Destination]],$T$11:$U$46,2,)</f>
        <v>Europe and Central Asia</v>
      </c>
      <c r="H1577" s="156" t="s">
        <v>451</v>
      </c>
      <c r="I1577" s="156" t="s">
        <v>263</v>
      </c>
      <c r="J1577" s="158">
        <v>3221928</v>
      </c>
      <c r="K1577" s="159"/>
      <c r="L1577" s="170"/>
      <c r="N1577" s="119"/>
    </row>
    <row r="1578" spans="1:14" s="17" customFormat="1" ht="25" x14ac:dyDescent="0.25">
      <c r="A1578" s="154">
        <v>44043</v>
      </c>
      <c r="B1578" s="155" t="s">
        <v>302</v>
      </c>
      <c r="C1578" s="155" t="s">
        <v>303</v>
      </c>
      <c r="D1578" s="156" t="s">
        <v>409</v>
      </c>
      <c r="E1578" s="156" t="s">
        <v>108</v>
      </c>
      <c r="F1578" s="156" t="s">
        <v>462</v>
      </c>
      <c r="G1578" s="157" t="str">
        <f>VLOOKUP(Repository_table[[#This Row],[Country of Destination]],$T$11:$U$46,2,)</f>
        <v>South Asia</v>
      </c>
      <c r="H1578" s="156" t="s">
        <v>459</v>
      </c>
      <c r="I1578" s="156" t="s">
        <v>306</v>
      </c>
      <c r="J1578" s="158">
        <v>3614341</v>
      </c>
      <c r="K1578" s="159"/>
      <c r="L1578" s="170"/>
      <c r="N1578" s="119"/>
    </row>
    <row r="1579" spans="1:14" s="17" customFormat="1" ht="13" x14ac:dyDescent="0.25">
      <c r="A1579" s="154">
        <v>44043</v>
      </c>
      <c r="B1579" s="155" t="s">
        <v>61</v>
      </c>
      <c r="C1579" s="155" t="s">
        <v>61</v>
      </c>
      <c r="D1579" s="156" t="s">
        <v>252</v>
      </c>
      <c r="E1579" s="156" t="s">
        <v>108</v>
      </c>
      <c r="F1579" s="156" t="s">
        <v>204</v>
      </c>
      <c r="G1579" s="157" t="str">
        <f>VLOOKUP(Repository_table[[#This Row],[Country of Destination]],$T$11:$U$46,2,)</f>
        <v>Europe and Central Asia</v>
      </c>
      <c r="H1579" s="156" t="s">
        <v>117</v>
      </c>
      <c r="I1579" s="156" t="s">
        <v>270</v>
      </c>
      <c r="J1579" s="158">
        <v>3258099</v>
      </c>
      <c r="K1579" s="159"/>
      <c r="L1579" s="170"/>
      <c r="N1579" s="119"/>
    </row>
    <row r="1580" spans="1:14" s="17" customFormat="1" x14ac:dyDescent="0.25">
      <c r="A1580" s="154">
        <v>44045</v>
      </c>
      <c r="B1580" s="155" t="s">
        <v>393</v>
      </c>
      <c r="C1580" s="155" t="s">
        <v>468</v>
      </c>
      <c r="D1580" s="156" t="s">
        <v>421</v>
      </c>
      <c r="E1580" s="156" t="s">
        <v>108</v>
      </c>
      <c r="F1580" s="156" t="s">
        <v>225</v>
      </c>
      <c r="G1580" s="157" t="str">
        <f>VLOOKUP(Repository_table[[#This Row],[Country of Destination]],$T$11:$U$46,2,)</f>
        <v>Middle East and North Africa</v>
      </c>
      <c r="H1580" s="156" t="s">
        <v>395</v>
      </c>
      <c r="I1580" s="156" t="s">
        <v>394</v>
      </c>
      <c r="J1580" s="158">
        <v>3719996</v>
      </c>
      <c r="K1580" s="159"/>
      <c r="L1580" s="171"/>
      <c r="N1580" s="119"/>
    </row>
    <row r="1581" spans="1:14" s="17" customFormat="1" x14ac:dyDescent="0.25">
      <c r="A1581" s="154">
        <v>44045</v>
      </c>
      <c r="B1581" s="155" t="s">
        <v>61</v>
      </c>
      <c r="C1581" s="155" t="s">
        <v>61</v>
      </c>
      <c r="D1581" s="156" t="s">
        <v>251</v>
      </c>
      <c r="E1581" s="156" t="s">
        <v>108</v>
      </c>
      <c r="F1581" s="156" t="s">
        <v>113</v>
      </c>
      <c r="G1581" s="157" t="str">
        <f>VLOOKUP(Repository_table[[#This Row],[Country of Destination]],$T$11:$U$46,2,)</f>
        <v>East Asia and Pacific</v>
      </c>
      <c r="H1581" s="156" t="s">
        <v>264</v>
      </c>
      <c r="I1581" s="156" t="s">
        <v>270</v>
      </c>
      <c r="J1581" s="158">
        <v>3267403</v>
      </c>
      <c r="K1581" s="159"/>
      <c r="L1581" s="171"/>
      <c r="N1581" s="119"/>
    </row>
    <row r="1582" spans="1:14" s="17" customFormat="1" x14ac:dyDescent="0.25">
      <c r="A1582" s="154">
        <v>44048</v>
      </c>
      <c r="B1582" s="155" t="s">
        <v>193</v>
      </c>
      <c r="C1582" s="155" t="s">
        <v>212</v>
      </c>
      <c r="D1582" s="156" t="s">
        <v>262</v>
      </c>
      <c r="E1582" s="156" t="s">
        <v>108</v>
      </c>
      <c r="F1582" s="156" t="s">
        <v>81</v>
      </c>
      <c r="G1582" s="157" t="str">
        <f>VLOOKUP(Repository_table[[#This Row],[Country of Destination]],$T$11:$U$46,2,)</f>
        <v>East Asia and Pacific</v>
      </c>
      <c r="H1582" s="156" t="s">
        <v>214</v>
      </c>
      <c r="I1582" s="156" t="s">
        <v>263</v>
      </c>
      <c r="J1582" s="158">
        <v>3732379</v>
      </c>
      <c r="K1582" s="159"/>
      <c r="L1582" s="171"/>
      <c r="N1582" s="119"/>
    </row>
    <row r="1583" spans="1:14" s="17" customFormat="1" x14ac:dyDescent="0.25">
      <c r="A1583" s="154">
        <v>44048</v>
      </c>
      <c r="B1583" s="155" t="s">
        <v>61</v>
      </c>
      <c r="C1583" s="155" t="s">
        <v>61</v>
      </c>
      <c r="D1583" s="156" t="s">
        <v>252</v>
      </c>
      <c r="E1583" s="156" t="s">
        <v>108</v>
      </c>
      <c r="F1583" s="156" t="s">
        <v>72</v>
      </c>
      <c r="G1583" s="157" t="str">
        <f>VLOOKUP(Repository_table[[#This Row],[Country of Destination]],$T$11:$U$46,2,)</f>
        <v>East Asia and Pacific</v>
      </c>
      <c r="H1583" s="156" t="s">
        <v>142</v>
      </c>
      <c r="I1583" s="156" t="s">
        <v>270</v>
      </c>
      <c r="J1583" s="158">
        <v>3273884</v>
      </c>
      <c r="K1583" s="159"/>
      <c r="L1583" s="171"/>
      <c r="N1583" s="119"/>
    </row>
    <row r="1584" spans="1:14" s="17" customFormat="1" x14ac:dyDescent="0.25">
      <c r="A1584" s="154">
        <v>44049</v>
      </c>
      <c r="B1584" s="155" t="s">
        <v>393</v>
      </c>
      <c r="C1584" s="155" t="s">
        <v>508</v>
      </c>
      <c r="D1584" s="156" t="s">
        <v>494</v>
      </c>
      <c r="E1584" s="156" t="s">
        <v>108</v>
      </c>
      <c r="F1584" s="156" t="s">
        <v>201</v>
      </c>
      <c r="G1584" s="157" t="str">
        <f>VLOOKUP(Repository_table[[#This Row],[Country of Destination]],$T$11:$U$46,2,)</f>
        <v>Latin America and the Caribbean</v>
      </c>
      <c r="H1584" s="156" t="s">
        <v>309</v>
      </c>
      <c r="I1584" s="156" t="s">
        <v>394</v>
      </c>
      <c r="J1584" s="158">
        <v>549993</v>
      </c>
      <c r="K1584" s="159"/>
      <c r="L1584" s="171" t="s">
        <v>423</v>
      </c>
      <c r="N1584" s="119"/>
    </row>
    <row r="1585" spans="1:14" s="17" customFormat="1" x14ac:dyDescent="0.25">
      <c r="A1585" s="154">
        <v>44049</v>
      </c>
      <c r="B1585" s="155" t="s">
        <v>393</v>
      </c>
      <c r="C1585" s="155" t="s">
        <v>508</v>
      </c>
      <c r="D1585" s="156" t="s">
        <v>494</v>
      </c>
      <c r="E1585" s="156" t="s">
        <v>108</v>
      </c>
      <c r="F1585" s="156" t="s">
        <v>185</v>
      </c>
      <c r="G1585" s="157" t="str">
        <f>VLOOKUP(Repository_table[[#This Row],[Country of Destination]],$T$11:$U$46,2,)</f>
        <v>Latin America and the Caribbean</v>
      </c>
      <c r="H1585" s="156" t="s">
        <v>309</v>
      </c>
      <c r="I1585" s="156" t="s">
        <v>394</v>
      </c>
      <c r="J1585" s="158">
        <v>2771824</v>
      </c>
      <c r="K1585" s="159"/>
      <c r="L1585" s="171" t="s">
        <v>423</v>
      </c>
      <c r="N1585" s="119"/>
    </row>
    <row r="1586" spans="1:14" s="17" customFormat="1" x14ac:dyDescent="0.25">
      <c r="A1586" s="154">
        <v>44049</v>
      </c>
      <c r="B1586" s="155" t="s">
        <v>393</v>
      </c>
      <c r="C1586" s="155" t="s">
        <v>466</v>
      </c>
      <c r="D1586" s="156" t="s">
        <v>421</v>
      </c>
      <c r="E1586" s="156" t="s">
        <v>108</v>
      </c>
      <c r="F1586" s="156" t="s">
        <v>72</v>
      </c>
      <c r="G1586" s="157" t="str">
        <f>VLOOKUP(Repository_table[[#This Row],[Country of Destination]],$T$11:$U$46,2,)</f>
        <v>East Asia and Pacific</v>
      </c>
      <c r="H1586" s="156" t="s">
        <v>166</v>
      </c>
      <c r="I1586" s="156" t="s">
        <v>394</v>
      </c>
      <c r="J1586" s="158">
        <v>3589039</v>
      </c>
      <c r="K1586" s="159"/>
      <c r="L1586" s="171"/>
      <c r="N1586" s="119"/>
    </row>
    <row r="1587" spans="1:14" s="17" customFormat="1" x14ac:dyDescent="0.25">
      <c r="A1587" s="154">
        <v>44051</v>
      </c>
      <c r="B1587" s="155" t="s">
        <v>193</v>
      </c>
      <c r="C1587" s="155" t="s">
        <v>211</v>
      </c>
      <c r="D1587" s="156" t="s">
        <v>262</v>
      </c>
      <c r="E1587" s="156" t="s">
        <v>108</v>
      </c>
      <c r="F1587" s="156" t="s">
        <v>225</v>
      </c>
      <c r="G1587" s="157" t="str">
        <f>VLOOKUP(Repository_table[[#This Row],[Country of Destination]],$T$11:$U$46,2,)</f>
        <v>Middle East and North Africa</v>
      </c>
      <c r="H1587" s="156" t="s">
        <v>238</v>
      </c>
      <c r="I1587" s="156" t="s">
        <v>263</v>
      </c>
      <c r="J1587" s="158">
        <v>3165874</v>
      </c>
      <c r="K1587" s="159"/>
      <c r="L1587" s="171"/>
      <c r="N1587" s="119"/>
    </row>
    <row r="1588" spans="1:14" s="17" customFormat="1" x14ac:dyDescent="0.25">
      <c r="A1588" s="154">
        <v>44053</v>
      </c>
      <c r="B1588" s="155" t="s">
        <v>393</v>
      </c>
      <c r="C1588" s="155" t="s">
        <v>468</v>
      </c>
      <c r="D1588" s="156" t="s">
        <v>421</v>
      </c>
      <c r="E1588" s="156" t="s">
        <v>108</v>
      </c>
      <c r="F1588" s="156" t="s">
        <v>330</v>
      </c>
      <c r="G1588" s="157" t="str">
        <f>VLOOKUP(Repository_table[[#This Row],[Country of Destination]],$T$11:$U$46,2,)</f>
        <v>Middle East and North Africa</v>
      </c>
      <c r="H1588" s="156" t="s">
        <v>163</v>
      </c>
      <c r="I1588" s="156" t="s">
        <v>394</v>
      </c>
      <c r="J1588" s="158">
        <v>3358921</v>
      </c>
      <c r="K1588" s="159"/>
      <c r="L1588" s="171"/>
      <c r="N1588" s="119"/>
    </row>
    <row r="1589" spans="1:14" s="17" customFormat="1" ht="25" x14ac:dyDescent="0.25">
      <c r="A1589" s="154">
        <v>44053</v>
      </c>
      <c r="B1589" s="155" t="s">
        <v>302</v>
      </c>
      <c r="C1589" s="155" t="s">
        <v>303</v>
      </c>
      <c r="D1589" s="156" t="s">
        <v>409</v>
      </c>
      <c r="E1589" s="156" t="s">
        <v>108</v>
      </c>
      <c r="F1589" s="156" t="s">
        <v>116</v>
      </c>
      <c r="G1589" s="157" t="str">
        <f>VLOOKUP(Repository_table[[#This Row],[Country of Destination]],$T$11:$U$46,2,)</f>
        <v>South Asia</v>
      </c>
      <c r="H1589" s="156" t="s">
        <v>274</v>
      </c>
      <c r="I1589" s="156" t="s">
        <v>306</v>
      </c>
      <c r="J1589" s="158">
        <v>3411728</v>
      </c>
      <c r="K1589" s="159"/>
      <c r="L1589" s="171"/>
      <c r="N1589" s="119"/>
    </row>
    <row r="1590" spans="1:14" s="17" customFormat="1" ht="13.5" x14ac:dyDescent="0.3">
      <c r="A1590" s="154">
        <v>44054</v>
      </c>
      <c r="B1590" s="179" t="s">
        <v>469</v>
      </c>
      <c r="C1590" s="155" t="s">
        <v>484</v>
      </c>
      <c r="D1590" s="25" t="s">
        <v>582</v>
      </c>
      <c r="E1590" s="156" t="s">
        <v>108</v>
      </c>
      <c r="F1590" s="156" t="s">
        <v>81</v>
      </c>
      <c r="G1590" s="157" t="str">
        <f>VLOOKUP(Repository_table[[#This Row],[Country of Destination]],$T$11:$U$46,2,)</f>
        <v>East Asia and Pacific</v>
      </c>
      <c r="H1590" s="156" t="s">
        <v>483</v>
      </c>
      <c r="I1590" s="156" t="s">
        <v>440</v>
      </c>
      <c r="J1590" s="158">
        <v>3782078</v>
      </c>
      <c r="K1590" s="159"/>
      <c r="L1590" s="171"/>
      <c r="N1590" s="119"/>
    </row>
    <row r="1591" spans="1:14" s="17" customFormat="1" x14ac:dyDescent="0.25">
      <c r="A1591" s="154">
        <v>44054</v>
      </c>
      <c r="B1591" s="155" t="s">
        <v>61</v>
      </c>
      <c r="C1591" s="155" t="s">
        <v>61</v>
      </c>
      <c r="D1591" s="156" t="s">
        <v>251</v>
      </c>
      <c r="E1591" s="156" t="s">
        <v>108</v>
      </c>
      <c r="F1591" s="156" t="s">
        <v>113</v>
      </c>
      <c r="G1591" s="157" t="str">
        <f>VLOOKUP(Repository_table[[#This Row],[Country of Destination]],$T$11:$U$46,2,)</f>
        <v>East Asia and Pacific</v>
      </c>
      <c r="H1591" s="156" t="s">
        <v>533</v>
      </c>
      <c r="I1591" s="156" t="s">
        <v>270</v>
      </c>
      <c r="J1591" s="158">
        <v>3154870</v>
      </c>
      <c r="K1591" s="159"/>
      <c r="L1591" s="171"/>
      <c r="N1591" s="119"/>
    </row>
    <row r="1592" spans="1:14" s="17" customFormat="1" x14ac:dyDescent="0.25">
      <c r="A1592" s="154">
        <v>44056</v>
      </c>
      <c r="B1592" s="155" t="s">
        <v>393</v>
      </c>
      <c r="C1592" s="155" t="s">
        <v>466</v>
      </c>
      <c r="D1592" s="156" t="s">
        <v>421</v>
      </c>
      <c r="E1592" s="156" t="s">
        <v>108</v>
      </c>
      <c r="F1592" s="156" t="s">
        <v>72</v>
      </c>
      <c r="G1592" s="157" t="str">
        <f>VLOOKUP(Repository_table[[#This Row],[Country of Destination]],$T$11:$U$46,2,)</f>
        <v>East Asia and Pacific</v>
      </c>
      <c r="H1592" s="156" t="s">
        <v>172</v>
      </c>
      <c r="I1592" s="156" t="s">
        <v>394</v>
      </c>
      <c r="J1592" s="158">
        <v>2288164</v>
      </c>
      <c r="K1592" s="159"/>
      <c r="L1592" s="171" t="s">
        <v>58</v>
      </c>
      <c r="N1592" s="119"/>
    </row>
    <row r="1593" spans="1:14" s="17" customFormat="1" x14ac:dyDescent="0.25">
      <c r="A1593" s="154">
        <v>44056</v>
      </c>
      <c r="B1593" s="155" t="s">
        <v>393</v>
      </c>
      <c r="C1593" s="155" t="s">
        <v>466</v>
      </c>
      <c r="D1593" s="156" t="s">
        <v>421</v>
      </c>
      <c r="E1593" s="156" t="s">
        <v>108</v>
      </c>
      <c r="F1593" s="156" t="s">
        <v>72</v>
      </c>
      <c r="G1593" s="157" t="str">
        <f>VLOOKUP(Repository_table[[#This Row],[Country of Destination]],$T$11:$U$46,2,)</f>
        <v>East Asia and Pacific</v>
      </c>
      <c r="H1593" s="156" t="s">
        <v>172</v>
      </c>
      <c r="I1593" s="156" t="s">
        <v>394</v>
      </c>
      <c r="J1593" s="158">
        <v>1046630</v>
      </c>
      <c r="K1593" s="159"/>
      <c r="L1593" s="171" t="s">
        <v>423</v>
      </c>
      <c r="N1593" s="119"/>
    </row>
    <row r="1594" spans="1:14" s="17" customFormat="1" x14ac:dyDescent="0.25">
      <c r="A1594" s="154">
        <v>44056</v>
      </c>
      <c r="B1594" s="155" t="s">
        <v>61</v>
      </c>
      <c r="C1594" s="155" t="s">
        <v>61</v>
      </c>
      <c r="D1594" s="156" t="s">
        <v>251</v>
      </c>
      <c r="E1594" s="156" t="s">
        <v>108</v>
      </c>
      <c r="F1594" s="156" t="s">
        <v>76</v>
      </c>
      <c r="G1594" s="157" t="str">
        <f>VLOOKUP(Repository_table[[#This Row],[Country of Destination]],$T$11:$U$46,2,)</f>
        <v>Latin America and the Caribbean</v>
      </c>
      <c r="H1594" s="156" t="s">
        <v>246</v>
      </c>
      <c r="I1594" s="156" t="s">
        <v>270</v>
      </c>
      <c r="J1594" s="158">
        <v>2955583</v>
      </c>
      <c r="K1594" s="159"/>
      <c r="L1594" s="171" t="s">
        <v>58</v>
      </c>
      <c r="N1594" s="119"/>
    </row>
    <row r="1595" spans="1:14" s="17" customFormat="1" x14ac:dyDescent="0.25">
      <c r="A1595" s="154">
        <v>44056</v>
      </c>
      <c r="B1595" s="155" t="s">
        <v>61</v>
      </c>
      <c r="C1595" s="155" t="s">
        <v>61</v>
      </c>
      <c r="D1595" s="156" t="s">
        <v>519</v>
      </c>
      <c r="E1595" s="156" t="s">
        <v>194</v>
      </c>
      <c r="F1595" s="156" t="s">
        <v>76</v>
      </c>
      <c r="G1595" s="157" t="str">
        <f>VLOOKUP(Repository_table[[#This Row],[Country of Destination]],$T$11:$U$46,2,)</f>
        <v>Latin America and the Caribbean</v>
      </c>
      <c r="H1595" s="156" t="s">
        <v>246</v>
      </c>
      <c r="I1595" s="156" t="s">
        <v>270</v>
      </c>
      <c r="J1595" s="158">
        <v>745060</v>
      </c>
      <c r="K1595" s="159"/>
      <c r="L1595" s="171" t="s">
        <v>58</v>
      </c>
      <c r="N1595" s="119"/>
    </row>
    <row r="1596" spans="1:14" s="17" customFormat="1" x14ac:dyDescent="0.25">
      <c r="A1596" s="154">
        <v>44058</v>
      </c>
      <c r="B1596" s="155" t="s">
        <v>443</v>
      </c>
      <c r="C1596" s="148" t="s">
        <v>531</v>
      </c>
      <c r="D1596" s="156" t="s">
        <v>470</v>
      </c>
      <c r="E1596" s="156" t="s">
        <v>108</v>
      </c>
      <c r="F1596" s="156" t="s">
        <v>112</v>
      </c>
      <c r="G1596" s="157" t="str">
        <f>VLOOKUP(Repository_table[[#This Row],[Country of Destination]],$T$11:$U$46,2,)</f>
        <v>Latin America and the Caribbean</v>
      </c>
      <c r="H1596" s="156" t="s">
        <v>86</v>
      </c>
      <c r="I1596" s="156" t="s">
        <v>440</v>
      </c>
      <c r="J1596" s="158">
        <v>3731578</v>
      </c>
      <c r="K1596" s="159"/>
      <c r="L1596" s="171"/>
      <c r="N1596" s="119"/>
    </row>
    <row r="1597" spans="1:14" s="17" customFormat="1" x14ac:dyDescent="0.25">
      <c r="A1597" s="154">
        <v>44058</v>
      </c>
      <c r="B1597" s="155" t="s">
        <v>61</v>
      </c>
      <c r="C1597" s="155" t="s">
        <v>61</v>
      </c>
      <c r="D1597" s="156" t="s">
        <v>251</v>
      </c>
      <c r="E1597" s="156" t="s">
        <v>108</v>
      </c>
      <c r="F1597" s="156" t="s">
        <v>113</v>
      </c>
      <c r="G1597" s="157" t="str">
        <f>VLOOKUP(Repository_table[[#This Row],[Country of Destination]],$T$11:$U$46,2,)</f>
        <v>East Asia and Pacific</v>
      </c>
      <c r="H1597" s="156" t="s">
        <v>282</v>
      </c>
      <c r="I1597" s="156" t="s">
        <v>270</v>
      </c>
      <c r="J1597" s="158">
        <v>3689431</v>
      </c>
      <c r="K1597" s="159"/>
      <c r="L1597" s="171"/>
      <c r="N1597" s="119"/>
    </row>
    <row r="1598" spans="1:14" s="17" customFormat="1" x14ac:dyDescent="0.25">
      <c r="A1598" s="154">
        <v>44059</v>
      </c>
      <c r="B1598" s="155" t="s">
        <v>393</v>
      </c>
      <c r="C1598" s="155" t="s">
        <v>466</v>
      </c>
      <c r="D1598" s="156" t="s">
        <v>421</v>
      </c>
      <c r="E1598" s="156" t="s">
        <v>108</v>
      </c>
      <c r="F1598" s="156" t="s">
        <v>81</v>
      </c>
      <c r="G1598" s="157" t="str">
        <f>VLOOKUP(Repository_table[[#This Row],[Country of Destination]],$T$11:$U$46,2,)</f>
        <v>East Asia and Pacific</v>
      </c>
      <c r="H1598" s="156" t="s">
        <v>207</v>
      </c>
      <c r="I1598" s="156" t="s">
        <v>394</v>
      </c>
      <c r="J1598" s="158">
        <v>3674003</v>
      </c>
      <c r="K1598" s="159"/>
      <c r="L1598" s="171"/>
      <c r="N1598" s="119"/>
    </row>
    <row r="1599" spans="1:14" s="17" customFormat="1" x14ac:dyDescent="0.25">
      <c r="A1599" s="154">
        <v>44061</v>
      </c>
      <c r="B1599" s="155" t="s">
        <v>393</v>
      </c>
      <c r="C1599" s="155" t="s">
        <v>468</v>
      </c>
      <c r="D1599" s="156" t="s">
        <v>421</v>
      </c>
      <c r="E1599" s="156" t="s">
        <v>108</v>
      </c>
      <c r="F1599" s="156" t="s">
        <v>81</v>
      </c>
      <c r="G1599" s="157" t="str">
        <f>VLOOKUP(Repository_table[[#This Row],[Country of Destination]],$T$11:$U$46,2,)</f>
        <v>East Asia and Pacific</v>
      </c>
      <c r="H1599" s="156" t="s">
        <v>452</v>
      </c>
      <c r="I1599" s="156" t="s">
        <v>394</v>
      </c>
      <c r="J1599" s="158">
        <v>3779926</v>
      </c>
      <c r="K1599" s="159"/>
      <c r="L1599" s="171"/>
      <c r="N1599" s="119"/>
    </row>
    <row r="1600" spans="1:14" s="17" customFormat="1" ht="25" x14ac:dyDescent="0.25">
      <c r="A1600" s="154">
        <v>44061</v>
      </c>
      <c r="B1600" s="155" t="s">
        <v>302</v>
      </c>
      <c r="C1600" s="155" t="s">
        <v>303</v>
      </c>
      <c r="D1600" s="156" t="s">
        <v>301</v>
      </c>
      <c r="E1600" s="156" t="s">
        <v>194</v>
      </c>
      <c r="F1600" s="156" t="s">
        <v>177</v>
      </c>
      <c r="G1600" s="157" t="str">
        <f>VLOOKUP(Repository_table[[#This Row],[Country of Destination]],$T$11:$U$46,2,)</f>
        <v>Latin America and the Caribbean</v>
      </c>
      <c r="H1600" s="156" t="s">
        <v>169</v>
      </c>
      <c r="I1600" s="156" t="s">
        <v>306</v>
      </c>
      <c r="J1600" s="158">
        <v>3519595</v>
      </c>
      <c r="K1600" s="159"/>
      <c r="L1600" s="171"/>
      <c r="N1600" s="119"/>
    </row>
    <row r="1601" spans="1:14" s="17" customFormat="1" x14ac:dyDescent="0.25">
      <c r="A1601" s="154">
        <v>44061</v>
      </c>
      <c r="B1601" s="155" t="s">
        <v>193</v>
      </c>
      <c r="C1601" s="155" t="s">
        <v>211</v>
      </c>
      <c r="D1601" s="156" t="s">
        <v>262</v>
      </c>
      <c r="E1601" s="156" t="s">
        <v>108</v>
      </c>
      <c r="F1601" s="156" t="s">
        <v>68</v>
      </c>
      <c r="G1601" s="157" t="str">
        <f>VLOOKUP(Repository_table[[#This Row],[Country of Destination]],$T$11:$U$46,2,)</f>
        <v>South Asia</v>
      </c>
      <c r="H1601" s="156" t="s">
        <v>181</v>
      </c>
      <c r="I1601" s="156" t="s">
        <v>263</v>
      </c>
      <c r="J1601" s="158">
        <v>3488991</v>
      </c>
      <c r="K1601" s="159"/>
      <c r="L1601" s="171"/>
      <c r="N1601" s="119"/>
    </row>
    <row r="1602" spans="1:14" s="17" customFormat="1" x14ac:dyDescent="0.25">
      <c r="A1602" s="154">
        <v>44061</v>
      </c>
      <c r="B1602" s="155" t="s">
        <v>61</v>
      </c>
      <c r="C1602" s="155" t="s">
        <v>61</v>
      </c>
      <c r="D1602" s="156" t="s">
        <v>406</v>
      </c>
      <c r="E1602" s="156" t="s">
        <v>108</v>
      </c>
      <c r="F1602" s="156" t="s">
        <v>178</v>
      </c>
      <c r="G1602" s="157" t="str">
        <f>VLOOKUP(Repository_table[[#This Row],[Country of Destination]],$T$11:$U$46,2,)</f>
        <v>Latin America and the Caribbean</v>
      </c>
      <c r="H1602" s="156" t="s">
        <v>383</v>
      </c>
      <c r="I1602" s="156" t="s">
        <v>270</v>
      </c>
      <c r="J1602" s="158">
        <v>2249277</v>
      </c>
      <c r="K1602" s="159"/>
      <c r="L1602" s="171"/>
      <c r="N1602" s="119"/>
    </row>
    <row r="1603" spans="1:14" s="17" customFormat="1" x14ac:dyDescent="0.25">
      <c r="A1603" s="154">
        <v>44062</v>
      </c>
      <c r="B1603" s="155" t="s">
        <v>61</v>
      </c>
      <c r="C1603" s="155" t="s">
        <v>61</v>
      </c>
      <c r="D1603" s="156" t="s">
        <v>252</v>
      </c>
      <c r="E1603" s="156" t="s">
        <v>108</v>
      </c>
      <c r="F1603" s="156" t="s">
        <v>253</v>
      </c>
      <c r="G1603" s="157" t="str">
        <f>VLOOKUP(Repository_table[[#This Row],[Country of Destination]],$T$11:$U$46,2,)</f>
        <v>Europe and Central Asia</v>
      </c>
      <c r="H1603" s="156" t="s">
        <v>315</v>
      </c>
      <c r="I1603" s="156" t="s">
        <v>270</v>
      </c>
      <c r="J1603" s="158">
        <v>3276903</v>
      </c>
      <c r="K1603" s="159"/>
      <c r="L1603" s="171"/>
      <c r="N1603" s="119"/>
    </row>
    <row r="1604" spans="1:14" s="17" customFormat="1" x14ac:dyDescent="0.25">
      <c r="A1604" s="154">
        <v>44063</v>
      </c>
      <c r="B1604" s="155" t="s">
        <v>393</v>
      </c>
      <c r="C1604" s="155" t="s">
        <v>466</v>
      </c>
      <c r="D1604" s="156" t="s">
        <v>421</v>
      </c>
      <c r="E1604" s="156" t="s">
        <v>108</v>
      </c>
      <c r="F1604" s="156" t="s">
        <v>68</v>
      </c>
      <c r="G1604" s="157" t="str">
        <f>VLOOKUP(Repository_table[[#This Row],[Country of Destination]],$T$11:$U$46,2,)</f>
        <v>South Asia</v>
      </c>
      <c r="H1604" s="156" t="s">
        <v>390</v>
      </c>
      <c r="I1604" s="156" t="s">
        <v>394</v>
      </c>
      <c r="J1604" s="158">
        <v>3474683</v>
      </c>
      <c r="K1604" s="159"/>
      <c r="L1604" s="171"/>
      <c r="N1604" s="119"/>
    </row>
    <row r="1605" spans="1:14" s="17" customFormat="1" x14ac:dyDescent="0.25">
      <c r="A1605" s="154">
        <v>44064</v>
      </c>
      <c r="B1605" s="155" t="s">
        <v>61</v>
      </c>
      <c r="C1605" s="155" t="s">
        <v>61</v>
      </c>
      <c r="D1605" s="156" t="s">
        <v>252</v>
      </c>
      <c r="E1605" s="156" t="s">
        <v>108</v>
      </c>
      <c r="F1605" s="156" t="s">
        <v>221</v>
      </c>
      <c r="G1605" s="157" t="str">
        <f>VLOOKUP(Repository_table[[#This Row],[Country of Destination]],$T$11:$U$46,2,)</f>
        <v>Middle East and North Africa</v>
      </c>
      <c r="H1605" s="156" t="s">
        <v>493</v>
      </c>
      <c r="I1605" s="156" t="s">
        <v>270</v>
      </c>
      <c r="J1605" s="158">
        <v>3001392</v>
      </c>
      <c r="K1605" s="159"/>
      <c r="L1605" s="171"/>
      <c r="N1605" s="119"/>
    </row>
    <row r="1606" spans="1:14" s="17" customFormat="1" x14ac:dyDescent="0.25">
      <c r="A1606" s="154">
        <v>44066</v>
      </c>
      <c r="B1606" s="155" t="s">
        <v>393</v>
      </c>
      <c r="C1606" s="155" t="s">
        <v>466</v>
      </c>
      <c r="D1606" s="156" t="s">
        <v>421</v>
      </c>
      <c r="E1606" s="156" t="s">
        <v>108</v>
      </c>
      <c r="F1606" s="156" t="s">
        <v>72</v>
      </c>
      <c r="G1606" s="157" t="str">
        <f>VLOOKUP(Repository_table[[#This Row],[Country of Destination]],$T$11:$U$46,2,)</f>
        <v>East Asia and Pacific</v>
      </c>
      <c r="H1606" s="156" t="s">
        <v>497</v>
      </c>
      <c r="I1606" s="156" t="s">
        <v>394</v>
      </c>
      <c r="J1606" s="158">
        <v>3501682</v>
      </c>
      <c r="K1606" s="159"/>
      <c r="L1606" s="171"/>
      <c r="N1606" s="119"/>
    </row>
    <row r="1607" spans="1:14" s="17" customFormat="1" ht="25" x14ac:dyDescent="0.25">
      <c r="A1607" s="154">
        <v>44066</v>
      </c>
      <c r="B1607" s="155" t="s">
        <v>302</v>
      </c>
      <c r="C1607" s="155" t="s">
        <v>303</v>
      </c>
      <c r="D1607" s="156" t="s">
        <v>301</v>
      </c>
      <c r="E1607" s="156" t="s">
        <v>194</v>
      </c>
      <c r="F1607" s="156" t="s">
        <v>253</v>
      </c>
      <c r="G1607" s="157" t="str">
        <f>VLOOKUP(Repository_table[[#This Row],[Country of Destination]],$T$11:$U$46,2,)</f>
        <v>Europe and Central Asia</v>
      </c>
      <c r="H1607" s="156" t="s">
        <v>233</v>
      </c>
      <c r="I1607" s="156" t="s">
        <v>306</v>
      </c>
      <c r="J1607" s="158">
        <v>3456882</v>
      </c>
      <c r="K1607" s="159"/>
      <c r="L1607" s="171"/>
      <c r="N1607" s="119"/>
    </row>
    <row r="1608" spans="1:14" s="17" customFormat="1" x14ac:dyDescent="0.25">
      <c r="A1608" s="154">
        <v>44066</v>
      </c>
      <c r="B1608" s="155" t="s">
        <v>193</v>
      </c>
      <c r="C1608" s="155" t="s">
        <v>212</v>
      </c>
      <c r="D1608" s="156" t="s">
        <v>262</v>
      </c>
      <c r="E1608" s="156" t="s">
        <v>108</v>
      </c>
      <c r="F1608" s="156" t="s">
        <v>68</v>
      </c>
      <c r="G1608" s="157" t="str">
        <f>VLOOKUP(Repository_table[[#This Row],[Country of Destination]],$T$11:$U$46,2,)</f>
        <v>South Asia</v>
      </c>
      <c r="H1608" s="156" t="s">
        <v>407</v>
      </c>
      <c r="I1608" s="156" t="s">
        <v>263</v>
      </c>
      <c r="J1608" s="158">
        <v>3355353</v>
      </c>
      <c r="K1608" s="159"/>
      <c r="L1608" s="171"/>
      <c r="N1608" s="119"/>
    </row>
    <row r="1609" spans="1:14" s="17" customFormat="1" ht="13.5" x14ac:dyDescent="0.3">
      <c r="A1609" s="154">
        <v>44066</v>
      </c>
      <c r="B1609" s="179" t="s">
        <v>469</v>
      </c>
      <c r="C1609" s="155" t="s">
        <v>484</v>
      </c>
      <c r="D1609" s="25" t="s">
        <v>582</v>
      </c>
      <c r="E1609" s="156" t="s">
        <v>108</v>
      </c>
      <c r="F1609" s="156" t="s">
        <v>81</v>
      </c>
      <c r="G1609" s="157" t="str">
        <f>VLOOKUP(Repository_table[[#This Row],[Country of Destination]],$T$11:$U$46,2,)</f>
        <v>East Asia and Pacific</v>
      </c>
      <c r="H1609" s="156" t="s">
        <v>543</v>
      </c>
      <c r="I1609" s="156" t="s">
        <v>440</v>
      </c>
      <c r="J1609" s="158">
        <v>3824617</v>
      </c>
      <c r="K1609" s="159"/>
      <c r="L1609" s="171"/>
      <c r="N1609" s="119"/>
    </row>
    <row r="1610" spans="1:14" s="17" customFormat="1" x14ac:dyDescent="0.25">
      <c r="A1610" s="154">
        <v>44066</v>
      </c>
      <c r="B1610" s="155" t="s">
        <v>61</v>
      </c>
      <c r="C1610" s="155" t="s">
        <v>61</v>
      </c>
      <c r="D1610" s="156" t="s">
        <v>251</v>
      </c>
      <c r="E1610" s="156" t="s">
        <v>108</v>
      </c>
      <c r="F1610" s="156" t="s">
        <v>113</v>
      </c>
      <c r="G1610" s="157" t="str">
        <f>VLOOKUP(Repository_table[[#This Row],[Country of Destination]],$T$11:$U$46,2,)</f>
        <v>East Asia and Pacific</v>
      </c>
      <c r="H1610" s="156" t="s">
        <v>160</v>
      </c>
      <c r="I1610" s="156" t="s">
        <v>270</v>
      </c>
      <c r="J1610" s="158">
        <v>3702376</v>
      </c>
      <c r="K1610" s="159"/>
      <c r="L1610" s="171"/>
      <c r="N1610" s="119"/>
    </row>
    <row r="1611" spans="1:14" s="17" customFormat="1" ht="25" x14ac:dyDescent="0.25">
      <c r="A1611" s="154">
        <v>44071</v>
      </c>
      <c r="B1611" s="155" t="s">
        <v>302</v>
      </c>
      <c r="C1611" s="155" t="s">
        <v>303</v>
      </c>
      <c r="D1611" s="156" t="s">
        <v>409</v>
      </c>
      <c r="E1611" s="156" t="s">
        <v>108</v>
      </c>
      <c r="F1611" s="156" t="s">
        <v>81</v>
      </c>
      <c r="G1611" s="157" t="str">
        <f>VLOOKUP(Repository_table[[#This Row],[Country of Destination]],$T$11:$U$46,2,)</f>
        <v>East Asia and Pacific</v>
      </c>
      <c r="H1611" s="156" t="s">
        <v>472</v>
      </c>
      <c r="I1611" s="156" t="s">
        <v>306</v>
      </c>
      <c r="J1611" s="158">
        <v>3747817</v>
      </c>
      <c r="K1611" s="159"/>
      <c r="L1611" s="171"/>
      <c r="N1611" s="119"/>
    </row>
    <row r="1612" spans="1:14" s="17" customFormat="1" x14ac:dyDescent="0.25">
      <c r="A1612" s="154">
        <v>44072</v>
      </c>
      <c r="B1612" s="155" t="s">
        <v>193</v>
      </c>
      <c r="C1612" s="155" t="s">
        <v>211</v>
      </c>
      <c r="D1612" s="156" t="s">
        <v>262</v>
      </c>
      <c r="E1612" s="156" t="s">
        <v>108</v>
      </c>
      <c r="F1612" s="156" t="s">
        <v>241</v>
      </c>
      <c r="G1612" s="157" t="str">
        <f>VLOOKUP(Repository_table[[#This Row],[Country of Destination]],$T$11:$U$46,2,)</f>
        <v>Europe and Central Asia</v>
      </c>
      <c r="H1612" s="156" t="s">
        <v>542</v>
      </c>
      <c r="I1612" s="156" t="s">
        <v>263</v>
      </c>
      <c r="J1612" s="158">
        <v>3221844</v>
      </c>
      <c r="K1612" s="159"/>
      <c r="L1612" s="171"/>
      <c r="N1612" s="119"/>
    </row>
    <row r="1613" spans="1:14" s="17" customFormat="1" x14ac:dyDescent="0.25">
      <c r="A1613" s="154">
        <v>44072</v>
      </c>
      <c r="B1613" s="155" t="s">
        <v>473</v>
      </c>
      <c r="C1613" s="155" t="s">
        <v>89</v>
      </c>
      <c r="D1613" s="156" t="s">
        <v>474</v>
      </c>
      <c r="E1613" s="156" t="s">
        <v>194</v>
      </c>
      <c r="F1613" s="156" t="s">
        <v>112</v>
      </c>
      <c r="G1613" s="157" t="str">
        <f>VLOOKUP(Repository_table[[#This Row],[Country of Destination]],$T$11:$U$46,2,)</f>
        <v>Latin America and the Caribbean</v>
      </c>
      <c r="H1613" s="156" t="s">
        <v>352</v>
      </c>
      <c r="I1613" s="156" t="s">
        <v>307</v>
      </c>
      <c r="J1613" s="158">
        <v>2559244</v>
      </c>
      <c r="K1613" s="159"/>
      <c r="L1613" s="171" t="s">
        <v>366</v>
      </c>
      <c r="N1613" s="119"/>
    </row>
    <row r="1614" spans="1:14" s="17" customFormat="1" x14ac:dyDescent="0.25">
      <c r="A1614" s="154">
        <v>44072</v>
      </c>
      <c r="B1614" s="155" t="s">
        <v>473</v>
      </c>
      <c r="C1614" s="155" t="s">
        <v>89</v>
      </c>
      <c r="D1614" s="156" t="s">
        <v>474</v>
      </c>
      <c r="E1614" s="156" t="s">
        <v>194</v>
      </c>
      <c r="F1614" s="156" t="s">
        <v>112</v>
      </c>
      <c r="G1614" s="157" t="str">
        <f>VLOOKUP(Repository_table[[#This Row],[Country of Destination]],$T$11:$U$46,2,)</f>
        <v>Latin America and the Caribbean</v>
      </c>
      <c r="H1614" s="156" t="s">
        <v>352</v>
      </c>
      <c r="I1614" s="156" t="s">
        <v>307</v>
      </c>
      <c r="J1614" s="158">
        <v>1137667</v>
      </c>
      <c r="K1614" s="159"/>
      <c r="L1614" s="171" t="s">
        <v>366</v>
      </c>
      <c r="N1614" s="119"/>
    </row>
    <row r="1615" spans="1:14" s="17" customFormat="1" ht="25" x14ac:dyDescent="0.25">
      <c r="A1615" s="154">
        <v>44074</v>
      </c>
      <c r="B1615" s="155" t="s">
        <v>302</v>
      </c>
      <c r="C1615" s="155" t="s">
        <v>303</v>
      </c>
      <c r="D1615" s="156" t="s">
        <v>410</v>
      </c>
      <c r="E1615" s="156" t="s">
        <v>108</v>
      </c>
      <c r="F1615" s="156" t="s">
        <v>293</v>
      </c>
      <c r="G1615" s="157" t="str">
        <f>VLOOKUP(Repository_table[[#This Row],[Country of Destination]],$T$11:$U$46,2,)</f>
        <v>East Asia and Pacific</v>
      </c>
      <c r="H1615" s="156" t="s">
        <v>283</v>
      </c>
      <c r="I1615" s="156" t="s">
        <v>306</v>
      </c>
      <c r="J1615" s="158">
        <v>2967089</v>
      </c>
      <c r="K1615" s="159"/>
      <c r="L1615" s="171"/>
      <c r="N1615" s="119"/>
    </row>
    <row r="1616" spans="1:14" s="17" customFormat="1" ht="25" x14ac:dyDescent="0.25">
      <c r="A1616" s="145">
        <v>44075</v>
      </c>
      <c r="B1616" s="148" t="s">
        <v>302</v>
      </c>
      <c r="C1616" s="148" t="s">
        <v>303</v>
      </c>
      <c r="D1616" s="149" t="s">
        <v>409</v>
      </c>
      <c r="E1616" s="149" t="s">
        <v>108</v>
      </c>
      <c r="F1616" s="149" t="s">
        <v>116</v>
      </c>
      <c r="G1616" s="150" t="str">
        <f>VLOOKUP(Repository_table[[#This Row],[Country of Destination]],$T$11:$U$46,2,)</f>
        <v>South Asia</v>
      </c>
      <c r="H1616" s="149" t="s">
        <v>189</v>
      </c>
      <c r="I1616" s="149" t="s">
        <v>306</v>
      </c>
      <c r="J1616" s="151">
        <v>3299331</v>
      </c>
      <c r="K1616" s="39"/>
      <c r="L1616" s="146"/>
      <c r="N1616" s="119"/>
    </row>
    <row r="1617" spans="1:14" s="17" customFormat="1" x14ac:dyDescent="0.25">
      <c r="A1617" s="145">
        <v>44075</v>
      </c>
      <c r="B1617" s="148" t="s">
        <v>193</v>
      </c>
      <c r="C1617" s="148" t="s">
        <v>212</v>
      </c>
      <c r="D1617" s="149" t="s">
        <v>262</v>
      </c>
      <c r="E1617" s="149" t="s">
        <v>108</v>
      </c>
      <c r="F1617" s="149" t="s">
        <v>81</v>
      </c>
      <c r="G1617" s="150" t="str">
        <f>VLOOKUP(Repository_table[[#This Row],[Country of Destination]],$T$11:$U$46,2,)</f>
        <v>East Asia and Pacific</v>
      </c>
      <c r="H1617" s="149" t="s">
        <v>414</v>
      </c>
      <c r="I1617" s="149" t="s">
        <v>263</v>
      </c>
      <c r="J1617" s="151">
        <v>3483456</v>
      </c>
      <c r="K1617" s="39"/>
      <c r="L1617" s="146"/>
      <c r="N1617" s="119"/>
    </row>
    <row r="1618" spans="1:14" s="17" customFormat="1" ht="25" x14ac:dyDescent="0.25">
      <c r="A1618" s="145">
        <v>44078</v>
      </c>
      <c r="B1618" s="148" t="s">
        <v>302</v>
      </c>
      <c r="C1618" s="148" t="s">
        <v>303</v>
      </c>
      <c r="D1618" s="149" t="s">
        <v>409</v>
      </c>
      <c r="E1618" s="149" t="s">
        <v>108</v>
      </c>
      <c r="F1618" s="149" t="s">
        <v>368</v>
      </c>
      <c r="G1618" s="150" t="str">
        <f>VLOOKUP(Repository_table[[#This Row],[Country of Destination]],$T$11:$U$46,2,)</f>
        <v>East Asia and Pacific</v>
      </c>
      <c r="H1618" s="149" t="s">
        <v>449</v>
      </c>
      <c r="I1618" s="149" t="s">
        <v>306</v>
      </c>
      <c r="J1618" s="151">
        <v>2958143</v>
      </c>
      <c r="K1618" s="39"/>
      <c r="L1618" s="146"/>
      <c r="N1618" s="119"/>
    </row>
    <row r="1619" spans="1:14" s="17" customFormat="1" ht="25" x14ac:dyDescent="0.25">
      <c r="A1619" s="145">
        <v>44078</v>
      </c>
      <c r="B1619" s="27" t="s">
        <v>469</v>
      </c>
      <c r="C1619" s="148" t="s">
        <v>484</v>
      </c>
      <c r="D1619" s="149" t="s">
        <v>582</v>
      </c>
      <c r="E1619" s="149" t="s">
        <v>108</v>
      </c>
      <c r="F1619" s="149" t="s">
        <v>276</v>
      </c>
      <c r="G1619" s="150" t="str">
        <f>VLOOKUP(Repository_table[[#This Row],[Country of Destination]],$T$11:$U$46,2,)</f>
        <v>Latin America and the Caribbean</v>
      </c>
      <c r="H1619" s="149" t="s">
        <v>176</v>
      </c>
      <c r="I1619" s="149" t="s">
        <v>440</v>
      </c>
      <c r="J1619" s="151">
        <v>2610276</v>
      </c>
      <c r="K1619" s="39"/>
      <c r="L1619" s="146"/>
      <c r="N1619" s="119"/>
    </row>
    <row r="1620" spans="1:14" s="17" customFormat="1" ht="25" x14ac:dyDescent="0.25">
      <c r="A1620" s="145">
        <v>44080</v>
      </c>
      <c r="B1620" s="148" t="s">
        <v>302</v>
      </c>
      <c r="C1620" s="148" t="s">
        <v>303</v>
      </c>
      <c r="D1620" s="149" t="s">
        <v>410</v>
      </c>
      <c r="E1620" s="149" t="s">
        <v>108</v>
      </c>
      <c r="F1620" s="149" t="s">
        <v>113</v>
      </c>
      <c r="G1620" s="150" t="str">
        <f>VLOOKUP(Repository_table[[#This Row],[Country of Destination]],$T$11:$U$46,2,)</f>
        <v>East Asia and Pacific</v>
      </c>
      <c r="H1620" s="149" t="s">
        <v>296</v>
      </c>
      <c r="I1620" s="149" t="s">
        <v>306</v>
      </c>
      <c r="J1620" s="151">
        <v>3241850</v>
      </c>
      <c r="K1620" s="39"/>
      <c r="L1620" s="146"/>
      <c r="N1620" s="119"/>
    </row>
    <row r="1621" spans="1:14" s="17" customFormat="1" x14ac:dyDescent="0.25">
      <c r="A1621" s="145">
        <v>44080</v>
      </c>
      <c r="B1621" s="148" t="s">
        <v>193</v>
      </c>
      <c r="C1621" s="148" t="s">
        <v>211</v>
      </c>
      <c r="D1621" s="149" t="s">
        <v>262</v>
      </c>
      <c r="E1621" s="149" t="s">
        <v>108</v>
      </c>
      <c r="F1621" s="149" t="s">
        <v>304</v>
      </c>
      <c r="G1621" s="150" t="str">
        <f>VLOOKUP(Repository_table[[#This Row],[Country of Destination]],$T$11:$U$46,2,)</f>
        <v>Europe and Central Asia</v>
      </c>
      <c r="H1621" s="149" t="s">
        <v>419</v>
      </c>
      <c r="I1621" s="149" t="s">
        <v>263</v>
      </c>
      <c r="J1621" s="151">
        <v>3475247</v>
      </c>
      <c r="K1621" s="39"/>
      <c r="L1621" s="146"/>
      <c r="N1621" s="119"/>
    </row>
    <row r="1622" spans="1:14" s="17" customFormat="1" ht="25" x14ac:dyDescent="0.25">
      <c r="A1622" s="145">
        <v>44080</v>
      </c>
      <c r="B1622" s="27" t="s">
        <v>469</v>
      </c>
      <c r="C1622" s="148" t="s">
        <v>484</v>
      </c>
      <c r="D1622" s="149" t="s">
        <v>582</v>
      </c>
      <c r="E1622" s="149" t="s">
        <v>108</v>
      </c>
      <c r="F1622" s="149" t="s">
        <v>72</v>
      </c>
      <c r="G1622" s="150" t="str">
        <f>VLOOKUP(Repository_table[[#This Row],[Country of Destination]],$T$11:$U$46,2,)</f>
        <v>East Asia and Pacific</v>
      </c>
      <c r="H1622" s="149" t="s">
        <v>451</v>
      </c>
      <c r="I1622" s="149" t="s">
        <v>440</v>
      </c>
      <c r="J1622" s="151">
        <v>3855589</v>
      </c>
      <c r="K1622" s="39"/>
      <c r="L1622" s="146"/>
      <c r="N1622" s="119"/>
    </row>
    <row r="1623" spans="1:14" s="17" customFormat="1" ht="25" x14ac:dyDescent="0.25">
      <c r="A1623" s="145">
        <v>44081</v>
      </c>
      <c r="B1623" s="27" t="s">
        <v>469</v>
      </c>
      <c r="C1623" s="148" t="s">
        <v>484</v>
      </c>
      <c r="D1623" s="149" t="s">
        <v>582</v>
      </c>
      <c r="E1623" s="149" t="s">
        <v>108</v>
      </c>
      <c r="F1623" s="149" t="s">
        <v>221</v>
      </c>
      <c r="G1623" s="150" t="str">
        <f>VLOOKUP(Repository_table[[#This Row],[Country of Destination]],$T$11:$U$46,2,)</f>
        <v>Middle East and North Africa</v>
      </c>
      <c r="H1623" s="149" t="s">
        <v>145</v>
      </c>
      <c r="I1623" s="149" t="s">
        <v>440</v>
      </c>
      <c r="J1623" s="151">
        <v>3041065</v>
      </c>
      <c r="K1623" s="39"/>
      <c r="L1623" s="146"/>
      <c r="N1623" s="119"/>
    </row>
    <row r="1624" spans="1:14" s="17" customFormat="1" ht="25" x14ac:dyDescent="0.25">
      <c r="A1624" s="145">
        <v>44083</v>
      </c>
      <c r="B1624" s="148" t="s">
        <v>302</v>
      </c>
      <c r="C1624" s="148" t="s">
        <v>303</v>
      </c>
      <c r="D1624" s="149" t="s">
        <v>409</v>
      </c>
      <c r="E1624" s="149" t="s">
        <v>108</v>
      </c>
      <c r="F1624" s="149" t="s">
        <v>81</v>
      </c>
      <c r="G1624" s="150" t="str">
        <f>VLOOKUP(Repository_table[[#This Row],[Country of Destination]],$T$11:$U$46,2,)</f>
        <v>East Asia and Pacific</v>
      </c>
      <c r="H1624" s="149" t="s">
        <v>179</v>
      </c>
      <c r="I1624" s="149" t="s">
        <v>306</v>
      </c>
      <c r="J1624" s="151">
        <v>3371356</v>
      </c>
      <c r="K1624" s="39"/>
      <c r="L1624" s="146"/>
      <c r="N1624" s="119"/>
    </row>
    <row r="1625" spans="1:14" s="17" customFormat="1" ht="25" x14ac:dyDescent="0.25">
      <c r="A1625" s="145">
        <v>44085</v>
      </c>
      <c r="B1625" s="148" t="s">
        <v>302</v>
      </c>
      <c r="C1625" s="148" t="s">
        <v>303</v>
      </c>
      <c r="D1625" s="149" t="s">
        <v>410</v>
      </c>
      <c r="E1625" s="149" t="s">
        <v>108</v>
      </c>
      <c r="F1625" s="149" t="s">
        <v>113</v>
      </c>
      <c r="G1625" s="150" t="str">
        <f>VLOOKUP(Repository_table[[#This Row],[Country of Destination]],$T$11:$U$46,2,)</f>
        <v>East Asia and Pacific</v>
      </c>
      <c r="H1625" s="149" t="s">
        <v>255</v>
      </c>
      <c r="I1625" s="149" t="s">
        <v>306</v>
      </c>
      <c r="J1625" s="151">
        <v>3708739</v>
      </c>
      <c r="K1625" s="39"/>
      <c r="L1625" s="146"/>
      <c r="N1625" s="119"/>
    </row>
    <row r="1626" spans="1:14" s="17" customFormat="1" ht="25" x14ac:dyDescent="0.25">
      <c r="A1626" s="145">
        <v>44085</v>
      </c>
      <c r="B1626" s="27" t="s">
        <v>469</v>
      </c>
      <c r="C1626" s="148" t="s">
        <v>484</v>
      </c>
      <c r="D1626" s="149" t="s">
        <v>582</v>
      </c>
      <c r="E1626" s="149" t="s">
        <v>108</v>
      </c>
      <c r="F1626" s="149" t="s">
        <v>72</v>
      </c>
      <c r="G1626" s="150" t="str">
        <f>VLOOKUP(Repository_table[[#This Row],[Country of Destination]],$T$11:$U$46,2,)</f>
        <v>East Asia and Pacific</v>
      </c>
      <c r="H1626" s="149" t="s">
        <v>391</v>
      </c>
      <c r="I1626" s="149" t="s">
        <v>440</v>
      </c>
      <c r="J1626" s="151">
        <v>3703272</v>
      </c>
      <c r="K1626" s="39"/>
      <c r="L1626" s="146"/>
      <c r="N1626" s="119"/>
    </row>
    <row r="1627" spans="1:14" s="17" customFormat="1" x14ac:dyDescent="0.25">
      <c r="A1627" s="145">
        <v>44085</v>
      </c>
      <c r="B1627" s="148" t="s">
        <v>61</v>
      </c>
      <c r="C1627" s="148" t="s">
        <v>61</v>
      </c>
      <c r="D1627" s="149" t="s">
        <v>252</v>
      </c>
      <c r="E1627" s="149" t="s">
        <v>108</v>
      </c>
      <c r="F1627" s="149" t="s">
        <v>241</v>
      </c>
      <c r="G1627" s="150" t="str">
        <f>VLOOKUP(Repository_table[[#This Row],[Country of Destination]],$T$11:$U$46,2,)</f>
        <v>Europe and Central Asia</v>
      </c>
      <c r="H1627" s="149" t="s">
        <v>545</v>
      </c>
      <c r="I1627" s="149" t="s">
        <v>270</v>
      </c>
      <c r="J1627" s="151">
        <v>3274119</v>
      </c>
      <c r="K1627" s="39"/>
      <c r="L1627" s="146"/>
      <c r="N1627" s="119"/>
    </row>
    <row r="1628" spans="1:14" s="17" customFormat="1" x14ac:dyDescent="0.25">
      <c r="A1628" s="145">
        <v>44086</v>
      </c>
      <c r="B1628" s="148" t="s">
        <v>61</v>
      </c>
      <c r="C1628" s="148" t="s">
        <v>61</v>
      </c>
      <c r="D1628" s="149" t="s">
        <v>252</v>
      </c>
      <c r="E1628" s="149" t="s">
        <v>108</v>
      </c>
      <c r="F1628" s="149" t="s">
        <v>241</v>
      </c>
      <c r="G1628" s="150" t="str">
        <f>VLOOKUP(Repository_table[[#This Row],[Country of Destination]],$T$11:$U$46,2,)</f>
        <v>Europe and Central Asia</v>
      </c>
      <c r="H1628" s="149" t="s">
        <v>281</v>
      </c>
      <c r="I1628" s="149" t="s">
        <v>270</v>
      </c>
      <c r="J1628" s="151">
        <v>3704399</v>
      </c>
      <c r="K1628" s="39"/>
      <c r="L1628" s="146"/>
      <c r="N1628" s="119"/>
    </row>
    <row r="1629" spans="1:14" s="17" customFormat="1" x14ac:dyDescent="0.25">
      <c r="A1629" s="145">
        <v>44087</v>
      </c>
      <c r="B1629" s="148" t="s">
        <v>193</v>
      </c>
      <c r="C1629" s="148" t="s">
        <v>212</v>
      </c>
      <c r="D1629" s="149" t="s">
        <v>267</v>
      </c>
      <c r="E1629" s="149" t="s">
        <v>108</v>
      </c>
      <c r="F1629" s="149" t="s">
        <v>186</v>
      </c>
      <c r="G1629" s="150" t="str">
        <f>VLOOKUP(Repository_table[[#This Row],[Country of Destination]],$T$11:$U$46,2,)</f>
        <v>Latin America and the Caribbean</v>
      </c>
      <c r="H1629" s="149" t="s">
        <v>111</v>
      </c>
      <c r="I1629" s="149" t="s">
        <v>263</v>
      </c>
      <c r="J1629" s="151">
        <v>3228241</v>
      </c>
      <c r="K1629" s="39"/>
      <c r="L1629" s="146"/>
      <c r="N1629" s="119"/>
    </row>
    <row r="1630" spans="1:14" s="17" customFormat="1" x14ac:dyDescent="0.25">
      <c r="A1630" s="145">
        <v>44087</v>
      </c>
      <c r="B1630" s="148" t="s">
        <v>61</v>
      </c>
      <c r="C1630" s="148" t="s">
        <v>61</v>
      </c>
      <c r="D1630" s="149" t="s">
        <v>406</v>
      </c>
      <c r="E1630" s="149" t="s">
        <v>108</v>
      </c>
      <c r="F1630" s="149" t="s">
        <v>113</v>
      </c>
      <c r="G1630" s="150" t="str">
        <f>VLOOKUP(Repository_table[[#This Row],[Country of Destination]],$T$11:$U$46,2,)</f>
        <v>East Asia and Pacific</v>
      </c>
      <c r="H1630" s="149" t="s">
        <v>188</v>
      </c>
      <c r="I1630" s="149" t="s">
        <v>270</v>
      </c>
      <c r="J1630" s="151">
        <v>3691229</v>
      </c>
      <c r="K1630" s="39"/>
      <c r="L1630" s="146"/>
      <c r="N1630" s="119"/>
    </row>
    <row r="1631" spans="1:14" s="17" customFormat="1" x14ac:dyDescent="0.25">
      <c r="A1631" s="145">
        <v>44087</v>
      </c>
      <c r="B1631" s="148" t="s">
        <v>61</v>
      </c>
      <c r="C1631" s="148" t="s">
        <v>61</v>
      </c>
      <c r="D1631" s="149" t="s">
        <v>252</v>
      </c>
      <c r="E1631" s="149" t="s">
        <v>108</v>
      </c>
      <c r="F1631" s="149" t="s">
        <v>116</v>
      </c>
      <c r="G1631" s="150" t="str">
        <f>VLOOKUP(Repository_table[[#This Row],[Country of Destination]],$T$11:$U$46,2,)</f>
        <v>South Asia</v>
      </c>
      <c r="H1631" s="149" t="s">
        <v>243</v>
      </c>
      <c r="I1631" s="149" t="s">
        <v>270</v>
      </c>
      <c r="J1631" s="151">
        <v>3277252</v>
      </c>
      <c r="K1631" s="39"/>
      <c r="L1631" s="146"/>
      <c r="N1631" s="119"/>
    </row>
    <row r="1632" spans="1:14" s="17" customFormat="1" ht="25" x14ac:dyDescent="0.25">
      <c r="A1632" s="145">
        <v>44088</v>
      </c>
      <c r="B1632" s="148" t="s">
        <v>302</v>
      </c>
      <c r="C1632" s="148" t="s">
        <v>303</v>
      </c>
      <c r="D1632" s="149" t="s">
        <v>409</v>
      </c>
      <c r="E1632" s="149" t="s">
        <v>108</v>
      </c>
      <c r="F1632" s="149" t="s">
        <v>69</v>
      </c>
      <c r="G1632" s="150" t="str">
        <f>VLOOKUP(Repository_table[[#This Row],[Country of Destination]],$T$11:$U$46,2,)</f>
        <v>Europe and Central Asia</v>
      </c>
      <c r="H1632" s="149" t="s">
        <v>434</v>
      </c>
      <c r="I1632" s="149" t="s">
        <v>306</v>
      </c>
      <c r="J1632" s="151">
        <v>3734751</v>
      </c>
      <c r="K1632" s="39"/>
      <c r="L1632" s="146"/>
      <c r="N1632" s="119"/>
    </row>
    <row r="1633" spans="1:14" s="17" customFormat="1" x14ac:dyDescent="0.25">
      <c r="A1633" s="145">
        <v>44088</v>
      </c>
      <c r="B1633" s="148" t="s">
        <v>61</v>
      </c>
      <c r="C1633" s="148" t="s">
        <v>61</v>
      </c>
      <c r="D1633" s="149" t="s">
        <v>251</v>
      </c>
      <c r="E1633" s="149" t="s">
        <v>108</v>
      </c>
      <c r="F1633" s="149" t="s">
        <v>113</v>
      </c>
      <c r="G1633" s="150" t="str">
        <f>VLOOKUP(Repository_table[[#This Row],[Country of Destination]],$T$11:$U$46,2,)</f>
        <v>East Asia and Pacific</v>
      </c>
      <c r="H1633" s="149" t="s">
        <v>167</v>
      </c>
      <c r="I1633" s="149" t="s">
        <v>270</v>
      </c>
      <c r="J1633" s="151">
        <v>3696066</v>
      </c>
      <c r="K1633" s="39"/>
      <c r="L1633" s="146"/>
      <c r="N1633" s="119"/>
    </row>
    <row r="1634" spans="1:14" s="17" customFormat="1" ht="25" x14ac:dyDescent="0.25">
      <c r="A1634" s="145">
        <v>44090</v>
      </c>
      <c r="B1634" s="148" t="s">
        <v>443</v>
      </c>
      <c r="C1634" s="148" t="s">
        <v>469</v>
      </c>
      <c r="D1634" s="149" t="s">
        <v>470</v>
      </c>
      <c r="E1634" s="149" t="s">
        <v>108</v>
      </c>
      <c r="F1634" s="149" t="s">
        <v>113</v>
      </c>
      <c r="G1634" s="150" t="str">
        <f>VLOOKUP(Repository_table[[#This Row],[Country of Destination]],$T$11:$U$46,2,)</f>
        <v>East Asia and Pacific</v>
      </c>
      <c r="H1634" s="149" t="s">
        <v>511</v>
      </c>
      <c r="I1634" s="149" t="s">
        <v>440</v>
      </c>
      <c r="J1634" s="151">
        <v>3816879</v>
      </c>
      <c r="K1634" s="39"/>
      <c r="L1634" s="146"/>
      <c r="N1634" s="119"/>
    </row>
    <row r="1635" spans="1:14" s="17" customFormat="1" x14ac:dyDescent="0.25">
      <c r="A1635" s="145">
        <v>44090</v>
      </c>
      <c r="B1635" s="148" t="s">
        <v>61</v>
      </c>
      <c r="C1635" s="148" t="s">
        <v>61</v>
      </c>
      <c r="D1635" s="149" t="s">
        <v>252</v>
      </c>
      <c r="E1635" s="149" t="s">
        <v>108</v>
      </c>
      <c r="F1635" s="149" t="s">
        <v>368</v>
      </c>
      <c r="G1635" s="150" t="str">
        <f>VLOOKUP(Repository_table[[#This Row],[Country of Destination]],$T$11:$U$46,2,)</f>
        <v>East Asia and Pacific</v>
      </c>
      <c r="H1635" s="149" t="s">
        <v>215</v>
      </c>
      <c r="I1635" s="149" t="s">
        <v>270</v>
      </c>
      <c r="J1635" s="151">
        <v>2935634</v>
      </c>
      <c r="K1635" s="39"/>
      <c r="L1635" s="146"/>
      <c r="N1635" s="119"/>
    </row>
    <row r="1636" spans="1:14" s="17" customFormat="1" ht="25" x14ac:dyDescent="0.25">
      <c r="A1636" s="145">
        <v>44091</v>
      </c>
      <c r="B1636" s="148" t="s">
        <v>302</v>
      </c>
      <c r="C1636" s="148" t="s">
        <v>303</v>
      </c>
      <c r="D1636" s="149" t="s">
        <v>409</v>
      </c>
      <c r="E1636" s="149" t="s">
        <v>108</v>
      </c>
      <c r="F1636" s="149" t="s">
        <v>72</v>
      </c>
      <c r="G1636" s="150" t="str">
        <f>VLOOKUP(Repository_table[[#This Row],[Country of Destination]],$T$11:$U$46,2,)</f>
        <v>East Asia and Pacific</v>
      </c>
      <c r="H1636" s="149" t="s">
        <v>512</v>
      </c>
      <c r="I1636" s="149" t="s">
        <v>306</v>
      </c>
      <c r="J1636" s="151">
        <v>3686527</v>
      </c>
      <c r="K1636" s="39"/>
      <c r="L1636" s="146"/>
      <c r="N1636" s="119"/>
    </row>
    <row r="1637" spans="1:14" s="17" customFormat="1" x14ac:dyDescent="0.25">
      <c r="A1637" s="145">
        <v>44091</v>
      </c>
      <c r="B1637" s="148" t="s">
        <v>61</v>
      </c>
      <c r="C1637" s="148" t="s">
        <v>61</v>
      </c>
      <c r="D1637" s="149" t="s">
        <v>252</v>
      </c>
      <c r="E1637" s="149" t="s">
        <v>108</v>
      </c>
      <c r="F1637" s="149" t="s">
        <v>109</v>
      </c>
      <c r="G1637" s="150" t="str">
        <f>VLOOKUP(Repository_table[[#This Row],[Country of Destination]],$T$11:$U$46,2,)</f>
        <v>Europe and Central Asia</v>
      </c>
      <c r="H1637" s="149" t="s">
        <v>110</v>
      </c>
      <c r="I1637" s="149" t="s">
        <v>270</v>
      </c>
      <c r="J1637" s="151">
        <v>3610677</v>
      </c>
      <c r="K1637" s="39"/>
      <c r="L1637" s="146"/>
      <c r="N1637" s="119"/>
    </row>
    <row r="1638" spans="1:14" s="17" customFormat="1" x14ac:dyDescent="0.25">
      <c r="A1638" s="145">
        <v>44092</v>
      </c>
      <c r="B1638" s="148" t="s">
        <v>193</v>
      </c>
      <c r="C1638" s="148" t="s">
        <v>211</v>
      </c>
      <c r="D1638" s="149" t="s">
        <v>262</v>
      </c>
      <c r="E1638" s="149" t="s">
        <v>108</v>
      </c>
      <c r="F1638" s="149" t="s">
        <v>204</v>
      </c>
      <c r="G1638" s="150" t="str">
        <f>VLOOKUP(Repository_table[[#This Row],[Country of Destination]],$T$11:$U$46,2,)</f>
        <v>Europe and Central Asia</v>
      </c>
      <c r="H1638" s="149" t="s">
        <v>299</v>
      </c>
      <c r="I1638" s="149" t="s">
        <v>263</v>
      </c>
      <c r="J1638" s="151">
        <v>3231027</v>
      </c>
      <c r="K1638" s="39"/>
      <c r="L1638" s="146"/>
      <c r="N1638" s="119"/>
    </row>
    <row r="1639" spans="1:14" s="17" customFormat="1" ht="25" x14ac:dyDescent="0.25">
      <c r="A1639" s="145">
        <v>44092</v>
      </c>
      <c r="B1639" s="148" t="s">
        <v>443</v>
      </c>
      <c r="C1639" s="148" t="s">
        <v>469</v>
      </c>
      <c r="D1639" s="149" t="s">
        <v>470</v>
      </c>
      <c r="E1639" s="149" t="s">
        <v>108</v>
      </c>
      <c r="F1639" s="149" t="s">
        <v>201</v>
      </c>
      <c r="G1639" s="150" t="str">
        <f>VLOOKUP(Repository_table[[#This Row],[Country of Destination]],$T$11:$U$46,2,)</f>
        <v>Latin America and the Caribbean</v>
      </c>
      <c r="H1639" s="149" t="s">
        <v>375</v>
      </c>
      <c r="I1639" s="149" t="s">
        <v>440</v>
      </c>
      <c r="J1639" s="151">
        <v>2547747</v>
      </c>
      <c r="K1639" s="39"/>
      <c r="L1639" s="146" t="s">
        <v>58</v>
      </c>
      <c r="N1639" s="119"/>
    </row>
    <row r="1640" spans="1:14" s="17" customFormat="1" ht="25" x14ac:dyDescent="0.25">
      <c r="A1640" s="145">
        <v>44092</v>
      </c>
      <c r="B1640" s="27" t="s">
        <v>469</v>
      </c>
      <c r="C1640" s="148" t="s">
        <v>484</v>
      </c>
      <c r="D1640" s="149" t="s">
        <v>582</v>
      </c>
      <c r="E1640" s="149" t="s">
        <v>108</v>
      </c>
      <c r="F1640" s="149" t="s">
        <v>241</v>
      </c>
      <c r="G1640" s="150" t="str">
        <f>VLOOKUP(Repository_table[[#This Row],[Country of Destination]],$T$11:$U$46,2,)</f>
        <v>Europe and Central Asia</v>
      </c>
      <c r="H1640" s="149" t="s">
        <v>375</v>
      </c>
      <c r="I1640" s="149" t="s">
        <v>440</v>
      </c>
      <c r="J1640" s="151">
        <v>1148562</v>
      </c>
      <c r="K1640" s="39"/>
      <c r="L1640" s="146" t="s">
        <v>58</v>
      </c>
      <c r="N1640" s="119"/>
    </row>
    <row r="1641" spans="1:14" s="17" customFormat="1" x14ac:dyDescent="0.25">
      <c r="A1641" s="145">
        <v>44092</v>
      </c>
      <c r="B1641" s="148" t="s">
        <v>61</v>
      </c>
      <c r="C1641" s="148" t="s">
        <v>61</v>
      </c>
      <c r="D1641" s="149" t="s">
        <v>406</v>
      </c>
      <c r="E1641" s="149" t="s">
        <v>108</v>
      </c>
      <c r="F1641" s="149" t="s">
        <v>116</v>
      </c>
      <c r="G1641" s="150" t="str">
        <f>VLOOKUP(Repository_table[[#This Row],[Country of Destination]],$T$11:$U$46,2,)</f>
        <v>South Asia</v>
      </c>
      <c r="H1641" s="149" t="s">
        <v>161</v>
      </c>
      <c r="I1641" s="149" t="s">
        <v>270</v>
      </c>
      <c r="J1641" s="151">
        <v>3276531</v>
      </c>
      <c r="K1641" s="39"/>
      <c r="L1641" s="146"/>
      <c r="N1641" s="119"/>
    </row>
    <row r="1642" spans="1:14" s="17" customFormat="1" ht="25" x14ac:dyDescent="0.25">
      <c r="A1642" s="145">
        <v>44093</v>
      </c>
      <c r="B1642" s="148" t="s">
        <v>302</v>
      </c>
      <c r="C1642" s="148" t="s">
        <v>303</v>
      </c>
      <c r="D1642" s="149" t="s">
        <v>409</v>
      </c>
      <c r="E1642" s="149" t="s">
        <v>108</v>
      </c>
      <c r="F1642" s="149" t="s">
        <v>69</v>
      </c>
      <c r="G1642" s="150" t="str">
        <f>VLOOKUP(Repository_table[[#This Row],[Country of Destination]],$T$11:$U$46,2,)</f>
        <v>Europe and Central Asia</v>
      </c>
      <c r="H1642" s="149" t="s">
        <v>550</v>
      </c>
      <c r="I1642" s="149" t="s">
        <v>306</v>
      </c>
      <c r="J1642" s="151">
        <v>3118583</v>
      </c>
      <c r="K1642" s="39"/>
      <c r="L1642" s="146"/>
      <c r="N1642" s="119"/>
    </row>
    <row r="1643" spans="1:14" s="17" customFormat="1" x14ac:dyDescent="0.25">
      <c r="A1643" s="145">
        <v>44093</v>
      </c>
      <c r="B1643" s="148" t="s">
        <v>61</v>
      </c>
      <c r="C1643" s="148" t="s">
        <v>61</v>
      </c>
      <c r="D1643" s="149" t="s">
        <v>252</v>
      </c>
      <c r="E1643" s="149" t="s">
        <v>108</v>
      </c>
      <c r="F1643" s="149" t="s">
        <v>241</v>
      </c>
      <c r="G1643" s="150" t="str">
        <f>VLOOKUP(Repository_table[[#This Row],[Country of Destination]],$T$11:$U$46,2,)</f>
        <v>Europe and Central Asia</v>
      </c>
      <c r="H1643" s="149" t="s">
        <v>80</v>
      </c>
      <c r="I1643" s="149" t="s">
        <v>270</v>
      </c>
      <c r="J1643" s="151">
        <v>3387687</v>
      </c>
      <c r="K1643" s="39"/>
      <c r="L1643" s="146"/>
      <c r="N1643" s="119"/>
    </row>
    <row r="1644" spans="1:14" s="17" customFormat="1" x14ac:dyDescent="0.25">
      <c r="A1644" s="145">
        <v>44094</v>
      </c>
      <c r="B1644" s="148" t="s">
        <v>193</v>
      </c>
      <c r="C1644" s="148" t="s">
        <v>212</v>
      </c>
      <c r="D1644" s="149" t="s">
        <v>262</v>
      </c>
      <c r="E1644" s="149" t="s">
        <v>108</v>
      </c>
      <c r="F1644" s="149" t="s">
        <v>124</v>
      </c>
      <c r="G1644" s="150" t="str">
        <f>VLOOKUP(Repository_table[[#This Row],[Country of Destination]],$T$11:$U$46,2,)</f>
        <v>Europe and Central Asia</v>
      </c>
      <c r="H1644" s="149" t="s">
        <v>549</v>
      </c>
      <c r="I1644" s="149" t="s">
        <v>263</v>
      </c>
      <c r="J1644" s="151">
        <v>3664477</v>
      </c>
      <c r="K1644" s="39"/>
      <c r="L1644" s="146"/>
      <c r="N1644" s="119"/>
    </row>
    <row r="1645" spans="1:14" s="17" customFormat="1" x14ac:dyDescent="0.25">
      <c r="A1645" s="145">
        <v>44096</v>
      </c>
      <c r="B1645" s="148" t="s">
        <v>61</v>
      </c>
      <c r="C1645" s="148" t="s">
        <v>61</v>
      </c>
      <c r="D1645" s="149" t="s">
        <v>251</v>
      </c>
      <c r="E1645" s="149" t="s">
        <v>108</v>
      </c>
      <c r="F1645" s="149" t="s">
        <v>113</v>
      </c>
      <c r="G1645" s="150" t="str">
        <f>VLOOKUP(Repository_table[[#This Row],[Country of Destination]],$T$11:$U$46,2,)</f>
        <v>East Asia and Pacific</v>
      </c>
      <c r="H1645" s="149" t="s">
        <v>546</v>
      </c>
      <c r="I1645" s="149" t="s">
        <v>270</v>
      </c>
      <c r="J1645" s="151">
        <v>3558171</v>
      </c>
      <c r="K1645" s="39"/>
      <c r="L1645" s="146"/>
      <c r="N1645" s="119"/>
    </row>
    <row r="1646" spans="1:14" s="17" customFormat="1" ht="25" x14ac:dyDescent="0.25">
      <c r="A1646" s="145">
        <v>44097</v>
      </c>
      <c r="B1646" s="148" t="s">
        <v>302</v>
      </c>
      <c r="C1646" s="148" t="s">
        <v>303</v>
      </c>
      <c r="D1646" s="149" t="s">
        <v>410</v>
      </c>
      <c r="E1646" s="149" t="s">
        <v>108</v>
      </c>
      <c r="F1646" s="149" t="s">
        <v>113</v>
      </c>
      <c r="G1646" s="150" t="str">
        <f>VLOOKUP(Repository_table[[#This Row],[Country of Destination]],$T$11:$U$46,2,)</f>
        <v>East Asia and Pacific</v>
      </c>
      <c r="H1646" s="149" t="s">
        <v>374</v>
      </c>
      <c r="I1646" s="149" t="s">
        <v>306</v>
      </c>
      <c r="J1646" s="151">
        <v>3330980</v>
      </c>
      <c r="K1646" s="39"/>
      <c r="L1646" s="146"/>
      <c r="N1646" s="119"/>
    </row>
    <row r="1647" spans="1:14" s="17" customFormat="1" ht="25" x14ac:dyDescent="0.25">
      <c r="A1647" s="145">
        <v>44098</v>
      </c>
      <c r="B1647" s="27" t="s">
        <v>469</v>
      </c>
      <c r="C1647" s="148" t="s">
        <v>484</v>
      </c>
      <c r="D1647" s="149" t="s">
        <v>582</v>
      </c>
      <c r="E1647" s="149" t="s">
        <v>108</v>
      </c>
      <c r="F1647" s="149" t="s">
        <v>331</v>
      </c>
      <c r="G1647" s="150" t="str">
        <f>VLOOKUP(Repository_table[[#This Row],[Country of Destination]],$T$11:$U$46,2,)</f>
        <v>Europe and Central Asia</v>
      </c>
      <c r="H1647" s="149" t="s">
        <v>355</v>
      </c>
      <c r="I1647" s="149" t="s">
        <v>440</v>
      </c>
      <c r="J1647" s="151">
        <v>3307872</v>
      </c>
      <c r="K1647" s="39"/>
      <c r="L1647" s="146"/>
      <c r="N1647" s="119"/>
    </row>
    <row r="1648" spans="1:14" s="17" customFormat="1" x14ac:dyDescent="0.25">
      <c r="A1648" s="145">
        <v>44098</v>
      </c>
      <c r="B1648" s="148" t="s">
        <v>61</v>
      </c>
      <c r="C1648" s="148" t="s">
        <v>61</v>
      </c>
      <c r="D1648" s="149" t="s">
        <v>251</v>
      </c>
      <c r="E1648" s="149" t="s">
        <v>108</v>
      </c>
      <c r="F1648" s="149" t="s">
        <v>76</v>
      </c>
      <c r="G1648" s="150" t="str">
        <f>VLOOKUP(Repository_table[[#This Row],[Country of Destination]],$T$11:$U$46,2,)</f>
        <v>Latin America and the Caribbean</v>
      </c>
      <c r="H1648" s="149" t="s">
        <v>340</v>
      </c>
      <c r="I1648" s="149" t="s">
        <v>270</v>
      </c>
      <c r="J1648" s="151">
        <v>3284610</v>
      </c>
      <c r="K1648" s="39"/>
      <c r="L1648" s="146"/>
      <c r="N1648" s="119"/>
    </row>
    <row r="1649" spans="1:14" s="17" customFormat="1" x14ac:dyDescent="0.25">
      <c r="A1649" s="145">
        <v>44098</v>
      </c>
      <c r="B1649" s="148" t="s">
        <v>61</v>
      </c>
      <c r="C1649" s="148" t="s">
        <v>61</v>
      </c>
      <c r="D1649" s="149" t="s">
        <v>252</v>
      </c>
      <c r="E1649" s="149" t="s">
        <v>108</v>
      </c>
      <c r="F1649" s="149" t="s">
        <v>68</v>
      </c>
      <c r="G1649" s="150" t="str">
        <f>VLOOKUP(Repository_table[[#This Row],[Country of Destination]],$T$11:$U$46,2,)</f>
        <v>South Asia</v>
      </c>
      <c r="H1649" s="149" t="s">
        <v>315</v>
      </c>
      <c r="I1649" s="149" t="s">
        <v>270</v>
      </c>
      <c r="J1649" s="151">
        <v>3277226</v>
      </c>
      <c r="K1649" s="39"/>
      <c r="L1649" s="146"/>
      <c r="N1649" s="119"/>
    </row>
    <row r="1650" spans="1:14" s="17" customFormat="1" x14ac:dyDescent="0.25">
      <c r="A1650" s="145">
        <v>44099</v>
      </c>
      <c r="B1650" s="148" t="s">
        <v>61</v>
      </c>
      <c r="C1650" s="148" t="s">
        <v>61</v>
      </c>
      <c r="D1650" s="149" t="s">
        <v>406</v>
      </c>
      <c r="E1650" s="149" t="s">
        <v>108</v>
      </c>
      <c r="F1650" s="149" t="s">
        <v>225</v>
      </c>
      <c r="G1650" s="150" t="str">
        <f>VLOOKUP(Repository_table[[#This Row],[Country of Destination]],$T$11:$U$46,2,)</f>
        <v>Middle East and North Africa</v>
      </c>
      <c r="H1650" s="149" t="s">
        <v>86</v>
      </c>
      <c r="I1650" s="149" t="s">
        <v>270</v>
      </c>
      <c r="J1650" s="151">
        <v>3507526</v>
      </c>
      <c r="K1650" s="39"/>
      <c r="L1650" s="146"/>
      <c r="N1650" s="119"/>
    </row>
    <row r="1651" spans="1:14" s="17" customFormat="1" x14ac:dyDescent="0.25">
      <c r="A1651" s="145">
        <v>44099</v>
      </c>
      <c r="B1651" s="148" t="s">
        <v>473</v>
      </c>
      <c r="C1651" s="148" t="s">
        <v>89</v>
      </c>
      <c r="D1651" s="149" t="s">
        <v>474</v>
      </c>
      <c r="E1651" s="149" t="s">
        <v>194</v>
      </c>
      <c r="F1651" s="149" t="s">
        <v>68</v>
      </c>
      <c r="G1651" s="150" t="str">
        <f>VLOOKUP(Repository_table[[#This Row],[Country of Destination]],$T$11:$U$46,2,)</f>
        <v>South Asia</v>
      </c>
      <c r="H1651" s="149" t="s">
        <v>184</v>
      </c>
      <c r="I1651" s="149" t="s">
        <v>307</v>
      </c>
      <c r="J1651" s="151">
        <v>3724558</v>
      </c>
      <c r="K1651" s="39"/>
      <c r="L1651" s="146" t="s">
        <v>366</v>
      </c>
      <c r="N1651" s="119"/>
    </row>
    <row r="1652" spans="1:14" s="17" customFormat="1" ht="25" x14ac:dyDescent="0.25">
      <c r="A1652" s="145">
        <v>44100</v>
      </c>
      <c r="B1652" s="148" t="s">
        <v>302</v>
      </c>
      <c r="C1652" s="148" t="s">
        <v>303</v>
      </c>
      <c r="D1652" s="149" t="s">
        <v>409</v>
      </c>
      <c r="E1652" s="149" t="s">
        <v>108</v>
      </c>
      <c r="F1652" s="149" t="s">
        <v>68</v>
      </c>
      <c r="G1652" s="150" t="str">
        <f>VLOOKUP(Repository_table[[#This Row],[Country of Destination]],$T$11:$U$46,2,)</f>
        <v>South Asia</v>
      </c>
      <c r="H1652" s="149" t="s">
        <v>235</v>
      </c>
      <c r="I1652" s="149" t="s">
        <v>306</v>
      </c>
      <c r="J1652" s="151">
        <v>3511757</v>
      </c>
      <c r="K1652" s="39"/>
      <c r="L1652" s="146"/>
      <c r="N1652" s="119"/>
    </row>
    <row r="1653" spans="1:14" s="17" customFormat="1" x14ac:dyDescent="0.25">
      <c r="A1653" s="145">
        <v>44100</v>
      </c>
      <c r="B1653" s="148" t="s">
        <v>61</v>
      </c>
      <c r="C1653" s="148" t="s">
        <v>61</v>
      </c>
      <c r="D1653" s="149" t="s">
        <v>251</v>
      </c>
      <c r="E1653" s="149" t="s">
        <v>108</v>
      </c>
      <c r="F1653" s="149" t="s">
        <v>113</v>
      </c>
      <c r="G1653" s="150" t="str">
        <f>VLOOKUP(Repository_table[[#This Row],[Country of Destination]],$T$11:$U$46,2,)</f>
        <v>East Asia and Pacific</v>
      </c>
      <c r="H1653" s="149" t="s">
        <v>547</v>
      </c>
      <c r="I1653" s="149" t="s">
        <v>270</v>
      </c>
      <c r="J1653" s="151">
        <v>3786227</v>
      </c>
      <c r="K1653" s="39"/>
      <c r="L1653" s="146"/>
      <c r="N1653" s="119"/>
    </row>
    <row r="1654" spans="1:14" s="17" customFormat="1" ht="25" x14ac:dyDescent="0.25">
      <c r="A1654" s="145">
        <v>44101</v>
      </c>
      <c r="B1654" s="27" t="s">
        <v>469</v>
      </c>
      <c r="C1654" s="148" t="s">
        <v>484</v>
      </c>
      <c r="D1654" s="149" t="s">
        <v>582</v>
      </c>
      <c r="E1654" s="149" t="s">
        <v>108</v>
      </c>
      <c r="F1654" s="149" t="s">
        <v>241</v>
      </c>
      <c r="G1654" s="150" t="str">
        <f>VLOOKUP(Repository_table[[#This Row],[Country of Destination]],$T$11:$U$46,2,)</f>
        <v>Europe and Central Asia</v>
      </c>
      <c r="H1654" s="149" t="s">
        <v>552</v>
      </c>
      <c r="I1654" s="149" t="s">
        <v>440</v>
      </c>
      <c r="J1654" s="151">
        <v>3691442</v>
      </c>
      <c r="K1654" s="39"/>
      <c r="L1654" s="146"/>
      <c r="N1654" s="119"/>
    </row>
    <row r="1655" spans="1:14" s="17" customFormat="1" x14ac:dyDescent="0.25">
      <c r="A1655" s="145">
        <v>44101</v>
      </c>
      <c r="B1655" s="148" t="s">
        <v>61</v>
      </c>
      <c r="C1655" s="148" t="s">
        <v>61</v>
      </c>
      <c r="D1655" s="149" t="s">
        <v>252</v>
      </c>
      <c r="E1655" s="149" t="s">
        <v>108</v>
      </c>
      <c r="F1655" s="149" t="s">
        <v>204</v>
      </c>
      <c r="G1655" s="150" t="str">
        <f>VLOOKUP(Repository_table[[#This Row],[Country of Destination]],$T$11:$U$46,2,)</f>
        <v>Europe and Central Asia</v>
      </c>
      <c r="H1655" s="149" t="s">
        <v>477</v>
      </c>
      <c r="I1655" s="149" t="s">
        <v>270</v>
      </c>
      <c r="J1655" s="151">
        <v>3439647</v>
      </c>
      <c r="K1655" s="39"/>
      <c r="L1655" s="146"/>
      <c r="N1655" s="119"/>
    </row>
    <row r="1656" spans="1:14" s="17" customFormat="1" ht="25" x14ac:dyDescent="0.25">
      <c r="A1656" s="145">
        <v>44102</v>
      </c>
      <c r="B1656" s="148" t="s">
        <v>302</v>
      </c>
      <c r="C1656" s="148" t="s">
        <v>303</v>
      </c>
      <c r="D1656" s="149" t="s">
        <v>409</v>
      </c>
      <c r="E1656" s="149" t="s">
        <v>108</v>
      </c>
      <c r="F1656" s="149" t="s">
        <v>304</v>
      </c>
      <c r="G1656" s="150" t="str">
        <f>VLOOKUP(Repository_table[[#This Row],[Country of Destination]],$T$11:$U$46,2,)</f>
        <v>Europe and Central Asia</v>
      </c>
      <c r="H1656" s="149" t="s">
        <v>551</v>
      </c>
      <c r="I1656" s="149" t="s">
        <v>306</v>
      </c>
      <c r="J1656" s="151">
        <v>3551340</v>
      </c>
      <c r="K1656" s="39"/>
      <c r="L1656" s="146"/>
      <c r="N1656" s="119"/>
    </row>
    <row r="1657" spans="1:14" s="17" customFormat="1" ht="25" x14ac:dyDescent="0.25">
      <c r="A1657" s="145">
        <v>44102</v>
      </c>
      <c r="B1657" s="148" t="s">
        <v>443</v>
      </c>
      <c r="C1657" s="148" t="s">
        <v>469</v>
      </c>
      <c r="D1657" s="149" t="s">
        <v>470</v>
      </c>
      <c r="E1657" s="149" t="s">
        <v>108</v>
      </c>
      <c r="F1657" s="149" t="s">
        <v>113</v>
      </c>
      <c r="G1657" s="150" t="str">
        <f>VLOOKUP(Repository_table[[#This Row],[Country of Destination]],$T$11:$U$46,2,)</f>
        <v>East Asia and Pacific</v>
      </c>
      <c r="H1657" s="149" t="s">
        <v>125</v>
      </c>
      <c r="I1657" s="149" t="s">
        <v>440</v>
      </c>
      <c r="J1657" s="151">
        <v>3295660</v>
      </c>
      <c r="K1657" s="39"/>
      <c r="L1657" s="146"/>
      <c r="N1657" s="119"/>
    </row>
    <row r="1658" spans="1:14" s="17" customFormat="1" x14ac:dyDescent="0.25">
      <c r="A1658" s="145">
        <v>44102</v>
      </c>
      <c r="B1658" s="148" t="s">
        <v>61</v>
      </c>
      <c r="C1658" s="148" t="s">
        <v>61</v>
      </c>
      <c r="D1658" s="149" t="s">
        <v>251</v>
      </c>
      <c r="E1658" s="149" t="s">
        <v>108</v>
      </c>
      <c r="F1658" s="149" t="s">
        <v>157</v>
      </c>
      <c r="G1658" s="150" t="str">
        <f>VLOOKUP(Repository_table[[#This Row],[Country of Destination]],$T$11:$U$46,2,)</f>
        <v>Middle East and North Africa</v>
      </c>
      <c r="H1658" s="149" t="s">
        <v>168</v>
      </c>
      <c r="I1658" s="149" t="s">
        <v>270</v>
      </c>
      <c r="J1658" s="151">
        <v>3577640</v>
      </c>
      <c r="K1658" s="39"/>
      <c r="L1658" s="146"/>
      <c r="N1658" s="119"/>
    </row>
    <row r="1659" spans="1:14" s="17" customFormat="1" x14ac:dyDescent="0.25">
      <c r="A1659" s="145">
        <v>44102</v>
      </c>
      <c r="B1659" s="148" t="s">
        <v>61</v>
      </c>
      <c r="C1659" s="148" t="s">
        <v>61</v>
      </c>
      <c r="D1659" s="149" t="s">
        <v>251</v>
      </c>
      <c r="E1659" s="149" t="s">
        <v>108</v>
      </c>
      <c r="F1659" s="149" t="s">
        <v>112</v>
      </c>
      <c r="G1659" s="150" t="str">
        <f>VLOOKUP(Repository_table[[#This Row],[Country of Destination]],$T$11:$U$46,2,)</f>
        <v>Latin America and the Caribbean</v>
      </c>
      <c r="H1659" s="149" t="s">
        <v>548</v>
      </c>
      <c r="I1659" s="149" t="s">
        <v>270</v>
      </c>
      <c r="J1659" s="151">
        <v>3276714</v>
      </c>
      <c r="K1659" s="39"/>
      <c r="L1659" s="146"/>
      <c r="N1659" s="119"/>
    </row>
    <row r="1660" spans="1:14" s="17" customFormat="1" x14ac:dyDescent="0.25">
      <c r="A1660" s="145">
        <v>44104</v>
      </c>
      <c r="B1660" s="148" t="s">
        <v>61</v>
      </c>
      <c r="C1660" s="148" t="s">
        <v>61</v>
      </c>
      <c r="D1660" s="149" t="s">
        <v>406</v>
      </c>
      <c r="E1660" s="149" t="s">
        <v>108</v>
      </c>
      <c r="F1660" s="149" t="s">
        <v>368</v>
      </c>
      <c r="G1660" s="150" t="str">
        <f>VLOOKUP(Repository_table[[#This Row],[Country of Destination]],$T$11:$U$46,2,)</f>
        <v>East Asia and Pacific</v>
      </c>
      <c r="H1660" s="149" t="s">
        <v>383</v>
      </c>
      <c r="I1660" s="149" t="s">
        <v>270</v>
      </c>
      <c r="J1660" s="151">
        <v>3112925</v>
      </c>
      <c r="K1660" s="39"/>
      <c r="L1660" s="146"/>
      <c r="N1660" s="119"/>
    </row>
    <row r="1661" spans="1:14" s="17" customFormat="1" ht="25" x14ac:dyDescent="0.25">
      <c r="A1661" s="154">
        <v>44105</v>
      </c>
      <c r="B1661" s="27" t="s">
        <v>469</v>
      </c>
      <c r="C1661" s="155" t="s">
        <v>484</v>
      </c>
      <c r="D1661" s="156" t="s">
        <v>582</v>
      </c>
      <c r="E1661" s="156" t="s">
        <v>108</v>
      </c>
      <c r="F1661" s="156" t="s">
        <v>116</v>
      </c>
      <c r="G1661" s="157" t="str">
        <f>VLOOKUP(Repository_table[[#This Row],[Country of Destination]],$T$11:$U$46,2,)</f>
        <v>South Asia</v>
      </c>
      <c r="H1661" s="156" t="s">
        <v>136</v>
      </c>
      <c r="I1661" s="156" t="s">
        <v>440</v>
      </c>
      <c r="J1661" s="158">
        <v>3399581</v>
      </c>
      <c r="K1661" s="159"/>
      <c r="L1661" s="176"/>
      <c r="N1661" s="119"/>
    </row>
    <row r="1662" spans="1:14" s="17" customFormat="1" ht="25" x14ac:dyDescent="0.25">
      <c r="A1662" s="154">
        <v>44106</v>
      </c>
      <c r="B1662" s="155" t="s">
        <v>302</v>
      </c>
      <c r="C1662" s="155" t="s">
        <v>303</v>
      </c>
      <c r="D1662" s="156" t="s">
        <v>409</v>
      </c>
      <c r="E1662" s="156" t="s">
        <v>108</v>
      </c>
      <c r="F1662" s="156" t="s">
        <v>177</v>
      </c>
      <c r="G1662" s="157" t="str">
        <f>VLOOKUP(Repository_table[[#This Row],[Country of Destination]],$T$11:$U$46,2,)</f>
        <v>Latin America and the Caribbean</v>
      </c>
      <c r="H1662" s="156" t="s">
        <v>260</v>
      </c>
      <c r="I1662" s="156" t="s">
        <v>306</v>
      </c>
      <c r="J1662" s="158">
        <v>3776433</v>
      </c>
      <c r="K1662" s="159"/>
      <c r="L1662" s="176"/>
      <c r="N1662" s="119"/>
    </row>
    <row r="1663" spans="1:14" s="17" customFormat="1" x14ac:dyDescent="0.25">
      <c r="A1663" s="154">
        <v>44106</v>
      </c>
      <c r="B1663" s="155" t="s">
        <v>61</v>
      </c>
      <c r="C1663" s="155" t="s">
        <v>61</v>
      </c>
      <c r="D1663" s="156" t="s">
        <v>252</v>
      </c>
      <c r="E1663" s="156" t="s">
        <v>108</v>
      </c>
      <c r="F1663" s="156" t="s">
        <v>81</v>
      </c>
      <c r="G1663" s="157" t="str">
        <f>VLOOKUP(Repository_table[[#This Row],[Country of Destination]],$T$11:$U$46,2,)</f>
        <v>East Asia and Pacific</v>
      </c>
      <c r="H1663" s="156" t="s">
        <v>287</v>
      </c>
      <c r="I1663" s="156" t="s">
        <v>270</v>
      </c>
      <c r="J1663" s="158">
        <v>3484208</v>
      </c>
      <c r="K1663" s="159"/>
      <c r="L1663" s="176"/>
      <c r="N1663" s="119"/>
    </row>
    <row r="1664" spans="1:14" s="17" customFormat="1" ht="25" x14ac:dyDescent="0.25">
      <c r="A1664" s="154">
        <v>44107</v>
      </c>
      <c r="B1664" s="27" t="s">
        <v>469</v>
      </c>
      <c r="C1664" s="155" t="s">
        <v>484</v>
      </c>
      <c r="D1664" s="156" t="s">
        <v>582</v>
      </c>
      <c r="E1664" s="156" t="s">
        <v>108</v>
      </c>
      <c r="F1664" s="156" t="s">
        <v>81</v>
      </c>
      <c r="G1664" s="157" t="str">
        <f>VLOOKUP(Repository_table[[#This Row],[Country of Destination]],$T$11:$U$46,2,)</f>
        <v>East Asia and Pacific</v>
      </c>
      <c r="H1664" s="156" t="s">
        <v>381</v>
      </c>
      <c r="I1664" s="156" t="s">
        <v>440</v>
      </c>
      <c r="J1664" s="158">
        <v>3695921</v>
      </c>
      <c r="K1664" s="159"/>
      <c r="L1664" s="176"/>
      <c r="N1664" s="119"/>
    </row>
    <row r="1665" spans="1:14" s="17" customFormat="1" ht="25" x14ac:dyDescent="0.25">
      <c r="A1665" s="154">
        <v>44107</v>
      </c>
      <c r="B1665" s="27" t="s">
        <v>469</v>
      </c>
      <c r="C1665" s="155" t="s">
        <v>484</v>
      </c>
      <c r="D1665" s="156" t="s">
        <v>582</v>
      </c>
      <c r="E1665" s="156" t="s">
        <v>108</v>
      </c>
      <c r="F1665" s="156" t="s">
        <v>81</v>
      </c>
      <c r="G1665" s="157" t="str">
        <f>VLOOKUP(Repository_table[[#This Row],[Country of Destination]],$T$11:$U$46,2,)</f>
        <v>East Asia and Pacific</v>
      </c>
      <c r="H1665" s="156" t="s">
        <v>481</v>
      </c>
      <c r="I1665" s="156" t="s">
        <v>440</v>
      </c>
      <c r="J1665" s="158">
        <v>3680337</v>
      </c>
      <c r="K1665" s="159"/>
      <c r="L1665" s="176"/>
      <c r="N1665" s="119"/>
    </row>
    <row r="1666" spans="1:14" s="17" customFormat="1" x14ac:dyDescent="0.25">
      <c r="A1666" s="154">
        <v>44107</v>
      </c>
      <c r="B1666" s="155" t="s">
        <v>61</v>
      </c>
      <c r="C1666" s="155" t="s">
        <v>61</v>
      </c>
      <c r="D1666" s="156" t="s">
        <v>251</v>
      </c>
      <c r="E1666" s="156" t="s">
        <v>108</v>
      </c>
      <c r="F1666" s="156" t="s">
        <v>112</v>
      </c>
      <c r="G1666" s="157" t="str">
        <f>VLOOKUP(Repository_table[[#This Row],[Country of Destination]],$T$11:$U$46,2,)</f>
        <v>Latin America and the Caribbean</v>
      </c>
      <c r="H1666" s="156" t="s">
        <v>123</v>
      </c>
      <c r="I1666" s="156" t="s">
        <v>270</v>
      </c>
      <c r="J1666" s="158">
        <v>3435999</v>
      </c>
      <c r="K1666" s="159"/>
      <c r="L1666" s="176"/>
      <c r="N1666" s="119"/>
    </row>
    <row r="1667" spans="1:14" s="17" customFormat="1" x14ac:dyDescent="0.25">
      <c r="A1667" s="154">
        <v>44107</v>
      </c>
      <c r="B1667" s="155" t="s">
        <v>61</v>
      </c>
      <c r="C1667" s="155" t="s">
        <v>61</v>
      </c>
      <c r="D1667" s="156" t="s">
        <v>252</v>
      </c>
      <c r="E1667" s="156" t="s">
        <v>108</v>
      </c>
      <c r="F1667" s="156" t="s">
        <v>72</v>
      </c>
      <c r="G1667" s="157" t="str">
        <f>VLOOKUP(Repository_table[[#This Row],[Country of Destination]],$T$11:$U$46,2,)</f>
        <v>East Asia and Pacific</v>
      </c>
      <c r="H1667" s="156" t="s">
        <v>520</v>
      </c>
      <c r="I1667" s="156" t="s">
        <v>270</v>
      </c>
      <c r="J1667" s="158">
        <v>3615396</v>
      </c>
      <c r="K1667" s="159"/>
      <c r="L1667" s="176"/>
      <c r="N1667" s="119"/>
    </row>
    <row r="1668" spans="1:14" s="17" customFormat="1" ht="25" x14ac:dyDescent="0.25">
      <c r="A1668" s="154">
        <v>44108</v>
      </c>
      <c r="B1668" s="155" t="s">
        <v>302</v>
      </c>
      <c r="C1668" s="155" t="s">
        <v>303</v>
      </c>
      <c r="D1668" s="156" t="s">
        <v>409</v>
      </c>
      <c r="E1668" s="156" t="s">
        <v>108</v>
      </c>
      <c r="F1668" s="156" t="s">
        <v>331</v>
      </c>
      <c r="G1668" s="157" t="str">
        <f>VLOOKUP(Repository_table[[#This Row],[Country of Destination]],$T$11:$U$46,2,)</f>
        <v>Europe and Central Asia</v>
      </c>
      <c r="H1668" s="156" t="s">
        <v>532</v>
      </c>
      <c r="I1668" s="156" t="s">
        <v>306</v>
      </c>
      <c r="J1668" s="158">
        <v>3148085</v>
      </c>
      <c r="K1668" s="159"/>
      <c r="L1668" s="176"/>
      <c r="N1668" s="119"/>
    </row>
    <row r="1669" spans="1:14" s="17" customFormat="1" x14ac:dyDescent="0.25">
      <c r="A1669" s="154">
        <v>44109</v>
      </c>
      <c r="B1669" s="155" t="s">
        <v>393</v>
      </c>
      <c r="C1669" s="155" t="s">
        <v>508</v>
      </c>
      <c r="D1669" s="156" t="s">
        <v>494</v>
      </c>
      <c r="E1669" s="156" t="s">
        <v>108</v>
      </c>
      <c r="F1669" s="156" t="s">
        <v>113</v>
      </c>
      <c r="G1669" s="157" t="str">
        <f>VLOOKUP(Repository_table[[#This Row],[Country of Destination]],$T$11:$U$46,2,)</f>
        <v>East Asia and Pacific</v>
      </c>
      <c r="H1669" s="156" t="s">
        <v>135</v>
      </c>
      <c r="I1669" s="156" t="s">
        <v>394</v>
      </c>
      <c r="J1669" s="158">
        <v>3469783</v>
      </c>
      <c r="K1669" s="159"/>
      <c r="L1669" s="176" t="s">
        <v>58</v>
      </c>
      <c r="N1669" s="119"/>
    </row>
    <row r="1670" spans="1:14" s="17" customFormat="1" x14ac:dyDescent="0.25">
      <c r="A1670" s="154">
        <v>44109</v>
      </c>
      <c r="B1670" s="155" t="s">
        <v>61</v>
      </c>
      <c r="C1670" s="155" t="s">
        <v>61</v>
      </c>
      <c r="D1670" s="156" t="s">
        <v>252</v>
      </c>
      <c r="E1670" s="156" t="s">
        <v>108</v>
      </c>
      <c r="F1670" s="156" t="s">
        <v>72</v>
      </c>
      <c r="G1670" s="157" t="str">
        <f>VLOOKUP(Repository_table[[#This Row],[Country of Destination]],$T$11:$U$46,2,)</f>
        <v>East Asia and Pacific</v>
      </c>
      <c r="H1670" s="156" t="s">
        <v>435</v>
      </c>
      <c r="I1670" s="156" t="s">
        <v>270</v>
      </c>
      <c r="J1670" s="158">
        <v>3599531</v>
      </c>
      <c r="K1670" s="159"/>
      <c r="L1670" s="176"/>
      <c r="N1670" s="119"/>
    </row>
    <row r="1671" spans="1:14" s="17" customFormat="1" x14ac:dyDescent="0.25">
      <c r="A1671" s="154">
        <v>44109</v>
      </c>
      <c r="B1671" s="155" t="s">
        <v>61</v>
      </c>
      <c r="C1671" s="155" t="s">
        <v>61</v>
      </c>
      <c r="D1671" s="156" t="s">
        <v>252</v>
      </c>
      <c r="E1671" s="156" t="s">
        <v>108</v>
      </c>
      <c r="F1671" s="156" t="s">
        <v>116</v>
      </c>
      <c r="G1671" s="157" t="str">
        <f>VLOOKUP(Repository_table[[#This Row],[Country of Destination]],$T$11:$U$46,2,)</f>
        <v>South Asia</v>
      </c>
      <c r="H1671" s="156" t="s">
        <v>478</v>
      </c>
      <c r="I1671" s="156" t="s">
        <v>270</v>
      </c>
      <c r="J1671" s="158">
        <v>3231103</v>
      </c>
      <c r="K1671" s="159"/>
      <c r="L1671" s="176"/>
      <c r="N1671" s="119"/>
    </row>
    <row r="1672" spans="1:14" s="17" customFormat="1" ht="25" x14ac:dyDescent="0.25">
      <c r="A1672" s="154">
        <v>44110</v>
      </c>
      <c r="B1672" s="27" t="s">
        <v>469</v>
      </c>
      <c r="C1672" s="155" t="s">
        <v>484</v>
      </c>
      <c r="D1672" s="156" t="s">
        <v>582</v>
      </c>
      <c r="E1672" s="156" t="s">
        <v>108</v>
      </c>
      <c r="F1672" s="156" t="s">
        <v>72</v>
      </c>
      <c r="G1672" s="157" t="str">
        <f>VLOOKUP(Repository_table[[#This Row],[Country of Destination]],$T$11:$U$46,2,)</f>
        <v>East Asia and Pacific</v>
      </c>
      <c r="H1672" s="156" t="s">
        <v>419</v>
      </c>
      <c r="I1672" s="156" t="s">
        <v>440</v>
      </c>
      <c r="J1672" s="158">
        <v>3702538</v>
      </c>
      <c r="K1672" s="159"/>
      <c r="L1672" s="176"/>
      <c r="N1672" s="119"/>
    </row>
    <row r="1673" spans="1:14" s="17" customFormat="1" x14ac:dyDescent="0.25">
      <c r="A1673" s="154">
        <v>44110</v>
      </c>
      <c r="B1673" s="155" t="s">
        <v>61</v>
      </c>
      <c r="C1673" s="155" t="s">
        <v>61</v>
      </c>
      <c r="D1673" s="156" t="s">
        <v>252</v>
      </c>
      <c r="E1673" s="156" t="s">
        <v>108</v>
      </c>
      <c r="F1673" s="156" t="s">
        <v>204</v>
      </c>
      <c r="G1673" s="157" t="str">
        <f>VLOOKUP(Repository_table[[#This Row],[Country of Destination]],$T$11:$U$46,2,)</f>
        <v>Europe and Central Asia</v>
      </c>
      <c r="H1673" s="156" t="s">
        <v>187</v>
      </c>
      <c r="I1673" s="156" t="s">
        <v>270</v>
      </c>
      <c r="J1673" s="158">
        <v>3603443</v>
      </c>
      <c r="K1673" s="159"/>
      <c r="L1673" s="176"/>
      <c r="N1673" s="119"/>
    </row>
    <row r="1674" spans="1:14" s="17" customFormat="1" ht="25" x14ac:dyDescent="0.25">
      <c r="A1674" s="154">
        <v>44111</v>
      </c>
      <c r="B1674" s="155" t="s">
        <v>302</v>
      </c>
      <c r="C1674" s="155" t="s">
        <v>303</v>
      </c>
      <c r="D1674" s="156" t="s">
        <v>409</v>
      </c>
      <c r="E1674" s="156" t="s">
        <v>108</v>
      </c>
      <c r="F1674" s="156" t="s">
        <v>69</v>
      </c>
      <c r="G1674" s="157" t="str">
        <f>VLOOKUP(Repository_table[[#This Row],[Country of Destination]],$T$11:$U$46,2,)</f>
        <v>Europe and Central Asia</v>
      </c>
      <c r="H1674" s="156" t="s">
        <v>545</v>
      </c>
      <c r="I1674" s="156" t="s">
        <v>306</v>
      </c>
      <c r="J1674" s="158">
        <v>3564414</v>
      </c>
      <c r="K1674" s="159"/>
      <c r="L1674" s="176"/>
      <c r="N1674" s="119"/>
    </row>
    <row r="1675" spans="1:14" s="17" customFormat="1" ht="25" x14ac:dyDescent="0.25">
      <c r="A1675" s="154">
        <v>44112</v>
      </c>
      <c r="B1675" s="155" t="s">
        <v>443</v>
      </c>
      <c r="C1675" s="155" t="s">
        <v>469</v>
      </c>
      <c r="D1675" s="156" t="s">
        <v>470</v>
      </c>
      <c r="E1675" s="156" t="s">
        <v>108</v>
      </c>
      <c r="F1675" s="156" t="s">
        <v>293</v>
      </c>
      <c r="G1675" s="157" t="str">
        <f>VLOOKUP(Repository_table[[#This Row],[Country of Destination]],$T$11:$U$46,2,)</f>
        <v>East Asia and Pacific</v>
      </c>
      <c r="H1675" s="156" t="s">
        <v>209</v>
      </c>
      <c r="I1675" s="156" t="s">
        <v>440</v>
      </c>
      <c r="J1675" s="158">
        <v>3415739</v>
      </c>
      <c r="K1675" s="159"/>
      <c r="L1675" s="176"/>
      <c r="N1675" s="119"/>
    </row>
    <row r="1676" spans="1:14" s="17" customFormat="1" x14ac:dyDescent="0.25">
      <c r="A1676" s="154">
        <v>44112</v>
      </c>
      <c r="B1676" s="155" t="s">
        <v>61</v>
      </c>
      <c r="C1676" s="155" t="s">
        <v>61</v>
      </c>
      <c r="D1676" s="156" t="s">
        <v>252</v>
      </c>
      <c r="E1676" s="156" t="s">
        <v>108</v>
      </c>
      <c r="F1676" s="156" t="s">
        <v>72</v>
      </c>
      <c r="G1676" s="157" t="str">
        <f>VLOOKUP(Repository_table[[#This Row],[Country of Destination]],$T$11:$U$46,2,)</f>
        <v>East Asia and Pacific</v>
      </c>
      <c r="H1676" s="156" t="s">
        <v>557</v>
      </c>
      <c r="I1676" s="156" t="s">
        <v>270</v>
      </c>
      <c r="J1676" s="158">
        <v>3687246</v>
      </c>
      <c r="K1676" s="159"/>
      <c r="L1676" s="176"/>
      <c r="N1676" s="119"/>
    </row>
    <row r="1677" spans="1:14" s="17" customFormat="1" x14ac:dyDescent="0.25">
      <c r="A1677" s="154">
        <v>44113</v>
      </c>
      <c r="B1677" s="155" t="s">
        <v>473</v>
      </c>
      <c r="C1677" s="27" t="s">
        <v>89</v>
      </c>
      <c r="D1677" s="156" t="s">
        <v>567</v>
      </c>
      <c r="E1677" s="156" t="s">
        <v>108</v>
      </c>
      <c r="F1677" s="156" t="s">
        <v>76</v>
      </c>
      <c r="G1677" s="157" t="str">
        <f>VLOOKUP(Repository_table[[#This Row],[Country of Destination]],$T$11:$U$46,2,)</f>
        <v>Latin America and the Caribbean</v>
      </c>
      <c r="H1677" s="156" t="s">
        <v>352</v>
      </c>
      <c r="I1677" s="156" t="s">
        <v>307</v>
      </c>
      <c r="J1677" s="158">
        <v>3705473</v>
      </c>
      <c r="K1677" s="159"/>
      <c r="L1677" s="176"/>
      <c r="N1677" s="119"/>
    </row>
    <row r="1678" spans="1:14" s="17" customFormat="1" ht="25" x14ac:dyDescent="0.25">
      <c r="A1678" s="154">
        <v>44115</v>
      </c>
      <c r="B1678" s="155" t="s">
        <v>302</v>
      </c>
      <c r="C1678" s="155" t="s">
        <v>303</v>
      </c>
      <c r="D1678" s="156" t="s">
        <v>409</v>
      </c>
      <c r="E1678" s="156" t="s">
        <v>108</v>
      </c>
      <c r="F1678" s="156" t="s">
        <v>241</v>
      </c>
      <c r="G1678" s="157" t="str">
        <f>VLOOKUP(Repository_table[[#This Row],[Country of Destination]],$T$11:$U$46,2,)</f>
        <v>Europe and Central Asia</v>
      </c>
      <c r="H1678" s="156" t="s">
        <v>434</v>
      </c>
      <c r="I1678" s="156" t="s">
        <v>306</v>
      </c>
      <c r="J1678" s="158">
        <v>3719924</v>
      </c>
      <c r="K1678" s="159"/>
      <c r="L1678" s="176"/>
      <c r="N1678" s="119"/>
    </row>
    <row r="1679" spans="1:14" s="17" customFormat="1" ht="25" x14ac:dyDescent="0.25">
      <c r="A1679" s="154">
        <v>44115</v>
      </c>
      <c r="B1679" s="27" t="s">
        <v>469</v>
      </c>
      <c r="C1679" s="155" t="s">
        <v>484</v>
      </c>
      <c r="D1679" s="156" t="s">
        <v>582</v>
      </c>
      <c r="E1679" s="156" t="s">
        <v>108</v>
      </c>
      <c r="F1679" s="156" t="s">
        <v>177</v>
      </c>
      <c r="G1679" s="157" t="str">
        <f>VLOOKUP(Repository_table[[#This Row],[Country of Destination]],$T$11:$U$46,2,)</f>
        <v>Latin America and the Caribbean</v>
      </c>
      <c r="H1679" s="156" t="s">
        <v>542</v>
      </c>
      <c r="I1679" s="156" t="s">
        <v>440</v>
      </c>
      <c r="J1679" s="158">
        <v>3286835</v>
      </c>
      <c r="K1679" s="159"/>
      <c r="L1679" s="176"/>
      <c r="N1679" s="119"/>
    </row>
    <row r="1680" spans="1:14" s="17" customFormat="1" ht="25" x14ac:dyDescent="0.25">
      <c r="A1680" s="154">
        <v>44116</v>
      </c>
      <c r="B1680" s="155" t="s">
        <v>302</v>
      </c>
      <c r="C1680" s="155" t="s">
        <v>303</v>
      </c>
      <c r="D1680" s="156" t="s">
        <v>410</v>
      </c>
      <c r="E1680" s="156" t="s">
        <v>108</v>
      </c>
      <c r="F1680" s="156" t="s">
        <v>185</v>
      </c>
      <c r="G1680" s="157" t="str">
        <f>VLOOKUP(Repository_table[[#This Row],[Country of Destination]],$T$11:$U$46,2,)</f>
        <v>Latin America and the Caribbean</v>
      </c>
      <c r="H1680" s="156" t="s">
        <v>560</v>
      </c>
      <c r="I1680" s="156" t="s">
        <v>306</v>
      </c>
      <c r="J1680" s="158">
        <v>3104657</v>
      </c>
      <c r="K1680" s="159"/>
      <c r="L1680" s="176"/>
      <c r="N1680" s="119"/>
    </row>
    <row r="1681" spans="1:14" s="17" customFormat="1" ht="25" x14ac:dyDescent="0.25">
      <c r="A1681" s="154">
        <v>44116</v>
      </c>
      <c r="B1681" s="27" t="s">
        <v>469</v>
      </c>
      <c r="C1681" s="155" t="s">
        <v>484</v>
      </c>
      <c r="D1681" s="156" t="s">
        <v>582</v>
      </c>
      <c r="E1681" s="156" t="s">
        <v>108</v>
      </c>
      <c r="F1681" s="156" t="s">
        <v>81</v>
      </c>
      <c r="G1681" s="157" t="str">
        <f>VLOOKUP(Repository_table[[#This Row],[Country of Destination]],$T$11:$U$46,2,)</f>
        <v>East Asia and Pacific</v>
      </c>
      <c r="H1681" s="156" t="s">
        <v>565</v>
      </c>
      <c r="I1681" s="156" t="s">
        <v>440</v>
      </c>
      <c r="J1681" s="158">
        <v>3675034</v>
      </c>
      <c r="K1681" s="159"/>
      <c r="L1681" s="176"/>
      <c r="N1681" s="119"/>
    </row>
    <row r="1682" spans="1:14" s="17" customFormat="1" x14ac:dyDescent="0.25">
      <c r="A1682" s="154">
        <v>44116</v>
      </c>
      <c r="B1682" s="155" t="s">
        <v>61</v>
      </c>
      <c r="C1682" s="155" t="s">
        <v>61</v>
      </c>
      <c r="D1682" s="156" t="s">
        <v>406</v>
      </c>
      <c r="E1682" s="156" t="s">
        <v>108</v>
      </c>
      <c r="F1682" s="156" t="s">
        <v>241</v>
      </c>
      <c r="G1682" s="157" t="str">
        <f>VLOOKUP(Repository_table[[#This Row],[Country of Destination]],$T$11:$U$46,2,)</f>
        <v>Europe and Central Asia</v>
      </c>
      <c r="H1682" s="156" t="s">
        <v>206</v>
      </c>
      <c r="I1682" s="156" t="s">
        <v>270</v>
      </c>
      <c r="J1682" s="158">
        <v>3367004</v>
      </c>
      <c r="K1682" s="159"/>
      <c r="L1682" s="176"/>
      <c r="N1682" s="119"/>
    </row>
    <row r="1683" spans="1:14" s="17" customFormat="1" ht="25" x14ac:dyDescent="0.25">
      <c r="A1683" s="154">
        <v>44117</v>
      </c>
      <c r="B1683" s="155" t="s">
        <v>302</v>
      </c>
      <c r="C1683" s="155" t="s">
        <v>303</v>
      </c>
      <c r="D1683" s="156" t="s">
        <v>409</v>
      </c>
      <c r="E1683" s="156" t="s">
        <v>108</v>
      </c>
      <c r="F1683" s="156" t="s">
        <v>177</v>
      </c>
      <c r="G1683" s="157" t="str">
        <f>VLOOKUP(Repository_table[[#This Row],[Country of Destination]],$T$11:$U$46,2,)</f>
        <v>Latin America and the Caribbean</v>
      </c>
      <c r="H1683" s="156" t="s">
        <v>239</v>
      </c>
      <c r="I1683" s="156" t="s">
        <v>306</v>
      </c>
      <c r="J1683" s="158">
        <v>2948544</v>
      </c>
      <c r="K1683" s="159"/>
      <c r="L1683" s="176"/>
      <c r="N1683" s="119"/>
    </row>
    <row r="1684" spans="1:14" s="17" customFormat="1" ht="25" x14ac:dyDescent="0.25">
      <c r="A1684" s="154">
        <v>44117</v>
      </c>
      <c r="B1684" s="27" t="s">
        <v>469</v>
      </c>
      <c r="C1684" s="155" t="s">
        <v>484</v>
      </c>
      <c r="D1684" s="156" t="s">
        <v>582</v>
      </c>
      <c r="E1684" s="156" t="s">
        <v>108</v>
      </c>
      <c r="F1684" s="156" t="s">
        <v>197</v>
      </c>
      <c r="G1684" s="157" t="str">
        <f>VLOOKUP(Repository_table[[#This Row],[Country of Destination]],$T$11:$U$46,2,)</f>
        <v>Europe and Central Asia</v>
      </c>
      <c r="H1684" s="156" t="s">
        <v>285</v>
      </c>
      <c r="I1684" s="156" t="s">
        <v>440</v>
      </c>
      <c r="J1684" s="158">
        <v>3299137</v>
      </c>
      <c r="K1684" s="159"/>
      <c r="L1684" s="176"/>
      <c r="N1684" s="119"/>
    </row>
    <row r="1685" spans="1:14" s="17" customFormat="1" x14ac:dyDescent="0.25">
      <c r="A1685" s="154">
        <v>44117</v>
      </c>
      <c r="B1685" s="155" t="s">
        <v>61</v>
      </c>
      <c r="C1685" s="155" t="s">
        <v>61</v>
      </c>
      <c r="D1685" s="156" t="s">
        <v>406</v>
      </c>
      <c r="E1685" s="156" t="s">
        <v>108</v>
      </c>
      <c r="F1685" s="156" t="s">
        <v>286</v>
      </c>
      <c r="G1685" s="157" t="str">
        <f>VLOOKUP(Repository_table[[#This Row],[Country of Destination]],$T$11:$U$46,2,)</f>
        <v>Europe and Central Asia</v>
      </c>
      <c r="H1685" s="156" t="s">
        <v>429</v>
      </c>
      <c r="I1685" s="156" t="s">
        <v>270</v>
      </c>
      <c r="J1685" s="158">
        <v>234713</v>
      </c>
      <c r="K1685" s="159"/>
      <c r="L1685" s="176" t="s">
        <v>58</v>
      </c>
      <c r="N1685" s="119"/>
    </row>
    <row r="1686" spans="1:14" s="17" customFormat="1" x14ac:dyDescent="0.25">
      <c r="A1686" s="154">
        <v>44117</v>
      </c>
      <c r="B1686" s="155" t="s">
        <v>61</v>
      </c>
      <c r="C1686" s="155" t="s">
        <v>61</v>
      </c>
      <c r="D1686" s="156" t="s">
        <v>252</v>
      </c>
      <c r="E1686" s="156" t="s">
        <v>108</v>
      </c>
      <c r="F1686" s="156" t="s">
        <v>286</v>
      </c>
      <c r="G1686" s="157" t="str">
        <f>VLOOKUP(Repository_table[[#This Row],[Country of Destination]],$T$11:$U$46,2,)</f>
        <v>Europe and Central Asia</v>
      </c>
      <c r="H1686" s="156" t="s">
        <v>429</v>
      </c>
      <c r="I1686" s="156" t="s">
        <v>270</v>
      </c>
      <c r="J1686" s="158">
        <v>2922612</v>
      </c>
      <c r="K1686" s="159"/>
      <c r="L1686" s="176" t="s">
        <v>58</v>
      </c>
      <c r="N1686" s="119"/>
    </row>
    <row r="1687" spans="1:14" s="17" customFormat="1" x14ac:dyDescent="0.25">
      <c r="A1687" s="154">
        <v>44118</v>
      </c>
      <c r="B1687" s="155" t="s">
        <v>61</v>
      </c>
      <c r="C1687" s="155" t="s">
        <v>61</v>
      </c>
      <c r="D1687" s="156" t="s">
        <v>252</v>
      </c>
      <c r="E1687" s="156" t="s">
        <v>108</v>
      </c>
      <c r="F1687" s="156" t="s">
        <v>197</v>
      </c>
      <c r="G1687" s="157" t="str">
        <f>VLOOKUP(Repository_table[[#This Row],[Country of Destination]],$T$11:$U$46,2,)</f>
        <v>Europe and Central Asia</v>
      </c>
      <c r="H1687" s="156" t="s">
        <v>344</v>
      </c>
      <c r="I1687" s="156" t="s">
        <v>270</v>
      </c>
      <c r="J1687" s="158">
        <v>3339854</v>
      </c>
      <c r="K1687" s="159"/>
      <c r="L1687" s="176"/>
      <c r="N1687" s="119"/>
    </row>
    <row r="1688" spans="1:14" s="17" customFormat="1" ht="25" x14ac:dyDescent="0.25">
      <c r="A1688" s="154">
        <v>44119</v>
      </c>
      <c r="B1688" s="27" t="s">
        <v>469</v>
      </c>
      <c r="C1688" s="155" t="s">
        <v>484</v>
      </c>
      <c r="D1688" s="156" t="s">
        <v>582</v>
      </c>
      <c r="E1688" s="156" t="s">
        <v>108</v>
      </c>
      <c r="F1688" s="156" t="s">
        <v>81</v>
      </c>
      <c r="G1688" s="157" t="str">
        <f>VLOOKUP(Repository_table[[#This Row],[Country of Destination]],$T$11:$U$46,2,)</f>
        <v>East Asia and Pacific</v>
      </c>
      <c r="H1688" s="156" t="s">
        <v>284</v>
      </c>
      <c r="I1688" s="156" t="s">
        <v>440</v>
      </c>
      <c r="J1688" s="158">
        <v>3391713</v>
      </c>
      <c r="K1688" s="159"/>
      <c r="L1688" s="176"/>
      <c r="N1688" s="119"/>
    </row>
    <row r="1689" spans="1:14" s="17" customFormat="1" x14ac:dyDescent="0.25">
      <c r="A1689" s="154">
        <v>44119</v>
      </c>
      <c r="B1689" s="155" t="s">
        <v>61</v>
      </c>
      <c r="C1689" s="155" t="s">
        <v>61</v>
      </c>
      <c r="D1689" s="156" t="s">
        <v>252</v>
      </c>
      <c r="E1689" s="156" t="s">
        <v>108</v>
      </c>
      <c r="F1689" s="156" t="s">
        <v>276</v>
      </c>
      <c r="G1689" s="157" t="str">
        <f>VLOOKUP(Repository_table[[#This Row],[Country of Destination]],$T$11:$U$46,2,)</f>
        <v>Latin America and the Caribbean</v>
      </c>
      <c r="H1689" s="156" t="s">
        <v>213</v>
      </c>
      <c r="I1689" s="156" t="s">
        <v>270</v>
      </c>
      <c r="J1689" s="158">
        <v>2514295</v>
      </c>
      <c r="K1689" s="159"/>
      <c r="L1689" s="176"/>
      <c r="N1689" s="119"/>
    </row>
    <row r="1690" spans="1:14" s="17" customFormat="1" ht="25" x14ac:dyDescent="0.25">
      <c r="A1690" s="154">
        <v>44120</v>
      </c>
      <c r="B1690" s="155" t="s">
        <v>302</v>
      </c>
      <c r="C1690" s="155" t="s">
        <v>303</v>
      </c>
      <c r="D1690" s="156" t="s">
        <v>409</v>
      </c>
      <c r="E1690" s="156" t="s">
        <v>108</v>
      </c>
      <c r="F1690" s="156" t="s">
        <v>68</v>
      </c>
      <c r="G1690" s="157" t="str">
        <f>VLOOKUP(Repository_table[[#This Row],[Country of Destination]],$T$11:$U$46,2,)</f>
        <v>South Asia</v>
      </c>
      <c r="H1690" s="156" t="s">
        <v>457</v>
      </c>
      <c r="I1690" s="156" t="s">
        <v>306</v>
      </c>
      <c r="J1690" s="158">
        <v>3677271</v>
      </c>
      <c r="K1690" s="159"/>
      <c r="L1690" s="176"/>
      <c r="N1690" s="119"/>
    </row>
    <row r="1691" spans="1:14" s="17" customFormat="1" ht="25" x14ac:dyDescent="0.25">
      <c r="A1691" s="154">
        <v>44120</v>
      </c>
      <c r="B1691" s="27" t="s">
        <v>469</v>
      </c>
      <c r="C1691" s="155" t="s">
        <v>484</v>
      </c>
      <c r="D1691" s="156" t="s">
        <v>582</v>
      </c>
      <c r="E1691" s="156" t="s">
        <v>108</v>
      </c>
      <c r="F1691" s="156" t="s">
        <v>368</v>
      </c>
      <c r="G1691" s="157" t="str">
        <f>VLOOKUP(Repository_table[[#This Row],[Country of Destination]],$T$11:$U$46,2,)</f>
        <v>East Asia and Pacific</v>
      </c>
      <c r="H1691" s="156" t="s">
        <v>166</v>
      </c>
      <c r="I1691" s="156" t="s">
        <v>440</v>
      </c>
      <c r="J1691" s="158">
        <v>3635825</v>
      </c>
      <c r="K1691" s="159"/>
      <c r="L1691" s="176"/>
      <c r="N1691" s="119"/>
    </row>
    <row r="1692" spans="1:14" s="17" customFormat="1" x14ac:dyDescent="0.25">
      <c r="A1692" s="154">
        <v>44120</v>
      </c>
      <c r="B1692" s="155" t="s">
        <v>61</v>
      </c>
      <c r="C1692" s="155" t="s">
        <v>61</v>
      </c>
      <c r="D1692" s="156" t="s">
        <v>406</v>
      </c>
      <c r="E1692" s="156" t="s">
        <v>108</v>
      </c>
      <c r="F1692" s="156" t="s">
        <v>68</v>
      </c>
      <c r="G1692" s="157" t="str">
        <f>VLOOKUP(Repository_table[[#This Row],[Country of Destination]],$T$11:$U$46,2,)</f>
        <v>South Asia</v>
      </c>
      <c r="H1692" s="156" t="s">
        <v>114</v>
      </c>
      <c r="I1692" s="156" t="s">
        <v>270</v>
      </c>
      <c r="J1692" s="158">
        <v>3709931</v>
      </c>
      <c r="K1692" s="159"/>
      <c r="L1692" s="176"/>
      <c r="N1692" s="119"/>
    </row>
    <row r="1693" spans="1:14" s="17" customFormat="1" ht="25" x14ac:dyDescent="0.25">
      <c r="A1693" s="154">
        <v>44122</v>
      </c>
      <c r="B1693" s="155" t="s">
        <v>302</v>
      </c>
      <c r="C1693" s="155" t="s">
        <v>303</v>
      </c>
      <c r="D1693" s="156" t="s">
        <v>410</v>
      </c>
      <c r="E1693" s="156" t="s">
        <v>108</v>
      </c>
      <c r="F1693" s="156" t="s">
        <v>113</v>
      </c>
      <c r="G1693" s="157" t="str">
        <f>VLOOKUP(Repository_table[[#This Row],[Country of Destination]],$T$11:$U$46,2,)</f>
        <v>East Asia and Pacific</v>
      </c>
      <c r="H1693" s="156" t="s">
        <v>386</v>
      </c>
      <c r="I1693" s="156" t="s">
        <v>306</v>
      </c>
      <c r="J1693" s="158">
        <v>3246390</v>
      </c>
      <c r="K1693" s="159"/>
      <c r="L1693" s="176"/>
      <c r="N1693" s="119"/>
    </row>
    <row r="1694" spans="1:14" s="17" customFormat="1" ht="25" x14ac:dyDescent="0.25">
      <c r="A1694" s="154">
        <v>44123</v>
      </c>
      <c r="B1694" s="155" t="s">
        <v>443</v>
      </c>
      <c r="C1694" s="155" t="s">
        <v>469</v>
      </c>
      <c r="D1694" s="156" t="s">
        <v>470</v>
      </c>
      <c r="E1694" s="156" t="s">
        <v>108</v>
      </c>
      <c r="F1694" s="156" t="s">
        <v>113</v>
      </c>
      <c r="G1694" s="157" t="str">
        <f>VLOOKUP(Repository_table[[#This Row],[Country of Destination]],$T$11:$U$46,2,)</f>
        <v>East Asia and Pacific</v>
      </c>
      <c r="H1694" s="156" t="s">
        <v>495</v>
      </c>
      <c r="I1694" s="156" t="s">
        <v>440</v>
      </c>
      <c r="J1694" s="158">
        <v>3821612</v>
      </c>
      <c r="K1694" s="159"/>
      <c r="L1694" s="176"/>
      <c r="N1694" s="119"/>
    </row>
    <row r="1695" spans="1:14" s="17" customFormat="1" x14ac:dyDescent="0.25">
      <c r="A1695" s="154">
        <v>44123</v>
      </c>
      <c r="B1695" s="155" t="s">
        <v>61</v>
      </c>
      <c r="C1695" s="155" t="s">
        <v>61</v>
      </c>
      <c r="D1695" s="156" t="s">
        <v>426</v>
      </c>
      <c r="E1695" s="156" t="s">
        <v>108</v>
      </c>
      <c r="F1695" s="156" t="s">
        <v>186</v>
      </c>
      <c r="G1695" s="157" t="str">
        <f>VLOOKUP(Repository_table[[#This Row],[Country of Destination]],$T$11:$U$46,2,)</f>
        <v>Latin America and the Caribbean</v>
      </c>
      <c r="H1695" s="156" t="s">
        <v>280</v>
      </c>
      <c r="I1695" s="156" t="s">
        <v>270</v>
      </c>
      <c r="J1695" s="158">
        <v>433188</v>
      </c>
      <c r="K1695" s="159"/>
      <c r="L1695" s="176" t="s">
        <v>58</v>
      </c>
      <c r="N1695" s="119"/>
    </row>
    <row r="1696" spans="1:14" s="17" customFormat="1" x14ac:dyDescent="0.25">
      <c r="A1696" s="154">
        <v>44123</v>
      </c>
      <c r="B1696" s="155" t="s">
        <v>61</v>
      </c>
      <c r="C1696" s="155" t="s">
        <v>61</v>
      </c>
      <c r="D1696" s="156" t="s">
        <v>426</v>
      </c>
      <c r="E1696" s="156" t="s">
        <v>108</v>
      </c>
      <c r="F1696" s="156" t="s">
        <v>185</v>
      </c>
      <c r="G1696" s="157" t="str">
        <f>VLOOKUP(Repository_table[[#This Row],[Country of Destination]],$T$11:$U$46,2,)</f>
        <v>Latin America and the Caribbean</v>
      </c>
      <c r="H1696" s="156" t="s">
        <v>280</v>
      </c>
      <c r="I1696" s="156" t="s">
        <v>270</v>
      </c>
      <c r="J1696" s="158">
        <v>2804284</v>
      </c>
      <c r="K1696" s="159"/>
      <c r="L1696" s="176" t="s">
        <v>58</v>
      </c>
      <c r="N1696" s="119"/>
    </row>
    <row r="1697" spans="1:14" s="17" customFormat="1" ht="25" x14ac:dyDescent="0.25">
      <c r="A1697" s="154">
        <v>44124</v>
      </c>
      <c r="B1697" s="155" t="s">
        <v>302</v>
      </c>
      <c r="C1697" s="155" t="s">
        <v>303</v>
      </c>
      <c r="D1697" s="156" t="s">
        <v>409</v>
      </c>
      <c r="E1697" s="156" t="s">
        <v>108</v>
      </c>
      <c r="F1697" s="156" t="s">
        <v>81</v>
      </c>
      <c r="G1697" s="157" t="str">
        <f>VLOOKUP(Repository_table[[#This Row],[Country of Destination]],$T$11:$U$46,2,)</f>
        <v>East Asia and Pacific</v>
      </c>
      <c r="H1697" s="156" t="s">
        <v>372</v>
      </c>
      <c r="I1697" s="156" t="s">
        <v>306</v>
      </c>
      <c r="J1697" s="158">
        <v>3342260</v>
      </c>
      <c r="K1697" s="159"/>
      <c r="L1697" s="176"/>
      <c r="N1697" s="119"/>
    </row>
    <row r="1698" spans="1:14" s="17" customFormat="1" x14ac:dyDescent="0.25">
      <c r="A1698" s="154">
        <v>44124</v>
      </c>
      <c r="B1698" s="155" t="s">
        <v>61</v>
      </c>
      <c r="C1698" s="155" t="s">
        <v>61</v>
      </c>
      <c r="D1698" s="156" t="s">
        <v>252</v>
      </c>
      <c r="E1698" s="156" t="s">
        <v>108</v>
      </c>
      <c r="F1698" s="156" t="s">
        <v>241</v>
      </c>
      <c r="G1698" s="157" t="str">
        <f>VLOOKUP(Repository_table[[#This Row],[Country of Destination]],$T$11:$U$46,2,)</f>
        <v>Europe and Central Asia</v>
      </c>
      <c r="H1698" s="156" t="s">
        <v>558</v>
      </c>
      <c r="I1698" s="156" t="s">
        <v>270</v>
      </c>
      <c r="J1698" s="158">
        <v>3371017</v>
      </c>
      <c r="K1698" s="159"/>
      <c r="L1698" s="176"/>
      <c r="N1698" s="119"/>
    </row>
    <row r="1699" spans="1:14" s="17" customFormat="1" x14ac:dyDescent="0.25">
      <c r="A1699" s="154">
        <v>44125</v>
      </c>
      <c r="B1699" s="155" t="s">
        <v>393</v>
      </c>
      <c r="C1699" s="155" t="s">
        <v>466</v>
      </c>
      <c r="D1699" s="156" t="s">
        <v>421</v>
      </c>
      <c r="E1699" s="156" t="s">
        <v>108</v>
      </c>
      <c r="F1699" s="156" t="s">
        <v>177</v>
      </c>
      <c r="G1699" s="157" t="str">
        <f>VLOOKUP(Repository_table[[#This Row],[Country of Destination]],$T$11:$U$46,2,)</f>
        <v>Latin America and the Caribbean</v>
      </c>
      <c r="H1699" s="156" t="s">
        <v>294</v>
      </c>
      <c r="I1699" s="156" t="s">
        <v>394</v>
      </c>
      <c r="J1699" s="158">
        <v>2941977</v>
      </c>
      <c r="K1699" s="159"/>
      <c r="L1699" s="176"/>
      <c r="N1699" s="119"/>
    </row>
    <row r="1700" spans="1:14" s="17" customFormat="1" x14ac:dyDescent="0.25">
      <c r="A1700" s="154">
        <v>44125</v>
      </c>
      <c r="B1700" s="155" t="s">
        <v>561</v>
      </c>
      <c r="C1700" s="155" t="s">
        <v>211</v>
      </c>
      <c r="D1700" s="156" t="s">
        <v>262</v>
      </c>
      <c r="E1700" s="156" t="s">
        <v>108</v>
      </c>
      <c r="F1700" s="156" t="s">
        <v>68</v>
      </c>
      <c r="G1700" s="157" t="str">
        <f>VLOOKUP(Repository_table[[#This Row],[Country of Destination]],$T$11:$U$46,2,)</f>
        <v>South Asia</v>
      </c>
      <c r="H1700" s="156" t="s">
        <v>181</v>
      </c>
      <c r="I1700" s="156" t="s">
        <v>263</v>
      </c>
      <c r="J1700" s="158">
        <v>3495446</v>
      </c>
      <c r="K1700" s="159"/>
      <c r="L1700" s="176"/>
      <c r="N1700" s="119"/>
    </row>
    <row r="1701" spans="1:14" s="17" customFormat="1" ht="25" x14ac:dyDescent="0.25">
      <c r="A1701" s="154">
        <v>44125</v>
      </c>
      <c r="B1701" s="27" t="s">
        <v>469</v>
      </c>
      <c r="C1701" s="155" t="s">
        <v>484</v>
      </c>
      <c r="D1701" s="156" t="s">
        <v>582</v>
      </c>
      <c r="E1701" s="156" t="s">
        <v>108</v>
      </c>
      <c r="F1701" s="156" t="s">
        <v>72</v>
      </c>
      <c r="G1701" s="157" t="str">
        <f>VLOOKUP(Repository_table[[#This Row],[Country of Destination]],$T$11:$U$46,2,)</f>
        <v>East Asia and Pacific</v>
      </c>
      <c r="H1701" s="156" t="s">
        <v>382</v>
      </c>
      <c r="I1701" s="156" t="s">
        <v>440</v>
      </c>
      <c r="J1701" s="158">
        <v>3589936</v>
      </c>
      <c r="K1701" s="159"/>
      <c r="L1701" s="176"/>
      <c r="N1701" s="119"/>
    </row>
    <row r="1702" spans="1:14" s="17" customFormat="1" x14ac:dyDescent="0.25">
      <c r="A1702" s="154">
        <v>44125</v>
      </c>
      <c r="B1702" s="155" t="s">
        <v>61</v>
      </c>
      <c r="C1702" s="155" t="s">
        <v>61</v>
      </c>
      <c r="D1702" s="156" t="s">
        <v>426</v>
      </c>
      <c r="E1702" s="156" t="s">
        <v>108</v>
      </c>
      <c r="F1702" s="156" t="s">
        <v>116</v>
      </c>
      <c r="G1702" s="157" t="str">
        <f>VLOOKUP(Repository_table[[#This Row],[Country of Destination]],$T$11:$U$46,2,)</f>
        <v>South Asia</v>
      </c>
      <c r="H1702" s="156" t="s">
        <v>111</v>
      </c>
      <c r="I1702" s="156" t="s">
        <v>270</v>
      </c>
      <c r="J1702" s="158">
        <v>3378231</v>
      </c>
      <c r="K1702" s="159"/>
      <c r="L1702" s="176"/>
      <c r="N1702" s="119"/>
    </row>
    <row r="1703" spans="1:14" s="17" customFormat="1" x14ac:dyDescent="0.25">
      <c r="A1703" s="154">
        <v>44125</v>
      </c>
      <c r="B1703" s="155" t="s">
        <v>473</v>
      </c>
      <c r="C1703" s="148" t="s">
        <v>89</v>
      </c>
      <c r="D1703" s="156" t="s">
        <v>568</v>
      </c>
      <c r="E1703" s="156" t="s">
        <v>108</v>
      </c>
      <c r="F1703" s="156" t="s">
        <v>124</v>
      </c>
      <c r="G1703" s="157" t="str">
        <f>VLOOKUP(Repository_table[[#This Row],[Country of Destination]],$T$11:$U$46,2,)</f>
        <v>Europe and Central Asia</v>
      </c>
      <c r="H1703" s="156" t="s">
        <v>231</v>
      </c>
      <c r="I1703" s="156" t="s">
        <v>307</v>
      </c>
      <c r="J1703" s="158">
        <v>3685343</v>
      </c>
      <c r="K1703" s="159"/>
      <c r="L1703" s="176"/>
      <c r="N1703" s="119"/>
    </row>
    <row r="1704" spans="1:14" s="17" customFormat="1" x14ac:dyDescent="0.25">
      <c r="A1704" s="154">
        <v>44126</v>
      </c>
      <c r="B1704" s="155" t="s">
        <v>61</v>
      </c>
      <c r="C1704" s="155" t="s">
        <v>61</v>
      </c>
      <c r="D1704" s="156" t="s">
        <v>252</v>
      </c>
      <c r="E1704" s="156" t="s">
        <v>108</v>
      </c>
      <c r="F1704" s="156" t="s">
        <v>72</v>
      </c>
      <c r="G1704" s="157" t="str">
        <f>VLOOKUP(Repository_table[[#This Row],[Country of Destination]],$T$11:$U$46,2,)</f>
        <v>East Asia and Pacific</v>
      </c>
      <c r="H1704" s="156" t="s">
        <v>559</v>
      </c>
      <c r="I1704" s="156" t="s">
        <v>270</v>
      </c>
      <c r="J1704" s="158">
        <v>3502956</v>
      </c>
      <c r="K1704" s="159"/>
      <c r="L1704" s="176"/>
      <c r="N1704" s="119"/>
    </row>
    <row r="1705" spans="1:14" s="17" customFormat="1" x14ac:dyDescent="0.25">
      <c r="A1705" s="154">
        <v>44127</v>
      </c>
      <c r="B1705" s="155" t="s">
        <v>393</v>
      </c>
      <c r="C1705" s="155" t="s">
        <v>466</v>
      </c>
      <c r="D1705" s="156" t="s">
        <v>421</v>
      </c>
      <c r="E1705" s="156" t="s">
        <v>108</v>
      </c>
      <c r="F1705" s="156" t="s">
        <v>81</v>
      </c>
      <c r="G1705" s="157" t="str">
        <f>VLOOKUP(Repository_table[[#This Row],[Country of Destination]],$T$11:$U$46,2,)</f>
        <v>East Asia and Pacific</v>
      </c>
      <c r="H1705" s="156" t="s">
        <v>505</v>
      </c>
      <c r="I1705" s="156" t="s">
        <v>394</v>
      </c>
      <c r="J1705" s="158">
        <v>3146322</v>
      </c>
      <c r="K1705" s="159"/>
      <c r="L1705" s="176" t="s">
        <v>58</v>
      </c>
      <c r="N1705" s="119"/>
    </row>
    <row r="1706" spans="1:14" s="17" customFormat="1" ht="25" x14ac:dyDescent="0.25">
      <c r="A1706" s="154">
        <v>44127</v>
      </c>
      <c r="B1706" s="155" t="s">
        <v>302</v>
      </c>
      <c r="C1706" s="155" t="s">
        <v>303</v>
      </c>
      <c r="D1706" s="156" t="s">
        <v>409</v>
      </c>
      <c r="E1706" s="156" t="s">
        <v>108</v>
      </c>
      <c r="F1706" s="156" t="s">
        <v>124</v>
      </c>
      <c r="G1706" s="157" t="str">
        <f>VLOOKUP(Repository_table[[#This Row],[Country of Destination]],$T$11:$U$46,2,)</f>
        <v>Europe and Central Asia</v>
      </c>
      <c r="H1706" s="156" t="s">
        <v>550</v>
      </c>
      <c r="I1706" s="156" t="s">
        <v>306</v>
      </c>
      <c r="J1706" s="158">
        <v>3493845</v>
      </c>
      <c r="K1706" s="159"/>
      <c r="L1706" s="176"/>
      <c r="N1706" s="119"/>
    </row>
    <row r="1707" spans="1:14" s="17" customFormat="1" x14ac:dyDescent="0.25">
      <c r="A1707" s="154">
        <v>44127</v>
      </c>
      <c r="B1707" s="155" t="s">
        <v>561</v>
      </c>
      <c r="C1707" s="155" t="s">
        <v>212</v>
      </c>
      <c r="D1707" s="156" t="s">
        <v>262</v>
      </c>
      <c r="E1707" s="156" t="s">
        <v>108</v>
      </c>
      <c r="F1707" s="156" t="s">
        <v>81</v>
      </c>
      <c r="G1707" s="157" t="str">
        <f>VLOOKUP(Repository_table[[#This Row],[Country of Destination]],$T$11:$U$46,2,)</f>
        <v>East Asia and Pacific</v>
      </c>
      <c r="H1707" s="156" t="s">
        <v>299</v>
      </c>
      <c r="I1707" s="156" t="s">
        <v>263</v>
      </c>
      <c r="J1707" s="158">
        <v>3466014</v>
      </c>
      <c r="K1707" s="159"/>
      <c r="L1707" s="176"/>
      <c r="N1707" s="119"/>
    </row>
    <row r="1708" spans="1:14" s="17" customFormat="1" ht="25" x14ac:dyDescent="0.25">
      <c r="A1708" s="154">
        <v>44127</v>
      </c>
      <c r="B1708" s="27" t="s">
        <v>469</v>
      </c>
      <c r="C1708" s="155" t="s">
        <v>484</v>
      </c>
      <c r="D1708" s="156" t="s">
        <v>582</v>
      </c>
      <c r="E1708" s="156" t="s">
        <v>108</v>
      </c>
      <c r="F1708" s="156" t="s">
        <v>81</v>
      </c>
      <c r="G1708" s="157" t="str">
        <f>VLOOKUP(Repository_table[[#This Row],[Country of Destination]],$T$11:$U$46,2,)</f>
        <v>East Asia and Pacific</v>
      </c>
      <c r="H1708" s="156" t="s">
        <v>566</v>
      </c>
      <c r="I1708" s="156" t="s">
        <v>440</v>
      </c>
      <c r="J1708" s="158">
        <v>3672445</v>
      </c>
      <c r="K1708" s="159"/>
      <c r="L1708" s="176"/>
      <c r="N1708" s="119"/>
    </row>
    <row r="1709" spans="1:14" s="17" customFormat="1" x14ac:dyDescent="0.25">
      <c r="A1709" s="154">
        <v>44127</v>
      </c>
      <c r="B1709" s="155" t="s">
        <v>61</v>
      </c>
      <c r="C1709" s="155" t="s">
        <v>61</v>
      </c>
      <c r="D1709" s="156" t="s">
        <v>252</v>
      </c>
      <c r="E1709" s="156" t="s">
        <v>108</v>
      </c>
      <c r="F1709" s="156" t="s">
        <v>331</v>
      </c>
      <c r="G1709" s="157" t="str">
        <f>VLOOKUP(Repository_table[[#This Row],[Country of Destination]],$T$11:$U$46,2,)</f>
        <v>Europe and Central Asia</v>
      </c>
      <c r="H1709" s="156" t="s">
        <v>356</v>
      </c>
      <c r="I1709" s="156" t="s">
        <v>270</v>
      </c>
      <c r="J1709" s="158">
        <v>3042744</v>
      </c>
      <c r="K1709" s="159"/>
      <c r="L1709" s="176"/>
      <c r="N1709" s="119"/>
    </row>
    <row r="1710" spans="1:14" s="17" customFormat="1" ht="25" x14ac:dyDescent="0.25">
      <c r="A1710" s="154">
        <v>44128</v>
      </c>
      <c r="B1710" s="27" t="s">
        <v>469</v>
      </c>
      <c r="C1710" s="155" t="s">
        <v>484</v>
      </c>
      <c r="D1710" s="156" t="s">
        <v>582</v>
      </c>
      <c r="E1710" s="156" t="s">
        <v>108</v>
      </c>
      <c r="F1710" s="156" t="s">
        <v>72</v>
      </c>
      <c r="G1710" s="157" t="str">
        <f>VLOOKUP(Repository_table[[#This Row],[Country of Destination]],$T$11:$U$46,2,)</f>
        <v>East Asia and Pacific</v>
      </c>
      <c r="H1710" s="156" t="s">
        <v>281</v>
      </c>
      <c r="I1710" s="156" t="s">
        <v>440</v>
      </c>
      <c r="J1710" s="158">
        <v>3836750</v>
      </c>
      <c r="K1710" s="159"/>
      <c r="L1710" s="176"/>
      <c r="N1710" s="119"/>
    </row>
    <row r="1711" spans="1:14" s="17" customFormat="1" x14ac:dyDescent="0.25">
      <c r="A1711" s="154">
        <v>44128</v>
      </c>
      <c r="B1711" s="155" t="s">
        <v>61</v>
      </c>
      <c r="C1711" s="155" t="s">
        <v>61</v>
      </c>
      <c r="D1711" s="156" t="s">
        <v>252</v>
      </c>
      <c r="E1711" s="156" t="s">
        <v>108</v>
      </c>
      <c r="F1711" s="156" t="s">
        <v>72</v>
      </c>
      <c r="G1711" s="157" t="str">
        <f>VLOOKUP(Repository_table[[#This Row],[Country of Destination]],$T$11:$U$46,2,)</f>
        <v>East Asia and Pacific</v>
      </c>
      <c r="H1711" s="156" t="s">
        <v>237</v>
      </c>
      <c r="I1711" s="156" t="s">
        <v>270</v>
      </c>
      <c r="J1711" s="158">
        <v>3287735</v>
      </c>
      <c r="K1711" s="159"/>
      <c r="L1711" s="176"/>
      <c r="N1711" s="119"/>
    </row>
    <row r="1712" spans="1:14" s="17" customFormat="1" x14ac:dyDescent="0.25">
      <c r="A1712" s="154">
        <v>44129</v>
      </c>
      <c r="B1712" s="155" t="s">
        <v>393</v>
      </c>
      <c r="C1712" s="155" t="s">
        <v>468</v>
      </c>
      <c r="D1712" s="156" t="s">
        <v>421</v>
      </c>
      <c r="E1712" s="156" t="s">
        <v>108</v>
      </c>
      <c r="F1712" s="156" t="s">
        <v>177</v>
      </c>
      <c r="G1712" s="157" t="str">
        <f>VLOOKUP(Repository_table[[#This Row],[Country of Destination]],$T$11:$U$46,2,)</f>
        <v>Latin America and the Caribbean</v>
      </c>
      <c r="H1712" s="156" t="s">
        <v>395</v>
      </c>
      <c r="I1712" s="156" t="s">
        <v>394</v>
      </c>
      <c r="J1712" s="158">
        <v>3151175</v>
      </c>
      <c r="K1712" s="159"/>
      <c r="L1712" s="176" t="s">
        <v>58</v>
      </c>
      <c r="N1712" s="119"/>
    </row>
    <row r="1713" spans="1:14" s="17" customFormat="1" ht="25" x14ac:dyDescent="0.25">
      <c r="A1713" s="154">
        <v>44129</v>
      </c>
      <c r="B1713" s="155" t="s">
        <v>302</v>
      </c>
      <c r="C1713" s="155" t="s">
        <v>303</v>
      </c>
      <c r="D1713" s="156" t="s">
        <v>409</v>
      </c>
      <c r="E1713" s="156" t="s">
        <v>108</v>
      </c>
      <c r="F1713" s="156" t="s">
        <v>124</v>
      </c>
      <c r="G1713" s="157" t="str">
        <f>VLOOKUP(Repository_table[[#This Row],[Country of Destination]],$T$11:$U$46,2,)</f>
        <v>Europe and Central Asia</v>
      </c>
      <c r="H1713" s="156" t="s">
        <v>158</v>
      </c>
      <c r="I1713" s="156" t="s">
        <v>306</v>
      </c>
      <c r="J1713" s="158">
        <v>3298502</v>
      </c>
      <c r="K1713" s="159"/>
      <c r="L1713" s="176"/>
      <c r="N1713" s="119"/>
    </row>
    <row r="1714" spans="1:14" s="17" customFormat="1" x14ac:dyDescent="0.25">
      <c r="A1714" s="154">
        <v>44129</v>
      </c>
      <c r="B1714" s="155" t="s">
        <v>61</v>
      </c>
      <c r="C1714" s="155" t="s">
        <v>61</v>
      </c>
      <c r="D1714" s="156" t="s">
        <v>251</v>
      </c>
      <c r="E1714" s="156" t="s">
        <v>108</v>
      </c>
      <c r="F1714" s="156" t="s">
        <v>113</v>
      </c>
      <c r="G1714" s="157" t="str">
        <f>VLOOKUP(Repository_table[[#This Row],[Country of Destination]],$T$11:$U$46,2,)</f>
        <v>East Asia and Pacific</v>
      </c>
      <c r="H1714" s="156" t="s">
        <v>160</v>
      </c>
      <c r="I1714" s="156" t="s">
        <v>270</v>
      </c>
      <c r="J1714" s="158">
        <v>3701174</v>
      </c>
      <c r="K1714" s="159"/>
      <c r="L1714" s="176"/>
      <c r="N1714" s="119"/>
    </row>
    <row r="1715" spans="1:14" s="17" customFormat="1" x14ac:dyDescent="0.25">
      <c r="A1715" s="154">
        <v>44129</v>
      </c>
      <c r="B1715" s="155" t="s">
        <v>61</v>
      </c>
      <c r="C1715" s="155" t="s">
        <v>61</v>
      </c>
      <c r="D1715" s="156" t="s">
        <v>252</v>
      </c>
      <c r="E1715" s="156" t="s">
        <v>108</v>
      </c>
      <c r="F1715" s="156" t="s">
        <v>225</v>
      </c>
      <c r="G1715" s="157" t="str">
        <f>VLOOKUP(Repository_table[[#This Row],[Country of Destination]],$T$11:$U$46,2,)</f>
        <v>Middle East and North Africa</v>
      </c>
      <c r="H1715" s="156" t="s">
        <v>256</v>
      </c>
      <c r="I1715" s="156" t="s">
        <v>270</v>
      </c>
      <c r="J1715" s="158">
        <v>3602556</v>
      </c>
      <c r="K1715" s="159"/>
      <c r="L1715" s="176"/>
      <c r="N1715" s="119"/>
    </row>
    <row r="1716" spans="1:14" s="17" customFormat="1" x14ac:dyDescent="0.25">
      <c r="A1716" s="154">
        <v>44130</v>
      </c>
      <c r="B1716" s="155" t="s">
        <v>61</v>
      </c>
      <c r="C1716" s="155" t="s">
        <v>61</v>
      </c>
      <c r="D1716" s="156" t="s">
        <v>252</v>
      </c>
      <c r="E1716" s="156" t="s">
        <v>108</v>
      </c>
      <c r="F1716" s="156" t="s">
        <v>177</v>
      </c>
      <c r="G1716" s="157" t="str">
        <f>VLOOKUP(Repository_table[[#This Row],[Country of Destination]],$T$11:$U$46,2,)</f>
        <v>Latin America and the Caribbean</v>
      </c>
      <c r="H1716" s="156" t="s">
        <v>264</v>
      </c>
      <c r="I1716" s="156" t="s">
        <v>270</v>
      </c>
      <c r="J1716" s="158">
        <v>3287786</v>
      </c>
      <c r="K1716" s="159"/>
      <c r="L1716" s="176"/>
      <c r="N1716" s="119"/>
    </row>
    <row r="1717" spans="1:14" s="17" customFormat="1" x14ac:dyDescent="0.25">
      <c r="A1717" s="154">
        <v>44131</v>
      </c>
      <c r="B1717" s="155" t="s">
        <v>393</v>
      </c>
      <c r="C1717" s="155" t="s">
        <v>466</v>
      </c>
      <c r="D1717" s="156" t="s">
        <v>421</v>
      </c>
      <c r="E1717" s="156" t="s">
        <v>108</v>
      </c>
      <c r="F1717" s="156" t="s">
        <v>72</v>
      </c>
      <c r="G1717" s="157" t="str">
        <f>VLOOKUP(Repository_table[[#This Row],[Country of Destination]],$T$11:$U$46,2,)</f>
        <v>East Asia and Pacific</v>
      </c>
      <c r="H1717" s="156" t="s">
        <v>437</v>
      </c>
      <c r="I1717" s="156" t="s">
        <v>394</v>
      </c>
      <c r="J1717" s="158">
        <v>2597447</v>
      </c>
      <c r="K1717" s="159"/>
      <c r="L1717" s="176"/>
      <c r="N1717" s="119"/>
    </row>
    <row r="1718" spans="1:14" s="17" customFormat="1" ht="25" x14ac:dyDescent="0.25">
      <c r="A1718" s="154">
        <v>44132</v>
      </c>
      <c r="B1718" s="155" t="s">
        <v>302</v>
      </c>
      <c r="C1718" s="155" t="s">
        <v>303</v>
      </c>
      <c r="D1718" s="156" t="s">
        <v>409</v>
      </c>
      <c r="E1718" s="156" t="s">
        <v>108</v>
      </c>
      <c r="F1718" s="156" t="s">
        <v>124</v>
      </c>
      <c r="G1718" s="157" t="str">
        <f>VLOOKUP(Repository_table[[#This Row],[Country of Destination]],$T$11:$U$46,2,)</f>
        <v>Europe and Central Asia</v>
      </c>
      <c r="H1718" s="156" t="s">
        <v>143</v>
      </c>
      <c r="I1718" s="156" t="s">
        <v>306</v>
      </c>
      <c r="J1718" s="158">
        <v>3234317</v>
      </c>
      <c r="K1718" s="159"/>
      <c r="L1718" s="176"/>
      <c r="N1718" s="119"/>
    </row>
    <row r="1719" spans="1:14" s="17" customFormat="1" x14ac:dyDescent="0.25">
      <c r="A1719" s="154">
        <v>44132</v>
      </c>
      <c r="B1719" s="155" t="s">
        <v>61</v>
      </c>
      <c r="C1719" s="155" t="s">
        <v>61</v>
      </c>
      <c r="D1719" s="156" t="s">
        <v>252</v>
      </c>
      <c r="E1719" s="156" t="s">
        <v>108</v>
      </c>
      <c r="F1719" s="156" t="s">
        <v>68</v>
      </c>
      <c r="G1719" s="157" t="str">
        <f>VLOOKUP(Repository_table[[#This Row],[Country of Destination]],$T$11:$U$46,2,)</f>
        <v>South Asia</v>
      </c>
      <c r="H1719" s="156" t="s">
        <v>527</v>
      </c>
      <c r="I1719" s="156" t="s">
        <v>270</v>
      </c>
      <c r="J1719" s="158">
        <v>3317178</v>
      </c>
      <c r="K1719" s="159"/>
      <c r="L1719" s="176"/>
      <c r="N1719" s="119"/>
    </row>
    <row r="1720" spans="1:14" s="17" customFormat="1" x14ac:dyDescent="0.25">
      <c r="A1720" s="154">
        <v>44133</v>
      </c>
      <c r="B1720" s="155" t="s">
        <v>61</v>
      </c>
      <c r="C1720" s="155" t="s">
        <v>61</v>
      </c>
      <c r="D1720" s="156" t="s">
        <v>427</v>
      </c>
      <c r="E1720" s="156" t="s">
        <v>108</v>
      </c>
      <c r="F1720" s="156" t="s">
        <v>124</v>
      </c>
      <c r="G1720" s="157" t="str">
        <f>VLOOKUP(Repository_table[[#This Row],[Country of Destination]],$T$11:$U$46,2,)</f>
        <v>Europe and Central Asia</v>
      </c>
      <c r="H1720" s="156" t="s">
        <v>552</v>
      </c>
      <c r="I1720" s="156" t="s">
        <v>270</v>
      </c>
      <c r="J1720" s="158">
        <v>3478833</v>
      </c>
      <c r="K1720" s="159"/>
      <c r="L1720" s="176"/>
      <c r="N1720" s="119"/>
    </row>
    <row r="1721" spans="1:14" s="17" customFormat="1" x14ac:dyDescent="0.25">
      <c r="A1721" s="154">
        <v>44133</v>
      </c>
      <c r="B1721" s="155" t="s">
        <v>61</v>
      </c>
      <c r="C1721" s="155" t="s">
        <v>61</v>
      </c>
      <c r="D1721" s="156" t="s">
        <v>252</v>
      </c>
      <c r="E1721" s="156" t="s">
        <v>108</v>
      </c>
      <c r="F1721" s="156" t="s">
        <v>373</v>
      </c>
      <c r="G1721" s="157" t="str">
        <f>VLOOKUP(Repository_table[[#This Row],[Country of Destination]],$T$11:$U$46,2,)</f>
        <v>Europe and Central Asia</v>
      </c>
      <c r="H1721" s="156" t="s">
        <v>560</v>
      </c>
      <c r="I1721" s="156" t="s">
        <v>270</v>
      </c>
      <c r="J1721" s="158">
        <v>3285112</v>
      </c>
      <c r="K1721" s="159"/>
      <c r="L1721" s="176"/>
      <c r="N1721" s="119"/>
    </row>
    <row r="1722" spans="1:14" s="17" customFormat="1" x14ac:dyDescent="0.25">
      <c r="A1722" s="154">
        <v>44134</v>
      </c>
      <c r="B1722" s="155" t="s">
        <v>561</v>
      </c>
      <c r="C1722" s="155" t="s">
        <v>211</v>
      </c>
      <c r="D1722" s="156" t="s">
        <v>262</v>
      </c>
      <c r="E1722" s="156" t="s">
        <v>108</v>
      </c>
      <c r="F1722" s="156" t="s">
        <v>241</v>
      </c>
      <c r="G1722" s="157" t="str">
        <f>VLOOKUP(Repository_table[[#This Row],[Country of Destination]],$T$11:$U$46,2,)</f>
        <v>Europe and Central Asia</v>
      </c>
      <c r="H1722" s="156" t="s">
        <v>482</v>
      </c>
      <c r="I1722" s="156" t="s">
        <v>263</v>
      </c>
      <c r="J1722" s="158">
        <v>3659791</v>
      </c>
      <c r="K1722" s="159"/>
      <c r="L1722" s="176"/>
      <c r="N1722" s="119"/>
    </row>
    <row r="1723" spans="1:14" s="17" customFormat="1" ht="25" x14ac:dyDescent="0.25">
      <c r="A1723" s="154">
        <v>44134</v>
      </c>
      <c r="B1723" s="27" t="s">
        <v>469</v>
      </c>
      <c r="C1723" s="155" t="s">
        <v>484</v>
      </c>
      <c r="D1723" s="156" t="s">
        <v>582</v>
      </c>
      <c r="E1723" s="156" t="s">
        <v>108</v>
      </c>
      <c r="F1723" s="156" t="s">
        <v>72</v>
      </c>
      <c r="G1723" s="157" t="str">
        <f>VLOOKUP(Repository_table[[#This Row],[Country of Destination]],$T$11:$U$46,2,)</f>
        <v>East Asia and Pacific</v>
      </c>
      <c r="H1723" s="156" t="s">
        <v>496</v>
      </c>
      <c r="I1723" s="156" t="s">
        <v>440</v>
      </c>
      <c r="J1723" s="158">
        <v>3695528</v>
      </c>
      <c r="K1723" s="159"/>
      <c r="L1723" s="176"/>
      <c r="N1723" s="119"/>
    </row>
    <row r="1724" spans="1:14" s="17" customFormat="1" x14ac:dyDescent="0.25">
      <c r="A1724" s="154">
        <v>44135</v>
      </c>
      <c r="B1724" s="155" t="s">
        <v>393</v>
      </c>
      <c r="C1724" s="155" t="s">
        <v>466</v>
      </c>
      <c r="D1724" s="156" t="s">
        <v>421</v>
      </c>
      <c r="E1724" s="156" t="s">
        <v>108</v>
      </c>
      <c r="F1724" s="156" t="s">
        <v>177</v>
      </c>
      <c r="G1724" s="157" t="str">
        <f>VLOOKUP(Repository_table[[#This Row],[Country of Destination]],$T$11:$U$46,2,)</f>
        <v>Latin America and the Caribbean</v>
      </c>
      <c r="H1724" s="156" t="s">
        <v>169</v>
      </c>
      <c r="I1724" s="156" t="s">
        <v>394</v>
      </c>
      <c r="J1724" s="158">
        <v>3033960</v>
      </c>
      <c r="K1724" s="159"/>
      <c r="L1724" s="176"/>
      <c r="N1724" s="119"/>
    </row>
    <row r="1725" spans="1:14" s="17" customFormat="1" ht="25" x14ac:dyDescent="0.25">
      <c r="A1725" s="154">
        <v>44135</v>
      </c>
      <c r="B1725" s="155" t="s">
        <v>302</v>
      </c>
      <c r="C1725" s="155" t="s">
        <v>303</v>
      </c>
      <c r="D1725" s="156" t="s">
        <v>409</v>
      </c>
      <c r="E1725" s="156" t="s">
        <v>108</v>
      </c>
      <c r="F1725" s="156" t="s">
        <v>68</v>
      </c>
      <c r="G1725" s="157" t="str">
        <f>VLOOKUP(Repository_table[[#This Row],[Country of Destination]],$T$11:$U$46,2,)</f>
        <v>South Asia</v>
      </c>
      <c r="H1725" s="156" t="s">
        <v>562</v>
      </c>
      <c r="I1725" s="156" t="s">
        <v>306</v>
      </c>
      <c r="J1725" s="158">
        <v>3561820</v>
      </c>
      <c r="K1725" s="159"/>
      <c r="L1725" s="176"/>
      <c r="N1725" s="119"/>
    </row>
    <row r="1726" spans="1:14" s="17" customFormat="1" x14ac:dyDescent="0.25">
      <c r="A1726" s="154">
        <v>44135</v>
      </c>
      <c r="B1726" s="155" t="s">
        <v>61</v>
      </c>
      <c r="C1726" s="155" t="s">
        <v>61</v>
      </c>
      <c r="D1726" s="156" t="s">
        <v>251</v>
      </c>
      <c r="E1726" s="156" t="s">
        <v>108</v>
      </c>
      <c r="F1726" s="156" t="s">
        <v>76</v>
      </c>
      <c r="G1726" s="157" t="str">
        <f>VLOOKUP(Repository_table[[#This Row],[Country of Destination]],$T$11:$U$46,2,)</f>
        <v>Latin America and the Caribbean</v>
      </c>
      <c r="H1726" s="156" t="s">
        <v>388</v>
      </c>
      <c r="I1726" s="156" t="s">
        <v>270</v>
      </c>
      <c r="J1726" s="158">
        <v>3692549</v>
      </c>
      <c r="K1726" s="159"/>
      <c r="L1726" s="176"/>
      <c r="N1726" s="119"/>
    </row>
    <row r="1727" spans="1:14" s="17" customFormat="1" x14ac:dyDescent="0.25">
      <c r="A1727" s="154">
        <v>44135</v>
      </c>
      <c r="B1727" s="155" t="s">
        <v>61</v>
      </c>
      <c r="C1727" s="155" t="s">
        <v>61</v>
      </c>
      <c r="D1727" s="156" t="s">
        <v>426</v>
      </c>
      <c r="E1727" s="156" t="s">
        <v>108</v>
      </c>
      <c r="F1727" s="156" t="s">
        <v>112</v>
      </c>
      <c r="G1727" s="157" t="str">
        <f>VLOOKUP(Repository_table[[#This Row],[Country of Destination]],$T$11:$U$46,2,)</f>
        <v>Latin America and the Caribbean</v>
      </c>
      <c r="H1727" s="156" t="s">
        <v>213</v>
      </c>
      <c r="I1727" s="156" t="s">
        <v>270</v>
      </c>
      <c r="J1727" s="158">
        <v>3400077</v>
      </c>
      <c r="K1727" s="159"/>
      <c r="L1727" s="176"/>
      <c r="N1727" s="119"/>
    </row>
    <row r="1728" spans="1:14" s="17" customFormat="1" ht="25" x14ac:dyDescent="0.25">
      <c r="A1728" s="154">
        <v>44136</v>
      </c>
      <c r="B1728" s="155" t="s">
        <v>302</v>
      </c>
      <c r="C1728" s="155" t="s">
        <v>303</v>
      </c>
      <c r="D1728" s="156" t="s">
        <v>409</v>
      </c>
      <c r="E1728" s="156" t="s">
        <v>108</v>
      </c>
      <c r="F1728" s="156" t="s">
        <v>124</v>
      </c>
      <c r="G1728" s="157" t="str">
        <f>VLOOKUP(Repository_table[[#This Row],[Country of Destination]],$T$11:$U$46,2,)</f>
        <v>Europe and Central Asia</v>
      </c>
      <c r="H1728" s="156" t="s">
        <v>477</v>
      </c>
      <c r="I1728" s="156" t="s">
        <v>306</v>
      </c>
      <c r="J1728" s="158">
        <v>3815554</v>
      </c>
      <c r="K1728" s="159"/>
      <c r="L1728" s="176"/>
      <c r="N1728" s="119"/>
    </row>
    <row r="1729" spans="1:14" s="17" customFormat="1" ht="25" x14ac:dyDescent="0.25">
      <c r="A1729" s="154">
        <v>44136</v>
      </c>
      <c r="B1729" s="27" t="s">
        <v>469</v>
      </c>
      <c r="C1729" s="155" t="s">
        <v>484</v>
      </c>
      <c r="D1729" s="156" t="s">
        <v>582</v>
      </c>
      <c r="E1729" s="156" t="s">
        <v>108</v>
      </c>
      <c r="F1729" s="156" t="s">
        <v>72</v>
      </c>
      <c r="G1729" s="157" t="str">
        <f>VLOOKUP(Repository_table[[#This Row],[Country of Destination]],$T$11:$U$46,2,)</f>
        <v>East Asia and Pacific</v>
      </c>
      <c r="H1729" s="156" t="s">
        <v>528</v>
      </c>
      <c r="I1729" s="156" t="s">
        <v>440</v>
      </c>
      <c r="J1729" s="158">
        <v>3697984</v>
      </c>
      <c r="K1729" s="159"/>
      <c r="L1729" s="176"/>
      <c r="N1729" s="119"/>
    </row>
    <row r="1730" spans="1:14" s="17" customFormat="1" x14ac:dyDescent="0.25">
      <c r="A1730" s="154">
        <v>44136</v>
      </c>
      <c r="B1730" s="155" t="s">
        <v>61</v>
      </c>
      <c r="C1730" s="155" t="s">
        <v>61</v>
      </c>
      <c r="D1730" s="156" t="s">
        <v>252</v>
      </c>
      <c r="E1730" s="156" t="s">
        <v>108</v>
      </c>
      <c r="F1730" s="156" t="s">
        <v>69</v>
      </c>
      <c r="G1730" s="157" t="str">
        <f>VLOOKUP(Repository_table[[#This Row],[Country of Destination]],$T$11:$U$46,2,)</f>
        <v>Europe and Central Asia</v>
      </c>
      <c r="H1730" s="156" t="s">
        <v>260</v>
      </c>
      <c r="I1730" s="156" t="s">
        <v>270</v>
      </c>
      <c r="J1730" s="158">
        <v>3033472</v>
      </c>
      <c r="K1730" s="159"/>
      <c r="L1730" s="176"/>
      <c r="N1730" s="119"/>
    </row>
    <row r="1731" spans="1:14" s="17" customFormat="1" x14ac:dyDescent="0.25">
      <c r="A1731" s="154">
        <v>44137</v>
      </c>
      <c r="B1731" s="155" t="s">
        <v>393</v>
      </c>
      <c r="C1731" s="155" t="s">
        <v>466</v>
      </c>
      <c r="D1731" s="156" t="s">
        <v>421</v>
      </c>
      <c r="E1731" s="156" t="s">
        <v>108</v>
      </c>
      <c r="F1731" s="156" t="s">
        <v>68</v>
      </c>
      <c r="G1731" s="157" t="str">
        <f>VLOOKUP(Repository_table[[#This Row],[Country of Destination]],$T$11:$U$46,2,)</f>
        <v>South Asia</v>
      </c>
      <c r="H1731" s="156" t="s">
        <v>345</v>
      </c>
      <c r="I1731" s="156" t="s">
        <v>394</v>
      </c>
      <c r="J1731" s="158">
        <v>3135544</v>
      </c>
      <c r="K1731" s="159"/>
      <c r="L1731" s="176"/>
      <c r="N1731" s="119"/>
    </row>
    <row r="1732" spans="1:14" s="17" customFormat="1" x14ac:dyDescent="0.25">
      <c r="A1732" s="154">
        <v>44137</v>
      </c>
      <c r="B1732" s="155" t="s">
        <v>561</v>
      </c>
      <c r="C1732" s="155" t="s">
        <v>212</v>
      </c>
      <c r="D1732" s="156" t="s">
        <v>262</v>
      </c>
      <c r="E1732" s="156" t="s">
        <v>108</v>
      </c>
      <c r="F1732" s="156" t="s">
        <v>177</v>
      </c>
      <c r="G1732" s="157" t="str">
        <f>VLOOKUP(Repository_table[[#This Row],[Country of Destination]],$T$11:$U$46,2,)</f>
        <v>Latin America and the Caribbean</v>
      </c>
      <c r="H1732" s="156" t="s">
        <v>464</v>
      </c>
      <c r="I1732" s="156" t="s">
        <v>263</v>
      </c>
      <c r="J1732" s="158">
        <v>3458034</v>
      </c>
      <c r="K1732" s="159"/>
      <c r="L1732" s="176"/>
      <c r="N1732" s="119"/>
    </row>
    <row r="1733" spans="1:14" s="17" customFormat="1" x14ac:dyDescent="0.25">
      <c r="A1733" s="154">
        <v>44137</v>
      </c>
      <c r="B1733" s="155" t="s">
        <v>61</v>
      </c>
      <c r="C1733" s="155" t="s">
        <v>61</v>
      </c>
      <c r="D1733" s="156" t="s">
        <v>251</v>
      </c>
      <c r="E1733" s="156" t="s">
        <v>108</v>
      </c>
      <c r="F1733" s="156" t="s">
        <v>113</v>
      </c>
      <c r="G1733" s="157" t="str">
        <f>VLOOKUP(Repository_table[[#This Row],[Country of Destination]],$T$11:$U$46,2,)</f>
        <v>East Asia and Pacific</v>
      </c>
      <c r="H1733" s="156" t="s">
        <v>571</v>
      </c>
      <c r="I1733" s="156" t="s">
        <v>270</v>
      </c>
      <c r="J1733" s="158">
        <v>3374451</v>
      </c>
      <c r="K1733" s="159"/>
      <c r="L1733" s="176"/>
      <c r="N1733" s="119"/>
    </row>
    <row r="1734" spans="1:14" s="17" customFormat="1" ht="25" x14ac:dyDescent="0.25">
      <c r="A1734" s="154">
        <v>44138</v>
      </c>
      <c r="B1734" s="27" t="s">
        <v>469</v>
      </c>
      <c r="C1734" s="155" t="s">
        <v>484</v>
      </c>
      <c r="D1734" s="156" t="s">
        <v>582</v>
      </c>
      <c r="E1734" s="156" t="s">
        <v>108</v>
      </c>
      <c r="F1734" s="156" t="s">
        <v>81</v>
      </c>
      <c r="G1734" s="157" t="str">
        <f>VLOOKUP(Repository_table[[#This Row],[Country of Destination]],$T$11:$U$46,2,)</f>
        <v>East Asia and Pacific</v>
      </c>
      <c r="H1734" s="156" t="s">
        <v>543</v>
      </c>
      <c r="I1734" s="156" t="s">
        <v>440</v>
      </c>
      <c r="J1734" s="158">
        <v>3817733</v>
      </c>
      <c r="K1734" s="159"/>
      <c r="L1734" s="176"/>
      <c r="N1734" s="119"/>
    </row>
    <row r="1735" spans="1:14" s="17" customFormat="1" x14ac:dyDescent="0.25">
      <c r="A1735" s="154">
        <v>44138</v>
      </c>
      <c r="B1735" s="155" t="s">
        <v>61</v>
      </c>
      <c r="C1735" s="155" t="s">
        <v>61</v>
      </c>
      <c r="D1735" s="156" t="s">
        <v>252</v>
      </c>
      <c r="E1735" s="156" t="s">
        <v>108</v>
      </c>
      <c r="F1735" s="156" t="s">
        <v>368</v>
      </c>
      <c r="G1735" s="157" t="str">
        <f>VLOOKUP(Repository_table[[#This Row],[Country of Destination]],$T$11:$U$46,2,)</f>
        <v>East Asia and Pacific</v>
      </c>
      <c r="H1735" s="156" t="s">
        <v>485</v>
      </c>
      <c r="I1735" s="156" t="s">
        <v>270</v>
      </c>
      <c r="J1735" s="158">
        <v>3101654</v>
      </c>
      <c r="K1735" s="159"/>
      <c r="L1735" s="176"/>
      <c r="N1735" s="119"/>
    </row>
    <row r="1736" spans="1:14" s="17" customFormat="1" x14ac:dyDescent="0.25">
      <c r="A1736" s="154">
        <v>44139</v>
      </c>
      <c r="B1736" s="155" t="s">
        <v>393</v>
      </c>
      <c r="C1736" s="155" t="s">
        <v>468</v>
      </c>
      <c r="D1736" s="156" t="s">
        <v>494</v>
      </c>
      <c r="E1736" s="156" t="s">
        <v>108</v>
      </c>
      <c r="F1736" s="156" t="s">
        <v>113</v>
      </c>
      <c r="G1736" s="157" t="str">
        <f>VLOOKUP(Repository_table[[#This Row],[Country of Destination]],$T$11:$U$46,2,)</f>
        <v>East Asia and Pacific</v>
      </c>
      <c r="H1736" s="156" t="s">
        <v>509</v>
      </c>
      <c r="I1736" s="156" t="s">
        <v>394</v>
      </c>
      <c r="J1736" s="158">
        <v>3217111</v>
      </c>
      <c r="K1736" s="159"/>
      <c r="L1736" s="176"/>
      <c r="N1736" s="119"/>
    </row>
    <row r="1737" spans="1:14" s="17" customFormat="1" ht="25" x14ac:dyDescent="0.25">
      <c r="A1737" s="154">
        <v>44139</v>
      </c>
      <c r="B1737" s="155" t="s">
        <v>302</v>
      </c>
      <c r="C1737" s="155" t="s">
        <v>303</v>
      </c>
      <c r="D1737" s="156" t="s">
        <v>409</v>
      </c>
      <c r="E1737" s="156" t="s">
        <v>108</v>
      </c>
      <c r="F1737" s="156" t="s">
        <v>373</v>
      </c>
      <c r="G1737" s="157" t="str">
        <f>VLOOKUP(Repository_table[[#This Row],[Country of Destination]],$T$11:$U$46,2,)</f>
        <v>Europe and Central Asia</v>
      </c>
      <c r="H1737" s="156" t="s">
        <v>282</v>
      </c>
      <c r="I1737" s="156" t="s">
        <v>306</v>
      </c>
      <c r="J1737" s="158">
        <v>3632965</v>
      </c>
      <c r="K1737" s="159"/>
      <c r="L1737" s="176"/>
      <c r="N1737" s="119"/>
    </row>
    <row r="1738" spans="1:14" s="17" customFormat="1" ht="25" x14ac:dyDescent="0.25">
      <c r="A1738" s="154">
        <v>44139</v>
      </c>
      <c r="B1738" s="27" t="s">
        <v>469</v>
      </c>
      <c r="C1738" s="155" t="s">
        <v>484</v>
      </c>
      <c r="D1738" s="156" t="s">
        <v>582</v>
      </c>
      <c r="E1738" s="156" t="s">
        <v>108</v>
      </c>
      <c r="F1738" s="156" t="s">
        <v>177</v>
      </c>
      <c r="G1738" s="157" t="str">
        <f>VLOOKUP(Repository_table[[#This Row],[Country of Destination]],$T$11:$U$46,2,)</f>
        <v>Latin America and the Caribbean</v>
      </c>
      <c r="H1738" s="156" t="s">
        <v>545</v>
      </c>
      <c r="I1738" s="156" t="s">
        <v>440</v>
      </c>
      <c r="J1738" s="158">
        <v>3616479</v>
      </c>
      <c r="K1738" s="159"/>
      <c r="L1738" s="176"/>
      <c r="N1738" s="119"/>
    </row>
    <row r="1739" spans="1:14" s="17" customFormat="1" x14ac:dyDescent="0.25">
      <c r="A1739" s="154">
        <v>44139</v>
      </c>
      <c r="B1739" s="155" t="s">
        <v>61</v>
      </c>
      <c r="C1739" s="155" t="s">
        <v>61</v>
      </c>
      <c r="D1739" s="156" t="s">
        <v>252</v>
      </c>
      <c r="E1739" s="156" t="s">
        <v>108</v>
      </c>
      <c r="F1739" s="156" t="s">
        <v>197</v>
      </c>
      <c r="G1739" s="157" t="str">
        <f>VLOOKUP(Repository_table[[#This Row],[Country of Destination]],$T$11:$U$46,2,)</f>
        <v>Europe and Central Asia</v>
      </c>
      <c r="H1739" s="156" t="s">
        <v>187</v>
      </c>
      <c r="I1739" s="156" t="s">
        <v>270</v>
      </c>
      <c r="J1739" s="158">
        <v>3390083</v>
      </c>
      <c r="K1739" s="159"/>
      <c r="L1739" s="176"/>
      <c r="N1739" s="119"/>
    </row>
    <row r="1740" spans="1:14" s="17" customFormat="1" x14ac:dyDescent="0.25">
      <c r="A1740" s="154">
        <v>44139</v>
      </c>
      <c r="B1740" s="155" t="s">
        <v>61</v>
      </c>
      <c r="C1740" s="155" t="s">
        <v>61</v>
      </c>
      <c r="D1740" s="156" t="s">
        <v>251</v>
      </c>
      <c r="E1740" s="156" t="s">
        <v>108</v>
      </c>
      <c r="F1740" s="156" t="s">
        <v>293</v>
      </c>
      <c r="G1740" s="157" t="str">
        <f>VLOOKUP(Repository_table[[#This Row],[Country of Destination]],$T$11:$U$46,2,)</f>
        <v>East Asia and Pacific</v>
      </c>
      <c r="H1740" s="156" t="s">
        <v>96</v>
      </c>
      <c r="I1740" s="156" t="s">
        <v>270</v>
      </c>
      <c r="J1740" s="158">
        <v>3657738</v>
      </c>
      <c r="K1740" s="159"/>
      <c r="L1740" s="176"/>
      <c r="N1740" s="119"/>
    </row>
    <row r="1741" spans="1:14" s="17" customFormat="1" x14ac:dyDescent="0.25">
      <c r="A1741" s="154">
        <v>44140</v>
      </c>
      <c r="B1741" s="155" t="s">
        <v>61</v>
      </c>
      <c r="C1741" s="155" t="s">
        <v>61</v>
      </c>
      <c r="D1741" s="156" t="s">
        <v>252</v>
      </c>
      <c r="E1741" s="156" t="s">
        <v>108</v>
      </c>
      <c r="F1741" s="156" t="s">
        <v>368</v>
      </c>
      <c r="G1741" s="157" t="str">
        <f>VLOOKUP(Repository_table[[#This Row],[Country of Destination]],$T$11:$U$46,2,)</f>
        <v>East Asia and Pacific</v>
      </c>
      <c r="H1741" s="156" t="s">
        <v>273</v>
      </c>
      <c r="I1741" s="156" t="s">
        <v>270</v>
      </c>
      <c r="J1741" s="158">
        <v>3114785</v>
      </c>
      <c r="K1741" s="159"/>
      <c r="L1741" s="176"/>
      <c r="N1741" s="119"/>
    </row>
    <row r="1742" spans="1:14" s="17" customFormat="1" x14ac:dyDescent="0.25">
      <c r="A1742" s="154">
        <v>44141</v>
      </c>
      <c r="B1742" s="155" t="s">
        <v>393</v>
      </c>
      <c r="C1742" s="155" t="s">
        <v>468</v>
      </c>
      <c r="D1742" s="156" t="s">
        <v>421</v>
      </c>
      <c r="E1742" s="156" t="s">
        <v>108</v>
      </c>
      <c r="F1742" s="156" t="s">
        <v>177</v>
      </c>
      <c r="G1742" s="157" t="str">
        <f>VLOOKUP(Repository_table[[#This Row],[Country of Destination]],$T$11:$U$46,2,)</f>
        <v>Latin America and the Caribbean</v>
      </c>
      <c r="H1742" s="156" t="s">
        <v>436</v>
      </c>
      <c r="I1742" s="156" t="s">
        <v>394</v>
      </c>
      <c r="J1742" s="158">
        <v>3223539</v>
      </c>
      <c r="K1742" s="159"/>
      <c r="L1742" s="176"/>
      <c r="N1742" s="119"/>
    </row>
    <row r="1743" spans="1:14" s="17" customFormat="1" ht="25" x14ac:dyDescent="0.25">
      <c r="A1743" s="154">
        <v>44141</v>
      </c>
      <c r="B1743" s="155" t="s">
        <v>302</v>
      </c>
      <c r="C1743" s="155" t="s">
        <v>303</v>
      </c>
      <c r="D1743" s="156" t="s">
        <v>409</v>
      </c>
      <c r="E1743" s="156" t="s">
        <v>108</v>
      </c>
      <c r="F1743" s="156" t="s">
        <v>124</v>
      </c>
      <c r="G1743" s="157" t="str">
        <f>VLOOKUP(Repository_table[[#This Row],[Country of Destination]],$T$11:$U$46,2,)</f>
        <v>Europe and Central Asia</v>
      </c>
      <c r="H1743" s="156" t="s">
        <v>233</v>
      </c>
      <c r="I1743" s="156" t="s">
        <v>306</v>
      </c>
      <c r="J1743" s="158">
        <v>3431152</v>
      </c>
      <c r="K1743" s="159"/>
      <c r="L1743" s="176"/>
      <c r="N1743" s="119"/>
    </row>
    <row r="1744" spans="1:14" s="17" customFormat="1" ht="25" x14ac:dyDescent="0.25">
      <c r="A1744" s="154">
        <v>44141</v>
      </c>
      <c r="B1744" s="27" t="s">
        <v>469</v>
      </c>
      <c r="C1744" s="155" t="s">
        <v>484</v>
      </c>
      <c r="D1744" s="156" t="s">
        <v>582</v>
      </c>
      <c r="E1744" s="156" t="s">
        <v>108</v>
      </c>
      <c r="F1744" s="156" t="s">
        <v>81</v>
      </c>
      <c r="G1744" s="157" t="str">
        <f>VLOOKUP(Repository_table[[#This Row],[Country of Destination]],$T$11:$U$46,2,)</f>
        <v>East Asia and Pacific</v>
      </c>
      <c r="H1744" s="156" t="s">
        <v>498</v>
      </c>
      <c r="I1744" s="156" t="s">
        <v>440</v>
      </c>
      <c r="J1744" s="158">
        <v>3876827</v>
      </c>
      <c r="K1744" s="159"/>
      <c r="L1744" s="176"/>
      <c r="N1744" s="119"/>
    </row>
    <row r="1745" spans="1:14" s="17" customFormat="1" x14ac:dyDescent="0.25">
      <c r="A1745" s="154">
        <v>44141</v>
      </c>
      <c r="B1745" s="155" t="s">
        <v>61</v>
      </c>
      <c r="C1745" s="155" t="s">
        <v>61</v>
      </c>
      <c r="D1745" s="156" t="s">
        <v>251</v>
      </c>
      <c r="E1745" s="156" t="s">
        <v>108</v>
      </c>
      <c r="F1745" s="156" t="s">
        <v>113</v>
      </c>
      <c r="G1745" s="157" t="str">
        <f>VLOOKUP(Repository_table[[#This Row],[Country of Destination]],$T$11:$U$46,2,)</f>
        <v>East Asia and Pacific</v>
      </c>
      <c r="H1745" s="156" t="s">
        <v>296</v>
      </c>
      <c r="I1745" s="156" t="s">
        <v>270</v>
      </c>
      <c r="J1745" s="158">
        <v>3225338</v>
      </c>
      <c r="K1745" s="159"/>
      <c r="L1745" s="176"/>
      <c r="N1745" s="119"/>
    </row>
    <row r="1746" spans="1:14" s="17" customFormat="1" x14ac:dyDescent="0.25">
      <c r="A1746" s="154">
        <v>44141</v>
      </c>
      <c r="B1746" s="155" t="s">
        <v>473</v>
      </c>
      <c r="C1746" s="155" t="s">
        <v>89</v>
      </c>
      <c r="D1746" s="156" t="s">
        <v>568</v>
      </c>
      <c r="E1746" s="156" t="s">
        <v>108</v>
      </c>
      <c r="F1746" s="156" t="s">
        <v>204</v>
      </c>
      <c r="G1746" s="157" t="str">
        <f>VLOOKUP(Repository_table[[#This Row],[Country of Destination]],$T$11:$U$46,2,)</f>
        <v>Europe and Central Asia</v>
      </c>
      <c r="H1746" s="156" t="s">
        <v>352</v>
      </c>
      <c r="I1746" s="156" t="s">
        <v>307</v>
      </c>
      <c r="J1746" s="158">
        <v>3203260</v>
      </c>
      <c r="K1746" s="159"/>
      <c r="L1746" s="176"/>
      <c r="N1746" s="119"/>
    </row>
    <row r="1747" spans="1:14" s="17" customFormat="1" x14ac:dyDescent="0.25">
      <c r="A1747" s="154">
        <v>44142</v>
      </c>
      <c r="B1747" s="155" t="s">
        <v>393</v>
      </c>
      <c r="C1747" s="155" t="s">
        <v>466</v>
      </c>
      <c r="D1747" s="156" t="s">
        <v>421</v>
      </c>
      <c r="E1747" s="156" t="s">
        <v>108</v>
      </c>
      <c r="F1747" s="156" t="s">
        <v>81</v>
      </c>
      <c r="G1747" s="157" t="str">
        <f>VLOOKUP(Repository_table[[#This Row],[Country of Destination]],$T$11:$U$46,2,)</f>
        <v>East Asia and Pacific</v>
      </c>
      <c r="H1747" s="156" t="s">
        <v>422</v>
      </c>
      <c r="I1747" s="156" t="s">
        <v>394</v>
      </c>
      <c r="J1747" s="158">
        <v>215679</v>
      </c>
      <c r="K1747" s="159"/>
      <c r="L1747" s="176"/>
      <c r="N1747" s="119"/>
    </row>
    <row r="1748" spans="1:14" s="17" customFormat="1" ht="25" x14ac:dyDescent="0.25">
      <c r="A1748" s="154">
        <v>44143</v>
      </c>
      <c r="B1748" s="155" t="s">
        <v>443</v>
      </c>
      <c r="C1748" s="155" t="s">
        <v>469</v>
      </c>
      <c r="D1748" s="156" t="s">
        <v>470</v>
      </c>
      <c r="E1748" s="156" t="s">
        <v>108</v>
      </c>
      <c r="F1748" s="156" t="s">
        <v>113</v>
      </c>
      <c r="G1748" s="157" t="str">
        <f>VLOOKUP(Repository_table[[#This Row],[Country of Destination]],$T$11:$U$46,2,)</f>
        <v>East Asia and Pacific</v>
      </c>
      <c r="H1748" s="156" t="s">
        <v>207</v>
      </c>
      <c r="I1748" s="156" t="s">
        <v>440</v>
      </c>
      <c r="J1748" s="158">
        <v>3729613</v>
      </c>
      <c r="K1748" s="159"/>
      <c r="L1748" s="176"/>
      <c r="N1748" s="119"/>
    </row>
    <row r="1749" spans="1:14" s="17" customFormat="1" x14ac:dyDescent="0.25">
      <c r="A1749" s="154">
        <v>44143</v>
      </c>
      <c r="B1749" s="155" t="s">
        <v>61</v>
      </c>
      <c r="C1749" s="155" t="s">
        <v>61</v>
      </c>
      <c r="D1749" s="156" t="s">
        <v>252</v>
      </c>
      <c r="E1749" s="156" t="s">
        <v>108</v>
      </c>
      <c r="F1749" s="156" t="s">
        <v>72</v>
      </c>
      <c r="G1749" s="157" t="str">
        <f>VLOOKUP(Repository_table[[#This Row],[Country of Destination]],$T$11:$U$46,2,)</f>
        <v>East Asia and Pacific</v>
      </c>
      <c r="H1749" s="156" t="s">
        <v>319</v>
      </c>
      <c r="I1749" s="156" t="s">
        <v>270</v>
      </c>
      <c r="J1749" s="158">
        <v>3617282</v>
      </c>
      <c r="K1749" s="159"/>
      <c r="L1749" s="176"/>
      <c r="N1749" s="119"/>
    </row>
    <row r="1750" spans="1:14" s="17" customFormat="1" x14ac:dyDescent="0.25">
      <c r="A1750" s="154">
        <v>44143</v>
      </c>
      <c r="B1750" s="155" t="s">
        <v>61</v>
      </c>
      <c r="C1750" s="155" t="s">
        <v>61</v>
      </c>
      <c r="D1750" s="156" t="s">
        <v>406</v>
      </c>
      <c r="E1750" s="156" t="s">
        <v>108</v>
      </c>
      <c r="F1750" s="156" t="s">
        <v>113</v>
      </c>
      <c r="G1750" s="157" t="str">
        <f>VLOOKUP(Repository_table[[#This Row],[Country of Destination]],$T$11:$U$46,2,)</f>
        <v>East Asia and Pacific</v>
      </c>
      <c r="H1750" s="156" t="s">
        <v>274</v>
      </c>
      <c r="I1750" s="156" t="s">
        <v>270</v>
      </c>
      <c r="J1750" s="158">
        <v>3267642</v>
      </c>
      <c r="K1750" s="159"/>
      <c r="L1750" s="176"/>
      <c r="N1750" s="119"/>
    </row>
    <row r="1751" spans="1:14" s="17" customFormat="1" x14ac:dyDescent="0.25">
      <c r="A1751" s="154">
        <v>44144</v>
      </c>
      <c r="B1751" s="155" t="s">
        <v>393</v>
      </c>
      <c r="C1751" s="155" t="s">
        <v>468</v>
      </c>
      <c r="D1751" s="156" t="s">
        <v>421</v>
      </c>
      <c r="E1751" s="156" t="s">
        <v>108</v>
      </c>
      <c r="F1751" s="156" t="s">
        <v>253</v>
      </c>
      <c r="G1751" s="157" t="str">
        <f>VLOOKUP(Repository_table[[#This Row],[Country of Destination]],$T$11:$U$46,2,)</f>
        <v>Europe and Central Asia</v>
      </c>
      <c r="H1751" s="156" t="s">
        <v>411</v>
      </c>
      <c r="I1751" s="156" t="s">
        <v>394</v>
      </c>
      <c r="J1751" s="158">
        <v>3082907</v>
      </c>
      <c r="K1751" s="159"/>
      <c r="L1751" s="176"/>
      <c r="N1751" s="119"/>
    </row>
    <row r="1752" spans="1:14" s="17" customFormat="1" ht="25" x14ac:dyDescent="0.25">
      <c r="A1752" s="154">
        <v>44144</v>
      </c>
      <c r="B1752" s="155" t="s">
        <v>302</v>
      </c>
      <c r="C1752" s="155" t="s">
        <v>303</v>
      </c>
      <c r="D1752" s="156" t="s">
        <v>409</v>
      </c>
      <c r="E1752" s="156" t="s">
        <v>108</v>
      </c>
      <c r="F1752" s="156" t="s">
        <v>124</v>
      </c>
      <c r="G1752" s="157" t="str">
        <f>VLOOKUP(Repository_table[[#This Row],[Country of Destination]],$T$11:$U$46,2,)</f>
        <v>Europe and Central Asia</v>
      </c>
      <c r="H1752" s="156" t="s">
        <v>434</v>
      </c>
      <c r="I1752" s="156" t="s">
        <v>306</v>
      </c>
      <c r="J1752" s="158">
        <v>3521772</v>
      </c>
      <c r="K1752" s="159"/>
      <c r="L1752" s="176"/>
      <c r="N1752" s="119"/>
    </row>
    <row r="1753" spans="1:14" s="17" customFormat="1" x14ac:dyDescent="0.25">
      <c r="A1753" s="154">
        <v>44144</v>
      </c>
      <c r="B1753" s="155" t="s">
        <v>561</v>
      </c>
      <c r="C1753" s="155" t="s">
        <v>211</v>
      </c>
      <c r="D1753" s="156" t="s">
        <v>262</v>
      </c>
      <c r="E1753" s="156" t="s">
        <v>108</v>
      </c>
      <c r="F1753" s="156" t="s">
        <v>241</v>
      </c>
      <c r="G1753" s="157" t="str">
        <f>VLOOKUP(Repository_table[[#This Row],[Country of Destination]],$T$11:$U$46,2,)</f>
        <v>Europe and Central Asia</v>
      </c>
      <c r="H1753" s="156" t="s">
        <v>189</v>
      </c>
      <c r="I1753" s="156" t="s">
        <v>263</v>
      </c>
      <c r="J1753" s="158">
        <v>3273725</v>
      </c>
      <c r="K1753" s="159"/>
      <c r="L1753" s="176"/>
      <c r="N1753" s="119"/>
    </row>
    <row r="1754" spans="1:14" s="17" customFormat="1" x14ac:dyDescent="0.25">
      <c r="A1754" s="154">
        <v>44144</v>
      </c>
      <c r="B1754" s="155" t="s">
        <v>61</v>
      </c>
      <c r="C1754" s="155" t="s">
        <v>61</v>
      </c>
      <c r="D1754" s="156" t="s">
        <v>252</v>
      </c>
      <c r="E1754" s="156" t="s">
        <v>108</v>
      </c>
      <c r="F1754" s="156" t="s">
        <v>72</v>
      </c>
      <c r="G1754" s="157" t="str">
        <f>VLOOKUP(Repository_table[[#This Row],[Country of Destination]],$T$11:$U$46,2,)</f>
        <v>East Asia and Pacific</v>
      </c>
      <c r="H1754" s="156" t="s">
        <v>168</v>
      </c>
      <c r="I1754" s="156" t="s">
        <v>270</v>
      </c>
      <c r="J1754" s="158">
        <v>3658686</v>
      </c>
      <c r="K1754" s="159"/>
      <c r="L1754" s="176"/>
      <c r="N1754" s="119"/>
    </row>
    <row r="1755" spans="1:14" s="17" customFormat="1" x14ac:dyDescent="0.25">
      <c r="A1755" s="154">
        <v>44145</v>
      </c>
      <c r="B1755" s="155" t="s">
        <v>61</v>
      </c>
      <c r="C1755" s="155" t="s">
        <v>61</v>
      </c>
      <c r="D1755" s="156" t="s">
        <v>252</v>
      </c>
      <c r="E1755" s="156" t="s">
        <v>108</v>
      </c>
      <c r="F1755" s="156" t="s">
        <v>177</v>
      </c>
      <c r="G1755" s="157" t="str">
        <f>VLOOKUP(Repository_table[[#This Row],[Country of Destination]],$T$11:$U$46,2,)</f>
        <v>Latin America and the Caribbean</v>
      </c>
      <c r="H1755" s="156" t="s">
        <v>173</v>
      </c>
      <c r="I1755" s="156" t="s">
        <v>270</v>
      </c>
      <c r="J1755" s="158">
        <v>3499755</v>
      </c>
      <c r="K1755" s="159"/>
      <c r="L1755" s="176"/>
      <c r="N1755" s="119"/>
    </row>
    <row r="1756" spans="1:14" s="17" customFormat="1" x14ac:dyDescent="0.25">
      <c r="A1756" s="154">
        <v>44146</v>
      </c>
      <c r="B1756" s="155" t="s">
        <v>393</v>
      </c>
      <c r="C1756" s="155" t="s">
        <v>508</v>
      </c>
      <c r="D1756" s="156" t="s">
        <v>494</v>
      </c>
      <c r="E1756" s="156" t="s">
        <v>108</v>
      </c>
      <c r="F1756" s="156" t="s">
        <v>185</v>
      </c>
      <c r="G1756" s="157" t="str">
        <f>VLOOKUP(Repository_table[[#This Row],[Country of Destination]],$T$11:$U$46,2,)</f>
        <v>Latin America and the Caribbean</v>
      </c>
      <c r="H1756" s="156" t="s">
        <v>309</v>
      </c>
      <c r="I1756" s="156" t="s">
        <v>394</v>
      </c>
      <c r="J1756" s="158">
        <v>2774247</v>
      </c>
      <c r="K1756" s="159"/>
      <c r="L1756" s="176" t="s">
        <v>58</v>
      </c>
      <c r="N1756" s="119"/>
    </row>
    <row r="1757" spans="1:14" s="17" customFormat="1" x14ac:dyDescent="0.25">
      <c r="A1757" s="154">
        <v>44146</v>
      </c>
      <c r="B1757" s="155" t="s">
        <v>393</v>
      </c>
      <c r="C1757" s="155" t="s">
        <v>508</v>
      </c>
      <c r="D1757" s="156" t="s">
        <v>494</v>
      </c>
      <c r="E1757" s="156" t="s">
        <v>108</v>
      </c>
      <c r="F1757" s="156" t="s">
        <v>186</v>
      </c>
      <c r="G1757" s="157" t="str">
        <f>VLOOKUP(Repository_table[[#This Row],[Country of Destination]],$T$11:$U$46,2,)</f>
        <v>Latin America and the Caribbean</v>
      </c>
      <c r="H1757" s="156" t="s">
        <v>309</v>
      </c>
      <c r="I1757" s="156" t="s">
        <v>394</v>
      </c>
      <c r="J1757" s="158">
        <v>376876</v>
      </c>
      <c r="K1757" s="159"/>
      <c r="L1757" s="176" t="s">
        <v>58</v>
      </c>
      <c r="N1757" s="119"/>
    </row>
    <row r="1758" spans="1:14" s="17" customFormat="1" ht="25" x14ac:dyDescent="0.25">
      <c r="A1758" s="154">
        <v>44146</v>
      </c>
      <c r="B1758" s="27" t="s">
        <v>469</v>
      </c>
      <c r="C1758" s="155" t="s">
        <v>484</v>
      </c>
      <c r="D1758" s="156" t="s">
        <v>582</v>
      </c>
      <c r="E1758" s="156" t="s">
        <v>108</v>
      </c>
      <c r="F1758" s="156" t="s">
        <v>72</v>
      </c>
      <c r="G1758" s="157" t="str">
        <f>VLOOKUP(Repository_table[[#This Row],[Country of Destination]],$T$11:$U$46,2,)</f>
        <v>East Asia and Pacific</v>
      </c>
      <c r="H1758" s="156" t="s">
        <v>238</v>
      </c>
      <c r="I1758" s="156" t="s">
        <v>440</v>
      </c>
      <c r="J1758" s="158">
        <v>3505179</v>
      </c>
      <c r="K1758" s="159"/>
      <c r="L1758" s="176"/>
      <c r="N1758" s="119"/>
    </row>
    <row r="1759" spans="1:14" s="17" customFormat="1" x14ac:dyDescent="0.25">
      <c r="A1759" s="154">
        <v>44146</v>
      </c>
      <c r="B1759" s="155" t="s">
        <v>61</v>
      </c>
      <c r="C1759" s="155" t="s">
        <v>61</v>
      </c>
      <c r="D1759" s="156" t="s">
        <v>252</v>
      </c>
      <c r="E1759" s="156" t="s">
        <v>108</v>
      </c>
      <c r="F1759" s="156" t="s">
        <v>204</v>
      </c>
      <c r="G1759" s="157" t="str">
        <f>VLOOKUP(Repository_table[[#This Row],[Country of Destination]],$T$11:$U$46,2,)</f>
        <v>Europe and Central Asia</v>
      </c>
      <c r="H1759" s="156" t="s">
        <v>206</v>
      </c>
      <c r="I1759" s="156" t="s">
        <v>270</v>
      </c>
      <c r="J1759" s="158">
        <v>3481233</v>
      </c>
      <c r="K1759" s="159"/>
      <c r="L1759" s="176"/>
      <c r="N1759" s="119"/>
    </row>
    <row r="1760" spans="1:14" s="17" customFormat="1" ht="25" x14ac:dyDescent="0.25">
      <c r="A1760" s="154">
        <v>44147</v>
      </c>
      <c r="B1760" s="155" t="s">
        <v>302</v>
      </c>
      <c r="C1760" s="155" t="s">
        <v>303</v>
      </c>
      <c r="D1760" s="156" t="s">
        <v>409</v>
      </c>
      <c r="E1760" s="156" t="s">
        <v>108</v>
      </c>
      <c r="F1760" s="156" t="s">
        <v>72</v>
      </c>
      <c r="G1760" s="157" t="str">
        <f>VLOOKUP(Repository_table[[#This Row],[Country of Destination]],$T$11:$U$46,2,)</f>
        <v>East Asia and Pacific</v>
      </c>
      <c r="H1760" s="156" t="s">
        <v>483</v>
      </c>
      <c r="I1760" s="156" t="s">
        <v>306</v>
      </c>
      <c r="J1760" s="158">
        <v>3770990</v>
      </c>
      <c r="K1760" s="159"/>
      <c r="L1760" s="176"/>
      <c r="N1760" s="119"/>
    </row>
    <row r="1761" spans="1:14" s="17" customFormat="1" ht="25" x14ac:dyDescent="0.25">
      <c r="A1761" s="154">
        <v>44147</v>
      </c>
      <c r="B1761" s="27" t="s">
        <v>469</v>
      </c>
      <c r="C1761" s="155" t="s">
        <v>484</v>
      </c>
      <c r="D1761" s="156" t="s">
        <v>582</v>
      </c>
      <c r="E1761" s="156" t="s">
        <v>108</v>
      </c>
      <c r="F1761" s="156" t="s">
        <v>81</v>
      </c>
      <c r="G1761" s="157" t="str">
        <f>VLOOKUP(Repository_table[[#This Row],[Country of Destination]],$T$11:$U$46,2,)</f>
        <v>East Asia and Pacific</v>
      </c>
      <c r="H1761" s="156" t="s">
        <v>80</v>
      </c>
      <c r="I1761" s="156" t="s">
        <v>440</v>
      </c>
      <c r="J1761" s="158">
        <v>3632566</v>
      </c>
      <c r="K1761" s="159"/>
      <c r="L1761" s="176"/>
      <c r="N1761" s="119"/>
    </row>
    <row r="1762" spans="1:14" s="17" customFormat="1" x14ac:dyDescent="0.25">
      <c r="A1762" s="154">
        <v>44147</v>
      </c>
      <c r="B1762" s="155" t="s">
        <v>61</v>
      </c>
      <c r="C1762" s="155" t="s">
        <v>61</v>
      </c>
      <c r="D1762" s="156" t="s">
        <v>427</v>
      </c>
      <c r="E1762" s="156" t="s">
        <v>108</v>
      </c>
      <c r="F1762" s="156" t="s">
        <v>124</v>
      </c>
      <c r="G1762" s="157" t="str">
        <f>VLOOKUP(Repository_table[[#This Row],[Country of Destination]],$T$11:$U$46,2,)</f>
        <v>Europe and Central Asia</v>
      </c>
      <c r="H1762" s="156" t="s">
        <v>239</v>
      </c>
      <c r="I1762" s="156" t="s">
        <v>270</v>
      </c>
      <c r="J1762" s="158">
        <v>2919641</v>
      </c>
      <c r="K1762" s="159"/>
      <c r="L1762" s="176"/>
      <c r="N1762" s="119"/>
    </row>
    <row r="1763" spans="1:14" s="17" customFormat="1" x14ac:dyDescent="0.25">
      <c r="A1763" s="154">
        <v>44148</v>
      </c>
      <c r="B1763" s="155" t="s">
        <v>393</v>
      </c>
      <c r="C1763" s="155" t="s">
        <v>466</v>
      </c>
      <c r="D1763" s="156" t="s">
        <v>421</v>
      </c>
      <c r="E1763" s="156" t="s">
        <v>108</v>
      </c>
      <c r="F1763" s="156" t="s">
        <v>177</v>
      </c>
      <c r="G1763" s="157" t="str">
        <f>VLOOKUP(Repository_table[[#This Row],[Country of Destination]],$T$11:$U$46,2,)</f>
        <v>Latin America and the Caribbean</v>
      </c>
      <c r="H1763" s="156" t="s">
        <v>280</v>
      </c>
      <c r="I1763" s="156" t="s">
        <v>394</v>
      </c>
      <c r="J1763" s="158">
        <v>3207863</v>
      </c>
      <c r="K1763" s="159"/>
      <c r="L1763" s="176"/>
      <c r="N1763" s="119"/>
    </row>
    <row r="1764" spans="1:14" s="17" customFormat="1" x14ac:dyDescent="0.25">
      <c r="A1764" s="154">
        <v>44148</v>
      </c>
      <c r="B1764" s="155" t="s">
        <v>561</v>
      </c>
      <c r="C1764" s="155" t="s">
        <v>212</v>
      </c>
      <c r="D1764" s="156" t="s">
        <v>267</v>
      </c>
      <c r="E1764" s="156" t="s">
        <v>108</v>
      </c>
      <c r="F1764" s="156" t="s">
        <v>113</v>
      </c>
      <c r="G1764" s="157" t="str">
        <f>VLOOKUP(Repository_table[[#This Row],[Country of Destination]],$T$11:$U$46,2,)</f>
        <v>East Asia and Pacific</v>
      </c>
      <c r="H1764" s="156" t="s">
        <v>573</v>
      </c>
      <c r="I1764" s="156" t="s">
        <v>263</v>
      </c>
      <c r="J1764" s="158">
        <v>3473365</v>
      </c>
      <c r="K1764" s="159"/>
      <c r="L1764" s="176"/>
      <c r="N1764" s="119"/>
    </row>
    <row r="1765" spans="1:14" s="17" customFormat="1" x14ac:dyDescent="0.25">
      <c r="A1765" s="154">
        <v>44148</v>
      </c>
      <c r="B1765" s="155" t="s">
        <v>61</v>
      </c>
      <c r="C1765" s="155" t="s">
        <v>61</v>
      </c>
      <c r="D1765" s="156" t="s">
        <v>252</v>
      </c>
      <c r="E1765" s="156" t="s">
        <v>108</v>
      </c>
      <c r="F1765" s="156" t="s">
        <v>72</v>
      </c>
      <c r="G1765" s="157" t="str">
        <f>VLOOKUP(Repository_table[[#This Row],[Country of Destination]],$T$11:$U$46,2,)</f>
        <v>East Asia and Pacific</v>
      </c>
      <c r="H1765" s="156" t="s">
        <v>551</v>
      </c>
      <c r="I1765" s="156" t="s">
        <v>270</v>
      </c>
      <c r="J1765" s="158">
        <v>3358041</v>
      </c>
      <c r="K1765" s="159"/>
      <c r="L1765" s="176"/>
      <c r="N1765" s="119"/>
    </row>
    <row r="1766" spans="1:14" s="17" customFormat="1" ht="25" x14ac:dyDescent="0.25">
      <c r="A1766" s="154">
        <v>44149</v>
      </c>
      <c r="B1766" s="27" t="s">
        <v>469</v>
      </c>
      <c r="C1766" s="155" t="s">
        <v>484</v>
      </c>
      <c r="D1766" s="156" t="s">
        <v>582</v>
      </c>
      <c r="E1766" s="156" t="s">
        <v>108</v>
      </c>
      <c r="F1766" s="156" t="s">
        <v>72</v>
      </c>
      <c r="G1766" s="157" t="str">
        <f>VLOOKUP(Repository_table[[#This Row],[Country of Destination]],$T$11:$U$46,2,)</f>
        <v>East Asia and Pacific</v>
      </c>
      <c r="H1766" s="156" t="s">
        <v>179</v>
      </c>
      <c r="I1766" s="156" t="s">
        <v>440</v>
      </c>
      <c r="J1766" s="158">
        <v>3443851</v>
      </c>
      <c r="K1766" s="159"/>
      <c r="L1766" s="176"/>
      <c r="N1766" s="119"/>
    </row>
    <row r="1767" spans="1:14" s="17" customFormat="1" x14ac:dyDescent="0.25">
      <c r="A1767" s="154">
        <v>44149</v>
      </c>
      <c r="B1767" s="155" t="s">
        <v>61</v>
      </c>
      <c r="C1767" s="155" t="s">
        <v>61</v>
      </c>
      <c r="D1767" s="156" t="s">
        <v>251</v>
      </c>
      <c r="E1767" s="156" t="s">
        <v>108</v>
      </c>
      <c r="F1767" s="156" t="s">
        <v>113</v>
      </c>
      <c r="G1767" s="157" t="str">
        <f>VLOOKUP(Repository_table[[#This Row],[Country of Destination]],$T$11:$U$46,2,)</f>
        <v>East Asia and Pacific</v>
      </c>
      <c r="H1767" s="156" t="s">
        <v>188</v>
      </c>
      <c r="I1767" s="156" t="s">
        <v>270</v>
      </c>
      <c r="J1767" s="158">
        <v>3690776</v>
      </c>
      <c r="K1767" s="159"/>
      <c r="L1767" s="176"/>
      <c r="N1767" s="119"/>
    </row>
    <row r="1768" spans="1:14" s="17" customFormat="1" x14ac:dyDescent="0.25">
      <c r="A1768" s="154">
        <v>44150</v>
      </c>
      <c r="B1768" s="155" t="s">
        <v>393</v>
      </c>
      <c r="C1768" s="155" t="s">
        <v>468</v>
      </c>
      <c r="D1768" s="156" t="s">
        <v>494</v>
      </c>
      <c r="E1768" s="156" t="s">
        <v>108</v>
      </c>
      <c r="F1768" s="156" t="s">
        <v>113</v>
      </c>
      <c r="G1768" s="157" t="str">
        <f>VLOOKUP(Repository_table[[#This Row],[Country of Destination]],$T$11:$U$46,2,)</f>
        <v>East Asia and Pacific</v>
      </c>
      <c r="H1768" s="156" t="s">
        <v>452</v>
      </c>
      <c r="I1768" s="156" t="s">
        <v>394</v>
      </c>
      <c r="J1768" s="158">
        <v>3321007</v>
      </c>
      <c r="K1768" s="159"/>
      <c r="L1768" s="176"/>
      <c r="N1768" s="119"/>
    </row>
    <row r="1769" spans="1:14" s="17" customFormat="1" ht="25" x14ac:dyDescent="0.25">
      <c r="A1769" s="154">
        <v>44150</v>
      </c>
      <c r="B1769" s="155" t="s">
        <v>302</v>
      </c>
      <c r="C1769" s="155" t="s">
        <v>303</v>
      </c>
      <c r="D1769" s="156" t="s">
        <v>409</v>
      </c>
      <c r="E1769" s="156" t="s">
        <v>108</v>
      </c>
      <c r="F1769" s="156" t="s">
        <v>177</v>
      </c>
      <c r="G1769" s="157" t="str">
        <f>VLOOKUP(Repository_table[[#This Row],[Country of Destination]],$T$11:$U$46,2,)</f>
        <v>Latin America and the Caribbean</v>
      </c>
      <c r="H1769" s="156" t="s">
        <v>530</v>
      </c>
      <c r="I1769" s="156" t="s">
        <v>306</v>
      </c>
      <c r="J1769" s="158">
        <v>3006246</v>
      </c>
      <c r="K1769" s="159"/>
      <c r="L1769" s="176"/>
      <c r="N1769" s="119"/>
    </row>
    <row r="1770" spans="1:14" s="17" customFormat="1" x14ac:dyDescent="0.25">
      <c r="A1770" s="154">
        <v>44150</v>
      </c>
      <c r="B1770" s="155" t="s">
        <v>61</v>
      </c>
      <c r="C1770" s="155" t="s">
        <v>61</v>
      </c>
      <c r="D1770" s="156" t="s">
        <v>251</v>
      </c>
      <c r="E1770" s="156" t="s">
        <v>108</v>
      </c>
      <c r="F1770" s="156" t="s">
        <v>113</v>
      </c>
      <c r="G1770" s="157" t="str">
        <f>VLOOKUP(Repository_table[[#This Row],[Country of Destination]],$T$11:$U$46,2,)</f>
        <v>East Asia and Pacific</v>
      </c>
      <c r="H1770" s="156" t="s">
        <v>167</v>
      </c>
      <c r="I1770" s="156" t="s">
        <v>270</v>
      </c>
      <c r="J1770" s="158">
        <v>3699079</v>
      </c>
      <c r="K1770" s="159"/>
      <c r="L1770" s="176"/>
      <c r="N1770" s="119"/>
    </row>
    <row r="1771" spans="1:14" s="17" customFormat="1" x14ac:dyDescent="0.25">
      <c r="A1771" s="154">
        <v>44151</v>
      </c>
      <c r="B1771" s="155" t="s">
        <v>393</v>
      </c>
      <c r="C1771" s="155" t="s">
        <v>466</v>
      </c>
      <c r="D1771" s="156" t="s">
        <v>421</v>
      </c>
      <c r="E1771" s="156" t="s">
        <v>108</v>
      </c>
      <c r="F1771" s="156" t="s">
        <v>81</v>
      </c>
      <c r="G1771" s="157" t="str">
        <f>VLOOKUP(Repository_table[[#This Row],[Country of Destination]],$T$11:$U$46,2,)</f>
        <v>East Asia and Pacific</v>
      </c>
      <c r="H1771" s="156" t="s">
        <v>422</v>
      </c>
      <c r="I1771" s="156" t="s">
        <v>394</v>
      </c>
      <c r="J1771" s="158">
        <v>3313813</v>
      </c>
      <c r="K1771" s="159"/>
      <c r="L1771" s="176"/>
      <c r="N1771" s="119"/>
    </row>
    <row r="1772" spans="1:14" s="17" customFormat="1" ht="25" x14ac:dyDescent="0.25">
      <c r="A1772" s="154">
        <v>44151</v>
      </c>
      <c r="B1772" s="155" t="s">
        <v>443</v>
      </c>
      <c r="C1772" s="155" t="s">
        <v>469</v>
      </c>
      <c r="D1772" s="156" t="s">
        <v>470</v>
      </c>
      <c r="E1772" s="156" t="s">
        <v>108</v>
      </c>
      <c r="F1772" s="156" t="s">
        <v>76</v>
      </c>
      <c r="G1772" s="157" t="str">
        <f>VLOOKUP(Repository_table[[#This Row],[Country of Destination]],$T$11:$U$46,2,)</f>
        <v>Latin America and the Caribbean</v>
      </c>
      <c r="H1772" s="156" t="s">
        <v>355</v>
      </c>
      <c r="I1772" s="156" t="s">
        <v>440</v>
      </c>
      <c r="J1772" s="158">
        <v>3056330</v>
      </c>
      <c r="K1772" s="159"/>
      <c r="L1772" s="176"/>
      <c r="N1772" s="119"/>
    </row>
    <row r="1773" spans="1:14" s="17" customFormat="1" x14ac:dyDescent="0.25">
      <c r="A1773" s="154">
        <v>44151</v>
      </c>
      <c r="B1773" s="155" t="s">
        <v>61</v>
      </c>
      <c r="C1773" s="155" t="s">
        <v>61</v>
      </c>
      <c r="D1773" s="156" t="s">
        <v>406</v>
      </c>
      <c r="E1773" s="156" t="s">
        <v>108</v>
      </c>
      <c r="F1773" s="156" t="s">
        <v>109</v>
      </c>
      <c r="G1773" s="157" t="str">
        <f>VLOOKUP(Repository_table[[#This Row],[Country of Destination]],$T$11:$U$46,2,)</f>
        <v>Europe and Central Asia</v>
      </c>
      <c r="H1773" s="156" t="s">
        <v>429</v>
      </c>
      <c r="I1773" s="156" t="s">
        <v>270</v>
      </c>
      <c r="J1773" s="158">
        <v>2915081</v>
      </c>
      <c r="K1773" s="159"/>
      <c r="L1773" s="176"/>
      <c r="N1773" s="119"/>
    </row>
    <row r="1774" spans="1:14" s="17" customFormat="1" ht="25" x14ac:dyDescent="0.25">
      <c r="A1774" s="154">
        <v>44152</v>
      </c>
      <c r="B1774" s="155" t="s">
        <v>302</v>
      </c>
      <c r="C1774" s="155" t="s">
        <v>303</v>
      </c>
      <c r="D1774" s="156" t="s">
        <v>409</v>
      </c>
      <c r="E1774" s="156" t="s">
        <v>108</v>
      </c>
      <c r="F1774" s="156" t="s">
        <v>72</v>
      </c>
      <c r="G1774" s="157" t="str">
        <f>VLOOKUP(Repository_table[[#This Row],[Country of Destination]],$T$11:$U$46,2,)</f>
        <v>East Asia and Pacific</v>
      </c>
      <c r="H1774" s="156" t="s">
        <v>162</v>
      </c>
      <c r="I1774" s="156" t="s">
        <v>306</v>
      </c>
      <c r="J1774" s="158">
        <v>2957875</v>
      </c>
      <c r="K1774" s="159"/>
      <c r="L1774" s="176" t="s">
        <v>58</v>
      </c>
      <c r="N1774" s="119"/>
    </row>
    <row r="1775" spans="1:14" s="17" customFormat="1" ht="25" x14ac:dyDescent="0.25">
      <c r="A1775" s="154">
        <v>44152</v>
      </c>
      <c r="B1775" s="155" t="s">
        <v>302</v>
      </c>
      <c r="C1775" s="155" t="s">
        <v>303</v>
      </c>
      <c r="D1775" s="156" t="s">
        <v>410</v>
      </c>
      <c r="E1775" s="156" t="s">
        <v>108</v>
      </c>
      <c r="F1775" s="156" t="s">
        <v>293</v>
      </c>
      <c r="G1775" s="157" t="str">
        <f>VLOOKUP(Repository_table[[#This Row],[Country of Destination]],$T$11:$U$46,2,)</f>
        <v>East Asia and Pacific</v>
      </c>
      <c r="H1775" s="156" t="s">
        <v>162</v>
      </c>
      <c r="I1775" s="156" t="s">
        <v>306</v>
      </c>
      <c r="J1775" s="158">
        <v>468022</v>
      </c>
      <c r="K1775" s="159"/>
      <c r="L1775" s="176" t="s">
        <v>58</v>
      </c>
      <c r="N1775" s="119"/>
    </row>
    <row r="1776" spans="1:14" s="17" customFormat="1" x14ac:dyDescent="0.25">
      <c r="A1776" s="154">
        <v>44152</v>
      </c>
      <c r="B1776" s="155" t="s">
        <v>61</v>
      </c>
      <c r="C1776" s="155" t="s">
        <v>61</v>
      </c>
      <c r="D1776" s="156" t="s">
        <v>251</v>
      </c>
      <c r="E1776" s="156" t="s">
        <v>108</v>
      </c>
      <c r="F1776" s="156" t="s">
        <v>293</v>
      </c>
      <c r="G1776" s="157" t="str">
        <f>VLOOKUP(Repository_table[[#This Row],[Country of Destination]],$T$11:$U$46,2,)</f>
        <v>East Asia and Pacific</v>
      </c>
      <c r="H1776" s="156" t="s">
        <v>246</v>
      </c>
      <c r="I1776" s="156" t="s">
        <v>270</v>
      </c>
      <c r="J1776" s="158">
        <v>3532464</v>
      </c>
      <c r="K1776" s="159"/>
      <c r="L1776" s="176"/>
      <c r="N1776" s="119"/>
    </row>
    <row r="1777" spans="1:14" s="17" customFormat="1" x14ac:dyDescent="0.25">
      <c r="A1777" s="154">
        <v>44153</v>
      </c>
      <c r="B1777" s="155" t="s">
        <v>393</v>
      </c>
      <c r="C1777" s="155" t="s">
        <v>466</v>
      </c>
      <c r="D1777" s="156" t="s">
        <v>421</v>
      </c>
      <c r="E1777" s="156" t="s">
        <v>108</v>
      </c>
      <c r="F1777" s="156" t="s">
        <v>331</v>
      </c>
      <c r="G1777" s="157" t="str">
        <f>VLOOKUP(Repository_table[[#This Row],[Country of Destination]],$T$11:$U$46,2,)</f>
        <v>Europe and Central Asia</v>
      </c>
      <c r="H1777" s="156" t="s">
        <v>390</v>
      </c>
      <c r="I1777" s="156" t="s">
        <v>394</v>
      </c>
      <c r="J1777" s="158">
        <v>3621258</v>
      </c>
      <c r="K1777" s="159"/>
      <c r="L1777" s="176"/>
      <c r="N1777" s="119"/>
    </row>
    <row r="1778" spans="1:14" s="17" customFormat="1" ht="25" x14ac:dyDescent="0.25">
      <c r="A1778" s="154">
        <v>44153</v>
      </c>
      <c r="B1778" s="155" t="s">
        <v>302</v>
      </c>
      <c r="C1778" s="155" t="s">
        <v>303</v>
      </c>
      <c r="D1778" s="156" t="s">
        <v>409</v>
      </c>
      <c r="E1778" s="156" t="s">
        <v>108</v>
      </c>
      <c r="F1778" s="156" t="s">
        <v>72</v>
      </c>
      <c r="G1778" s="157" t="str">
        <f>VLOOKUP(Repository_table[[#This Row],[Country of Destination]],$T$11:$U$46,2,)</f>
        <v>East Asia and Pacific</v>
      </c>
      <c r="H1778" s="156" t="s">
        <v>459</v>
      </c>
      <c r="I1778" s="156" t="s">
        <v>306</v>
      </c>
      <c r="J1778" s="158">
        <v>3574330</v>
      </c>
      <c r="K1778" s="159"/>
      <c r="L1778" s="176"/>
      <c r="N1778" s="119"/>
    </row>
    <row r="1779" spans="1:14" s="17" customFormat="1" x14ac:dyDescent="0.25">
      <c r="A1779" s="154">
        <v>44153</v>
      </c>
      <c r="B1779" s="155" t="s">
        <v>61</v>
      </c>
      <c r="C1779" s="155" t="s">
        <v>61</v>
      </c>
      <c r="D1779" s="156" t="s">
        <v>251</v>
      </c>
      <c r="E1779" s="156" t="s">
        <v>108</v>
      </c>
      <c r="F1779" s="156" t="s">
        <v>113</v>
      </c>
      <c r="G1779" s="157" t="str">
        <f>VLOOKUP(Repository_table[[#This Row],[Country of Destination]],$T$11:$U$46,2,)</f>
        <v>East Asia and Pacific</v>
      </c>
      <c r="H1779" s="156" t="s">
        <v>533</v>
      </c>
      <c r="I1779" s="156" t="s">
        <v>270</v>
      </c>
      <c r="J1779" s="158">
        <v>3159230</v>
      </c>
      <c r="K1779" s="159"/>
      <c r="L1779" s="176"/>
      <c r="N1779" s="119"/>
    </row>
    <row r="1780" spans="1:14" s="17" customFormat="1" x14ac:dyDescent="0.25">
      <c r="A1780" s="154">
        <v>44154</v>
      </c>
      <c r="B1780" s="155" t="s">
        <v>561</v>
      </c>
      <c r="C1780" s="155" t="s">
        <v>211</v>
      </c>
      <c r="D1780" s="156" t="s">
        <v>262</v>
      </c>
      <c r="E1780" s="156" t="s">
        <v>108</v>
      </c>
      <c r="F1780" s="156" t="s">
        <v>72</v>
      </c>
      <c r="G1780" s="157" t="str">
        <f>VLOOKUP(Repository_table[[#This Row],[Country of Destination]],$T$11:$U$46,2,)</f>
        <v>East Asia and Pacific</v>
      </c>
      <c r="H1780" s="156" t="s">
        <v>548</v>
      </c>
      <c r="I1780" s="156" t="s">
        <v>263</v>
      </c>
      <c r="J1780" s="158">
        <v>3401728</v>
      </c>
      <c r="K1780" s="159"/>
      <c r="L1780" s="176"/>
      <c r="N1780" s="119"/>
    </row>
    <row r="1781" spans="1:14" s="17" customFormat="1" ht="25" x14ac:dyDescent="0.25">
      <c r="A1781" s="154">
        <v>44154</v>
      </c>
      <c r="B1781" s="27" t="s">
        <v>469</v>
      </c>
      <c r="C1781" s="155" t="s">
        <v>484</v>
      </c>
      <c r="D1781" s="156" t="s">
        <v>582</v>
      </c>
      <c r="E1781" s="156" t="s">
        <v>108</v>
      </c>
      <c r="F1781" s="156" t="s">
        <v>68</v>
      </c>
      <c r="G1781" s="157" t="str">
        <f>VLOOKUP(Repository_table[[#This Row],[Country of Destination]],$T$11:$U$46,2,)</f>
        <v>South Asia</v>
      </c>
      <c r="H1781" s="156" t="s">
        <v>575</v>
      </c>
      <c r="I1781" s="156" t="s">
        <v>440</v>
      </c>
      <c r="J1781" s="158">
        <v>3594669</v>
      </c>
      <c r="K1781" s="159"/>
      <c r="L1781" s="176"/>
      <c r="N1781" s="119"/>
    </row>
    <row r="1782" spans="1:14" s="17" customFormat="1" x14ac:dyDescent="0.25">
      <c r="A1782" s="154">
        <v>44154</v>
      </c>
      <c r="B1782" s="155" t="s">
        <v>61</v>
      </c>
      <c r="C1782" s="155" t="s">
        <v>61</v>
      </c>
      <c r="D1782" s="156" t="s">
        <v>251</v>
      </c>
      <c r="E1782" s="156" t="s">
        <v>108</v>
      </c>
      <c r="F1782" s="156" t="s">
        <v>113</v>
      </c>
      <c r="G1782" s="157" t="str">
        <f>VLOOKUP(Repository_table[[#This Row],[Country of Destination]],$T$11:$U$46,2,)</f>
        <v>East Asia and Pacific</v>
      </c>
      <c r="H1782" s="156" t="s">
        <v>255</v>
      </c>
      <c r="I1782" s="156" t="s">
        <v>270</v>
      </c>
      <c r="J1782" s="158">
        <v>3696686</v>
      </c>
      <c r="K1782" s="159"/>
      <c r="L1782" s="176"/>
      <c r="N1782" s="119"/>
    </row>
    <row r="1783" spans="1:14" s="17" customFormat="1" x14ac:dyDescent="0.25">
      <c r="A1783" s="154">
        <v>44155</v>
      </c>
      <c r="B1783" s="155" t="s">
        <v>393</v>
      </c>
      <c r="C1783" s="155" t="s">
        <v>508</v>
      </c>
      <c r="D1783" s="156" t="s">
        <v>494</v>
      </c>
      <c r="E1783" s="156" t="s">
        <v>108</v>
      </c>
      <c r="F1783" s="156" t="s">
        <v>185</v>
      </c>
      <c r="G1783" s="157" t="str">
        <f>VLOOKUP(Repository_table[[#This Row],[Country of Destination]],$T$11:$U$46,2,)</f>
        <v>Latin America and the Caribbean</v>
      </c>
      <c r="H1783" s="156" t="s">
        <v>294</v>
      </c>
      <c r="I1783" s="156" t="s">
        <v>394</v>
      </c>
      <c r="J1783" s="158">
        <v>2331310</v>
      </c>
      <c r="K1783" s="159"/>
      <c r="L1783" s="176" t="s">
        <v>58</v>
      </c>
      <c r="N1783" s="119"/>
    </row>
    <row r="1784" spans="1:14" s="17" customFormat="1" x14ac:dyDescent="0.25">
      <c r="A1784" s="154">
        <v>44155</v>
      </c>
      <c r="B1784" s="155" t="s">
        <v>393</v>
      </c>
      <c r="C1784" s="155" t="s">
        <v>508</v>
      </c>
      <c r="D1784" s="156" t="s">
        <v>494</v>
      </c>
      <c r="E1784" s="156" t="s">
        <v>108</v>
      </c>
      <c r="F1784" s="156" t="s">
        <v>186</v>
      </c>
      <c r="G1784" s="157" t="str">
        <f>VLOOKUP(Repository_table[[#This Row],[Country of Destination]],$T$11:$U$46,2,)</f>
        <v>Latin America and the Caribbean</v>
      </c>
      <c r="H1784" s="156" t="s">
        <v>294</v>
      </c>
      <c r="I1784" s="156" t="s">
        <v>394</v>
      </c>
      <c r="J1784" s="158">
        <v>1071136</v>
      </c>
      <c r="K1784" s="159"/>
      <c r="L1784" s="176" t="s">
        <v>58</v>
      </c>
      <c r="N1784" s="119"/>
    </row>
    <row r="1785" spans="1:14" s="17" customFormat="1" ht="25" x14ac:dyDescent="0.25">
      <c r="A1785" s="154">
        <v>44155</v>
      </c>
      <c r="B1785" s="155" t="s">
        <v>302</v>
      </c>
      <c r="C1785" s="155" t="s">
        <v>303</v>
      </c>
      <c r="D1785" s="156" t="s">
        <v>409</v>
      </c>
      <c r="E1785" s="156" t="s">
        <v>108</v>
      </c>
      <c r="F1785" s="156" t="s">
        <v>124</v>
      </c>
      <c r="G1785" s="157" t="str">
        <f>VLOOKUP(Repository_table[[#This Row],[Country of Destination]],$T$11:$U$46,2,)</f>
        <v>Europe and Central Asia</v>
      </c>
      <c r="H1785" s="156" t="s">
        <v>285</v>
      </c>
      <c r="I1785" s="156" t="s">
        <v>306</v>
      </c>
      <c r="J1785" s="158">
        <v>3217955</v>
      </c>
      <c r="K1785" s="159"/>
      <c r="L1785" s="176"/>
      <c r="N1785" s="119"/>
    </row>
    <row r="1786" spans="1:14" s="17" customFormat="1" ht="25" x14ac:dyDescent="0.25">
      <c r="A1786" s="154">
        <v>44155</v>
      </c>
      <c r="B1786" s="27" t="s">
        <v>469</v>
      </c>
      <c r="C1786" s="155" t="s">
        <v>484</v>
      </c>
      <c r="D1786" s="156" t="s">
        <v>582</v>
      </c>
      <c r="E1786" s="156" t="s">
        <v>108</v>
      </c>
      <c r="F1786" s="156" t="s">
        <v>81</v>
      </c>
      <c r="G1786" s="157" t="str">
        <f>VLOOKUP(Repository_table[[#This Row],[Country of Destination]],$T$11:$U$46,2,)</f>
        <v>East Asia and Pacific</v>
      </c>
      <c r="H1786" s="156" t="s">
        <v>451</v>
      </c>
      <c r="I1786" s="156" t="s">
        <v>440</v>
      </c>
      <c r="J1786" s="158">
        <v>3852902</v>
      </c>
      <c r="K1786" s="159"/>
      <c r="L1786" s="176"/>
      <c r="N1786" s="119"/>
    </row>
    <row r="1787" spans="1:14" s="17" customFormat="1" x14ac:dyDescent="0.25">
      <c r="A1787" s="154">
        <v>44155</v>
      </c>
      <c r="B1787" s="155" t="s">
        <v>61</v>
      </c>
      <c r="C1787" s="155" t="s">
        <v>61</v>
      </c>
      <c r="D1787" s="156" t="s">
        <v>252</v>
      </c>
      <c r="E1787" s="156" t="s">
        <v>108</v>
      </c>
      <c r="F1787" s="156" t="s">
        <v>72</v>
      </c>
      <c r="G1787" s="157" t="str">
        <f>VLOOKUP(Repository_table[[#This Row],[Country of Destination]],$T$11:$U$46,2,)</f>
        <v>East Asia and Pacific</v>
      </c>
      <c r="H1787" s="156" t="s">
        <v>217</v>
      </c>
      <c r="I1787" s="156" t="s">
        <v>270</v>
      </c>
      <c r="J1787" s="158">
        <v>3425696</v>
      </c>
      <c r="K1787" s="159"/>
      <c r="L1787" s="176"/>
      <c r="N1787" s="119"/>
    </row>
    <row r="1788" spans="1:14" s="17" customFormat="1" x14ac:dyDescent="0.25">
      <c r="A1788" s="154">
        <v>44156</v>
      </c>
      <c r="B1788" s="155" t="s">
        <v>61</v>
      </c>
      <c r="C1788" s="155" t="s">
        <v>61</v>
      </c>
      <c r="D1788" s="156" t="s">
        <v>406</v>
      </c>
      <c r="E1788" s="156" t="s">
        <v>108</v>
      </c>
      <c r="F1788" s="156" t="s">
        <v>69</v>
      </c>
      <c r="G1788" s="157" t="str">
        <f>VLOOKUP(Repository_table[[#This Row],[Country of Destination]],$T$11:$U$46,2,)</f>
        <v>Europe and Central Asia</v>
      </c>
      <c r="H1788" s="156" t="s">
        <v>127</v>
      </c>
      <c r="I1788" s="156" t="s">
        <v>270</v>
      </c>
      <c r="J1788" s="158">
        <v>2796033</v>
      </c>
      <c r="K1788" s="159"/>
      <c r="L1788" s="176"/>
      <c r="N1788" s="119"/>
    </row>
    <row r="1789" spans="1:14" s="17" customFormat="1" x14ac:dyDescent="0.25">
      <c r="A1789" s="154">
        <v>44157</v>
      </c>
      <c r="B1789" s="155" t="s">
        <v>393</v>
      </c>
      <c r="C1789" s="155" t="s">
        <v>466</v>
      </c>
      <c r="D1789" s="156" t="s">
        <v>421</v>
      </c>
      <c r="E1789" s="156" t="s">
        <v>108</v>
      </c>
      <c r="F1789" s="156" t="s">
        <v>81</v>
      </c>
      <c r="G1789" s="157" t="str">
        <f>VLOOKUP(Repository_table[[#This Row],[Country of Destination]],$T$11:$U$46,2,)</f>
        <v>East Asia and Pacific</v>
      </c>
      <c r="H1789" s="156" t="s">
        <v>497</v>
      </c>
      <c r="I1789" s="156" t="s">
        <v>394</v>
      </c>
      <c r="J1789" s="158">
        <v>3511763</v>
      </c>
      <c r="K1789" s="159"/>
      <c r="L1789" s="176"/>
      <c r="N1789" s="119"/>
    </row>
    <row r="1790" spans="1:14" s="17" customFormat="1" x14ac:dyDescent="0.25">
      <c r="A1790" s="154">
        <v>44157</v>
      </c>
      <c r="B1790" s="155" t="s">
        <v>61</v>
      </c>
      <c r="C1790" s="155" t="s">
        <v>61</v>
      </c>
      <c r="D1790" s="156" t="s">
        <v>427</v>
      </c>
      <c r="E1790" s="156" t="s">
        <v>108</v>
      </c>
      <c r="F1790" s="156" t="s">
        <v>124</v>
      </c>
      <c r="G1790" s="157" t="str">
        <f>VLOOKUP(Repository_table[[#This Row],[Country of Destination]],$T$11:$U$46,2,)</f>
        <v>Europe and Central Asia</v>
      </c>
      <c r="H1790" s="156" t="s">
        <v>542</v>
      </c>
      <c r="I1790" s="156" t="s">
        <v>270</v>
      </c>
      <c r="J1790" s="158">
        <v>3072102</v>
      </c>
      <c r="K1790" s="159"/>
      <c r="L1790" s="176"/>
      <c r="N1790" s="119"/>
    </row>
    <row r="1791" spans="1:14" s="17" customFormat="1" x14ac:dyDescent="0.25">
      <c r="A1791" s="154">
        <v>44158</v>
      </c>
      <c r="B1791" s="155" t="s">
        <v>393</v>
      </c>
      <c r="C1791" s="155" t="s">
        <v>468</v>
      </c>
      <c r="D1791" s="156" t="s">
        <v>421</v>
      </c>
      <c r="E1791" s="156" t="s">
        <v>108</v>
      </c>
      <c r="F1791" s="156" t="s">
        <v>81</v>
      </c>
      <c r="G1791" s="157" t="str">
        <f>VLOOKUP(Repository_table[[#This Row],[Country of Destination]],$T$11:$U$46,2,)</f>
        <v>East Asia and Pacific</v>
      </c>
      <c r="H1791" s="156" t="s">
        <v>375</v>
      </c>
      <c r="I1791" s="156" t="s">
        <v>394</v>
      </c>
      <c r="J1791" s="158">
        <v>3687814</v>
      </c>
      <c r="K1791" s="159"/>
      <c r="L1791" s="176"/>
      <c r="N1791" s="119"/>
    </row>
    <row r="1792" spans="1:14" s="17" customFormat="1" ht="25" x14ac:dyDescent="0.25">
      <c r="A1792" s="154">
        <v>44158</v>
      </c>
      <c r="B1792" s="155" t="s">
        <v>302</v>
      </c>
      <c r="C1792" s="155" t="s">
        <v>303</v>
      </c>
      <c r="D1792" s="156" t="s">
        <v>409</v>
      </c>
      <c r="E1792" s="156" t="s">
        <v>108</v>
      </c>
      <c r="F1792" s="156" t="s">
        <v>109</v>
      </c>
      <c r="G1792" s="157" t="str">
        <f>VLOOKUP(Repository_table[[#This Row],[Country of Destination]],$T$11:$U$46,2,)</f>
        <v>Europe and Central Asia</v>
      </c>
      <c r="H1792" s="156" t="s">
        <v>140</v>
      </c>
      <c r="I1792" s="156" t="s">
        <v>306</v>
      </c>
      <c r="J1792" s="158">
        <v>3197686</v>
      </c>
      <c r="K1792" s="159"/>
      <c r="L1792" s="176"/>
      <c r="N1792" s="119"/>
    </row>
    <row r="1793" spans="1:14" s="17" customFormat="1" ht="25" x14ac:dyDescent="0.25">
      <c r="A1793" s="154">
        <v>44158</v>
      </c>
      <c r="B1793" s="155" t="s">
        <v>443</v>
      </c>
      <c r="C1793" s="155" t="s">
        <v>469</v>
      </c>
      <c r="D1793" s="156" t="s">
        <v>470</v>
      </c>
      <c r="E1793" s="156" t="s">
        <v>108</v>
      </c>
      <c r="F1793" s="156" t="s">
        <v>113</v>
      </c>
      <c r="G1793" s="157" t="str">
        <f>VLOOKUP(Repository_table[[#This Row],[Country of Destination]],$T$11:$U$46,2,)</f>
        <v>East Asia and Pacific</v>
      </c>
      <c r="H1793" s="156" t="s">
        <v>158</v>
      </c>
      <c r="I1793" s="156" t="s">
        <v>440</v>
      </c>
      <c r="J1793" s="158">
        <v>3707980</v>
      </c>
      <c r="K1793" s="159"/>
      <c r="L1793" s="176"/>
      <c r="N1793" s="119"/>
    </row>
    <row r="1794" spans="1:14" s="17" customFormat="1" x14ac:dyDescent="0.25">
      <c r="A1794" s="154">
        <v>44158</v>
      </c>
      <c r="B1794" s="155" t="s">
        <v>61</v>
      </c>
      <c r="C1794" s="155" t="s">
        <v>61</v>
      </c>
      <c r="D1794" s="156" t="s">
        <v>252</v>
      </c>
      <c r="E1794" s="156" t="s">
        <v>108</v>
      </c>
      <c r="F1794" s="156" t="s">
        <v>332</v>
      </c>
      <c r="G1794" s="157" t="str">
        <f>VLOOKUP(Repository_table[[#This Row],[Country of Destination]],$T$11:$U$46,2,)</f>
        <v>East Asia and Pacific</v>
      </c>
      <c r="H1794" s="156" t="s">
        <v>191</v>
      </c>
      <c r="I1794" s="156" t="s">
        <v>270</v>
      </c>
      <c r="J1794" s="158">
        <v>3704600</v>
      </c>
      <c r="K1794" s="159"/>
      <c r="L1794" s="176"/>
      <c r="N1794" s="119"/>
    </row>
    <row r="1795" spans="1:14" s="17" customFormat="1" x14ac:dyDescent="0.25">
      <c r="A1795" s="154">
        <v>44159</v>
      </c>
      <c r="B1795" s="155" t="s">
        <v>561</v>
      </c>
      <c r="C1795" s="155" t="s">
        <v>212</v>
      </c>
      <c r="D1795" s="156" t="s">
        <v>262</v>
      </c>
      <c r="E1795" s="156" t="s">
        <v>108</v>
      </c>
      <c r="F1795" s="156" t="s">
        <v>81</v>
      </c>
      <c r="G1795" s="157" t="str">
        <f>VLOOKUP(Repository_table[[#This Row],[Country of Destination]],$T$11:$U$46,2,)</f>
        <v>East Asia and Pacific</v>
      </c>
      <c r="H1795" s="156" t="s">
        <v>414</v>
      </c>
      <c r="I1795" s="156" t="s">
        <v>263</v>
      </c>
      <c r="J1795" s="158">
        <v>3456139</v>
      </c>
      <c r="K1795" s="159"/>
      <c r="L1795" s="176"/>
      <c r="N1795" s="119"/>
    </row>
    <row r="1796" spans="1:14" s="17" customFormat="1" x14ac:dyDescent="0.25">
      <c r="A1796" s="154">
        <v>44159</v>
      </c>
      <c r="B1796" s="155" t="s">
        <v>61</v>
      </c>
      <c r="C1796" s="155" t="s">
        <v>61</v>
      </c>
      <c r="D1796" s="156" t="s">
        <v>252</v>
      </c>
      <c r="E1796" s="156" t="s">
        <v>108</v>
      </c>
      <c r="F1796" s="156" t="s">
        <v>81</v>
      </c>
      <c r="G1796" s="157" t="str">
        <f>VLOOKUP(Repository_table[[#This Row],[Country of Destination]],$T$11:$U$46,2,)</f>
        <v>East Asia and Pacific</v>
      </c>
      <c r="H1796" s="156" t="s">
        <v>558</v>
      </c>
      <c r="I1796" s="156" t="s">
        <v>270</v>
      </c>
      <c r="J1796" s="158">
        <v>3601396</v>
      </c>
      <c r="K1796" s="159"/>
      <c r="L1796" s="176"/>
      <c r="N1796" s="119"/>
    </row>
    <row r="1797" spans="1:14" s="17" customFormat="1" x14ac:dyDescent="0.25">
      <c r="A1797" s="154">
        <v>44160</v>
      </c>
      <c r="B1797" s="155" t="s">
        <v>393</v>
      </c>
      <c r="C1797" s="155" t="s">
        <v>468</v>
      </c>
      <c r="D1797" s="156" t="s">
        <v>421</v>
      </c>
      <c r="E1797" s="156" t="s">
        <v>108</v>
      </c>
      <c r="F1797" s="156" t="s">
        <v>177</v>
      </c>
      <c r="G1797" s="157" t="str">
        <f>VLOOKUP(Repository_table[[#This Row],[Country of Destination]],$T$11:$U$46,2,)</f>
        <v>Latin America and the Caribbean</v>
      </c>
      <c r="H1797" s="156" t="s">
        <v>395</v>
      </c>
      <c r="I1797" s="156" t="s">
        <v>394</v>
      </c>
      <c r="J1797" s="158">
        <v>3513592</v>
      </c>
      <c r="K1797" s="159"/>
      <c r="L1797" s="176"/>
      <c r="N1797" s="119"/>
    </row>
    <row r="1798" spans="1:14" s="17" customFormat="1" ht="25" x14ac:dyDescent="0.25">
      <c r="A1798" s="154">
        <v>44160</v>
      </c>
      <c r="B1798" s="155" t="s">
        <v>302</v>
      </c>
      <c r="C1798" s="155" t="s">
        <v>303</v>
      </c>
      <c r="D1798" s="156" t="s">
        <v>409</v>
      </c>
      <c r="E1798" s="156" t="s">
        <v>108</v>
      </c>
      <c r="F1798" s="156" t="s">
        <v>241</v>
      </c>
      <c r="G1798" s="157" t="str">
        <f>VLOOKUP(Repository_table[[#This Row],[Country of Destination]],$T$11:$U$46,2,)</f>
        <v>Europe and Central Asia</v>
      </c>
      <c r="H1798" s="156" t="s">
        <v>550</v>
      </c>
      <c r="I1798" s="156" t="s">
        <v>306</v>
      </c>
      <c r="J1798" s="158">
        <v>3294076</v>
      </c>
      <c r="K1798" s="159"/>
      <c r="L1798" s="176"/>
      <c r="N1798" s="119"/>
    </row>
    <row r="1799" spans="1:14" s="17" customFormat="1" x14ac:dyDescent="0.25">
      <c r="A1799" s="154">
        <v>44160</v>
      </c>
      <c r="B1799" s="155" t="s">
        <v>61</v>
      </c>
      <c r="C1799" s="155" t="s">
        <v>61</v>
      </c>
      <c r="D1799" s="156" t="s">
        <v>252</v>
      </c>
      <c r="E1799" s="156" t="s">
        <v>108</v>
      </c>
      <c r="F1799" s="156" t="s">
        <v>177</v>
      </c>
      <c r="G1799" s="157" t="str">
        <f>VLOOKUP(Repository_table[[#This Row],[Country of Destination]],$T$11:$U$46,2,)</f>
        <v>Latin America and the Caribbean</v>
      </c>
      <c r="H1799" s="156" t="s">
        <v>223</v>
      </c>
      <c r="I1799" s="156" t="s">
        <v>270</v>
      </c>
      <c r="J1799" s="158">
        <v>3171170</v>
      </c>
      <c r="K1799" s="159"/>
      <c r="L1799" s="176"/>
      <c r="N1799" s="119"/>
    </row>
    <row r="1800" spans="1:14" s="17" customFormat="1" x14ac:dyDescent="0.25">
      <c r="A1800" s="154">
        <v>44161</v>
      </c>
      <c r="B1800" s="155" t="s">
        <v>561</v>
      </c>
      <c r="C1800" s="155" t="s">
        <v>521</v>
      </c>
      <c r="D1800" s="156" t="s">
        <v>574</v>
      </c>
      <c r="E1800" s="156" t="s">
        <v>194</v>
      </c>
      <c r="F1800" s="156" t="s">
        <v>109</v>
      </c>
      <c r="G1800" s="157" t="str">
        <f>VLOOKUP(Repository_table[[#This Row],[Country of Destination]],$T$11:$U$46,2,)</f>
        <v>Europe and Central Asia</v>
      </c>
      <c r="H1800" s="156" t="s">
        <v>391</v>
      </c>
      <c r="I1800" s="156" t="s">
        <v>263</v>
      </c>
      <c r="J1800" s="158">
        <v>472367</v>
      </c>
      <c r="K1800" s="159"/>
      <c r="L1800" s="176" t="s">
        <v>58</v>
      </c>
      <c r="N1800" s="119"/>
    </row>
    <row r="1801" spans="1:14" s="17" customFormat="1" x14ac:dyDescent="0.25">
      <c r="A1801" s="154">
        <v>44161</v>
      </c>
      <c r="B1801" s="155" t="s">
        <v>561</v>
      </c>
      <c r="C1801" s="155" t="s">
        <v>521</v>
      </c>
      <c r="D1801" s="156" t="s">
        <v>574</v>
      </c>
      <c r="E1801" s="156" t="s">
        <v>194</v>
      </c>
      <c r="F1801" s="156" t="s">
        <v>109</v>
      </c>
      <c r="G1801" s="157" t="str">
        <f>VLOOKUP(Repository_table[[#This Row],[Country of Destination]],$T$11:$U$46,2,)</f>
        <v>Europe and Central Asia</v>
      </c>
      <c r="H1801" s="156" t="s">
        <v>391</v>
      </c>
      <c r="I1801" s="156" t="s">
        <v>263</v>
      </c>
      <c r="J1801" s="158">
        <v>2605387</v>
      </c>
      <c r="K1801" s="159"/>
      <c r="L1801" s="176" t="s">
        <v>58</v>
      </c>
      <c r="N1801" s="119"/>
    </row>
    <row r="1802" spans="1:14" s="17" customFormat="1" ht="25" x14ac:dyDescent="0.25">
      <c r="A1802" s="154">
        <v>44161</v>
      </c>
      <c r="B1802" s="27" t="s">
        <v>469</v>
      </c>
      <c r="C1802" s="155" t="s">
        <v>484</v>
      </c>
      <c r="D1802" s="156" t="s">
        <v>582</v>
      </c>
      <c r="E1802" s="156" t="s">
        <v>108</v>
      </c>
      <c r="F1802" s="156" t="s">
        <v>241</v>
      </c>
      <c r="G1802" s="157" t="str">
        <f>VLOOKUP(Repository_table[[#This Row],[Country of Destination]],$T$11:$U$46,2,)</f>
        <v>Europe and Central Asia</v>
      </c>
      <c r="H1802" s="156" t="s">
        <v>136</v>
      </c>
      <c r="I1802" s="156" t="s">
        <v>440</v>
      </c>
      <c r="J1802" s="158">
        <v>3339610</v>
      </c>
      <c r="K1802" s="159"/>
      <c r="L1802" s="176"/>
      <c r="N1802" s="119"/>
    </row>
    <row r="1803" spans="1:14" s="17" customFormat="1" x14ac:dyDescent="0.25">
      <c r="A1803" s="154">
        <v>44161</v>
      </c>
      <c r="B1803" s="155" t="s">
        <v>61</v>
      </c>
      <c r="C1803" s="155" t="s">
        <v>61</v>
      </c>
      <c r="D1803" s="156" t="s">
        <v>252</v>
      </c>
      <c r="E1803" s="156" t="s">
        <v>108</v>
      </c>
      <c r="F1803" s="156" t="s">
        <v>124</v>
      </c>
      <c r="G1803" s="157" t="str">
        <f>VLOOKUP(Repository_table[[#This Row],[Country of Destination]],$T$11:$U$46,2,)</f>
        <v>Europe and Central Asia</v>
      </c>
      <c r="H1803" s="156" t="s">
        <v>264</v>
      </c>
      <c r="I1803" s="156" t="s">
        <v>270</v>
      </c>
      <c r="J1803" s="158">
        <v>3269035</v>
      </c>
      <c r="K1803" s="159"/>
      <c r="L1803" s="176"/>
      <c r="N1803" s="119"/>
    </row>
    <row r="1804" spans="1:14" s="17" customFormat="1" x14ac:dyDescent="0.25">
      <c r="A1804" s="154">
        <v>44161</v>
      </c>
      <c r="B1804" s="155" t="s">
        <v>473</v>
      </c>
      <c r="C1804" s="155" t="s">
        <v>89</v>
      </c>
      <c r="D1804" s="156" t="s">
        <v>567</v>
      </c>
      <c r="E1804" s="156" t="s">
        <v>108</v>
      </c>
      <c r="F1804" s="156" t="s">
        <v>112</v>
      </c>
      <c r="G1804" s="157" t="str">
        <f>VLOOKUP(Repository_table[[#This Row],[Country of Destination]],$T$11:$U$46,2,)</f>
        <v>Latin America and the Caribbean</v>
      </c>
      <c r="H1804" s="156" t="s">
        <v>433</v>
      </c>
      <c r="I1804" s="156" t="s">
        <v>307</v>
      </c>
      <c r="J1804" s="158">
        <v>3252327</v>
      </c>
      <c r="K1804" s="159"/>
      <c r="L1804" s="176"/>
      <c r="N1804" s="119"/>
    </row>
    <row r="1805" spans="1:14" s="17" customFormat="1" x14ac:dyDescent="0.25">
      <c r="A1805" s="154">
        <v>44162</v>
      </c>
      <c r="B1805" s="155" t="s">
        <v>393</v>
      </c>
      <c r="C1805" s="155" t="s">
        <v>466</v>
      </c>
      <c r="D1805" s="156" t="s">
        <v>421</v>
      </c>
      <c r="E1805" s="156" t="s">
        <v>108</v>
      </c>
      <c r="F1805" s="156" t="s">
        <v>304</v>
      </c>
      <c r="G1805" s="157" t="str">
        <f>VLOOKUP(Repository_table[[#This Row],[Country of Destination]],$T$11:$U$46,2,)</f>
        <v>Europe and Central Asia</v>
      </c>
      <c r="H1805" s="156" t="s">
        <v>432</v>
      </c>
      <c r="I1805" s="156" t="s">
        <v>394</v>
      </c>
      <c r="J1805" s="158">
        <v>3542962</v>
      </c>
      <c r="K1805" s="159"/>
      <c r="L1805" s="176"/>
      <c r="N1805" s="119"/>
    </row>
    <row r="1806" spans="1:14" s="17" customFormat="1" ht="25" x14ac:dyDescent="0.25">
      <c r="A1806" s="154">
        <v>44162</v>
      </c>
      <c r="B1806" s="155" t="s">
        <v>302</v>
      </c>
      <c r="C1806" s="155" t="s">
        <v>303</v>
      </c>
      <c r="D1806" s="156" t="s">
        <v>409</v>
      </c>
      <c r="E1806" s="156" t="s">
        <v>108</v>
      </c>
      <c r="F1806" s="156" t="s">
        <v>68</v>
      </c>
      <c r="G1806" s="157" t="str">
        <f>VLOOKUP(Repository_table[[#This Row],[Country of Destination]],$T$11:$U$46,2,)</f>
        <v>South Asia</v>
      </c>
      <c r="H1806" s="156" t="s">
        <v>260</v>
      </c>
      <c r="I1806" s="156" t="s">
        <v>306</v>
      </c>
      <c r="J1806" s="158">
        <v>3568822</v>
      </c>
      <c r="K1806" s="159"/>
      <c r="L1806" s="176"/>
      <c r="N1806" s="119"/>
    </row>
    <row r="1807" spans="1:14" s="17" customFormat="1" ht="25" x14ac:dyDescent="0.25">
      <c r="A1807" s="154">
        <v>44162</v>
      </c>
      <c r="B1807" s="155" t="s">
        <v>443</v>
      </c>
      <c r="C1807" s="155" t="s">
        <v>469</v>
      </c>
      <c r="D1807" s="156" t="s">
        <v>470</v>
      </c>
      <c r="E1807" s="156" t="s">
        <v>108</v>
      </c>
      <c r="F1807" s="156" t="s">
        <v>113</v>
      </c>
      <c r="G1807" s="157" t="str">
        <f>VLOOKUP(Repository_table[[#This Row],[Country of Destination]],$T$11:$U$46,2,)</f>
        <v>East Asia and Pacific</v>
      </c>
      <c r="H1807" s="156" t="s">
        <v>511</v>
      </c>
      <c r="I1807" s="156" t="s">
        <v>440</v>
      </c>
      <c r="J1807" s="158">
        <v>3826122</v>
      </c>
      <c r="K1807" s="159"/>
      <c r="L1807" s="176"/>
      <c r="N1807" s="119"/>
    </row>
    <row r="1808" spans="1:14" s="17" customFormat="1" x14ac:dyDescent="0.25">
      <c r="A1808" s="154">
        <v>44162</v>
      </c>
      <c r="B1808" s="155" t="s">
        <v>61</v>
      </c>
      <c r="C1808" s="155" t="s">
        <v>61</v>
      </c>
      <c r="D1808" s="156" t="s">
        <v>252</v>
      </c>
      <c r="E1808" s="156" t="s">
        <v>108</v>
      </c>
      <c r="F1808" s="156" t="s">
        <v>72</v>
      </c>
      <c r="G1808" s="157" t="str">
        <f>VLOOKUP(Repository_table[[#This Row],[Country of Destination]],$T$11:$U$46,2,)</f>
        <v>East Asia and Pacific</v>
      </c>
      <c r="H1808" s="156" t="s">
        <v>71</v>
      </c>
      <c r="I1808" s="156" t="s">
        <v>270</v>
      </c>
      <c r="J1808" s="158">
        <v>3622181</v>
      </c>
      <c r="K1808" s="159"/>
      <c r="L1808" s="176"/>
      <c r="N1808" s="119"/>
    </row>
    <row r="1809" spans="1:14" s="17" customFormat="1" x14ac:dyDescent="0.25">
      <c r="A1809" s="154">
        <v>44163</v>
      </c>
      <c r="B1809" s="155" t="s">
        <v>561</v>
      </c>
      <c r="C1809" s="155" t="s">
        <v>211</v>
      </c>
      <c r="D1809" s="156" t="s">
        <v>262</v>
      </c>
      <c r="E1809" s="156" t="s">
        <v>108</v>
      </c>
      <c r="F1809" s="156" t="s">
        <v>124</v>
      </c>
      <c r="G1809" s="157" t="str">
        <f>VLOOKUP(Repository_table[[#This Row],[Country of Destination]],$T$11:$U$46,2,)</f>
        <v>Europe and Central Asia</v>
      </c>
      <c r="H1809" s="156" t="s">
        <v>279</v>
      </c>
      <c r="I1809" s="156" t="s">
        <v>263</v>
      </c>
      <c r="J1809" s="158">
        <v>3296631</v>
      </c>
      <c r="K1809" s="159"/>
      <c r="L1809" s="176"/>
      <c r="N1809" s="119"/>
    </row>
    <row r="1810" spans="1:14" s="17" customFormat="1" ht="25" x14ac:dyDescent="0.25">
      <c r="A1810" s="154">
        <v>44164</v>
      </c>
      <c r="B1810" s="27" t="s">
        <v>469</v>
      </c>
      <c r="C1810" s="155" t="s">
        <v>484</v>
      </c>
      <c r="D1810" s="156" t="s">
        <v>582</v>
      </c>
      <c r="E1810" s="156" t="s">
        <v>108</v>
      </c>
      <c r="F1810" s="156" t="s">
        <v>72</v>
      </c>
      <c r="G1810" s="157" t="str">
        <f>VLOOKUP(Repository_table[[#This Row],[Country of Destination]],$T$11:$U$46,2,)</f>
        <v>East Asia and Pacific</v>
      </c>
      <c r="H1810" s="156" t="s">
        <v>356</v>
      </c>
      <c r="I1810" s="156" t="s">
        <v>440</v>
      </c>
      <c r="J1810" s="158">
        <v>3049549</v>
      </c>
      <c r="K1810" s="159"/>
      <c r="L1810" s="176"/>
      <c r="N1810" s="119"/>
    </row>
    <row r="1811" spans="1:14" s="17" customFormat="1" x14ac:dyDescent="0.25">
      <c r="A1811" s="154">
        <v>44164</v>
      </c>
      <c r="B1811" s="155" t="s">
        <v>61</v>
      </c>
      <c r="C1811" s="155" t="s">
        <v>61</v>
      </c>
      <c r="D1811" s="156" t="s">
        <v>426</v>
      </c>
      <c r="E1811" s="156" t="s">
        <v>108</v>
      </c>
      <c r="F1811" s="156" t="s">
        <v>109</v>
      </c>
      <c r="G1811" s="157" t="str">
        <f>VLOOKUP(Repository_table[[#This Row],[Country of Destination]],$T$11:$U$46,2,)</f>
        <v>Europe and Central Asia</v>
      </c>
      <c r="H1811" s="156" t="s">
        <v>348</v>
      </c>
      <c r="I1811" s="156" t="s">
        <v>270</v>
      </c>
      <c r="J1811" s="158">
        <v>3626717</v>
      </c>
      <c r="K1811" s="159"/>
      <c r="L1811" s="176"/>
      <c r="N1811" s="119"/>
    </row>
    <row r="1812" spans="1:14" s="17" customFormat="1" x14ac:dyDescent="0.25">
      <c r="A1812" s="154">
        <v>44165</v>
      </c>
      <c r="B1812" s="155" t="s">
        <v>393</v>
      </c>
      <c r="C1812" s="155" t="s">
        <v>466</v>
      </c>
      <c r="D1812" s="156" t="s">
        <v>421</v>
      </c>
      <c r="E1812" s="156" t="s">
        <v>108</v>
      </c>
      <c r="F1812" s="156" t="s">
        <v>116</v>
      </c>
      <c r="G1812" s="157" t="str">
        <f>VLOOKUP(Repository_table[[#This Row],[Country of Destination]],$T$11:$U$46,2,)</f>
        <v>South Asia</v>
      </c>
      <c r="H1812" s="156" t="s">
        <v>309</v>
      </c>
      <c r="I1812" s="156" t="s">
        <v>394</v>
      </c>
      <c r="J1812" s="158">
        <v>3436281</v>
      </c>
      <c r="K1812" s="159"/>
      <c r="L1812" s="176"/>
      <c r="N1812" s="119"/>
    </row>
    <row r="1813" spans="1:14" s="17" customFormat="1" ht="25" x14ac:dyDescent="0.25">
      <c r="A1813" s="154">
        <v>44165</v>
      </c>
      <c r="B1813" s="155" t="s">
        <v>302</v>
      </c>
      <c r="C1813" s="155" t="s">
        <v>303</v>
      </c>
      <c r="D1813" s="156" t="s">
        <v>409</v>
      </c>
      <c r="E1813" s="156" t="s">
        <v>108</v>
      </c>
      <c r="F1813" s="156" t="s">
        <v>177</v>
      </c>
      <c r="G1813" s="157" t="str">
        <f>VLOOKUP(Repository_table[[#This Row],[Country of Destination]],$T$11:$U$46,2,)</f>
        <v>Latin America and the Caribbean</v>
      </c>
      <c r="H1813" s="156" t="s">
        <v>235</v>
      </c>
      <c r="I1813" s="156" t="s">
        <v>306</v>
      </c>
      <c r="J1813" s="158">
        <v>3493988</v>
      </c>
      <c r="K1813" s="159"/>
      <c r="L1813" s="176"/>
      <c r="N1813" s="119"/>
    </row>
    <row r="1814" spans="1:14" s="17" customFormat="1" x14ac:dyDescent="0.25">
      <c r="A1814" s="154">
        <v>44165</v>
      </c>
      <c r="B1814" s="155" t="s">
        <v>61</v>
      </c>
      <c r="C1814" s="155" t="s">
        <v>61</v>
      </c>
      <c r="D1814" s="156" t="s">
        <v>251</v>
      </c>
      <c r="E1814" s="156" t="s">
        <v>108</v>
      </c>
      <c r="F1814" s="156" t="s">
        <v>113</v>
      </c>
      <c r="G1814" s="157" t="str">
        <f>VLOOKUP(Repository_table[[#This Row],[Country of Destination]],$T$11:$U$46,2,)</f>
        <v>East Asia and Pacific</v>
      </c>
      <c r="H1814" s="156" t="s">
        <v>572</v>
      </c>
      <c r="I1814" s="156" t="s">
        <v>270</v>
      </c>
      <c r="J1814" s="158">
        <v>3714200</v>
      </c>
      <c r="K1814" s="159"/>
      <c r="L1814" s="176"/>
      <c r="N1814" s="119"/>
    </row>
    <row r="1815" spans="1:14" s="17" customFormat="1" x14ac:dyDescent="0.25">
      <c r="A1815" s="154">
        <v>44166</v>
      </c>
      <c r="B1815" s="155" t="s">
        <v>442</v>
      </c>
      <c r="C1815" s="155" t="s">
        <v>484</v>
      </c>
      <c r="D1815" s="156" t="s">
        <v>471</v>
      </c>
      <c r="E1815" s="156" t="s">
        <v>108</v>
      </c>
      <c r="F1815" s="156" t="s">
        <v>81</v>
      </c>
      <c r="G1815" s="157" t="str">
        <f>VLOOKUP(Repository_table[[#This Row],[Country of Destination]],$T$11:$U$46,2,)</f>
        <v>East Asia and Pacific</v>
      </c>
      <c r="H1815" s="156" t="s">
        <v>482</v>
      </c>
      <c r="I1815" s="156" t="s">
        <v>440</v>
      </c>
      <c r="J1815" s="158">
        <v>3836441</v>
      </c>
      <c r="K1815" s="159"/>
      <c r="L1815" s="178"/>
      <c r="N1815" s="119"/>
    </row>
    <row r="1816" spans="1:14" s="17" customFormat="1" x14ac:dyDescent="0.25">
      <c r="A1816" s="154">
        <v>44166</v>
      </c>
      <c r="B1816" s="155" t="s">
        <v>61</v>
      </c>
      <c r="C1816" s="155" t="s">
        <v>61</v>
      </c>
      <c r="D1816" s="156" t="s">
        <v>427</v>
      </c>
      <c r="E1816" s="156" t="s">
        <v>108</v>
      </c>
      <c r="F1816" s="156" t="s">
        <v>124</v>
      </c>
      <c r="G1816" s="157" t="str">
        <f>VLOOKUP(Repository_table[[#This Row],[Country of Destination]],$T$11:$U$46,2,)</f>
        <v>Europe and Central Asia</v>
      </c>
      <c r="H1816" s="156" t="s">
        <v>552</v>
      </c>
      <c r="I1816" s="156" t="s">
        <v>270</v>
      </c>
      <c r="J1816" s="158">
        <v>3500700</v>
      </c>
      <c r="K1816" s="159"/>
      <c r="L1816" s="178"/>
      <c r="N1816" s="119"/>
    </row>
    <row r="1817" spans="1:14" s="17" customFormat="1" x14ac:dyDescent="0.25">
      <c r="A1817" s="154">
        <v>44167</v>
      </c>
      <c r="B1817" s="155" t="s">
        <v>393</v>
      </c>
      <c r="C1817" s="155" t="s">
        <v>468</v>
      </c>
      <c r="D1817" s="156" t="s">
        <v>421</v>
      </c>
      <c r="E1817" s="156" t="s">
        <v>108</v>
      </c>
      <c r="F1817" s="156" t="s">
        <v>177</v>
      </c>
      <c r="G1817" s="157" t="str">
        <f>VLOOKUP(Repository_table[[#This Row],[Country of Destination]],$T$11:$U$46,2,)</f>
        <v>Latin America and the Caribbean</v>
      </c>
      <c r="H1817" s="156" t="s">
        <v>380</v>
      </c>
      <c r="I1817" s="156" t="s">
        <v>394</v>
      </c>
      <c r="J1817" s="158">
        <v>3637236</v>
      </c>
      <c r="K1817" s="159"/>
      <c r="L1817" s="178"/>
      <c r="N1817" s="119"/>
    </row>
    <row r="1818" spans="1:14" s="17" customFormat="1" ht="25" x14ac:dyDescent="0.25">
      <c r="A1818" s="154">
        <v>44167</v>
      </c>
      <c r="B1818" s="155" t="s">
        <v>302</v>
      </c>
      <c r="C1818" s="155" t="s">
        <v>303</v>
      </c>
      <c r="D1818" s="156" t="s">
        <v>409</v>
      </c>
      <c r="E1818" s="156" t="s">
        <v>108</v>
      </c>
      <c r="F1818" s="156" t="s">
        <v>368</v>
      </c>
      <c r="G1818" s="157" t="str">
        <f>VLOOKUP(Repository_table[[#This Row],[Country of Destination]],$T$11:$U$46,2,)</f>
        <v>East Asia and Pacific</v>
      </c>
      <c r="H1818" s="156" t="s">
        <v>383</v>
      </c>
      <c r="I1818" s="156" t="s">
        <v>306</v>
      </c>
      <c r="J1818" s="158">
        <v>3059709</v>
      </c>
      <c r="K1818" s="159"/>
      <c r="L1818" s="178"/>
      <c r="N1818" s="119"/>
    </row>
    <row r="1819" spans="1:14" s="17" customFormat="1" x14ac:dyDescent="0.25">
      <c r="A1819" s="154">
        <v>44167</v>
      </c>
      <c r="B1819" s="155" t="s">
        <v>473</v>
      </c>
      <c r="C1819" s="155" t="s">
        <v>89</v>
      </c>
      <c r="D1819" s="156" t="s">
        <v>568</v>
      </c>
      <c r="E1819" s="156" t="s">
        <v>108</v>
      </c>
      <c r="F1819" s="156" t="s">
        <v>331</v>
      </c>
      <c r="G1819" s="157" t="str">
        <f>VLOOKUP(Repository_table[[#This Row],[Country of Destination]],$T$11:$U$46,2,)</f>
        <v>Europe and Central Asia</v>
      </c>
      <c r="H1819" s="156" t="s">
        <v>580</v>
      </c>
      <c r="I1819" s="156" t="s">
        <v>307</v>
      </c>
      <c r="J1819" s="158">
        <v>3044790</v>
      </c>
      <c r="K1819" s="159"/>
      <c r="L1819" s="178"/>
      <c r="N1819" s="119"/>
    </row>
    <row r="1820" spans="1:14" s="17" customFormat="1" x14ac:dyDescent="0.25">
      <c r="A1820" s="154">
        <v>44168</v>
      </c>
      <c r="B1820" s="155" t="s">
        <v>561</v>
      </c>
      <c r="C1820" s="155" t="s">
        <v>212</v>
      </c>
      <c r="D1820" s="156" t="s">
        <v>262</v>
      </c>
      <c r="E1820" s="156" t="s">
        <v>108</v>
      </c>
      <c r="F1820" s="156" t="s">
        <v>81</v>
      </c>
      <c r="G1820" s="157" t="str">
        <f>VLOOKUP(Repository_table[[#This Row],[Country of Destination]],$T$11:$U$46,2,)</f>
        <v>East Asia and Pacific</v>
      </c>
      <c r="H1820" s="156" t="s">
        <v>214</v>
      </c>
      <c r="I1820" s="156" t="s">
        <v>263</v>
      </c>
      <c r="J1820" s="158">
        <v>3715014</v>
      </c>
      <c r="K1820" s="159"/>
      <c r="L1820" s="178"/>
      <c r="N1820" s="119"/>
    </row>
    <row r="1821" spans="1:14" s="17" customFormat="1" x14ac:dyDescent="0.25">
      <c r="A1821" s="154">
        <v>44168</v>
      </c>
      <c r="B1821" s="155" t="s">
        <v>442</v>
      </c>
      <c r="C1821" s="155" t="s">
        <v>484</v>
      </c>
      <c r="D1821" s="156" t="s">
        <v>471</v>
      </c>
      <c r="E1821" s="156" t="s">
        <v>108</v>
      </c>
      <c r="F1821" s="156" t="s">
        <v>276</v>
      </c>
      <c r="G1821" s="157" t="str">
        <f>VLOOKUP(Repository_table[[#This Row],[Country of Destination]],$T$11:$U$46,2,)</f>
        <v>Latin America and the Caribbean</v>
      </c>
      <c r="H1821" s="156" t="s">
        <v>579</v>
      </c>
      <c r="I1821" s="156" t="s">
        <v>440</v>
      </c>
      <c r="J1821" s="158">
        <v>2374240</v>
      </c>
      <c r="K1821" s="159"/>
      <c r="L1821" s="178"/>
      <c r="N1821" s="119"/>
    </row>
    <row r="1822" spans="1:14" s="17" customFormat="1" ht="25" x14ac:dyDescent="0.25">
      <c r="A1822" s="154">
        <v>44169</v>
      </c>
      <c r="B1822" s="155" t="s">
        <v>302</v>
      </c>
      <c r="C1822" s="155" t="s">
        <v>303</v>
      </c>
      <c r="D1822" s="156" t="s">
        <v>410</v>
      </c>
      <c r="E1822" s="156" t="s">
        <v>108</v>
      </c>
      <c r="F1822" s="156" t="s">
        <v>112</v>
      </c>
      <c r="G1822" s="157" t="str">
        <f>VLOOKUP(Repository_table[[#This Row],[Country of Destination]],$T$11:$U$46,2,)</f>
        <v>Latin America and the Caribbean</v>
      </c>
      <c r="H1822" s="156" t="s">
        <v>86</v>
      </c>
      <c r="I1822" s="156" t="s">
        <v>306</v>
      </c>
      <c r="J1822" s="158">
        <v>3155072</v>
      </c>
      <c r="K1822" s="159"/>
      <c r="L1822" s="178"/>
      <c r="N1822" s="119"/>
    </row>
    <row r="1823" spans="1:14" s="17" customFormat="1" x14ac:dyDescent="0.25">
      <c r="A1823" s="154">
        <v>44169</v>
      </c>
      <c r="B1823" s="155" t="s">
        <v>61</v>
      </c>
      <c r="C1823" s="155" t="s">
        <v>61</v>
      </c>
      <c r="D1823" s="156" t="s">
        <v>252</v>
      </c>
      <c r="E1823" s="156" t="s">
        <v>108</v>
      </c>
      <c r="F1823" s="156" t="s">
        <v>72</v>
      </c>
      <c r="G1823" s="157" t="str">
        <f>VLOOKUP(Repository_table[[#This Row],[Country of Destination]],$T$11:$U$46,2,)</f>
        <v>East Asia and Pacific</v>
      </c>
      <c r="H1823" s="156" t="s">
        <v>135</v>
      </c>
      <c r="I1823" s="156" t="s">
        <v>270</v>
      </c>
      <c r="J1823" s="158">
        <v>3681224</v>
      </c>
      <c r="K1823" s="159"/>
      <c r="L1823" s="178"/>
      <c r="N1823" s="119"/>
    </row>
    <row r="1824" spans="1:14" s="17" customFormat="1" x14ac:dyDescent="0.25">
      <c r="A1824" s="154">
        <v>44169</v>
      </c>
      <c r="B1824" s="155" t="s">
        <v>61</v>
      </c>
      <c r="C1824" s="155" t="s">
        <v>61</v>
      </c>
      <c r="D1824" s="156" t="s">
        <v>252</v>
      </c>
      <c r="E1824" s="156" t="s">
        <v>108</v>
      </c>
      <c r="F1824" s="156" t="s">
        <v>124</v>
      </c>
      <c r="G1824" s="157" t="str">
        <f>VLOOKUP(Repository_table[[#This Row],[Country of Destination]],$T$11:$U$46,2,)</f>
        <v>Europe and Central Asia</v>
      </c>
      <c r="H1824" s="156" t="s">
        <v>187</v>
      </c>
      <c r="I1824" s="156" t="s">
        <v>270</v>
      </c>
      <c r="J1824" s="158">
        <v>3672769</v>
      </c>
      <c r="K1824" s="159"/>
      <c r="L1824" s="178"/>
      <c r="N1824" s="119"/>
    </row>
    <row r="1825" spans="1:14" s="17" customFormat="1" x14ac:dyDescent="0.25">
      <c r="A1825" s="154">
        <v>44170</v>
      </c>
      <c r="B1825" s="155" t="s">
        <v>393</v>
      </c>
      <c r="C1825" s="155" t="s">
        <v>466</v>
      </c>
      <c r="D1825" s="156" t="s">
        <v>421</v>
      </c>
      <c r="E1825" s="156" t="s">
        <v>108</v>
      </c>
      <c r="F1825" s="156" t="s">
        <v>72</v>
      </c>
      <c r="G1825" s="157" t="str">
        <f>VLOOKUP(Repository_table[[#This Row],[Country of Destination]],$T$11:$U$46,2,)</f>
        <v>East Asia and Pacific</v>
      </c>
      <c r="H1825" s="156" t="s">
        <v>578</v>
      </c>
      <c r="I1825" s="156" t="s">
        <v>394</v>
      </c>
      <c r="J1825" s="158">
        <v>3678517</v>
      </c>
      <c r="K1825" s="159"/>
      <c r="L1825" s="178"/>
      <c r="N1825" s="119"/>
    </row>
    <row r="1826" spans="1:14" s="17" customFormat="1" x14ac:dyDescent="0.25">
      <c r="A1826" s="154">
        <v>44170</v>
      </c>
      <c r="B1826" s="155" t="s">
        <v>442</v>
      </c>
      <c r="C1826" s="155" t="s">
        <v>484</v>
      </c>
      <c r="D1826" s="156" t="s">
        <v>471</v>
      </c>
      <c r="E1826" s="156" t="s">
        <v>108</v>
      </c>
      <c r="F1826" s="156" t="s">
        <v>72</v>
      </c>
      <c r="G1826" s="157" t="str">
        <f>VLOOKUP(Repository_table[[#This Row],[Country of Destination]],$T$11:$U$46,2,)</f>
        <v>East Asia and Pacific</v>
      </c>
      <c r="H1826" s="156" t="s">
        <v>465</v>
      </c>
      <c r="I1826" s="156" t="s">
        <v>440</v>
      </c>
      <c r="J1826" s="158">
        <v>3725816</v>
      </c>
      <c r="K1826" s="159"/>
      <c r="L1826" s="178"/>
      <c r="N1826" s="119"/>
    </row>
    <row r="1827" spans="1:14" s="17" customFormat="1" x14ac:dyDescent="0.25">
      <c r="A1827" s="154">
        <v>44170</v>
      </c>
      <c r="B1827" s="155" t="s">
        <v>61</v>
      </c>
      <c r="C1827" s="155" t="s">
        <v>61</v>
      </c>
      <c r="D1827" s="156" t="s">
        <v>252</v>
      </c>
      <c r="E1827" s="156" t="s">
        <v>108</v>
      </c>
      <c r="F1827" s="156" t="s">
        <v>241</v>
      </c>
      <c r="G1827" s="157" t="str">
        <f>VLOOKUP(Repository_table[[#This Row],[Country of Destination]],$T$11:$U$46,2,)</f>
        <v>Europe and Central Asia</v>
      </c>
      <c r="H1827" s="156" t="s">
        <v>180</v>
      </c>
      <c r="I1827" s="156" t="s">
        <v>270</v>
      </c>
      <c r="J1827" s="158">
        <v>3390960</v>
      </c>
      <c r="K1827" s="159"/>
      <c r="L1827" s="178"/>
      <c r="N1827" s="119"/>
    </row>
    <row r="1828" spans="1:14" s="17" customFormat="1" x14ac:dyDescent="0.25">
      <c r="A1828" s="154">
        <v>44170</v>
      </c>
      <c r="B1828" s="155" t="s">
        <v>473</v>
      </c>
      <c r="C1828" s="155" t="s">
        <v>89</v>
      </c>
      <c r="D1828" s="156" t="s">
        <v>568</v>
      </c>
      <c r="E1828" s="156" t="s">
        <v>108</v>
      </c>
      <c r="F1828" s="156" t="s">
        <v>124</v>
      </c>
      <c r="G1828" s="157" t="str">
        <f>VLOOKUP(Repository_table[[#This Row],[Country of Destination]],$T$11:$U$46,2,)</f>
        <v>Europe and Central Asia</v>
      </c>
      <c r="H1828" s="156" t="s">
        <v>334</v>
      </c>
      <c r="I1828" s="156" t="s">
        <v>307</v>
      </c>
      <c r="J1828" s="158">
        <v>2930048</v>
      </c>
      <c r="K1828" s="159"/>
      <c r="L1828" s="178"/>
      <c r="N1828" s="119"/>
    </row>
    <row r="1829" spans="1:14" s="17" customFormat="1" ht="25" x14ac:dyDescent="0.25">
      <c r="A1829" s="154">
        <v>44171</v>
      </c>
      <c r="B1829" s="155" t="s">
        <v>302</v>
      </c>
      <c r="C1829" s="155" t="s">
        <v>303</v>
      </c>
      <c r="D1829" s="156" t="s">
        <v>409</v>
      </c>
      <c r="E1829" s="156" t="s">
        <v>108</v>
      </c>
      <c r="F1829" s="156" t="s">
        <v>177</v>
      </c>
      <c r="G1829" s="157" t="str">
        <f>VLOOKUP(Repository_table[[#This Row],[Country of Destination]],$T$11:$U$46,2,)</f>
        <v>Latin America and the Caribbean</v>
      </c>
      <c r="H1829" s="156" t="s">
        <v>464</v>
      </c>
      <c r="I1829" s="156" t="s">
        <v>306</v>
      </c>
      <c r="J1829" s="158">
        <v>3375261</v>
      </c>
      <c r="K1829" s="159"/>
      <c r="L1829" s="178"/>
      <c r="N1829" s="119"/>
    </row>
    <row r="1830" spans="1:14" s="17" customFormat="1" x14ac:dyDescent="0.25">
      <c r="A1830" s="154">
        <v>44171</v>
      </c>
      <c r="B1830" s="155" t="s">
        <v>442</v>
      </c>
      <c r="C1830" s="155" t="s">
        <v>484</v>
      </c>
      <c r="D1830" s="156" t="s">
        <v>471</v>
      </c>
      <c r="E1830" s="156" t="s">
        <v>108</v>
      </c>
      <c r="F1830" s="156" t="s">
        <v>72</v>
      </c>
      <c r="G1830" s="157" t="str">
        <f>VLOOKUP(Repository_table[[#This Row],[Country of Destination]],$T$11:$U$46,2,)</f>
        <v>East Asia and Pacific</v>
      </c>
      <c r="H1830" s="156" t="s">
        <v>408</v>
      </c>
      <c r="I1830" s="156" t="s">
        <v>440</v>
      </c>
      <c r="J1830" s="158">
        <v>3713474</v>
      </c>
      <c r="K1830" s="159"/>
      <c r="L1830" s="178"/>
      <c r="N1830" s="119"/>
    </row>
    <row r="1831" spans="1:14" s="17" customFormat="1" x14ac:dyDescent="0.25">
      <c r="A1831" s="154">
        <v>44171</v>
      </c>
      <c r="B1831" s="155" t="s">
        <v>61</v>
      </c>
      <c r="C1831" s="155" t="s">
        <v>61</v>
      </c>
      <c r="D1831" s="156" t="s">
        <v>252</v>
      </c>
      <c r="E1831" s="156" t="s">
        <v>108</v>
      </c>
      <c r="F1831" s="156" t="s">
        <v>72</v>
      </c>
      <c r="G1831" s="157" t="str">
        <f>VLOOKUP(Repository_table[[#This Row],[Country of Destination]],$T$11:$U$46,2,)</f>
        <v>East Asia and Pacific</v>
      </c>
      <c r="H1831" s="156" t="s">
        <v>352</v>
      </c>
      <c r="I1831" s="156" t="s">
        <v>270</v>
      </c>
      <c r="J1831" s="158">
        <v>3699141</v>
      </c>
      <c r="K1831" s="159"/>
      <c r="L1831" s="178"/>
      <c r="N1831" s="119"/>
    </row>
    <row r="1832" spans="1:14" s="17" customFormat="1" x14ac:dyDescent="0.25">
      <c r="A1832" s="154">
        <v>44172</v>
      </c>
      <c r="B1832" s="155" t="s">
        <v>393</v>
      </c>
      <c r="C1832" s="155" t="s">
        <v>508</v>
      </c>
      <c r="D1832" s="156" t="s">
        <v>494</v>
      </c>
      <c r="E1832" s="156" t="s">
        <v>108</v>
      </c>
      <c r="F1832" s="156" t="s">
        <v>185</v>
      </c>
      <c r="G1832" s="157" t="str">
        <f>VLOOKUP(Repository_table[[#This Row],[Country of Destination]],$T$11:$U$46,2,)</f>
        <v>Latin America and the Caribbean</v>
      </c>
      <c r="H1832" s="156" t="s">
        <v>294</v>
      </c>
      <c r="I1832" s="156" t="s">
        <v>394</v>
      </c>
      <c r="J1832" s="158">
        <v>2783875</v>
      </c>
      <c r="K1832" s="159"/>
      <c r="L1832" s="178" t="s">
        <v>58</v>
      </c>
      <c r="N1832" s="119"/>
    </row>
    <row r="1833" spans="1:14" s="17" customFormat="1" x14ac:dyDescent="0.25">
      <c r="A1833" s="154">
        <v>44172</v>
      </c>
      <c r="B1833" s="155" t="s">
        <v>393</v>
      </c>
      <c r="C1833" s="155" t="s">
        <v>508</v>
      </c>
      <c r="D1833" s="156" t="s">
        <v>494</v>
      </c>
      <c r="E1833" s="156" t="s">
        <v>108</v>
      </c>
      <c r="F1833" s="156" t="s">
        <v>186</v>
      </c>
      <c r="G1833" s="157" t="str">
        <f>VLOOKUP(Repository_table[[#This Row],[Country of Destination]],$T$11:$U$46,2,)</f>
        <v>Latin America and the Caribbean</v>
      </c>
      <c r="H1833" s="156" t="s">
        <v>294</v>
      </c>
      <c r="I1833" s="156" t="s">
        <v>394</v>
      </c>
      <c r="J1833" s="158">
        <v>270525</v>
      </c>
      <c r="K1833" s="159"/>
      <c r="L1833" s="178" t="s">
        <v>58</v>
      </c>
      <c r="N1833" s="119"/>
    </row>
    <row r="1834" spans="1:14" s="17" customFormat="1" ht="25" x14ac:dyDescent="0.25">
      <c r="A1834" s="154">
        <v>44172</v>
      </c>
      <c r="B1834" s="155" t="s">
        <v>302</v>
      </c>
      <c r="C1834" s="155" t="s">
        <v>303</v>
      </c>
      <c r="D1834" s="156" t="s">
        <v>409</v>
      </c>
      <c r="E1834" s="156" t="s">
        <v>108</v>
      </c>
      <c r="F1834" s="156" t="s">
        <v>72</v>
      </c>
      <c r="G1834" s="157" t="str">
        <f>VLOOKUP(Repository_table[[#This Row],[Country of Destination]],$T$11:$U$46,2,)</f>
        <v>East Asia and Pacific</v>
      </c>
      <c r="H1834" s="156" t="s">
        <v>117</v>
      </c>
      <c r="I1834" s="156" t="s">
        <v>306</v>
      </c>
      <c r="J1834" s="158">
        <v>3670323</v>
      </c>
      <c r="K1834" s="159"/>
      <c r="L1834" s="178"/>
      <c r="N1834" s="119"/>
    </row>
    <row r="1835" spans="1:14" s="17" customFormat="1" x14ac:dyDescent="0.25">
      <c r="A1835" s="154">
        <v>44172</v>
      </c>
      <c r="B1835" s="155" t="s">
        <v>442</v>
      </c>
      <c r="C1835" s="155" t="s">
        <v>484</v>
      </c>
      <c r="D1835" s="156" t="s">
        <v>471</v>
      </c>
      <c r="E1835" s="156" t="s">
        <v>108</v>
      </c>
      <c r="F1835" s="156" t="s">
        <v>72</v>
      </c>
      <c r="G1835" s="157" t="str">
        <f>VLOOKUP(Repository_table[[#This Row],[Country of Destination]],$T$11:$U$46,2,)</f>
        <v>East Asia and Pacific</v>
      </c>
      <c r="H1835" s="156" t="s">
        <v>428</v>
      </c>
      <c r="I1835" s="156" t="s">
        <v>440</v>
      </c>
      <c r="J1835" s="158">
        <v>3465449</v>
      </c>
      <c r="K1835" s="159"/>
      <c r="L1835" s="178"/>
      <c r="N1835" s="119"/>
    </row>
    <row r="1836" spans="1:14" s="17" customFormat="1" x14ac:dyDescent="0.25">
      <c r="A1836" s="154">
        <v>44172</v>
      </c>
      <c r="B1836" s="155" t="s">
        <v>61</v>
      </c>
      <c r="C1836" s="155" t="s">
        <v>61</v>
      </c>
      <c r="D1836" s="156" t="s">
        <v>252</v>
      </c>
      <c r="E1836" s="156" t="s">
        <v>108</v>
      </c>
      <c r="F1836" s="156" t="s">
        <v>124</v>
      </c>
      <c r="G1836" s="157" t="str">
        <f>VLOOKUP(Repository_table[[#This Row],[Country of Destination]],$T$11:$U$46,2,)</f>
        <v>Europe and Central Asia</v>
      </c>
      <c r="H1836" s="156" t="s">
        <v>282</v>
      </c>
      <c r="I1836" s="156" t="s">
        <v>270</v>
      </c>
      <c r="J1836" s="158">
        <v>3263034</v>
      </c>
      <c r="K1836" s="159"/>
      <c r="L1836" s="178"/>
      <c r="N1836" s="119"/>
    </row>
    <row r="1837" spans="1:14" s="17" customFormat="1" x14ac:dyDescent="0.25">
      <c r="A1837" s="154">
        <v>44172</v>
      </c>
      <c r="B1837" s="155" t="s">
        <v>61</v>
      </c>
      <c r="C1837" s="155" t="s">
        <v>61</v>
      </c>
      <c r="D1837" s="156" t="s">
        <v>406</v>
      </c>
      <c r="E1837" s="156" t="s">
        <v>108</v>
      </c>
      <c r="F1837" s="156" t="s">
        <v>68</v>
      </c>
      <c r="G1837" s="157" t="str">
        <f>VLOOKUP(Repository_table[[#This Row],[Country of Destination]],$T$11:$U$46,2,)</f>
        <v>South Asia</v>
      </c>
      <c r="H1837" s="156" t="s">
        <v>181</v>
      </c>
      <c r="I1837" s="156" t="s">
        <v>270</v>
      </c>
      <c r="J1837" s="158">
        <v>3311762</v>
      </c>
      <c r="K1837" s="159"/>
      <c r="L1837" s="178"/>
      <c r="N1837" s="119"/>
    </row>
    <row r="1838" spans="1:14" s="17" customFormat="1" x14ac:dyDescent="0.25">
      <c r="A1838" s="154">
        <v>44173</v>
      </c>
      <c r="B1838" s="155" t="s">
        <v>393</v>
      </c>
      <c r="C1838" s="155" t="s">
        <v>466</v>
      </c>
      <c r="D1838" s="156" t="s">
        <v>421</v>
      </c>
      <c r="E1838" s="156" t="s">
        <v>108</v>
      </c>
      <c r="F1838" s="156" t="s">
        <v>68</v>
      </c>
      <c r="G1838" s="157" t="str">
        <f>VLOOKUP(Repository_table[[#This Row],[Country of Destination]],$T$11:$U$46,2,)</f>
        <v>South Asia</v>
      </c>
      <c r="H1838" s="156" t="s">
        <v>413</v>
      </c>
      <c r="I1838" s="156" t="s">
        <v>394</v>
      </c>
      <c r="J1838" s="158">
        <v>3289161</v>
      </c>
      <c r="K1838" s="159"/>
      <c r="L1838" s="178"/>
      <c r="N1838" s="119"/>
    </row>
    <row r="1839" spans="1:14" s="17" customFormat="1" x14ac:dyDescent="0.25">
      <c r="A1839" s="154">
        <v>44173</v>
      </c>
      <c r="B1839" s="155" t="s">
        <v>442</v>
      </c>
      <c r="C1839" s="155" t="s">
        <v>484</v>
      </c>
      <c r="D1839" s="156" t="s">
        <v>471</v>
      </c>
      <c r="E1839" s="156" t="s">
        <v>108</v>
      </c>
      <c r="F1839" s="156" t="s">
        <v>81</v>
      </c>
      <c r="G1839" s="157" t="str">
        <f>VLOOKUP(Repository_table[[#This Row],[Country of Destination]],$T$11:$U$46,2,)</f>
        <v>East Asia and Pacific</v>
      </c>
      <c r="H1839" s="156" t="s">
        <v>549</v>
      </c>
      <c r="I1839" s="156" t="s">
        <v>440</v>
      </c>
      <c r="J1839" s="158">
        <v>3688634</v>
      </c>
      <c r="K1839" s="159"/>
      <c r="L1839" s="178"/>
      <c r="N1839" s="119"/>
    </row>
    <row r="1840" spans="1:14" s="17" customFormat="1" x14ac:dyDescent="0.25">
      <c r="A1840" s="154">
        <v>44173</v>
      </c>
      <c r="B1840" s="155" t="s">
        <v>61</v>
      </c>
      <c r="C1840" s="155" t="s">
        <v>61</v>
      </c>
      <c r="D1840" s="156" t="s">
        <v>251</v>
      </c>
      <c r="E1840" s="156" t="s">
        <v>108</v>
      </c>
      <c r="F1840" s="156" t="s">
        <v>112</v>
      </c>
      <c r="G1840" s="157" t="str">
        <f>VLOOKUP(Repository_table[[#This Row],[Country of Destination]],$T$11:$U$46,2,)</f>
        <v>Latin America and the Caribbean</v>
      </c>
      <c r="H1840" s="156" t="s">
        <v>388</v>
      </c>
      <c r="I1840" s="156" t="s">
        <v>270</v>
      </c>
      <c r="J1840" s="158">
        <v>3688004</v>
      </c>
      <c r="K1840" s="159"/>
      <c r="L1840" s="178"/>
      <c r="N1840" s="119"/>
    </row>
    <row r="1841" spans="1:14" s="17" customFormat="1" ht="25" x14ac:dyDescent="0.25">
      <c r="A1841" s="154">
        <v>44174</v>
      </c>
      <c r="B1841" s="155" t="s">
        <v>302</v>
      </c>
      <c r="C1841" s="155" t="s">
        <v>303</v>
      </c>
      <c r="D1841" s="156" t="s">
        <v>409</v>
      </c>
      <c r="E1841" s="156" t="s">
        <v>108</v>
      </c>
      <c r="F1841" s="156" t="s">
        <v>69</v>
      </c>
      <c r="G1841" s="157" t="str">
        <f>VLOOKUP(Repository_table[[#This Row],[Country of Destination]],$T$11:$U$46,2,)</f>
        <v>Europe and Central Asia</v>
      </c>
      <c r="H1841" s="156" t="s">
        <v>434</v>
      </c>
      <c r="I1841" s="156" t="s">
        <v>306</v>
      </c>
      <c r="J1841" s="158">
        <v>3711265</v>
      </c>
      <c r="K1841" s="159"/>
      <c r="L1841" s="178"/>
      <c r="N1841" s="119"/>
    </row>
    <row r="1842" spans="1:14" s="17" customFormat="1" x14ac:dyDescent="0.25">
      <c r="A1842" s="154">
        <v>44174</v>
      </c>
      <c r="B1842" s="155" t="s">
        <v>61</v>
      </c>
      <c r="C1842" s="155" t="s">
        <v>61</v>
      </c>
      <c r="D1842" s="156" t="s">
        <v>252</v>
      </c>
      <c r="E1842" s="156" t="s">
        <v>108</v>
      </c>
      <c r="F1842" s="156" t="s">
        <v>124</v>
      </c>
      <c r="G1842" s="157" t="str">
        <f>VLOOKUP(Repository_table[[#This Row],[Country of Destination]],$T$11:$U$46,2,)</f>
        <v>Europe and Central Asia</v>
      </c>
      <c r="H1842" s="156" t="s">
        <v>545</v>
      </c>
      <c r="I1842" s="156" t="s">
        <v>270</v>
      </c>
      <c r="J1842" s="158">
        <v>3599676</v>
      </c>
      <c r="K1842" s="159"/>
      <c r="L1842" s="178"/>
      <c r="N1842" s="119"/>
    </row>
    <row r="1843" spans="1:14" s="17" customFormat="1" x14ac:dyDescent="0.25">
      <c r="A1843" s="154">
        <v>44175</v>
      </c>
      <c r="B1843" s="155" t="s">
        <v>393</v>
      </c>
      <c r="C1843" s="155" t="s">
        <v>466</v>
      </c>
      <c r="D1843" s="156" t="s">
        <v>421</v>
      </c>
      <c r="E1843" s="156" t="s">
        <v>108</v>
      </c>
      <c r="F1843" s="156" t="s">
        <v>304</v>
      </c>
      <c r="G1843" s="157" t="str">
        <f>VLOOKUP(Repository_table[[#This Row],[Country of Destination]],$T$11:$U$46,2,)</f>
        <v>Europe and Central Asia</v>
      </c>
      <c r="H1843" s="156" t="s">
        <v>280</v>
      </c>
      <c r="I1843" s="156" t="s">
        <v>394</v>
      </c>
      <c r="J1843" s="158">
        <v>3382445</v>
      </c>
      <c r="K1843" s="159"/>
      <c r="L1843" s="178"/>
      <c r="N1843" s="119"/>
    </row>
    <row r="1844" spans="1:14" s="17" customFormat="1" x14ac:dyDescent="0.25">
      <c r="A1844" s="154">
        <v>44175</v>
      </c>
      <c r="B1844" s="155" t="s">
        <v>561</v>
      </c>
      <c r="C1844" s="155" t="s">
        <v>211</v>
      </c>
      <c r="D1844" s="156" t="s">
        <v>262</v>
      </c>
      <c r="E1844" s="156" t="s">
        <v>108</v>
      </c>
      <c r="F1844" s="156" t="s">
        <v>177</v>
      </c>
      <c r="G1844" s="157" t="str">
        <f>VLOOKUP(Repository_table[[#This Row],[Country of Destination]],$T$11:$U$46,2,)</f>
        <v>Latin America and the Caribbean</v>
      </c>
      <c r="H1844" s="156" t="s">
        <v>560</v>
      </c>
      <c r="I1844" s="156" t="s">
        <v>263</v>
      </c>
      <c r="J1844" s="158">
        <v>3255406</v>
      </c>
      <c r="K1844" s="159"/>
      <c r="L1844" s="178"/>
      <c r="N1844" s="119"/>
    </row>
    <row r="1845" spans="1:14" s="17" customFormat="1" x14ac:dyDescent="0.25">
      <c r="A1845" s="154">
        <v>44175</v>
      </c>
      <c r="B1845" s="155" t="s">
        <v>442</v>
      </c>
      <c r="C1845" s="155" t="s">
        <v>484</v>
      </c>
      <c r="D1845" s="156" t="s">
        <v>471</v>
      </c>
      <c r="E1845" s="156" t="s">
        <v>108</v>
      </c>
      <c r="F1845" s="156" t="s">
        <v>109</v>
      </c>
      <c r="G1845" s="157" t="str">
        <f>VLOOKUP(Repository_table[[#This Row],[Country of Destination]],$T$11:$U$46,2,)</f>
        <v>Europe and Central Asia</v>
      </c>
      <c r="H1845" s="156" t="s">
        <v>411</v>
      </c>
      <c r="I1845" s="156" t="s">
        <v>440</v>
      </c>
      <c r="J1845" s="158">
        <v>3305695</v>
      </c>
      <c r="K1845" s="159"/>
      <c r="L1845" s="178"/>
      <c r="N1845" s="119"/>
    </row>
    <row r="1846" spans="1:14" s="17" customFormat="1" x14ac:dyDescent="0.25">
      <c r="A1846" s="154">
        <v>44175</v>
      </c>
      <c r="B1846" s="155" t="s">
        <v>61</v>
      </c>
      <c r="C1846" s="155" t="s">
        <v>61</v>
      </c>
      <c r="D1846" s="156" t="s">
        <v>252</v>
      </c>
      <c r="E1846" s="156" t="s">
        <v>108</v>
      </c>
      <c r="F1846" s="156" t="s">
        <v>177</v>
      </c>
      <c r="G1846" s="157" t="str">
        <f>VLOOKUP(Repository_table[[#This Row],[Country of Destination]],$T$11:$U$46,2,)</f>
        <v>Latin America and the Caribbean</v>
      </c>
      <c r="H1846" s="156" t="s">
        <v>123</v>
      </c>
      <c r="I1846" s="156" t="s">
        <v>270</v>
      </c>
      <c r="J1846" s="158">
        <v>3431005</v>
      </c>
      <c r="K1846" s="159"/>
      <c r="L1846" s="178"/>
      <c r="N1846" s="119"/>
    </row>
    <row r="1847" spans="1:14" s="17" customFormat="1" x14ac:dyDescent="0.25">
      <c r="A1847" s="154">
        <v>44175</v>
      </c>
      <c r="B1847" s="155" t="s">
        <v>61</v>
      </c>
      <c r="C1847" s="155" t="s">
        <v>61</v>
      </c>
      <c r="D1847" s="156" t="s">
        <v>426</v>
      </c>
      <c r="E1847" s="156" t="s">
        <v>108</v>
      </c>
      <c r="F1847" s="156" t="s">
        <v>368</v>
      </c>
      <c r="G1847" s="157" t="str">
        <f>VLOOKUP(Repository_table[[#This Row],[Country of Destination]],$T$11:$U$46,2,)</f>
        <v>East Asia and Pacific</v>
      </c>
      <c r="H1847" s="156" t="s">
        <v>213</v>
      </c>
      <c r="I1847" s="156" t="s">
        <v>270</v>
      </c>
      <c r="J1847" s="158">
        <v>3311470</v>
      </c>
      <c r="K1847" s="159"/>
      <c r="L1847" s="178"/>
      <c r="N1847" s="119"/>
    </row>
    <row r="1848" spans="1:14" s="17" customFormat="1" ht="25" x14ac:dyDescent="0.25">
      <c r="A1848" s="154">
        <v>44176</v>
      </c>
      <c r="B1848" s="155" t="s">
        <v>302</v>
      </c>
      <c r="C1848" s="155" t="s">
        <v>303</v>
      </c>
      <c r="D1848" s="156" t="s">
        <v>409</v>
      </c>
      <c r="E1848" s="156" t="s">
        <v>108</v>
      </c>
      <c r="F1848" s="156" t="s">
        <v>124</v>
      </c>
      <c r="G1848" s="157" t="str">
        <f>VLOOKUP(Repository_table[[#This Row],[Country of Destination]],$T$11:$U$46,2,)</f>
        <v>Europe and Central Asia</v>
      </c>
      <c r="H1848" s="156" t="s">
        <v>206</v>
      </c>
      <c r="I1848" s="156" t="s">
        <v>306</v>
      </c>
      <c r="J1848" s="158">
        <v>3463671</v>
      </c>
      <c r="K1848" s="159"/>
      <c r="L1848" s="178"/>
      <c r="N1848" s="119"/>
    </row>
    <row r="1849" spans="1:14" s="17" customFormat="1" x14ac:dyDescent="0.25">
      <c r="A1849" s="154">
        <v>44176</v>
      </c>
      <c r="B1849" s="155" t="s">
        <v>442</v>
      </c>
      <c r="C1849" s="155" t="s">
        <v>484</v>
      </c>
      <c r="D1849" s="156" t="s">
        <v>471</v>
      </c>
      <c r="E1849" s="156" t="s">
        <v>108</v>
      </c>
      <c r="F1849" s="156" t="s">
        <v>72</v>
      </c>
      <c r="G1849" s="157" t="str">
        <f>VLOOKUP(Repository_table[[#This Row],[Country of Destination]],$T$11:$U$46,2,)</f>
        <v>East Asia and Pacific</v>
      </c>
      <c r="H1849" s="156" t="s">
        <v>297</v>
      </c>
      <c r="I1849" s="156" t="s">
        <v>440</v>
      </c>
      <c r="J1849" s="158">
        <v>3202385</v>
      </c>
      <c r="K1849" s="159"/>
      <c r="L1849" s="178"/>
      <c r="N1849" s="119"/>
    </row>
    <row r="1850" spans="1:14" s="17" customFormat="1" x14ac:dyDescent="0.25">
      <c r="A1850" s="154">
        <v>44177</v>
      </c>
      <c r="B1850" s="155" t="s">
        <v>393</v>
      </c>
      <c r="C1850" s="155" t="s">
        <v>468</v>
      </c>
      <c r="D1850" s="156" t="s">
        <v>421</v>
      </c>
      <c r="E1850" s="156" t="s">
        <v>108</v>
      </c>
      <c r="F1850" s="156" t="s">
        <v>286</v>
      </c>
      <c r="G1850" s="157" t="str">
        <f>VLOOKUP(Repository_table[[#This Row],[Country of Destination]],$T$11:$U$46,2,)</f>
        <v>Europe and Central Asia</v>
      </c>
      <c r="H1850" s="156" t="s">
        <v>111</v>
      </c>
      <c r="I1850" s="156" t="s">
        <v>394</v>
      </c>
      <c r="J1850" s="158">
        <v>3603243</v>
      </c>
      <c r="K1850" s="159"/>
      <c r="L1850" s="178"/>
      <c r="N1850" s="119"/>
    </row>
    <row r="1851" spans="1:14" s="17" customFormat="1" x14ac:dyDescent="0.25">
      <c r="A1851" s="154">
        <v>44177</v>
      </c>
      <c r="B1851" s="155" t="s">
        <v>61</v>
      </c>
      <c r="C1851" s="155" t="s">
        <v>61</v>
      </c>
      <c r="D1851" s="156" t="s">
        <v>252</v>
      </c>
      <c r="E1851" s="156" t="s">
        <v>108</v>
      </c>
      <c r="F1851" s="156" t="s">
        <v>124</v>
      </c>
      <c r="G1851" s="157" t="str">
        <f>VLOOKUP(Repository_table[[#This Row],[Country of Destination]],$T$11:$U$46,2,)</f>
        <v>Europe and Central Asia</v>
      </c>
      <c r="H1851" s="156" t="s">
        <v>529</v>
      </c>
      <c r="I1851" s="156" t="s">
        <v>270</v>
      </c>
      <c r="J1851" s="158">
        <v>3516500</v>
      </c>
      <c r="K1851" s="159"/>
      <c r="L1851" s="178"/>
      <c r="N1851" s="119"/>
    </row>
    <row r="1852" spans="1:14" s="17" customFormat="1" ht="25" x14ac:dyDescent="0.25">
      <c r="A1852" s="154">
        <v>44178</v>
      </c>
      <c r="B1852" s="155" t="s">
        <v>302</v>
      </c>
      <c r="C1852" s="155" t="s">
        <v>303</v>
      </c>
      <c r="D1852" s="156" t="s">
        <v>409</v>
      </c>
      <c r="E1852" s="156" t="s">
        <v>108</v>
      </c>
      <c r="F1852" s="156" t="s">
        <v>81</v>
      </c>
      <c r="G1852" s="157" t="str">
        <f>VLOOKUP(Repository_table[[#This Row],[Country of Destination]],$T$11:$U$46,2,)</f>
        <v>East Asia and Pacific</v>
      </c>
      <c r="H1852" s="156" t="s">
        <v>110</v>
      </c>
      <c r="I1852" s="156" t="s">
        <v>306</v>
      </c>
      <c r="J1852" s="158">
        <v>3659791</v>
      </c>
      <c r="K1852" s="159"/>
      <c r="L1852" s="178"/>
      <c r="N1852" s="119"/>
    </row>
    <row r="1853" spans="1:14" s="17" customFormat="1" x14ac:dyDescent="0.25">
      <c r="A1853" s="154">
        <v>44178</v>
      </c>
      <c r="B1853" s="155" t="s">
        <v>442</v>
      </c>
      <c r="C1853" s="155" t="s">
        <v>484</v>
      </c>
      <c r="D1853" s="156" t="s">
        <v>471</v>
      </c>
      <c r="E1853" s="156" t="s">
        <v>108</v>
      </c>
      <c r="F1853" s="156" t="s">
        <v>81</v>
      </c>
      <c r="G1853" s="157" t="str">
        <f>VLOOKUP(Repository_table[[#This Row],[Country of Destination]],$T$11:$U$46,2,)</f>
        <v>East Asia and Pacific</v>
      </c>
      <c r="H1853" s="156" t="s">
        <v>216</v>
      </c>
      <c r="I1853" s="156" t="s">
        <v>440</v>
      </c>
      <c r="J1853" s="158">
        <v>3419845</v>
      </c>
      <c r="K1853" s="159"/>
      <c r="L1853" s="178"/>
      <c r="N1853" s="119"/>
    </row>
    <row r="1854" spans="1:14" s="17" customFormat="1" x14ac:dyDescent="0.25">
      <c r="A1854" s="154">
        <v>44178</v>
      </c>
      <c r="B1854" s="155" t="s">
        <v>61</v>
      </c>
      <c r="C1854" s="155" t="s">
        <v>61</v>
      </c>
      <c r="D1854" s="156" t="s">
        <v>252</v>
      </c>
      <c r="E1854" s="156" t="s">
        <v>108</v>
      </c>
      <c r="F1854" s="156" t="s">
        <v>109</v>
      </c>
      <c r="G1854" s="157" t="str">
        <f>VLOOKUP(Repository_table[[#This Row],[Country of Destination]],$T$11:$U$46,2,)</f>
        <v>Europe and Central Asia</v>
      </c>
      <c r="H1854" s="156" t="s">
        <v>577</v>
      </c>
      <c r="I1854" s="156" t="s">
        <v>270</v>
      </c>
      <c r="J1854" s="158">
        <v>3644182</v>
      </c>
      <c r="K1854" s="159"/>
      <c r="L1854" s="178"/>
      <c r="N1854" s="119"/>
    </row>
    <row r="1855" spans="1:14" s="17" customFormat="1" x14ac:dyDescent="0.25">
      <c r="A1855" s="154">
        <v>44179</v>
      </c>
      <c r="B1855" s="155" t="s">
        <v>393</v>
      </c>
      <c r="C1855" s="155" t="s">
        <v>466</v>
      </c>
      <c r="D1855" s="156" t="s">
        <v>421</v>
      </c>
      <c r="E1855" s="156" t="s">
        <v>108</v>
      </c>
      <c r="F1855" s="156" t="s">
        <v>72</v>
      </c>
      <c r="G1855" s="157" t="str">
        <f>VLOOKUP(Repository_table[[#This Row],[Country of Destination]],$T$11:$U$46,2,)</f>
        <v>East Asia and Pacific</v>
      </c>
      <c r="H1855" s="156" t="s">
        <v>478</v>
      </c>
      <c r="I1855" s="156" t="s">
        <v>394</v>
      </c>
      <c r="J1855" s="158">
        <v>3277141</v>
      </c>
      <c r="K1855" s="159"/>
      <c r="L1855" s="178"/>
      <c r="N1855" s="119"/>
    </row>
    <row r="1856" spans="1:14" s="17" customFormat="1" ht="25" x14ac:dyDescent="0.25">
      <c r="A1856" s="154">
        <v>44179</v>
      </c>
      <c r="B1856" s="155" t="s">
        <v>302</v>
      </c>
      <c r="C1856" s="155" t="s">
        <v>303</v>
      </c>
      <c r="D1856" s="156" t="s">
        <v>409</v>
      </c>
      <c r="E1856" s="156" t="s">
        <v>108</v>
      </c>
      <c r="F1856" s="156" t="s">
        <v>72</v>
      </c>
      <c r="G1856" s="157" t="str">
        <f>VLOOKUP(Repository_table[[#This Row],[Country of Destination]],$T$11:$U$46,2,)</f>
        <v>East Asia and Pacific</v>
      </c>
      <c r="H1856" s="156" t="s">
        <v>341</v>
      </c>
      <c r="I1856" s="156" t="s">
        <v>306</v>
      </c>
      <c r="J1856" s="158">
        <v>3264041</v>
      </c>
      <c r="K1856" s="159"/>
      <c r="L1856" s="178"/>
      <c r="N1856" s="119"/>
    </row>
    <row r="1857" spans="1:14" s="17" customFormat="1" x14ac:dyDescent="0.25">
      <c r="A1857" s="154">
        <v>44179</v>
      </c>
      <c r="B1857" s="155" t="s">
        <v>61</v>
      </c>
      <c r="C1857" s="155" t="s">
        <v>61</v>
      </c>
      <c r="D1857" s="156" t="s">
        <v>427</v>
      </c>
      <c r="E1857" s="156" t="s">
        <v>108</v>
      </c>
      <c r="F1857" s="156" t="s">
        <v>124</v>
      </c>
      <c r="G1857" s="157" t="str">
        <f>VLOOKUP(Repository_table[[#This Row],[Country of Destination]],$T$11:$U$46,2,)</f>
        <v>Europe and Central Asia</v>
      </c>
      <c r="H1857" s="156" t="s">
        <v>239</v>
      </c>
      <c r="I1857" s="156" t="s">
        <v>270</v>
      </c>
      <c r="J1857" s="158">
        <v>2914173</v>
      </c>
      <c r="K1857" s="159"/>
      <c r="L1857" s="178"/>
      <c r="N1857" s="119"/>
    </row>
    <row r="1858" spans="1:14" s="17" customFormat="1" x14ac:dyDescent="0.25">
      <c r="A1858" s="154">
        <v>44180</v>
      </c>
      <c r="B1858" s="155" t="s">
        <v>442</v>
      </c>
      <c r="C1858" s="155" t="s">
        <v>484</v>
      </c>
      <c r="D1858" s="156" t="s">
        <v>471</v>
      </c>
      <c r="E1858" s="156" t="s">
        <v>108</v>
      </c>
      <c r="F1858" s="156" t="s">
        <v>241</v>
      </c>
      <c r="G1858" s="157" t="str">
        <f>VLOOKUP(Repository_table[[#This Row],[Country of Destination]],$T$11:$U$46,2,)</f>
        <v>Europe and Central Asia</v>
      </c>
      <c r="H1858" s="156" t="s">
        <v>520</v>
      </c>
      <c r="I1858" s="156" t="s">
        <v>440</v>
      </c>
      <c r="J1858" s="158">
        <v>3606692</v>
      </c>
      <c r="K1858" s="159"/>
      <c r="L1858" s="178"/>
      <c r="N1858" s="119"/>
    </row>
    <row r="1859" spans="1:14" s="17" customFormat="1" x14ac:dyDescent="0.25">
      <c r="A1859" s="154">
        <v>44180</v>
      </c>
      <c r="B1859" s="155" t="s">
        <v>61</v>
      </c>
      <c r="C1859" s="155" t="s">
        <v>61</v>
      </c>
      <c r="D1859" s="156" t="s">
        <v>252</v>
      </c>
      <c r="E1859" s="156" t="s">
        <v>108</v>
      </c>
      <c r="F1859" s="156" t="s">
        <v>368</v>
      </c>
      <c r="G1859" s="157" t="str">
        <f>VLOOKUP(Repository_table[[#This Row],[Country of Destination]],$T$11:$U$46,2,)</f>
        <v>East Asia and Pacific</v>
      </c>
      <c r="H1859" s="156" t="s">
        <v>530</v>
      </c>
      <c r="I1859" s="156" t="s">
        <v>270</v>
      </c>
      <c r="J1859" s="158">
        <v>2980161</v>
      </c>
      <c r="K1859" s="159"/>
      <c r="L1859" s="178"/>
      <c r="N1859" s="119"/>
    </row>
    <row r="1860" spans="1:14" s="17" customFormat="1" x14ac:dyDescent="0.25">
      <c r="A1860" s="154">
        <v>44181</v>
      </c>
      <c r="B1860" s="155" t="s">
        <v>393</v>
      </c>
      <c r="C1860" s="155" t="s">
        <v>468</v>
      </c>
      <c r="D1860" s="156" t="s">
        <v>421</v>
      </c>
      <c r="E1860" s="156" t="s">
        <v>108</v>
      </c>
      <c r="F1860" s="156" t="s">
        <v>204</v>
      </c>
      <c r="G1860" s="157" t="str">
        <f>VLOOKUP(Repository_table[[#This Row],[Country of Destination]],$T$11:$U$46,2,)</f>
        <v>Europe and Central Asia</v>
      </c>
      <c r="H1860" s="156" t="s">
        <v>374</v>
      </c>
      <c r="I1860" s="156" t="s">
        <v>394</v>
      </c>
      <c r="J1860" s="158">
        <v>3315579</v>
      </c>
      <c r="K1860" s="159"/>
      <c r="L1860" s="178"/>
      <c r="N1860" s="119"/>
    </row>
    <row r="1861" spans="1:14" s="17" customFormat="1" ht="25" x14ac:dyDescent="0.25">
      <c r="A1861" s="154">
        <v>44181</v>
      </c>
      <c r="B1861" s="155" t="s">
        <v>302</v>
      </c>
      <c r="C1861" s="155" t="s">
        <v>303</v>
      </c>
      <c r="D1861" s="156" t="s">
        <v>409</v>
      </c>
      <c r="E1861" s="156" t="s">
        <v>108</v>
      </c>
      <c r="F1861" s="156" t="s">
        <v>177</v>
      </c>
      <c r="G1861" s="157" t="str">
        <f>VLOOKUP(Repository_table[[#This Row],[Country of Destination]],$T$11:$U$46,2,)</f>
        <v>Latin America and the Caribbean</v>
      </c>
      <c r="H1861" s="156" t="s">
        <v>169</v>
      </c>
      <c r="I1861" s="156" t="s">
        <v>306</v>
      </c>
      <c r="J1861" s="158">
        <v>3442922</v>
      </c>
      <c r="K1861" s="159"/>
      <c r="L1861" s="178"/>
      <c r="N1861" s="119"/>
    </row>
    <row r="1862" spans="1:14" s="17" customFormat="1" x14ac:dyDescent="0.25">
      <c r="A1862" s="154">
        <v>44181</v>
      </c>
      <c r="B1862" s="155" t="s">
        <v>561</v>
      </c>
      <c r="C1862" s="155" t="s">
        <v>212</v>
      </c>
      <c r="D1862" s="156" t="s">
        <v>262</v>
      </c>
      <c r="E1862" s="156" t="s">
        <v>108</v>
      </c>
      <c r="F1862" s="156" t="s">
        <v>81</v>
      </c>
      <c r="G1862" s="157" t="str">
        <f>VLOOKUP(Repository_table[[#This Row],[Country of Destination]],$T$11:$U$46,2,)</f>
        <v>East Asia and Pacific</v>
      </c>
      <c r="H1862" s="156" t="s">
        <v>407</v>
      </c>
      <c r="I1862" s="156" t="s">
        <v>263</v>
      </c>
      <c r="J1862" s="158">
        <v>3449777</v>
      </c>
      <c r="K1862" s="159"/>
      <c r="L1862" s="178"/>
      <c r="N1862" s="119"/>
    </row>
    <row r="1863" spans="1:14" s="17" customFormat="1" x14ac:dyDescent="0.25">
      <c r="A1863" s="154">
        <v>44181</v>
      </c>
      <c r="B1863" s="155" t="s">
        <v>442</v>
      </c>
      <c r="C1863" s="155" t="s">
        <v>484</v>
      </c>
      <c r="D1863" s="156" t="s">
        <v>471</v>
      </c>
      <c r="E1863" s="156" t="s">
        <v>108</v>
      </c>
      <c r="F1863" s="156" t="s">
        <v>72</v>
      </c>
      <c r="G1863" s="157" t="str">
        <f>VLOOKUP(Repository_table[[#This Row],[Country of Destination]],$T$11:$U$46,2,)</f>
        <v>East Asia and Pacific</v>
      </c>
      <c r="H1863" s="156" t="s">
        <v>419</v>
      </c>
      <c r="I1863" s="156" t="s">
        <v>440</v>
      </c>
      <c r="J1863" s="158">
        <v>3619671</v>
      </c>
      <c r="K1863" s="159"/>
      <c r="L1863" s="178"/>
      <c r="N1863" s="119"/>
    </row>
    <row r="1864" spans="1:14" s="17" customFormat="1" x14ac:dyDescent="0.25">
      <c r="A1864" s="154">
        <v>44181</v>
      </c>
      <c r="B1864" s="155" t="s">
        <v>61</v>
      </c>
      <c r="C1864" s="155" t="s">
        <v>61</v>
      </c>
      <c r="D1864" s="156" t="s">
        <v>251</v>
      </c>
      <c r="E1864" s="156" t="s">
        <v>108</v>
      </c>
      <c r="F1864" s="156" t="s">
        <v>113</v>
      </c>
      <c r="G1864" s="157" t="str">
        <f>VLOOKUP(Repository_table[[#This Row],[Country of Destination]],$T$11:$U$46,2,)</f>
        <v>East Asia and Pacific</v>
      </c>
      <c r="H1864" s="156" t="s">
        <v>272</v>
      </c>
      <c r="I1864" s="156" t="s">
        <v>270</v>
      </c>
      <c r="J1864" s="158">
        <v>3399207</v>
      </c>
      <c r="K1864" s="159"/>
      <c r="L1864" s="178"/>
      <c r="N1864" s="119"/>
    </row>
    <row r="1865" spans="1:14" s="17" customFormat="1" x14ac:dyDescent="0.25">
      <c r="A1865" s="154">
        <v>44182</v>
      </c>
      <c r="B1865" s="155" t="s">
        <v>61</v>
      </c>
      <c r="C1865" s="155" t="s">
        <v>61</v>
      </c>
      <c r="D1865" s="156" t="s">
        <v>252</v>
      </c>
      <c r="E1865" s="156" t="s">
        <v>108</v>
      </c>
      <c r="F1865" s="156" t="s">
        <v>177</v>
      </c>
      <c r="G1865" s="157" t="str">
        <f>VLOOKUP(Repository_table[[#This Row],[Country of Destination]],$T$11:$U$46,2,)</f>
        <v>Latin America and the Caribbean</v>
      </c>
      <c r="H1865" s="156" t="s">
        <v>175</v>
      </c>
      <c r="I1865" s="156" t="s">
        <v>270</v>
      </c>
      <c r="J1865" s="158">
        <v>2914718</v>
      </c>
      <c r="K1865" s="159"/>
      <c r="L1865" s="178"/>
      <c r="N1865" s="119"/>
    </row>
    <row r="1866" spans="1:14" s="17" customFormat="1" x14ac:dyDescent="0.25">
      <c r="A1866" s="154">
        <v>44182</v>
      </c>
      <c r="B1866" s="155" t="s">
        <v>61</v>
      </c>
      <c r="C1866" s="155" t="s">
        <v>61</v>
      </c>
      <c r="D1866" s="156" t="s">
        <v>252</v>
      </c>
      <c r="E1866" s="156" t="s">
        <v>108</v>
      </c>
      <c r="F1866" s="156" t="s">
        <v>81</v>
      </c>
      <c r="G1866" s="157" t="str">
        <f>VLOOKUP(Repository_table[[#This Row],[Country of Destination]],$T$11:$U$46,2,)</f>
        <v>East Asia and Pacific</v>
      </c>
      <c r="H1866" s="156" t="s">
        <v>114</v>
      </c>
      <c r="I1866" s="156" t="s">
        <v>270</v>
      </c>
      <c r="J1866" s="158">
        <v>3705443</v>
      </c>
      <c r="K1866" s="159"/>
      <c r="L1866" s="178"/>
      <c r="N1866" s="119"/>
    </row>
    <row r="1867" spans="1:14" s="17" customFormat="1" x14ac:dyDescent="0.25">
      <c r="A1867" s="154">
        <v>44183</v>
      </c>
      <c r="B1867" s="155" t="s">
        <v>393</v>
      </c>
      <c r="C1867" s="155" t="s">
        <v>466</v>
      </c>
      <c r="D1867" s="156" t="s">
        <v>421</v>
      </c>
      <c r="E1867" s="156" t="s">
        <v>108</v>
      </c>
      <c r="F1867" s="156" t="s">
        <v>331</v>
      </c>
      <c r="G1867" s="157" t="str">
        <f>VLOOKUP(Repository_table[[#This Row],[Country of Destination]],$T$11:$U$46,2,)</f>
        <v>Europe and Central Asia</v>
      </c>
      <c r="H1867" s="156" t="s">
        <v>460</v>
      </c>
      <c r="I1867" s="156" t="s">
        <v>394</v>
      </c>
      <c r="J1867" s="158">
        <v>3246443</v>
      </c>
      <c r="K1867" s="159"/>
      <c r="L1867" s="178"/>
      <c r="N1867" s="119"/>
    </row>
    <row r="1868" spans="1:14" s="17" customFormat="1" x14ac:dyDescent="0.25">
      <c r="A1868" s="154">
        <v>44183</v>
      </c>
      <c r="B1868" s="155" t="s">
        <v>61</v>
      </c>
      <c r="C1868" s="155" t="s">
        <v>61</v>
      </c>
      <c r="D1868" s="156" t="s">
        <v>251</v>
      </c>
      <c r="E1868" s="156" t="s">
        <v>108</v>
      </c>
      <c r="F1868" s="156" t="s">
        <v>113</v>
      </c>
      <c r="G1868" s="157" t="str">
        <f>VLOOKUP(Repository_table[[#This Row],[Country of Destination]],$T$11:$U$46,2,)</f>
        <v>East Asia and Pacific</v>
      </c>
      <c r="H1868" s="156" t="s">
        <v>118</v>
      </c>
      <c r="I1868" s="156" t="s">
        <v>270</v>
      </c>
      <c r="J1868" s="158">
        <v>3443509</v>
      </c>
      <c r="K1868" s="159"/>
      <c r="L1868" s="178"/>
      <c r="N1868" s="119"/>
    </row>
    <row r="1869" spans="1:14" s="17" customFormat="1" ht="25" x14ac:dyDescent="0.25">
      <c r="A1869" s="154">
        <v>44184</v>
      </c>
      <c r="B1869" s="155" t="s">
        <v>302</v>
      </c>
      <c r="C1869" s="155" t="s">
        <v>303</v>
      </c>
      <c r="D1869" s="156" t="s">
        <v>409</v>
      </c>
      <c r="E1869" s="156" t="s">
        <v>108</v>
      </c>
      <c r="F1869" s="156" t="s">
        <v>197</v>
      </c>
      <c r="G1869" s="157" t="str">
        <f>VLOOKUP(Repository_table[[#This Row],[Country of Destination]],$T$11:$U$46,2,)</f>
        <v>Europe and Central Asia</v>
      </c>
      <c r="H1869" s="156" t="s">
        <v>472</v>
      </c>
      <c r="I1869" s="156" t="s">
        <v>306</v>
      </c>
      <c r="J1869" s="158">
        <v>3752010</v>
      </c>
      <c r="K1869" s="159"/>
      <c r="L1869" s="178"/>
      <c r="N1869" s="119"/>
    </row>
    <row r="1870" spans="1:14" s="17" customFormat="1" x14ac:dyDescent="0.25">
      <c r="A1870" s="154">
        <v>44184</v>
      </c>
      <c r="B1870" s="155" t="s">
        <v>561</v>
      </c>
      <c r="C1870" s="155" t="s">
        <v>211</v>
      </c>
      <c r="D1870" s="156" t="s">
        <v>262</v>
      </c>
      <c r="E1870" s="156" t="s">
        <v>108</v>
      </c>
      <c r="F1870" s="156" t="s">
        <v>576</v>
      </c>
      <c r="G1870" s="157" t="str">
        <f>VLOOKUP(Repository_table[[#This Row],[Country of Destination]],$T$11:$U$46,2,)</f>
        <v>Europe and Central Asia</v>
      </c>
      <c r="H1870" s="156" t="s">
        <v>542</v>
      </c>
      <c r="I1870" s="156" t="s">
        <v>263</v>
      </c>
      <c r="J1870" s="158">
        <v>3274945</v>
      </c>
      <c r="K1870" s="159"/>
      <c r="L1870" s="178"/>
      <c r="N1870" s="119"/>
    </row>
    <row r="1871" spans="1:14" s="17" customFormat="1" x14ac:dyDescent="0.25">
      <c r="A1871" s="154">
        <v>44184</v>
      </c>
      <c r="B1871" s="155" t="s">
        <v>61</v>
      </c>
      <c r="C1871" s="155" t="s">
        <v>61</v>
      </c>
      <c r="D1871" s="156" t="s">
        <v>252</v>
      </c>
      <c r="E1871" s="156" t="s">
        <v>108</v>
      </c>
      <c r="F1871" s="156" t="s">
        <v>286</v>
      </c>
      <c r="G1871" s="157" t="str">
        <f>VLOOKUP(Repository_table[[#This Row],[Country of Destination]],$T$11:$U$46,2,)</f>
        <v>Europe and Central Asia</v>
      </c>
      <c r="H1871" s="156" t="s">
        <v>233</v>
      </c>
      <c r="I1871" s="156" t="s">
        <v>270</v>
      </c>
      <c r="J1871" s="158">
        <v>3429876</v>
      </c>
      <c r="K1871" s="159"/>
      <c r="L1871" s="178"/>
      <c r="N1871" s="119"/>
    </row>
    <row r="1872" spans="1:14" s="17" customFormat="1" x14ac:dyDescent="0.25">
      <c r="A1872" s="154">
        <v>44185</v>
      </c>
      <c r="B1872" s="155" t="s">
        <v>393</v>
      </c>
      <c r="C1872" s="155" t="s">
        <v>466</v>
      </c>
      <c r="D1872" s="156" t="s">
        <v>421</v>
      </c>
      <c r="E1872" s="156" t="s">
        <v>108</v>
      </c>
      <c r="F1872" s="156" t="s">
        <v>109</v>
      </c>
      <c r="G1872" s="157" t="str">
        <f>VLOOKUP(Repository_table[[#This Row],[Country of Destination]],$T$11:$U$46,2,)</f>
        <v>Europe and Central Asia</v>
      </c>
      <c r="H1872" s="156" t="s">
        <v>390</v>
      </c>
      <c r="I1872" s="156" t="s">
        <v>394</v>
      </c>
      <c r="J1872" s="158">
        <v>3483068</v>
      </c>
      <c r="K1872" s="159"/>
      <c r="L1872" s="178"/>
      <c r="N1872" s="119"/>
    </row>
    <row r="1873" spans="1:14" s="17" customFormat="1" ht="25" x14ac:dyDescent="0.25">
      <c r="A1873" s="154">
        <v>44185</v>
      </c>
      <c r="B1873" s="155" t="s">
        <v>302</v>
      </c>
      <c r="C1873" s="155" t="s">
        <v>303</v>
      </c>
      <c r="D1873" s="156" t="s">
        <v>409</v>
      </c>
      <c r="E1873" s="156" t="s">
        <v>108</v>
      </c>
      <c r="F1873" s="156" t="s">
        <v>177</v>
      </c>
      <c r="G1873" s="157" t="str">
        <f>VLOOKUP(Repository_table[[#This Row],[Country of Destination]],$T$11:$U$46,2,)</f>
        <v>Latin America and the Caribbean</v>
      </c>
      <c r="H1873" s="156" t="s">
        <v>223</v>
      </c>
      <c r="I1873" s="156" t="s">
        <v>306</v>
      </c>
      <c r="J1873" s="158">
        <v>3294507</v>
      </c>
      <c r="K1873" s="159"/>
      <c r="L1873" s="178"/>
      <c r="N1873" s="119"/>
    </row>
    <row r="1874" spans="1:14" s="17" customFormat="1" x14ac:dyDescent="0.25">
      <c r="A1874" s="154">
        <v>44185</v>
      </c>
      <c r="B1874" s="155" t="s">
        <v>61</v>
      </c>
      <c r="C1874" s="155" t="s">
        <v>61</v>
      </c>
      <c r="D1874" s="156" t="s">
        <v>426</v>
      </c>
      <c r="E1874" s="156" t="s">
        <v>108</v>
      </c>
      <c r="F1874" s="156" t="s">
        <v>124</v>
      </c>
      <c r="G1874" s="157" t="str">
        <f>VLOOKUP(Repository_table[[#This Row],[Country of Destination]],$T$11:$U$46,2,)</f>
        <v>Europe and Central Asia</v>
      </c>
      <c r="H1874" s="156" t="s">
        <v>285</v>
      </c>
      <c r="I1874" s="156" t="s">
        <v>270</v>
      </c>
      <c r="J1874" s="158">
        <v>3517124</v>
      </c>
      <c r="K1874" s="159"/>
      <c r="L1874" s="178"/>
      <c r="N1874" s="119"/>
    </row>
    <row r="1875" spans="1:14" s="17" customFormat="1" x14ac:dyDescent="0.25">
      <c r="A1875" s="154">
        <v>44186</v>
      </c>
      <c r="B1875" s="155" t="s">
        <v>393</v>
      </c>
      <c r="C1875" s="155" t="s">
        <v>466</v>
      </c>
      <c r="D1875" s="156" t="s">
        <v>421</v>
      </c>
      <c r="E1875" s="156" t="s">
        <v>108</v>
      </c>
      <c r="F1875" s="156" t="s">
        <v>109</v>
      </c>
      <c r="G1875" s="157" t="str">
        <f>VLOOKUP(Repository_table[[#This Row],[Country of Destination]],$T$11:$U$46,2,)</f>
        <v>Europe and Central Asia</v>
      </c>
      <c r="H1875" s="156" t="s">
        <v>294</v>
      </c>
      <c r="I1875" s="156" t="s">
        <v>394</v>
      </c>
      <c r="J1875" s="158">
        <v>3399443</v>
      </c>
      <c r="K1875" s="159"/>
      <c r="L1875" s="178"/>
      <c r="N1875" s="119"/>
    </row>
    <row r="1876" spans="1:14" s="17" customFormat="1" ht="25" x14ac:dyDescent="0.25">
      <c r="A1876" s="154">
        <v>44186</v>
      </c>
      <c r="B1876" s="155" t="s">
        <v>443</v>
      </c>
      <c r="C1876" s="155" t="s">
        <v>469</v>
      </c>
      <c r="D1876" s="156" t="s">
        <v>470</v>
      </c>
      <c r="E1876" s="156" t="s">
        <v>108</v>
      </c>
      <c r="F1876" s="156" t="s">
        <v>113</v>
      </c>
      <c r="G1876" s="157" t="str">
        <f>VLOOKUP(Repository_table[[#This Row],[Country of Destination]],$T$11:$U$46,2,)</f>
        <v>East Asia and Pacific</v>
      </c>
      <c r="H1876" s="156" t="s">
        <v>495</v>
      </c>
      <c r="I1876" s="156" t="s">
        <v>440</v>
      </c>
      <c r="J1876" s="158">
        <v>3823520</v>
      </c>
      <c r="K1876" s="159"/>
      <c r="L1876" s="178"/>
      <c r="N1876" s="119"/>
    </row>
    <row r="1877" spans="1:14" s="17" customFormat="1" x14ac:dyDescent="0.25">
      <c r="A1877" s="154">
        <v>44186</v>
      </c>
      <c r="B1877" s="155" t="s">
        <v>61</v>
      </c>
      <c r="C1877" s="155" t="s">
        <v>61</v>
      </c>
      <c r="D1877" s="156" t="s">
        <v>252</v>
      </c>
      <c r="E1877" s="156" t="s">
        <v>108</v>
      </c>
      <c r="F1877" s="156" t="s">
        <v>72</v>
      </c>
      <c r="G1877" s="157" t="str">
        <f>VLOOKUP(Repository_table[[#This Row],[Country of Destination]],$T$11:$U$46,2,)</f>
        <v>East Asia and Pacific</v>
      </c>
      <c r="H1877" s="156" t="s">
        <v>189</v>
      </c>
      <c r="I1877" s="156" t="s">
        <v>270</v>
      </c>
      <c r="J1877" s="158">
        <v>3266190</v>
      </c>
      <c r="K1877" s="159"/>
      <c r="L1877" s="178"/>
      <c r="N1877" s="119"/>
    </row>
    <row r="1878" spans="1:14" s="17" customFormat="1" x14ac:dyDescent="0.25">
      <c r="A1878" s="154">
        <v>44186</v>
      </c>
      <c r="B1878" s="155" t="s">
        <v>61</v>
      </c>
      <c r="C1878" s="155" t="s">
        <v>61</v>
      </c>
      <c r="D1878" s="156" t="s">
        <v>427</v>
      </c>
      <c r="E1878" s="156" t="s">
        <v>108</v>
      </c>
      <c r="F1878" s="156" t="s">
        <v>177</v>
      </c>
      <c r="G1878" s="157" t="str">
        <f>VLOOKUP(Repository_table[[#This Row],[Country of Destination]],$T$11:$U$46,2,)</f>
        <v>Latin America and the Caribbean</v>
      </c>
      <c r="H1878" s="156" t="s">
        <v>93</v>
      </c>
      <c r="I1878" s="156" t="s">
        <v>270</v>
      </c>
      <c r="J1878" s="158">
        <v>2885953</v>
      </c>
      <c r="K1878" s="159"/>
      <c r="L1878" s="178"/>
      <c r="N1878" s="119"/>
    </row>
    <row r="1879" spans="1:14" s="17" customFormat="1" ht="25" x14ac:dyDescent="0.25">
      <c r="A1879" s="154">
        <v>44187</v>
      </c>
      <c r="B1879" s="155" t="s">
        <v>443</v>
      </c>
      <c r="C1879" s="155" t="s">
        <v>469</v>
      </c>
      <c r="D1879" s="156" t="s">
        <v>470</v>
      </c>
      <c r="E1879" s="156" t="s">
        <v>108</v>
      </c>
      <c r="F1879" s="156" t="s">
        <v>185</v>
      </c>
      <c r="G1879" s="157" t="str">
        <f>VLOOKUP(Repository_table[[#This Row],[Country of Destination]],$T$11:$U$46,2,)</f>
        <v>Latin America and the Caribbean</v>
      </c>
      <c r="H1879" s="156" t="s">
        <v>355</v>
      </c>
      <c r="I1879" s="156" t="s">
        <v>440</v>
      </c>
      <c r="J1879" s="158">
        <v>2216413</v>
      </c>
      <c r="K1879" s="159"/>
      <c r="L1879" s="178"/>
      <c r="N1879" s="119"/>
    </row>
    <row r="1880" spans="1:14" s="17" customFormat="1" x14ac:dyDescent="0.25">
      <c r="A1880" s="154">
        <v>44188</v>
      </c>
      <c r="B1880" s="155" t="s">
        <v>393</v>
      </c>
      <c r="C1880" s="155" t="s">
        <v>468</v>
      </c>
      <c r="D1880" s="156" t="s">
        <v>421</v>
      </c>
      <c r="E1880" s="156" t="s">
        <v>108</v>
      </c>
      <c r="F1880" s="156" t="s">
        <v>241</v>
      </c>
      <c r="G1880" s="157" t="str">
        <f>VLOOKUP(Repository_table[[#This Row],[Country of Destination]],$T$11:$U$46,2,)</f>
        <v>Europe and Central Asia</v>
      </c>
      <c r="H1880" s="156" t="s">
        <v>550</v>
      </c>
      <c r="I1880" s="156" t="s">
        <v>394</v>
      </c>
      <c r="J1880" s="158">
        <v>3288901</v>
      </c>
      <c r="K1880" s="159"/>
      <c r="L1880" s="178"/>
      <c r="N1880" s="119"/>
    </row>
    <row r="1881" spans="1:14" s="17" customFormat="1" ht="25" x14ac:dyDescent="0.25">
      <c r="A1881" s="154">
        <v>44188</v>
      </c>
      <c r="B1881" s="155" t="s">
        <v>302</v>
      </c>
      <c r="C1881" s="155" t="s">
        <v>303</v>
      </c>
      <c r="D1881" s="156" t="s">
        <v>409</v>
      </c>
      <c r="E1881" s="156" t="s">
        <v>108</v>
      </c>
      <c r="F1881" s="156" t="s">
        <v>81</v>
      </c>
      <c r="G1881" s="157" t="str">
        <f>VLOOKUP(Repository_table[[#This Row],[Country of Destination]],$T$11:$U$46,2,)</f>
        <v>East Asia and Pacific</v>
      </c>
      <c r="H1881" s="156" t="s">
        <v>358</v>
      </c>
      <c r="I1881" s="156" t="s">
        <v>306</v>
      </c>
      <c r="J1881" s="158">
        <v>3390261</v>
      </c>
      <c r="K1881" s="159"/>
      <c r="L1881" s="178"/>
      <c r="N1881" s="119"/>
    </row>
    <row r="1882" spans="1:14" s="17" customFormat="1" x14ac:dyDescent="0.25">
      <c r="A1882" s="154">
        <v>44188</v>
      </c>
      <c r="B1882" s="155" t="s">
        <v>442</v>
      </c>
      <c r="C1882" s="155" t="s">
        <v>484</v>
      </c>
      <c r="D1882" s="156" t="s">
        <v>471</v>
      </c>
      <c r="E1882" s="156" t="s">
        <v>108</v>
      </c>
      <c r="F1882" s="156" t="s">
        <v>109</v>
      </c>
      <c r="G1882" s="157" t="str">
        <f>VLOOKUP(Repository_table[[#This Row],[Country of Destination]],$T$11:$U$46,2,)</f>
        <v>Europe and Central Asia</v>
      </c>
      <c r="H1882" s="156" t="s">
        <v>136</v>
      </c>
      <c r="I1882" s="156" t="s">
        <v>440</v>
      </c>
      <c r="J1882" s="158">
        <v>3418351</v>
      </c>
      <c r="K1882" s="159"/>
      <c r="L1882" s="178"/>
      <c r="N1882" s="119"/>
    </row>
    <row r="1883" spans="1:14" s="17" customFormat="1" x14ac:dyDescent="0.25">
      <c r="A1883" s="154">
        <v>44188</v>
      </c>
      <c r="B1883" s="155" t="s">
        <v>61</v>
      </c>
      <c r="C1883" s="155" t="s">
        <v>61</v>
      </c>
      <c r="D1883" s="156" t="s">
        <v>251</v>
      </c>
      <c r="E1883" s="156" t="s">
        <v>108</v>
      </c>
      <c r="F1883" s="156" t="s">
        <v>113</v>
      </c>
      <c r="G1883" s="157" t="str">
        <f>VLOOKUP(Repository_table[[#This Row],[Country of Destination]],$T$11:$U$46,2,)</f>
        <v>East Asia and Pacific</v>
      </c>
      <c r="H1883" s="156" t="s">
        <v>318</v>
      </c>
      <c r="I1883" s="156" t="s">
        <v>270</v>
      </c>
      <c r="J1883" s="158">
        <v>3667688</v>
      </c>
      <c r="K1883" s="159"/>
      <c r="L1883" s="178"/>
      <c r="N1883" s="119"/>
    </row>
    <row r="1884" spans="1:14" s="17" customFormat="1" x14ac:dyDescent="0.25">
      <c r="A1884" s="154">
        <v>44188</v>
      </c>
      <c r="B1884" s="155" t="s">
        <v>61</v>
      </c>
      <c r="C1884" s="155" t="s">
        <v>61</v>
      </c>
      <c r="D1884" s="156" t="s">
        <v>251</v>
      </c>
      <c r="E1884" s="156" t="s">
        <v>108</v>
      </c>
      <c r="F1884" s="156" t="s">
        <v>113</v>
      </c>
      <c r="G1884" s="157" t="str">
        <f>VLOOKUP(Repository_table[[#This Row],[Country of Destination]],$T$11:$U$46,2,)</f>
        <v>East Asia and Pacific</v>
      </c>
      <c r="H1884" s="156" t="s">
        <v>173</v>
      </c>
      <c r="I1884" s="156" t="s">
        <v>270</v>
      </c>
      <c r="J1884" s="158">
        <v>3678797</v>
      </c>
      <c r="K1884" s="159"/>
      <c r="L1884" s="178"/>
      <c r="N1884" s="119"/>
    </row>
    <row r="1885" spans="1:14" s="17" customFormat="1" x14ac:dyDescent="0.25">
      <c r="A1885" s="154">
        <v>44189</v>
      </c>
      <c r="B1885" s="155" t="s">
        <v>442</v>
      </c>
      <c r="C1885" s="155" t="s">
        <v>484</v>
      </c>
      <c r="D1885" s="156" t="s">
        <v>471</v>
      </c>
      <c r="E1885" s="156" t="s">
        <v>108</v>
      </c>
      <c r="F1885" s="156" t="s">
        <v>81</v>
      </c>
      <c r="G1885" s="157" t="str">
        <f>VLOOKUP(Repository_table[[#This Row],[Country of Destination]],$T$11:$U$46,2,)</f>
        <v>East Asia and Pacific</v>
      </c>
      <c r="H1885" s="156" t="s">
        <v>481</v>
      </c>
      <c r="I1885" s="156" t="s">
        <v>440</v>
      </c>
      <c r="J1885" s="158">
        <v>3713267</v>
      </c>
      <c r="K1885" s="159"/>
      <c r="L1885" s="178"/>
      <c r="N1885" s="119"/>
    </row>
    <row r="1886" spans="1:14" s="17" customFormat="1" x14ac:dyDescent="0.25">
      <c r="A1886" s="154">
        <v>44189</v>
      </c>
      <c r="B1886" s="155" t="s">
        <v>61</v>
      </c>
      <c r="C1886" s="155" t="s">
        <v>61</v>
      </c>
      <c r="D1886" s="156" t="s">
        <v>252</v>
      </c>
      <c r="E1886" s="156" t="s">
        <v>108</v>
      </c>
      <c r="F1886" s="156" t="s">
        <v>109</v>
      </c>
      <c r="G1886" s="157" t="str">
        <f>VLOOKUP(Repository_table[[#This Row],[Country of Destination]],$T$11:$U$46,2,)</f>
        <v>Europe and Central Asia</v>
      </c>
      <c r="H1886" s="156" t="s">
        <v>127</v>
      </c>
      <c r="I1886" s="156" t="s">
        <v>270</v>
      </c>
      <c r="J1886" s="158">
        <v>2936998</v>
      </c>
      <c r="K1886" s="159"/>
      <c r="L1886" s="178"/>
      <c r="N1886" s="119"/>
    </row>
    <row r="1887" spans="1:14" s="17" customFormat="1" ht="25" x14ac:dyDescent="0.25">
      <c r="A1887" s="154">
        <v>44190</v>
      </c>
      <c r="B1887" s="155" t="s">
        <v>302</v>
      </c>
      <c r="C1887" s="155" t="s">
        <v>303</v>
      </c>
      <c r="D1887" s="156" t="s">
        <v>409</v>
      </c>
      <c r="E1887" s="156" t="s">
        <v>108</v>
      </c>
      <c r="F1887" s="156" t="s">
        <v>241</v>
      </c>
      <c r="G1887" s="157" t="str">
        <f>VLOOKUP(Repository_table[[#This Row],[Country of Destination]],$T$11:$U$46,2,)</f>
        <v>Europe and Central Asia</v>
      </c>
      <c r="H1887" s="156" t="s">
        <v>264</v>
      </c>
      <c r="I1887" s="156" t="s">
        <v>306</v>
      </c>
      <c r="J1887" s="158">
        <v>3295992</v>
      </c>
      <c r="K1887" s="159"/>
      <c r="L1887" s="178"/>
      <c r="N1887" s="119"/>
    </row>
    <row r="1888" spans="1:14" s="17" customFormat="1" x14ac:dyDescent="0.25">
      <c r="A1888" s="154">
        <v>44190</v>
      </c>
      <c r="B1888" s="155" t="s">
        <v>561</v>
      </c>
      <c r="C1888" s="155" t="s">
        <v>212</v>
      </c>
      <c r="D1888" s="156" t="s">
        <v>262</v>
      </c>
      <c r="E1888" s="156" t="s">
        <v>108</v>
      </c>
      <c r="F1888" s="156" t="s">
        <v>81</v>
      </c>
      <c r="G1888" s="157" t="str">
        <f>VLOOKUP(Repository_table[[#This Row],[Country of Destination]],$T$11:$U$46,2,)</f>
        <v>East Asia and Pacific</v>
      </c>
      <c r="H1888" s="156" t="s">
        <v>299</v>
      </c>
      <c r="I1888" s="156" t="s">
        <v>263</v>
      </c>
      <c r="J1888" s="158">
        <v>3442607</v>
      </c>
      <c r="K1888" s="159"/>
      <c r="L1888" s="178"/>
      <c r="N1888" s="119"/>
    </row>
    <row r="1889" spans="1:14" s="17" customFormat="1" x14ac:dyDescent="0.25">
      <c r="A1889" s="154">
        <v>44191</v>
      </c>
      <c r="B1889" s="155" t="s">
        <v>393</v>
      </c>
      <c r="C1889" s="155" t="s">
        <v>466</v>
      </c>
      <c r="D1889" s="156" t="s">
        <v>421</v>
      </c>
      <c r="E1889" s="156" t="s">
        <v>108</v>
      </c>
      <c r="F1889" s="156" t="s">
        <v>68</v>
      </c>
      <c r="G1889" s="157" t="str">
        <f>VLOOKUP(Repository_table[[#This Row],[Country of Destination]],$T$11:$U$46,2,)</f>
        <v>South Asia</v>
      </c>
      <c r="H1889" s="156" t="s">
        <v>457</v>
      </c>
      <c r="I1889" s="156" t="s">
        <v>394</v>
      </c>
      <c r="J1889" s="158">
        <v>3640374</v>
      </c>
      <c r="K1889" s="159"/>
      <c r="L1889" s="178"/>
      <c r="N1889" s="119"/>
    </row>
    <row r="1890" spans="1:14" s="17" customFormat="1" x14ac:dyDescent="0.25">
      <c r="A1890" s="154">
        <v>44191</v>
      </c>
      <c r="B1890" s="155" t="s">
        <v>442</v>
      </c>
      <c r="C1890" s="155" t="s">
        <v>484</v>
      </c>
      <c r="D1890" s="156" t="s">
        <v>471</v>
      </c>
      <c r="E1890" s="156" t="s">
        <v>108</v>
      </c>
      <c r="F1890" s="156" t="s">
        <v>81</v>
      </c>
      <c r="G1890" s="157" t="str">
        <f>VLOOKUP(Repository_table[[#This Row],[Country of Destination]],$T$11:$U$46,2,)</f>
        <v>East Asia and Pacific</v>
      </c>
      <c r="H1890" s="156" t="s">
        <v>279</v>
      </c>
      <c r="I1890" s="156" t="s">
        <v>440</v>
      </c>
      <c r="J1890" s="158">
        <v>3640158</v>
      </c>
      <c r="K1890" s="159"/>
      <c r="L1890" s="178"/>
      <c r="N1890" s="119"/>
    </row>
    <row r="1891" spans="1:14" s="17" customFormat="1" x14ac:dyDescent="0.25">
      <c r="A1891" s="154">
        <v>44191</v>
      </c>
      <c r="B1891" s="155" t="s">
        <v>61</v>
      </c>
      <c r="C1891" s="155" t="s">
        <v>61</v>
      </c>
      <c r="D1891" s="156" t="s">
        <v>252</v>
      </c>
      <c r="E1891" s="156" t="s">
        <v>108</v>
      </c>
      <c r="F1891" s="156" t="s">
        <v>81</v>
      </c>
      <c r="G1891" s="157" t="str">
        <f>VLOOKUP(Repository_table[[#This Row],[Country of Destination]],$T$11:$U$46,2,)</f>
        <v>East Asia and Pacific</v>
      </c>
      <c r="H1891" s="156" t="s">
        <v>235</v>
      </c>
      <c r="I1891" s="156" t="s">
        <v>270</v>
      </c>
      <c r="J1891" s="158">
        <v>3504792</v>
      </c>
      <c r="K1891" s="159"/>
      <c r="L1891" s="178"/>
      <c r="N1891" s="119"/>
    </row>
    <row r="1892" spans="1:14" s="17" customFormat="1" x14ac:dyDescent="0.25">
      <c r="A1892" s="154">
        <v>44191</v>
      </c>
      <c r="B1892" s="155" t="s">
        <v>61</v>
      </c>
      <c r="C1892" s="155" t="s">
        <v>61</v>
      </c>
      <c r="D1892" s="156" t="s">
        <v>251</v>
      </c>
      <c r="E1892" s="156" t="s">
        <v>108</v>
      </c>
      <c r="F1892" s="156" t="s">
        <v>113</v>
      </c>
      <c r="G1892" s="157" t="str">
        <f>VLOOKUP(Repository_table[[#This Row],[Country of Destination]],$T$11:$U$46,2,)</f>
        <v>East Asia and Pacific</v>
      </c>
      <c r="H1892" s="156" t="s">
        <v>256</v>
      </c>
      <c r="I1892" s="156" t="s">
        <v>270</v>
      </c>
      <c r="J1892" s="158">
        <v>3646437</v>
      </c>
      <c r="K1892" s="159"/>
      <c r="L1892" s="178"/>
      <c r="N1892" s="119"/>
    </row>
    <row r="1893" spans="1:14" s="17" customFormat="1" x14ac:dyDescent="0.25">
      <c r="A1893" s="154">
        <v>44192</v>
      </c>
      <c r="B1893" s="155" t="s">
        <v>393</v>
      </c>
      <c r="C1893" s="155" t="s">
        <v>468</v>
      </c>
      <c r="D1893" s="156" t="s">
        <v>421</v>
      </c>
      <c r="E1893" s="156" t="s">
        <v>108</v>
      </c>
      <c r="F1893" s="156" t="s">
        <v>81</v>
      </c>
      <c r="G1893" s="157" t="str">
        <f>VLOOKUP(Repository_table[[#This Row],[Country of Destination]],$T$11:$U$46,2,)</f>
        <v>East Asia and Pacific</v>
      </c>
      <c r="H1893" s="156" t="s">
        <v>395</v>
      </c>
      <c r="I1893" s="156" t="s">
        <v>394</v>
      </c>
      <c r="J1893" s="158">
        <v>3701613</v>
      </c>
      <c r="K1893" s="159"/>
      <c r="L1893" s="178"/>
      <c r="N1893" s="119"/>
    </row>
    <row r="1894" spans="1:14" s="17" customFormat="1" ht="25" x14ac:dyDescent="0.25">
      <c r="A1894" s="154">
        <v>44192</v>
      </c>
      <c r="B1894" s="155" t="s">
        <v>302</v>
      </c>
      <c r="C1894" s="155" t="s">
        <v>303</v>
      </c>
      <c r="D1894" s="156" t="s">
        <v>410</v>
      </c>
      <c r="E1894" s="156" t="s">
        <v>108</v>
      </c>
      <c r="F1894" s="156" t="s">
        <v>113</v>
      </c>
      <c r="G1894" s="157" t="str">
        <f>VLOOKUP(Repository_table[[#This Row],[Country of Destination]],$T$11:$U$46,2,)</f>
        <v>East Asia and Pacific</v>
      </c>
      <c r="H1894" s="156" t="s">
        <v>477</v>
      </c>
      <c r="I1894" s="156" t="s">
        <v>306</v>
      </c>
      <c r="J1894" s="158">
        <v>3810030</v>
      </c>
      <c r="K1894" s="159"/>
      <c r="L1894" s="178"/>
      <c r="N1894" s="119"/>
    </row>
    <row r="1895" spans="1:14" s="17" customFormat="1" x14ac:dyDescent="0.25">
      <c r="A1895" s="154">
        <v>44192</v>
      </c>
      <c r="B1895" s="155" t="s">
        <v>561</v>
      </c>
      <c r="C1895" s="155" t="s">
        <v>211</v>
      </c>
      <c r="D1895" s="156" t="s">
        <v>267</v>
      </c>
      <c r="E1895" s="156" t="s">
        <v>108</v>
      </c>
      <c r="F1895" s="156" t="s">
        <v>113</v>
      </c>
      <c r="G1895" s="157" t="str">
        <f>VLOOKUP(Repository_table[[#This Row],[Country of Destination]],$T$11:$U$46,2,)</f>
        <v>East Asia and Pacific</v>
      </c>
      <c r="H1895" s="156" t="s">
        <v>372</v>
      </c>
      <c r="I1895" s="156" t="s">
        <v>263</v>
      </c>
      <c r="J1895" s="158">
        <v>3281725</v>
      </c>
      <c r="K1895" s="159"/>
      <c r="L1895" s="178"/>
      <c r="N1895" s="119"/>
    </row>
    <row r="1896" spans="1:14" s="17" customFormat="1" x14ac:dyDescent="0.25">
      <c r="A1896" s="154">
        <v>44192</v>
      </c>
      <c r="B1896" s="155" t="s">
        <v>61</v>
      </c>
      <c r="C1896" s="155" t="s">
        <v>61</v>
      </c>
      <c r="D1896" s="156" t="s">
        <v>252</v>
      </c>
      <c r="E1896" s="156" t="s">
        <v>108</v>
      </c>
      <c r="F1896" s="156" t="s">
        <v>368</v>
      </c>
      <c r="G1896" s="157" t="str">
        <f>VLOOKUP(Repository_table[[#This Row],[Country of Destination]],$T$11:$U$46,2,)</f>
        <v>East Asia and Pacific</v>
      </c>
      <c r="H1896" s="156" t="s">
        <v>317</v>
      </c>
      <c r="I1896" s="156" t="s">
        <v>270</v>
      </c>
      <c r="J1896" s="158">
        <v>3118174</v>
      </c>
      <c r="K1896" s="159"/>
      <c r="L1896" s="178"/>
      <c r="N1896" s="119"/>
    </row>
    <row r="1897" spans="1:14" s="17" customFormat="1" ht="25" x14ac:dyDescent="0.25">
      <c r="A1897" s="154">
        <v>44193</v>
      </c>
      <c r="B1897" s="155" t="s">
        <v>443</v>
      </c>
      <c r="C1897" s="155" t="s">
        <v>469</v>
      </c>
      <c r="D1897" s="156" t="s">
        <v>470</v>
      </c>
      <c r="E1897" s="156" t="s">
        <v>108</v>
      </c>
      <c r="F1897" s="156" t="s">
        <v>113</v>
      </c>
      <c r="G1897" s="157" t="str">
        <f>VLOOKUP(Repository_table[[#This Row],[Country of Destination]],$T$11:$U$46,2,)</f>
        <v>East Asia and Pacific</v>
      </c>
      <c r="H1897" s="156" t="s">
        <v>391</v>
      </c>
      <c r="I1897" s="156" t="s">
        <v>440</v>
      </c>
      <c r="J1897" s="158">
        <v>3719089</v>
      </c>
      <c r="K1897" s="159"/>
      <c r="L1897" s="178"/>
      <c r="N1897" s="119"/>
    </row>
    <row r="1898" spans="1:14" s="17" customFormat="1" x14ac:dyDescent="0.25">
      <c r="A1898" s="154">
        <v>44193</v>
      </c>
      <c r="B1898" s="155" t="s">
        <v>61</v>
      </c>
      <c r="C1898" s="155" t="s">
        <v>61</v>
      </c>
      <c r="D1898" s="156" t="s">
        <v>252</v>
      </c>
      <c r="E1898" s="156" t="s">
        <v>108</v>
      </c>
      <c r="F1898" s="156" t="s">
        <v>72</v>
      </c>
      <c r="G1898" s="157" t="str">
        <f>VLOOKUP(Repository_table[[#This Row],[Country of Destination]],$T$11:$U$46,2,)</f>
        <v>East Asia and Pacific</v>
      </c>
      <c r="H1898" s="156" t="s">
        <v>234</v>
      </c>
      <c r="I1898" s="156" t="s">
        <v>270</v>
      </c>
      <c r="J1898" s="158">
        <v>3262055</v>
      </c>
      <c r="K1898" s="159"/>
      <c r="L1898" s="178"/>
      <c r="N1898" s="119"/>
    </row>
    <row r="1899" spans="1:14" s="17" customFormat="1" x14ac:dyDescent="0.25">
      <c r="A1899" s="154">
        <v>44194</v>
      </c>
      <c r="B1899" s="155" t="s">
        <v>61</v>
      </c>
      <c r="C1899" s="155" t="s">
        <v>61</v>
      </c>
      <c r="D1899" s="156" t="s">
        <v>406</v>
      </c>
      <c r="E1899" s="156" t="s">
        <v>108</v>
      </c>
      <c r="F1899" s="156" t="s">
        <v>113</v>
      </c>
      <c r="G1899" s="157" t="str">
        <f>VLOOKUP(Repository_table[[#This Row],[Country of Destination]],$T$11:$U$46,2,)</f>
        <v>East Asia and Pacific</v>
      </c>
      <c r="H1899" s="156" t="s">
        <v>160</v>
      </c>
      <c r="I1899" s="156" t="s">
        <v>270</v>
      </c>
      <c r="J1899" s="158">
        <v>3692592</v>
      </c>
      <c r="K1899" s="159"/>
      <c r="L1899" s="178"/>
      <c r="N1899" s="119"/>
    </row>
    <row r="1900" spans="1:14" s="17" customFormat="1" x14ac:dyDescent="0.25">
      <c r="A1900" s="154">
        <v>44195</v>
      </c>
      <c r="B1900" s="155" t="s">
        <v>393</v>
      </c>
      <c r="C1900" s="155" t="s">
        <v>466</v>
      </c>
      <c r="D1900" s="156" t="s">
        <v>421</v>
      </c>
      <c r="E1900" s="156" t="s">
        <v>108</v>
      </c>
      <c r="F1900" s="156" t="s">
        <v>81</v>
      </c>
      <c r="G1900" s="157" t="str">
        <f>VLOOKUP(Repository_table[[#This Row],[Country of Destination]],$T$11:$U$46,2,)</f>
        <v>East Asia and Pacific</v>
      </c>
      <c r="H1900" s="156" t="s">
        <v>438</v>
      </c>
      <c r="I1900" s="156" t="s">
        <v>394</v>
      </c>
      <c r="J1900" s="158">
        <v>3507094</v>
      </c>
      <c r="K1900" s="159"/>
      <c r="L1900" s="178"/>
      <c r="N1900" s="119"/>
    </row>
    <row r="1901" spans="1:14" s="17" customFormat="1" x14ac:dyDescent="0.25">
      <c r="A1901" s="154">
        <v>44195</v>
      </c>
      <c r="B1901" s="155" t="s">
        <v>61</v>
      </c>
      <c r="C1901" s="155" t="s">
        <v>61</v>
      </c>
      <c r="D1901" s="156" t="s">
        <v>252</v>
      </c>
      <c r="E1901" s="156" t="s">
        <v>108</v>
      </c>
      <c r="F1901" s="156" t="s">
        <v>177</v>
      </c>
      <c r="G1901" s="157" t="str">
        <f>VLOOKUP(Repository_table[[#This Row],[Country of Destination]],$T$11:$U$46,2,)</f>
        <v>Latin America and the Caribbean</v>
      </c>
      <c r="H1901" s="156" t="s">
        <v>546</v>
      </c>
      <c r="I1901" s="156" t="s">
        <v>270</v>
      </c>
      <c r="J1901" s="158">
        <v>3690419</v>
      </c>
      <c r="K1901" s="159"/>
      <c r="L1901" s="178"/>
      <c r="N1901" s="119"/>
    </row>
    <row r="1902" spans="1:14" s="17" customFormat="1" x14ac:dyDescent="0.25">
      <c r="A1902" s="154">
        <v>44195</v>
      </c>
      <c r="B1902" s="155" t="s">
        <v>473</v>
      </c>
      <c r="C1902" s="155" t="s">
        <v>89</v>
      </c>
      <c r="D1902" s="156" t="s">
        <v>567</v>
      </c>
      <c r="E1902" s="156" t="s">
        <v>108</v>
      </c>
      <c r="F1902" s="156" t="s">
        <v>112</v>
      </c>
      <c r="G1902" s="157" t="str">
        <f>VLOOKUP(Repository_table[[#This Row],[Country of Destination]],$T$11:$U$46,2,)</f>
        <v>Latin America and the Caribbean</v>
      </c>
      <c r="H1902" s="156" t="s">
        <v>334</v>
      </c>
      <c r="I1902" s="156" t="s">
        <v>307</v>
      </c>
      <c r="J1902" s="158">
        <v>2949571</v>
      </c>
      <c r="K1902" s="159"/>
      <c r="L1902" s="178"/>
      <c r="N1902" s="119"/>
    </row>
    <row r="1903" spans="1:14" s="17" customFormat="1" x14ac:dyDescent="0.25">
      <c r="A1903" s="154">
        <v>44196</v>
      </c>
      <c r="B1903" s="155" t="s">
        <v>393</v>
      </c>
      <c r="C1903" s="155" t="s">
        <v>466</v>
      </c>
      <c r="D1903" s="156" t="s">
        <v>421</v>
      </c>
      <c r="E1903" s="156" t="s">
        <v>108</v>
      </c>
      <c r="F1903" s="156" t="s">
        <v>81</v>
      </c>
      <c r="G1903" s="157" t="str">
        <f>VLOOKUP(Repository_table[[#This Row],[Country of Destination]],$T$11:$U$46,2,)</f>
        <v>East Asia and Pacific</v>
      </c>
      <c r="H1903" s="156" t="s">
        <v>509</v>
      </c>
      <c r="I1903" s="156" t="s">
        <v>394</v>
      </c>
      <c r="J1903" s="158">
        <v>3629300</v>
      </c>
      <c r="K1903" s="159"/>
      <c r="L1903" s="178"/>
      <c r="N1903" s="119"/>
    </row>
    <row r="1904" spans="1:14" s="17" customFormat="1" ht="25.5" thickBot="1" x14ac:dyDescent="0.3">
      <c r="A1904" s="154">
        <v>44196</v>
      </c>
      <c r="B1904" s="155" t="s">
        <v>302</v>
      </c>
      <c r="C1904" s="155" t="s">
        <v>303</v>
      </c>
      <c r="D1904" s="156" t="s">
        <v>410</v>
      </c>
      <c r="E1904" s="156" t="s">
        <v>108</v>
      </c>
      <c r="F1904" s="156" t="s">
        <v>113</v>
      </c>
      <c r="G1904" s="157" t="str">
        <f>VLOOKUP(Repository_table[[#This Row],[Country of Destination]],$T$11:$U$46,2,)</f>
        <v>East Asia and Pacific</v>
      </c>
      <c r="H1904" s="156" t="s">
        <v>562</v>
      </c>
      <c r="I1904" s="156" t="s">
        <v>306</v>
      </c>
      <c r="J1904" s="158">
        <v>3454825</v>
      </c>
      <c r="K1904" s="159"/>
      <c r="L1904" s="178"/>
      <c r="N1904" s="119"/>
    </row>
    <row r="1905" spans="1:22" ht="17.25" customHeight="1" thickBot="1" x14ac:dyDescent="0.35">
      <c r="A1905" s="112" t="s">
        <v>371</v>
      </c>
      <c r="B1905" s="113"/>
      <c r="C1905" s="113"/>
      <c r="D1905" s="113"/>
      <c r="E1905" s="113"/>
      <c r="F1905" s="113"/>
      <c r="G1905" s="113"/>
      <c r="H1905" s="113"/>
      <c r="I1905" s="60"/>
      <c r="J1905" s="142">
        <f>SUBTOTAL(109,Repository_table[Volume (Mcf of Natural Gas)])</f>
        <v>6175173639</v>
      </c>
      <c r="K1905" s="60"/>
      <c r="L1905" s="168"/>
      <c r="S1905" s="17"/>
      <c r="T1905" s="17"/>
      <c r="U1905" s="17"/>
      <c r="V1905" s="17"/>
    </row>
    <row r="1906" spans="1:22" x14ac:dyDescent="0.25">
      <c r="L1906" s="146"/>
      <c r="S1906" s="17"/>
      <c r="T1906" s="17"/>
      <c r="U1906" s="17"/>
      <c r="V1906" s="17"/>
    </row>
    <row r="1907" spans="1:22" x14ac:dyDescent="0.25">
      <c r="L1907" s="146"/>
      <c r="T1907" s="17"/>
      <c r="U1907" s="17"/>
    </row>
    <row r="1908" spans="1:22" x14ac:dyDescent="0.25">
      <c r="H1908" s="118"/>
      <c r="I1908" s="99"/>
      <c r="L1908" s="146"/>
    </row>
    <row r="1909" spans="1:22" x14ac:dyDescent="0.25">
      <c r="H1909" s="118"/>
      <c r="I1909" s="99"/>
      <c r="J1909" s="100"/>
      <c r="L1909" s="146"/>
    </row>
    <row r="1910" spans="1:22" x14ac:dyDescent="0.25">
      <c r="J1910" s="169"/>
      <c r="L1910" s="146"/>
    </row>
    <row r="1911" spans="1:22" x14ac:dyDescent="0.25">
      <c r="J1911" s="100"/>
      <c r="L1911" s="146"/>
    </row>
    <row r="1912" spans="1:22" x14ac:dyDescent="0.25">
      <c r="L1912" s="146"/>
    </row>
    <row r="1913" spans="1:22" x14ac:dyDescent="0.25">
      <c r="L1913" s="146"/>
    </row>
    <row r="1914" spans="1:22" x14ac:dyDescent="0.25">
      <c r="L1914" s="146"/>
    </row>
    <row r="1915" spans="1:22" x14ac:dyDescent="0.25">
      <c r="L1915" s="146"/>
    </row>
    <row r="1916" spans="1:22" x14ac:dyDescent="0.25">
      <c r="L1916" s="146"/>
    </row>
    <row r="1917" spans="1:22" x14ac:dyDescent="0.25">
      <c r="L1917" s="146"/>
    </row>
    <row r="1918" spans="1:22" x14ac:dyDescent="0.25">
      <c r="A1918" s="114" t="s">
        <v>85</v>
      </c>
      <c r="L1918" s="146"/>
    </row>
    <row r="1919" spans="1:22" x14ac:dyDescent="0.25">
      <c r="L1919" s="146"/>
    </row>
    <row r="1920" spans="1:22" x14ac:dyDescent="0.25">
      <c r="L1920" s="146"/>
    </row>
    <row r="1921" spans="12:12" x14ac:dyDescent="0.25">
      <c r="L1921" s="146"/>
    </row>
    <row r="1922" spans="12:12" x14ac:dyDescent="0.25">
      <c r="L1922" s="146"/>
    </row>
    <row r="1923" spans="12:12" x14ac:dyDescent="0.25">
      <c r="L1923" s="146"/>
    </row>
    <row r="1924" spans="12:12" x14ac:dyDescent="0.25">
      <c r="L1924" s="146"/>
    </row>
    <row r="1925" spans="12:12" x14ac:dyDescent="0.25">
      <c r="L1925" s="146"/>
    </row>
    <row r="1926" spans="12:12" x14ac:dyDescent="0.25">
      <c r="L1926" s="146"/>
    </row>
    <row r="1927" spans="12:12" x14ac:dyDescent="0.25">
      <c r="L1927" s="146"/>
    </row>
    <row r="1928" spans="12:12" x14ac:dyDescent="0.25">
      <c r="L1928" s="146"/>
    </row>
    <row r="1929" spans="12:12" x14ac:dyDescent="0.25">
      <c r="L1929" s="146"/>
    </row>
    <row r="1930" spans="12:12" x14ac:dyDescent="0.25">
      <c r="L1930" s="146"/>
    </row>
    <row r="1931" spans="12:12" x14ac:dyDescent="0.25">
      <c r="L1931" s="146"/>
    </row>
    <row r="1932" spans="12:12" x14ac:dyDescent="0.25">
      <c r="L1932" s="146"/>
    </row>
    <row r="1933" spans="12:12" x14ac:dyDescent="0.25">
      <c r="L1933" s="146"/>
    </row>
    <row r="1934" spans="12:12" x14ac:dyDescent="0.25">
      <c r="L1934" s="146"/>
    </row>
    <row r="1935" spans="12:12" x14ac:dyDescent="0.25">
      <c r="L1935" s="146"/>
    </row>
    <row r="1936" spans="12:12" x14ac:dyDescent="0.25">
      <c r="L1936" s="146"/>
    </row>
    <row r="1937" spans="12:12" x14ac:dyDescent="0.25">
      <c r="L1937" s="146"/>
    </row>
    <row r="1938" spans="12:12" x14ac:dyDescent="0.25">
      <c r="L1938" s="146"/>
    </row>
    <row r="1939" spans="12:12" x14ac:dyDescent="0.25">
      <c r="L1939" s="146"/>
    </row>
    <row r="1940" spans="12:12" x14ac:dyDescent="0.25">
      <c r="L1940" s="146"/>
    </row>
    <row r="1941" spans="12:12" x14ac:dyDescent="0.25">
      <c r="L1941" s="146"/>
    </row>
    <row r="1942" spans="12:12" x14ac:dyDescent="0.25">
      <c r="L1942" s="146"/>
    </row>
    <row r="1943" spans="12:12" x14ac:dyDescent="0.25">
      <c r="L1943" s="146"/>
    </row>
    <row r="1944" spans="12:12" x14ac:dyDescent="0.25">
      <c r="L1944" s="146"/>
    </row>
    <row r="1945" spans="12:12" x14ac:dyDescent="0.25">
      <c r="L1945" s="146"/>
    </row>
    <row r="1946" spans="12:12" x14ac:dyDescent="0.25">
      <c r="L1946" s="146"/>
    </row>
    <row r="1947" spans="12:12" x14ac:dyDescent="0.25">
      <c r="L1947" s="146"/>
    </row>
    <row r="1948" spans="12:12" x14ac:dyDescent="0.25">
      <c r="L1948" s="146"/>
    </row>
    <row r="1949" spans="12:12" x14ac:dyDescent="0.25">
      <c r="L1949" s="146"/>
    </row>
    <row r="1950" spans="12:12" x14ac:dyDescent="0.25">
      <c r="L1950" s="146"/>
    </row>
    <row r="1951" spans="12:12" x14ac:dyDescent="0.25">
      <c r="L1951" s="146"/>
    </row>
    <row r="1952" spans="12:12" x14ac:dyDescent="0.25">
      <c r="L1952" s="146"/>
    </row>
    <row r="1953" spans="12:12" x14ac:dyDescent="0.25">
      <c r="L1953" s="146"/>
    </row>
    <row r="1954" spans="12:12" x14ac:dyDescent="0.25">
      <c r="L1954" s="146"/>
    </row>
    <row r="1955" spans="12:12" x14ac:dyDescent="0.25">
      <c r="L1955" s="146"/>
    </row>
    <row r="1956" spans="12:12" x14ac:dyDescent="0.25">
      <c r="L1956" s="146"/>
    </row>
    <row r="1957" spans="12:12" x14ac:dyDescent="0.25">
      <c r="L1957" s="146"/>
    </row>
    <row r="1958" spans="12:12" x14ac:dyDescent="0.25">
      <c r="L1958" s="146"/>
    </row>
    <row r="1959" spans="12:12" x14ac:dyDescent="0.25">
      <c r="L1959" s="146"/>
    </row>
    <row r="1960" spans="12:12" x14ac:dyDescent="0.25">
      <c r="L1960" s="146"/>
    </row>
    <row r="1961" spans="12:12" x14ac:dyDescent="0.25">
      <c r="L1961" s="146"/>
    </row>
    <row r="1962" spans="12:12" x14ac:dyDescent="0.25">
      <c r="L1962" s="146"/>
    </row>
    <row r="1963" spans="12:12" x14ac:dyDescent="0.25">
      <c r="L1963" s="146"/>
    </row>
    <row r="1964" spans="12:12" x14ac:dyDescent="0.25">
      <c r="L1964" s="146"/>
    </row>
    <row r="1965" spans="12:12" x14ac:dyDescent="0.25">
      <c r="L1965" s="146"/>
    </row>
    <row r="1966" spans="12:12" x14ac:dyDescent="0.25">
      <c r="L1966" s="146"/>
    </row>
    <row r="1967" spans="12:12" x14ac:dyDescent="0.25">
      <c r="L1967" s="146"/>
    </row>
    <row r="1968" spans="12:12" x14ac:dyDescent="0.25">
      <c r="L1968" s="146"/>
    </row>
    <row r="1969" spans="12:12" x14ac:dyDescent="0.25">
      <c r="L1969" s="146"/>
    </row>
    <row r="1970" spans="12:12" x14ac:dyDescent="0.25">
      <c r="L1970" s="146"/>
    </row>
    <row r="1971" spans="12:12" x14ac:dyDescent="0.25">
      <c r="L1971" s="146"/>
    </row>
    <row r="1972" spans="12:12" x14ac:dyDescent="0.25">
      <c r="L1972" s="146"/>
    </row>
    <row r="1973" spans="12:12" x14ac:dyDescent="0.25">
      <c r="L1973" s="146"/>
    </row>
    <row r="1974" spans="12:12" x14ac:dyDescent="0.25">
      <c r="L1974" s="146"/>
    </row>
    <row r="1975" spans="12:12" x14ac:dyDescent="0.25">
      <c r="L1975" s="146"/>
    </row>
    <row r="1976" spans="12:12" x14ac:dyDescent="0.25">
      <c r="L1976" s="146"/>
    </row>
    <row r="1977" spans="12:12" x14ac:dyDescent="0.25">
      <c r="L1977" s="146"/>
    </row>
    <row r="1978" spans="12:12" x14ac:dyDescent="0.25">
      <c r="L1978" s="146"/>
    </row>
    <row r="1979" spans="12:12" x14ac:dyDescent="0.25">
      <c r="L1979" s="146"/>
    </row>
    <row r="1980" spans="12:12" x14ac:dyDescent="0.25">
      <c r="L1980" s="146"/>
    </row>
    <row r="1981" spans="12:12" x14ac:dyDescent="0.25">
      <c r="L1981" s="146"/>
    </row>
    <row r="1982" spans="12:12" x14ac:dyDescent="0.25">
      <c r="L1982" s="146"/>
    </row>
    <row r="1983" spans="12:12" x14ac:dyDescent="0.25">
      <c r="L1983" s="146"/>
    </row>
    <row r="1984" spans="12:12" x14ac:dyDescent="0.25">
      <c r="L1984" s="146"/>
    </row>
    <row r="1985" spans="12:12" x14ac:dyDescent="0.25">
      <c r="L1985" s="146"/>
    </row>
    <row r="1986" spans="12:12" x14ac:dyDescent="0.25">
      <c r="L1986" s="146"/>
    </row>
    <row r="1987" spans="12:12" x14ac:dyDescent="0.25">
      <c r="L1987" s="146"/>
    </row>
    <row r="1988" spans="12:12" x14ac:dyDescent="0.25">
      <c r="L1988" s="146"/>
    </row>
    <row r="1989" spans="12:12" x14ac:dyDescent="0.25">
      <c r="L1989" s="146"/>
    </row>
    <row r="1990" spans="12:12" x14ac:dyDescent="0.25">
      <c r="L1990" s="146"/>
    </row>
    <row r="1991" spans="12:12" x14ac:dyDescent="0.25">
      <c r="L1991" s="146"/>
    </row>
    <row r="1992" spans="12:12" x14ac:dyDescent="0.25">
      <c r="L1992" s="146"/>
    </row>
    <row r="1993" spans="12:12" x14ac:dyDescent="0.25">
      <c r="L1993" s="146"/>
    </row>
    <row r="1994" spans="12:12" x14ac:dyDescent="0.25">
      <c r="L1994" s="146"/>
    </row>
    <row r="1995" spans="12:12" x14ac:dyDescent="0.25">
      <c r="L1995" s="146"/>
    </row>
    <row r="1996" spans="12:12" x14ac:dyDescent="0.25">
      <c r="L1996" s="146"/>
    </row>
    <row r="1997" spans="12:12" x14ac:dyDescent="0.25">
      <c r="L1997" s="146"/>
    </row>
    <row r="1998" spans="12:12" x14ac:dyDescent="0.25">
      <c r="L1998" s="146"/>
    </row>
    <row r="1999" spans="12:12" x14ac:dyDescent="0.25">
      <c r="L1999" s="146"/>
    </row>
    <row r="2000" spans="12:12" x14ac:dyDescent="0.25">
      <c r="L2000" s="146"/>
    </row>
    <row r="2001" spans="12:12" x14ac:dyDescent="0.25">
      <c r="L2001" s="146"/>
    </row>
    <row r="2002" spans="12:12" x14ac:dyDescent="0.25">
      <c r="L2002" s="146"/>
    </row>
    <row r="2003" spans="12:12" x14ac:dyDescent="0.25">
      <c r="L2003" s="146"/>
    </row>
    <row r="2004" spans="12:12" x14ac:dyDescent="0.25">
      <c r="L2004" s="146"/>
    </row>
    <row r="2005" spans="12:12" x14ac:dyDescent="0.25">
      <c r="L2005" s="146"/>
    </row>
    <row r="2006" spans="12:12" x14ac:dyDescent="0.25">
      <c r="L2006" s="146"/>
    </row>
    <row r="2007" spans="12:12" x14ac:dyDescent="0.25">
      <c r="L2007" s="146"/>
    </row>
    <row r="2008" spans="12:12" x14ac:dyDescent="0.25">
      <c r="L2008" s="146"/>
    </row>
    <row r="2009" spans="12:12" x14ac:dyDescent="0.25">
      <c r="L2009" s="146"/>
    </row>
    <row r="2010" spans="12:12" x14ac:dyDescent="0.25">
      <c r="L2010" s="146"/>
    </row>
    <row r="2011" spans="12:12" x14ac:dyDescent="0.25">
      <c r="L2011" s="146"/>
    </row>
    <row r="2012" spans="12:12" x14ac:dyDescent="0.25">
      <c r="L2012" s="146"/>
    </row>
    <row r="2013" spans="12:12" x14ac:dyDescent="0.25">
      <c r="L2013" s="146"/>
    </row>
    <row r="2014" spans="12:12" x14ac:dyDescent="0.25">
      <c r="L2014" s="146"/>
    </row>
    <row r="2015" spans="12:12" x14ac:dyDescent="0.25">
      <c r="L2015" s="146"/>
    </row>
    <row r="2016" spans="12:12" x14ac:dyDescent="0.25">
      <c r="L2016" s="146"/>
    </row>
    <row r="2017" spans="12:12" x14ac:dyDescent="0.25">
      <c r="L2017" s="146"/>
    </row>
    <row r="2018" spans="12:12" x14ac:dyDescent="0.25">
      <c r="L2018" s="146"/>
    </row>
    <row r="2019" spans="12:12" x14ac:dyDescent="0.25">
      <c r="L2019" s="146"/>
    </row>
    <row r="2020" spans="12:12" x14ac:dyDescent="0.25">
      <c r="L2020" s="146"/>
    </row>
    <row r="2021" spans="12:12" x14ac:dyDescent="0.25">
      <c r="L2021" s="146"/>
    </row>
    <row r="2022" spans="12:12" x14ac:dyDescent="0.25">
      <c r="L2022" s="146"/>
    </row>
    <row r="2023" spans="12:12" x14ac:dyDescent="0.25">
      <c r="L2023" s="146"/>
    </row>
    <row r="2024" spans="12:12" x14ac:dyDescent="0.25">
      <c r="L2024" s="146"/>
    </row>
    <row r="2025" spans="12:12" x14ac:dyDescent="0.25">
      <c r="L2025" s="146"/>
    </row>
    <row r="2026" spans="12:12" x14ac:dyDescent="0.25">
      <c r="L2026" s="146"/>
    </row>
    <row r="2027" spans="12:12" x14ac:dyDescent="0.25">
      <c r="L2027" s="146"/>
    </row>
    <row r="2028" spans="12:12" x14ac:dyDescent="0.25">
      <c r="L2028" s="146"/>
    </row>
    <row r="2029" spans="12:12" x14ac:dyDescent="0.25">
      <c r="L2029" s="146"/>
    </row>
    <row r="2030" spans="12:12" x14ac:dyDescent="0.25">
      <c r="L2030" s="146"/>
    </row>
    <row r="2031" spans="12:12" x14ac:dyDescent="0.25">
      <c r="L2031" s="146"/>
    </row>
    <row r="2032" spans="12:12" x14ac:dyDescent="0.25">
      <c r="L2032" s="146"/>
    </row>
    <row r="2033" spans="12:12" x14ac:dyDescent="0.25">
      <c r="L2033" s="146"/>
    </row>
    <row r="2034" spans="12:12" x14ac:dyDescent="0.25">
      <c r="L2034" s="146"/>
    </row>
    <row r="2035" spans="12:12" x14ac:dyDescent="0.25">
      <c r="L2035" s="146"/>
    </row>
    <row r="2036" spans="12:12" x14ac:dyDescent="0.25">
      <c r="L2036" s="146"/>
    </row>
    <row r="2037" spans="12:12" x14ac:dyDescent="0.25">
      <c r="L2037" s="146"/>
    </row>
    <row r="2038" spans="12:12" x14ac:dyDescent="0.25">
      <c r="L2038" s="146"/>
    </row>
    <row r="2039" spans="12:12" x14ac:dyDescent="0.25">
      <c r="L2039" s="146"/>
    </row>
    <row r="2040" spans="12:12" x14ac:dyDescent="0.25">
      <c r="L2040" s="146"/>
    </row>
    <row r="2041" spans="12:12" x14ac:dyDescent="0.25">
      <c r="L2041" s="146"/>
    </row>
    <row r="2042" spans="12:12" x14ac:dyDescent="0.25">
      <c r="L2042" s="146"/>
    </row>
    <row r="2043" spans="12:12" x14ac:dyDescent="0.25">
      <c r="L2043" s="146"/>
    </row>
    <row r="2044" spans="12:12" x14ac:dyDescent="0.25">
      <c r="L2044" s="146"/>
    </row>
    <row r="2045" spans="12:12" x14ac:dyDescent="0.25">
      <c r="L2045" s="146"/>
    </row>
    <row r="2046" spans="12:12" x14ac:dyDescent="0.25">
      <c r="L2046" s="146"/>
    </row>
    <row r="2047" spans="12:12" x14ac:dyDescent="0.25">
      <c r="L2047" s="146"/>
    </row>
    <row r="2048" spans="12:12" x14ac:dyDescent="0.25">
      <c r="L2048" s="146"/>
    </row>
    <row r="2049" spans="12:12" x14ac:dyDescent="0.25">
      <c r="L2049" s="146"/>
    </row>
    <row r="2050" spans="12:12" x14ac:dyDescent="0.25">
      <c r="L2050" s="146"/>
    </row>
    <row r="2051" spans="12:12" x14ac:dyDescent="0.25">
      <c r="L2051" s="146"/>
    </row>
    <row r="2052" spans="12:12" x14ac:dyDescent="0.25">
      <c r="L2052" s="146"/>
    </row>
    <row r="2053" spans="12:12" x14ac:dyDescent="0.25">
      <c r="L2053" s="146"/>
    </row>
    <row r="2054" spans="12:12" x14ac:dyDescent="0.25">
      <c r="L2054" s="146"/>
    </row>
    <row r="2055" spans="12:12" x14ac:dyDescent="0.25">
      <c r="L2055" s="146"/>
    </row>
    <row r="2056" spans="12:12" x14ac:dyDescent="0.25">
      <c r="L2056" s="146"/>
    </row>
    <row r="2057" spans="12:12" x14ac:dyDescent="0.25">
      <c r="L2057" s="146"/>
    </row>
    <row r="2058" spans="12:12" x14ac:dyDescent="0.25">
      <c r="L2058" s="146"/>
    </row>
    <row r="2059" spans="12:12" x14ac:dyDescent="0.25">
      <c r="L2059" s="146"/>
    </row>
    <row r="2060" spans="12:12" x14ac:dyDescent="0.25">
      <c r="L2060" s="146"/>
    </row>
    <row r="2061" spans="12:12" x14ac:dyDescent="0.25">
      <c r="L2061" s="146"/>
    </row>
    <row r="2062" spans="12:12" x14ac:dyDescent="0.25">
      <c r="L2062" s="146"/>
    </row>
    <row r="2063" spans="12:12" x14ac:dyDescent="0.25">
      <c r="L2063" s="146"/>
    </row>
    <row r="2064" spans="12:12" x14ac:dyDescent="0.25">
      <c r="L2064" s="146"/>
    </row>
    <row r="2065" spans="12:12" x14ac:dyDescent="0.25">
      <c r="L2065" s="146"/>
    </row>
    <row r="2066" spans="12:12" x14ac:dyDescent="0.25">
      <c r="L2066" s="146"/>
    </row>
    <row r="2067" spans="12:12" x14ac:dyDescent="0.25">
      <c r="L2067" s="146"/>
    </row>
    <row r="2068" spans="12:12" x14ac:dyDescent="0.25">
      <c r="L2068" s="146"/>
    </row>
    <row r="2069" spans="12:12" x14ac:dyDescent="0.25">
      <c r="L2069" s="146"/>
    </row>
    <row r="2070" spans="12:12" x14ac:dyDescent="0.25">
      <c r="L2070" s="146"/>
    </row>
    <row r="2071" spans="12:12" x14ac:dyDescent="0.25">
      <c r="L2071" s="146"/>
    </row>
    <row r="2072" spans="12:12" x14ac:dyDescent="0.25">
      <c r="L2072" s="146"/>
    </row>
    <row r="2073" spans="12:12" x14ac:dyDescent="0.25">
      <c r="L2073" s="146"/>
    </row>
    <row r="2074" spans="12:12" x14ac:dyDescent="0.25">
      <c r="L2074" s="146"/>
    </row>
    <row r="2075" spans="12:12" x14ac:dyDescent="0.25">
      <c r="L2075" s="146"/>
    </row>
    <row r="2076" spans="12:12" x14ac:dyDescent="0.25">
      <c r="L2076" s="146"/>
    </row>
    <row r="2077" spans="12:12" x14ac:dyDescent="0.25">
      <c r="L2077" s="146"/>
    </row>
    <row r="2078" spans="12:12" x14ac:dyDescent="0.25">
      <c r="L2078" s="146"/>
    </row>
    <row r="2079" spans="12:12" x14ac:dyDescent="0.25">
      <c r="L2079" s="146"/>
    </row>
    <row r="2080" spans="12:12" x14ac:dyDescent="0.25">
      <c r="L2080" s="146"/>
    </row>
    <row r="2081" spans="12:12" x14ac:dyDescent="0.25">
      <c r="L2081" s="146"/>
    </row>
    <row r="2082" spans="12:12" x14ac:dyDescent="0.25">
      <c r="L2082" s="146"/>
    </row>
    <row r="2083" spans="12:12" x14ac:dyDescent="0.25">
      <c r="L2083" s="146"/>
    </row>
    <row r="2084" spans="12:12" x14ac:dyDescent="0.25">
      <c r="L2084" s="146"/>
    </row>
    <row r="2085" spans="12:12" x14ac:dyDescent="0.25">
      <c r="L2085" s="146"/>
    </row>
    <row r="2086" spans="12:12" x14ac:dyDescent="0.25">
      <c r="L2086" s="146"/>
    </row>
    <row r="2087" spans="12:12" x14ac:dyDescent="0.25">
      <c r="L2087" s="146"/>
    </row>
    <row r="2088" spans="12:12" x14ac:dyDescent="0.25">
      <c r="L2088" s="146"/>
    </row>
    <row r="2089" spans="12:12" x14ac:dyDescent="0.25">
      <c r="L2089" s="146"/>
    </row>
    <row r="2090" spans="12:12" x14ac:dyDescent="0.25">
      <c r="L2090" s="146"/>
    </row>
    <row r="2091" spans="12:12" x14ac:dyDescent="0.25">
      <c r="L2091" s="146"/>
    </row>
    <row r="2092" spans="12:12" x14ac:dyDescent="0.25">
      <c r="L2092" s="146"/>
    </row>
    <row r="2093" spans="12:12" x14ac:dyDescent="0.25">
      <c r="L2093" s="146"/>
    </row>
    <row r="2094" spans="12:12" x14ac:dyDescent="0.25">
      <c r="L2094" s="146"/>
    </row>
    <row r="2095" spans="12:12" x14ac:dyDescent="0.25">
      <c r="L2095" s="146"/>
    </row>
    <row r="2096" spans="12:12" x14ac:dyDescent="0.25">
      <c r="L2096" s="146"/>
    </row>
    <row r="2097" spans="12:12" x14ac:dyDescent="0.25">
      <c r="L2097" s="146"/>
    </row>
    <row r="2098" spans="12:12" x14ac:dyDescent="0.25">
      <c r="L2098" s="146"/>
    </row>
    <row r="2099" spans="12:12" x14ac:dyDescent="0.25">
      <c r="L2099" s="146"/>
    </row>
    <row r="2100" spans="12:12" x14ac:dyDescent="0.25">
      <c r="L2100" s="146"/>
    </row>
    <row r="2101" spans="12:12" x14ac:dyDescent="0.25">
      <c r="L2101" s="146"/>
    </row>
    <row r="2102" spans="12:12" x14ac:dyDescent="0.25">
      <c r="L2102" s="146"/>
    </row>
    <row r="2103" spans="12:12" x14ac:dyDescent="0.25">
      <c r="L2103" s="146"/>
    </row>
    <row r="2104" spans="12:12" x14ac:dyDescent="0.25">
      <c r="L2104" s="146"/>
    </row>
    <row r="2105" spans="12:12" x14ac:dyDescent="0.25">
      <c r="L2105" s="146"/>
    </row>
    <row r="2106" spans="12:12" x14ac:dyDescent="0.25">
      <c r="L2106" s="146"/>
    </row>
    <row r="2107" spans="12:12" x14ac:dyDescent="0.25">
      <c r="L2107" s="146"/>
    </row>
    <row r="2108" spans="12:12" x14ac:dyDescent="0.25">
      <c r="L2108" s="146"/>
    </row>
    <row r="2109" spans="12:12" x14ac:dyDescent="0.25">
      <c r="L2109" s="146"/>
    </row>
    <row r="2110" spans="12:12" x14ac:dyDescent="0.25">
      <c r="L2110" s="146"/>
    </row>
    <row r="2111" spans="12:12" x14ac:dyDescent="0.25">
      <c r="L2111" s="146"/>
    </row>
    <row r="2112" spans="12:12" x14ac:dyDescent="0.25">
      <c r="L2112" s="146"/>
    </row>
    <row r="2113" spans="12:12" x14ac:dyDescent="0.25">
      <c r="L2113" s="146"/>
    </row>
    <row r="2114" spans="12:12" x14ac:dyDescent="0.25">
      <c r="L2114" s="146"/>
    </row>
    <row r="2115" spans="12:12" x14ac:dyDescent="0.25">
      <c r="L2115" s="146"/>
    </row>
    <row r="2116" spans="12:12" x14ac:dyDescent="0.25">
      <c r="L2116" s="146"/>
    </row>
    <row r="2117" spans="12:12" x14ac:dyDescent="0.25">
      <c r="L2117" s="146"/>
    </row>
    <row r="2118" spans="12:12" x14ac:dyDescent="0.25">
      <c r="L2118" s="146"/>
    </row>
    <row r="2119" spans="12:12" x14ac:dyDescent="0.25">
      <c r="L2119" s="146"/>
    </row>
    <row r="2120" spans="12:12" x14ac:dyDescent="0.25">
      <c r="L2120" s="146"/>
    </row>
    <row r="2121" spans="12:12" x14ac:dyDescent="0.25">
      <c r="L2121" s="146"/>
    </row>
    <row r="2122" spans="12:12" x14ac:dyDescent="0.25">
      <c r="L2122" s="146"/>
    </row>
    <row r="2123" spans="12:12" x14ac:dyDescent="0.25">
      <c r="L2123" s="146"/>
    </row>
    <row r="2124" spans="12:12" x14ac:dyDescent="0.25">
      <c r="L2124" s="146"/>
    </row>
    <row r="2125" spans="12:12" x14ac:dyDescent="0.25">
      <c r="L2125" s="146"/>
    </row>
    <row r="2126" spans="12:12" x14ac:dyDescent="0.25">
      <c r="L2126" s="146"/>
    </row>
    <row r="2127" spans="12:12" x14ac:dyDescent="0.25">
      <c r="L2127" s="146"/>
    </row>
    <row r="2128" spans="12:12" x14ac:dyDescent="0.25">
      <c r="L2128" s="146"/>
    </row>
    <row r="2129" spans="12:12" x14ac:dyDescent="0.25">
      <c r="L2129" s="146"/>
    </row>
    <row r="2130" spans="12:12" x14ac:dyDescent="0.25">
      <c r="L2130" s="146"/>
    </row>
    <row r="2131" spans="12:12" x14ac:dyDescent="0.25">
      <c r="L2131" s="146"/>
    </row>
    <row r="2132" spans="12:12" x14ac:dyDescent="0.25">
      <c r="L2132" s="146"/>
    </row>
    <row r="2133" spans="12:12" x14ac:dyDescent="0.25">
      <c r="L2133" s="146"/>
    </row>
    <row r="2134" spans="12:12" x14ac:dyDescent="0.25">
      <c r="L2134" s="146"/>
    </row>
    <row r="2135" spans="12:12" x14ac:dyDescent="0.25">
      <c r="L2135" s="146"/>
    </row>
    <row r="2136" spans="12:12" x14ac:dyDescent="0.25">
      <c r="L2136" s="146"/>
    </row>
    <row r="2137" spans="12:12" x14ac:dyDescent="0.25">
      <c r="L2137" s="146"/>
    </row>
    <row r="2138" spans="12:12" x14ac:dyDescent="0.25">
      <c r="L2138" s="146"/>
    </row>
    <row r="2139" spans="12:12" x14ac:dyDescent="0.25">
      <c r="L2139" s="146"/>
    </row>
    <row r="2140" spans="12:12" x14ac:dyDescent="0.25">
      <c r="L2140" s="146"/>
    </row>
    <row r="2141" spans="12:12" x14ac:dyDescent="0.25">
      <c r="L2141" s="146"/>
    </row>
    <row r="2142" spans="12:12" x14ac:dyDescent="0.25">
      <c r="L2142" s="146"/>
    </row>
    <row r="2143" spans="12:12" x14ac:dyDescent="0.25">
      <c r="L2143" s="146"/>
    </row>
    <row r="2144" spans="12:12" x14ac:dyDescent="0.25">
      <c r="L2144" s="146"/>
    </row>
    <row r="2145" spans="12:12" x14ac:dyDescent="0.25">
      <c r="L2145" s="146"/>
    </row>
    <row r="2146" spans="12:12" x14ac:dyDescent="0.25">
      <c r="L2146" s="146"/>
    </row>
    <row r="2147" spans="12:12" x14ac:dyDescent="0.25">
      <c r="L2147" s="146"/>
    </row>
    <row r="2148" spans="12:12" x14ac:dyDescent="0.25">
      <c r="L2148" s="146"/>
    </row>
    <row r="2149" spans="12:12" x14ac:dyDescent="0.25">
      <c r="L2149" s="146"/>
    </row>
    <row r="2150" spans="12:12" x14ac:dyDescent="0.25">
      <c r="L2150" s="146"/>
    </row>
    <row r="2151" spans="12:12" x14ac:dyDescent="0.25">
      <c r="L2151" s="146"/>
    </row>
    <row r="2152" spans="12:12" x14ac:dyDescent="0.25">
      <c r="L2152" s="146"/>
    </row>
    <row r="2153" spans="12:12" x14ac:dyDescent="0.25">
      <c r="L2153" s="146"/>
    </row>
    <row r="2154" spans="12:12" x14ac:dyDescent="0.25">
      <c r="L2154" s="146"/>
    </row>
    <row r="2155" spans="12:12" x14ac:dyDescent="0.25">
      <c r="L2155" s="146"/>
    </row>
    <row r="2156" spans="12:12" x14ac:dyDescent="0.25">
      <c r="L2156" s="146"/>
    </row>
    <row r="2157" spans="12:12" x14ac:dyDescent="0.25">
      <c r="L2157" s="146"/>
    </row>
    <row r="2158" spans="12:12" x14ac:dyDescent="0.25">
      <c r="L2158" s="146"/>
    </row>
    <row r="2159" spans="12:12" x14ac:dyDescent="0.25">
      <c r="L2159" s="146"/>
    </row>
    <row r="2160" spans="12:12" x14ac:dyDescent="0.25">
      <c r="L2160" s="146"/>
    </row>
    <row r="2161" spans="12:12" x14ac:dyDescent="0.25">
      <c r="L2161" s="146"/>
    </row>
    <row r="2162" spans="12:12" x14ac:dyDescent="0.25">
      <c r="L2162" s="146"/>
    </row>
    <row r="2163" spans="12:12" x14ac:dyDescent="0.25">
      <c r="L2163" s="146"/>
    </row>
    <row r="2164" spans="12:12" x14ac:dyDescent="0.25">
      <c r="L2164" s="146"/>
    </row>
    <row r="2165" spans="12:12" x14ac:dyDescent="0.25">
      <c r="L2165" s="146"/>
    </row>
    <row r="2166" spans="12:12" x14ac:dyDescent="0.25">
      <c r="L2166" s="146"/>
    </row>
    <row r="2167" spans="12:12" x14ac:dyDescent="0.25">
      <c r="L2167" s="146"/>
    </row>
    <row r="2168" spans="12:12" x14ac:dyDescent="0.25">
      <c r="L2168" s="146"/>
    </row>
    <row r="2169" spans="12:12" x14ac:dyDescent="0.25">
      <c r="L2169" s="146"/>
    </row>
    <row r="2170" spans="12:12" x14ac:dyDescent="0.25">
      <c r="L2170" s="146"/>
    </row>
    <row r="2171" spans="12:12" x14ac:dyDescent="0.25">
      <c r="L2171" s="146"/>
    </row>
    <row r="2172" spans="12:12" x14ac:dyDescent="0.25">
      <c r="L2172" s="146"/>
    </row>
    <row r="2173" spans="12:12" x14ac:dyDescent="0.25">
      <c r="L2173" s="146"/>
    </row>
    <row r="2174" spans="12:12" x14ac:dyDescent="0.25">
      <c r="L2174" s="146"/>
    </row>
    <row r="2175" spans="12:12" x14ac:dyDescent="0.25">
      <c r="L2175" s="146"/>
    </row>
    <row r="2176" spans="12:12" x14ac:dyDescent="0.25">
      <c r="L2176" s="146"/>
    </row>
    <row r="2177" spans="12:12" x14ac:dyDescent="0.25">
      <c r="L2177" s="146"/>
    </row>
    <row r="2178" spans="12:12" x14ac:dyDescent="0.25">
      <c r="L2178" s="146"/>
    </row>
    <row r="2179" spans="12:12" x14ac:dyDescent="0.25">
      <c r="L2179" s="146"/>
    </row>
    <row r="2180" spans="12:12" x14ac:dyDescent="0.25">
      <c r="L2180" s="146"/>
    </row>
    <row r="2181" spans="12:12" x14ac:dyDescent="0.25">
      <c r="L2181" s="146"/>
    </row>
    <row r="2182" spans="12:12" x14ac:dyDescent="0.25">
      <c r="L2182" s="146"/>
    </row>
    <row r="2183" spans="12:12" x14ac:dyDescent="0.25">
      <c r="L2183" s="146"/>
    </row>
    <row r="2184" spans="12:12" x14ac:dyDescent="0.25">
      <c r="L2184" s="146"/>
    </row>
    <row r="2185" spans="12:12" x14ac:dyDescent="0.25">
      <c r="L2185" s="146"/>
    </row>
    <row r="2186" spans="12:12" x14ac:dyDescent="0.25">
      <c r="L2186" s="146"/>
    </row>
    <row r="2187" spans="12:12" x14ac:dyDescent="0.25">
      <c r="L2187" s="146"/>
    </row>
    <row r="2188" spans="12:12" x14ac:dyDescent="0.25">
      <c r="L2188" s="146"/>
    </row>
    <row r="2189" spans="12:12" x14ac:dyDescent="0.25">
      <c r="L2189" s="146"/>
    </row>
    <row r="2190" spans="12:12" x14ac:dyDescent="0.25">
      <c r="L2190" s="146"/>
    </row>
    <row r="2191" spans="12:12" x14ac:dyDescent="0.25">
      <c r="L2191" s="146"/>
    </row>
    <row r="2192" spans="12:12" x14ac:dyDescent="0.25">
      <c r="L2192" s="146"/>
    </row>
    <row r="2193" spans="12:12" x14ac:dyDescent="0.25">
      <c r="L2193" s="146"/>
    </row>
    <row r="2194" spans="12:12" x14ac:dyDescent="0.25">
      <c r="L2194" s="146"/>
    </row>
    <row r="2195" spans="12:12" x14ac:dyDescent="0.25">
      <c r="L2195" s="146"/>
    </row>
    <row r="2196" spans="12:12" x14ac:dyDescent="0.25">
      <c r="L2196" s="146"/>
    </row>
    <row r="2197" spans="12:12" x14ac:dyDescent="0.25">
      <c r="L2197" s="146"/>
    </row>
    <row r="2198" spans="12:12" x14ac:dyDescent="0.25">
      <c r="L2198" s="146"/>
    </row>
    <row r="2199" spans="12:12" x14ac:dyDescent="0.25">
      <c r="L2199" s="146"/>
    </row>
    <row r="2200" spans="12:12" x14ac:dyDescent="0.25">
      <c r="L2200" s="146"/>
    </row>
    <row r="2201" spans="12:12" x14ac:dyDescent="0.25">
      <c r="L2201" s="146"/>
    </row>
    <row r="2202" spans="12:12" x14ac:dyDescent="0.25">
      <c r="L2202" s="146"/>
    </row>
    <row r="2203" spans="12:12" x14ac:dyDescent="0.25">
      <c r="L2203" s="146"/>
    </row>
    <row r="2204" spans="12:12" x14ac:dyDescent="0.25">
      <c r="L2204" s="146"/>
    </row>
    <row r="2205" spans="12:12" x14ac:dyDescent="0.25">
      <c r="L2205" s="146"/>
    </row>
    <row r="2206" spans="12:12" x14ac:dyDescent="0.25">
      <c r="L2206" s="146"/>
    </row>
    <row r="2207" spans="12:12" x14ac:dyDescent="0.25">
      <c r="L2207" s="146"/>
    </row>
    <row r="2208" spans="12:12" x14ac:dyDescent="0.25">
      <c r="L2208" s="146"/>
    </row>
    <row r="2209" spans="12:12" x14ac:dyDescent="0.25">
      <c r="L2209" s="146"/>
    </row>
    <row r="2210" spans="12:12" x14ac:dyDescent="0.25">
      <c r="L2210" s="146"/>
    </row>
    <row r="2211" spans="12:12" x14ac:dyDescent="0.25">
      <c r="L2211" s="146"/>
    </row>
    <row r="2212" spans="12:12" x14ac:dyDescent="0.25">
      <c r="L2212" s="146"/>
    </row>
    <row r="2213" spans="12:12" x14ac:dyDescent="0.25">
      <c r="L2213" s="146"/>
    </row>
    <row r="2214" spans="12:12" x14ac:dyDescent="0.25">
      <c r="L2214" s="146"/>
    </row>
    <row r="2215" spans="12:12" x14ac:dyDescent="0.25">
      <c r="L2215" s="146"/>
    </row>
    <row r="2216" spans="12:12" x14ac:dyDescent="0.25">
      <c r="L2216" s="146"/>
    </row>
    <row r="2217" spans="12:12" x14ac:dyDescent="0.25">
      <c r="L2217" s="146"/>
    </row>
    <row r="2218" spans="12:12" x14ac:dyDescent="0.25">
      <c r="L2218" s="146"/>
    </row>
    <row r="2219" spans="12:12" x14ac:dyDescent="0.25">
      <c r="L2219" s="146"/>
    </row>
    <row r="2220" spans="12:12" x14ac:dyDescent="0.25">
      <c r="L2220" s="146"/>
    </row>
    <row r="2221" spans="12:12" x14ac:dyDescent="0.25">
      <c r="L2221" s="146"/>
    </row>
    <row r="2222" spans="12:12" x14ac:dyDescent="0.25">
      <c r="L2222" s="146"/>
    </row>
    <row r="2223" spans="12:12" x14ac:dyDescent="0.25">
      <c r="L2223" s="146"/>
    </row>
    <row r="2224" spans="12:12" x14ac:dyDescent="0.25">
      <c r="L2224" s="146"/>
    </row>
    <row r="2225" spans="12:12" x14ac:dyDescent="0.25">
      <c r="L2225" s="146"/>
    </row>
    <row r="2226" spans="12:12" x14ac:dyDescent="0.25">
      <c r="L2226" s="146"/>
    </row>
    <row r="2227" spans="12:12" x14ac:dyDescent="0.25">
      <c r="L2227" s="146"/>
    </row>
    <row r="2228" spans="12:12" x14ac:dyDescent="0.25">
      <c r="L2228" s="146"/>
    </row>
    <row r="2229" spans="12:12" x14ac:dyDescent="0.25">
      <c r="L2229" s="146"/>
    </row>
    <row r="2230" spans="12:12" x14ac:dyDescent="0.25">
      <c r="L2230" s="146"/>
    </row>
    <row r="2231" spans="12:12" x14ac:dyDescent="0.25">
      <c r="L2231" s="146"/>
    </row>
    <row r="2232" spans="12:12" x14ac:dyDescent="0.25">
      <c r="L2232" s="146"/>
    </row>
    <row r="2233" spans="12:12" x14ac:dyDescent="0.25">
      <c r="L2233" s="146"/>
    </row>
    <row r="2234" spans="12:12" x14ac:dyDescent="0.25">
      <c r="L2234" s="146"/>
    </row>
    <row r="2235" spans="12:12" x14ac:dyDescent="0.25">
      <c r="L2235" s="146"/>
    </row>
    <row r="2236" spans="12:12" x14ac:dyDescent="0.25">
      <c r="L2236" s="146"/>
    </row>
    <row r="2237" spans="12:12" x14ac:dyDescent="0.25">
      <c r="L2237" s="146"/>
    </row>
    <row r="2238" spans="12:12" x14ac:dyDescent="0.25">
      <c r="L2238" s="146"/>
    </row>
    <row r="2239" spans="12:12" x14ac:dyDescent="0.25">
      <c r="L2239" s="146"/>
    </row>
    <row r="2240" spans="12:12" x14ac:dyDescent="0.25">
      <c r="L2240" s="146"/>
    </row>
    <row r="2241" spans="12:12" x14ac:dyDescent="0.25">
      <c r="L2241" s="146"/>
    </row>
    <row r="2242" spans="12:12" x14ac:dyDescent="0.25">
      <c r="L2242" s="146"/>
    </row>
    <row r="2243" spans="12:12" x14ac:dyDescent="0.25">
      <c r="L2243" s="146"/>
    </row>
    <row r="2244" spans="12:12" x14ac:dyDescent="0.25">
      <c r="L2244" s="146"/>
    </row>
    <row r="2245" spans="12:12" x14ac:dyDescent="0.25">
      <c r="L2245" s="146"/>
    </row>
    <row r="2246" spans="12:12" x14ac:dyDescent="0.25">
      <c r="L2246" s="146"/>
    </row>
    <row r="2247" spans="12:12" x14ac:dyDescent="0.25">
      <c r="L2247" s="146"/>
    </row>
    <row r="2248" spans="12:12" x14ac:dyDescent="0.25">
      <c r="L2248" s="146"/>
    </row>
    <row r="2249" spans="12:12" x14ac:dyDescent="0.25">
      <c r="L2249" s="146"/>
    </row>
    <row r="2250" spans="12:12" x14ac:dyDescent="0.25">
      <c r="L2250" s="146"/>
    </row>
    <row r="2251" spans="12:12" x14ac:dyDescent="0.25">
      <c r="L2251" s="146"/>
    </row>
    <row r="2252" spans="12:12" x14ac:dyDescent="0.25">
      <c r="L2252" s="146"/>
    </row>
    <row r="2253" spans="12:12" x14ac:dyDescent="0.25">
      <c r="L2253" s="146"/>
    </row>
    <row r="2254" spans="12:12" x14ac:dyDescent="0.25">
      <c r="L2254" s="146"/>
    </row>
    <row r="2255" spans="12:12" x14ac:dyDescent="0.25">
      <c r="L2255" s="146"/>
    </row>
    <row r="2256" spans="12:12" x14ac:dyDescent="0.25">
      <c r="L2256" s="146"/>
    </row>
    <row r="2257" spans="12:12" x14ac:dyDescent="0.25">
      <c r="L2257" s="146"/>
    </row>
    <row r="2258" spans="12:12" x14ac:dyDescent="0.25">
      <c r="L2258" s="146"/>
    </row>
    <row r="2259" spans="12:12" x14ac:dyDescent="0.25">
      <c r="L2259" s="146"/>
    </row>
    <row r="2260" spans="12:12" x14ac:dyDescent="0.25">
      <c r="L2260" s="146"/>
    </row>
    <row r="2261" spans="12:12" x14ac:dyDescent="0.25">
      <c r="L2261" s="146"/>
    </row>
    <row r="2262" spans="12:12" x14ac:dyDescent="0.25">
      <c r="L2262" s="146"/>
    </row>
    <row r="2263" spans="12:12" x14ac:dyDescent="0.25">
      <c r="L2263" s="146"/>
    </row>
    <row r="2264" spans="12:12" x14ac:dyDescent="0.25">
      <c r="L2264" s="146"/>
    </row>
    <row r="2265" spans="12:12" x14ac:dyDescent="0.25">
      <c r="L2265" s="146"/>
    </row>
    <row r="2266" spans="12:12" x14ac:dyDescent="0.25">
      <c r="L2266" s="146"/>
    </row>
    <row r="2267" spans="12:12" x14ac:dyDescent="0.25">
      <c r="L2267" s="146"/>
    </row>
    <row r="2268" spans="12:12" x14ac:dyDescent="0.25">
      <c r="L2268" s="146"/>
    </row>
    <row r="2269" spans="12:12" x14ac:dyDescent="0.25">
      <c r="L2269" s="146"/>
    </row>
    <row r="2270" spans="12:12" x14ac:dyDescent="0.25">
      <c r="L2270" s="146"/>
    </row>
    <row r="2271" spans="12:12" x14ac:dyDescent="0.25">
      <c r="L2271" s="146"/>
    </row>
    <row r="2272" spans="12:12" x14ac:dyDescent="0.25">
      <c r="L2272" s="146"/>
    </row>
    <row r="2273" spans="12:12" x14ac:dyDescent="0.25">
      <c r="L2273" s="146"/>
    </row>
    <row r="2274" spans="12:12" x14ac:dyDescent="0.25">
      <c r="L2274" s="146"/>
    </row>
    <row r="2275" spans="12:12" x14ac:dyDescent="0.25">
      <c r="L2275" s="146"/>
    </row>
    <row r="2276" spans="12:12" x14ac:dyDescent="0.25">
      <c r="L2276" s="146"/>
    </row>
    <row r="2277" spans="12:12" x14ac:dyDescent="0.25">
      <c r="L2277" s="146"/>
    </row>
    <row r="2278" spans="12:12" x14ac:dyDescent="0.25">
      <c r="L2278" s="146"/>
    </row>
    <row r="2279" spans="12:12" x14ac:dyDescent="0.25">
      <c r="L2279" s="146"/>
    </row>
    <row r="2280" spans="12:12" x14ac:dyDescent="0.25">
      <c r="L2280" s="146"/>
    </row>
    <row r="2281" spans="12:12" x14ac:dyDescent="0.25">
      <c r="L2281" s="146"/>
    </row>
    <row r="2282" spans="12:12" x14ac:dyDescent="0.25">
      <c r="L2282" s="146"/>
    </row>
    <row r="2283" spans="12:12" x14ac:dyDescent="0.25">
      <c r="L2283" s="146"/>
    </row>
    <row r="2284" spans="12:12" x14ac:dyDescent="0.25">
      <c r="L2284" s="146"/>
    </row>
    <row r="2285" spans="12:12" x14ac:dyDescent="0.25">
      <c r="L2285" s="146"/>
    </row>
    <row r="2286" spans="12:12" x14ac:dyDescent="0.25">
      <c r="L2286" s="146"/>
    </row>
    <row r="2287" spans="12:12" x14ac:dyDescent="0.25">
      <c r="L2287" s="146"/>
    </row>
    <row r="2288" spans="12:12" x14ac:dyDescent="0.25">
      <c r="L2288" s="146"/>
    </row>
    <row r="2289" spans="12:12" x14ac:dyDescent="0.25">
      <c r="L2289" s="146"/>
    </row>
    <row r="2290" spans="12:12" x14ac:dyDescent="0.25">
      <c r="L2290" s="146"/>
    </row>
    <row r="2291" spans="12:12" x14ac:dyDescent="0.25">
      <c r="L2291" s="146"/>
    </row>
    <row r="2292" spans="12:12" x14ac:dyDescent="0.25">
      <c r="L2292" s="146"/>
    </row>
    <row r="2293" spans="12:12" x14ac:dyDescent="0.25">
      <c r="L2293" s="146"/>
    </row>
    <row r="2294" spans="12:12" x14ac:dyDescent="0.25">
      <c r="L2294" s="146"/>
    </row>
    <row r="2295" spans="12:12" x14ac:dyDescent="0.25">
      <c r="L2295" s="146"/>
    </row>
    <row r="2296" spans="12:12" x14ac:dyDescent="0.25">
      <c r="L2296" s="146"/>
    </row>
    <row r="2297" spans="12:12" x14ac:dyDescent="0.25">
      <c r="L2297" s="146"/>
    </row>
    <row r="2298" spans="12:12" x14ac:dyDescent="0.25">
      <c r="L2298" s="146"/>
    </row>
    <row r="2299" spans="12:12" x14ac:dyDescent="0.25">
      <c r="L2299" s="146"/>
    </row>
    <row r="2300" spans="12:12" x14ac:dyDescent="0.25">
      <c r="L2300" s="146"/>
    </row>
    <row r="2301" spans="12:12" x14ac:dyDescent="0.25">
      <c r="L2301" s="146"/>
    </row>
    <row r="2302" spans="12:12" x14ac:dyDescent="0.25">
      <c r="L2302" s="146"/>
    </row>
    <row r="2303" spans="12:12" x14ac:dyDescent="0.25">
      <c r="L2303" s="146"/>
    </row>
    <row r="2304" spans="12:12" x14ac:dyDescent="0.25">
      <c r="L2304" s="146"/>
    </row>
    <row r="2305" spans="12:12" x14ac:dyDescent="0.25">
      <c r="L2305" s="146"/>
    </row>
    <row r="2306" spans="12:12" x14ac:dyDescent="0.25">
      <c r="L2306" s="146"/>
    </row>
    <row r="2307" spans="12:12" x14ac:dyDescent="0.25">
      <c r="L2307" s="146"/>
    </row>
    <row r="2308" spans="12:12" x14ac:dyDescent="0.25">
      <c r="L2308" s="146"/>
    </row>
    <row r="2309" spans="12:12" x14ac:dyDescent="0.25">
      <c r="L2309" s="146"/>
    </row>
    <row r="2310" spans="12:12" x14ac:dyDescent="0.25">
      <c r="L2310" s="146"/>
    </row>
    <row r="2311" spans="12:12" x14ac:dyDescent="0.25">
      <c r="L2311" s="146"/>
    </row>
    <row r="2312" spans="12:12" x14ac:dyDescent="0.25">
      <c r="L2312" s="146"/>
    </row>
    <row r="2313" spans="12:12" x14ac:dyDescent="0.25">
      <c r="L2313" s="146"/>
    </row>
    <row r="2314" spans="12:12" x14ac:dyDescent="0.25">
      <c r="L2314" s="146"/>
    </row>
    <row r="2315" spans="12:12" x14ac:dyDescent="0.25">
      <c r="L2315" s="146"/>
    </row>
    <row r="2316" spans="12:12" x14ac:dyDescent="0.25">
      <c r="L2316" s="146"/>
    </row>
    <row r="2317" spans="12:12" x14ac:dyDescent="0.25">
      <c r="L2317" s="146"/>
    </row>
    <row r="2318" spans="12:12" x14ac:dyDescent="0.25">
      <c r="L2318" s="146"/>
    </row>
    <row r="2319" spans="12:12" x14ac:dyDescent="0.25">
      <c r="L2319" s="146"/>
    </row>
    <row r="2320" spans="12:12" x14ac:dyDescent="0.25">
      <c r="L2320" s="146"/>
    </row>
    <row r="2321" spans="12:12" x14ac:dyDescent="0.25">
      <c r="L2321" s="146"/>
    </row>
    <row r="2322" spans="12:12" x14ac:dyDescent="0.25">
      <c r="L2322" s="146"/>
    </row>
    <row r="2323" spans="12:12" x14ac:dyDescent="0.25">
      <c r="L2323" s="146"/>
    </row>
    <row r="2324" spans="12:12" x14ac:dyDescent="0.25">
      <c r="L2324" s="146"/>
    </row>
    <row r="2325" spans="12:12" x14ac:dyDescent="0.25">
      <c r="L2325" s="146"/>
    </row>
    <row r="2326" spans="12:12" x14ac:dyDescent="0.25">
      <c r="L2326" s="146"/>
    </row>
    <row r="2327" spans="12:12" x14ac:dyDescent="0.25">
      <c r="L2327" s="146"/>
    </row>
    <row r="2328" spans="12:12" x14ac:dyDescent="0.25">
      <c r="L2328" s="146"/>
    </row>
    <row r="2329" spans="12:12" x14ac:dyDescent="0.25">
      <c r="L2329" s="146"/>
    </row>
    <row r="2330" spans="12:12" x14ac:dyDescent="0.25">
      <c r="L2330" s="146"/>
    </row>
    <row r="2331" spans="12:12" x14ac:dyDescent="0.25">
      <c r="L2331" s="146"/>
    </row>
    <row r="2332" spans="12:12" x14ac:dyDescent="0.25">
      <c r="L2332" s="146"/>
    </row>
    <row r="2333" spans="12:12" x14ac:dyDescent="0.25">
      <c r="L2333" s="146"/>
    </row>
    <row r="2334" spans="12:12" x14ac:dyDescent="0.25">
      <c r="L2334" s="146"/>
    </row>
    <row r="2335" spans="12:12" x14ac:dyDescent="0.25">
      <c r="L2335" s="146"/>
    </row>
    <row r="2336" spans="12:12" x14ac:dyDescent="0.25">
      <c r="L2336" s="146"/>
    </row>
    <row r="2337" spans="12:12" x14ac:dyDescent="0.25">
      <c r="L2337" s="146"/>
    </row>
    <row r="2338" spans="12:12" x14ac:dyDescent="0.25">
      <c r="L2338" s="146"/>
    </row>
    <row r="2339" spans="12:12" x14ac:dyDescent="0.25">
      <c r="L2339" s="146"/>
    </row>
    <row r="2340" spans="12:12" x14ac:dyDescent="0.25">
      <c r="L2340" s="146"/>
    </row>
    <row r="2341" spans="12:12" x14ac:dyDescent="0.25">
      <c r="L2341" s="146"/>
    </row>
    <row r="2342" spans="12:12" x14ac:dyDescent="0.25">
      <c r="L2342" s="146"/>
    </row>
    <row r="2343" spans="12:12" x14ac:dyDescent="0.25">
      <c r="L2343" s="146"/>
    </row>
    <row r="2344" spans="12:12" x14ac:dyDescent="0.25">
      <c r="L2344" s="146"/>
    </row>
    <row r="2345" spans="12:12" x14ac:dyDescent="0.25">
      <c r="L2345" s="146"/>
    </row>
    <row r="2346" spans="12:12" x14ac:dyDescent="0.25">
      <c r="L2346" s="146"/>
    </row>
    <row r="2347" spans="12:12" x14ac:dyDescent="0.25">
      <c r="L2347" s="146"/>
    </row>
    <row r="2348" spans="12:12" x14ac:dyDescent="0.25">
      <c r="L2348" s="146"/>
    </row>
    <row r="2349" spans="12:12" x14ac:dyDescent="0.25">
      <c r="L2349" s="146"/>
    </row>
    <row r="2350" spans="12:12" x14ac:dyDescent="0.25">
      <c r="L2350" s="146"/>
    </row>
    <row r="2351" spans="12:12" x14ac:dyDescent="0.25">
      <c r="L2351" s="146"/>
    </row>
    <row r="2352" spans="12:12" x14ac:dyDescent="0.25">
      <c r="L2352" s="146"/>
    </row>
    <row r="2353" spans="12:12" x14ac:dyDescent="0.25">
      <c r="L2353" s="146"/>
    </row>
    <row r="2354" spans="12:12" x14ac:dyDescent="0.25">
      <c r="L2354" s="146"/>
    </row>
    <row r="2355" spans="12:12" x14ac:dyDescent="0.25">
      <c r="L2355" s="146"/>
    </row>
    <row r="2356" spans="12:12" x14ac:dyDescent="0.25">
      <c r="L2356" s="146"/>
    </row>
    <row r="2357" spans="12:12" x14ac:dyDescent="0.25">
      <c r="L2357" s="146"/>
    </row>
    <row r="2358" spans="12:12" x14ac:dyDescent="0.25">
      <c r="L2358" s="146"/>
    </row>
    <row r="2359" spans="12:12" x14ac:dyDescent="0.25">
      <c r="L2359" s="146"/>
    </row>
    <row r="2360" spans="12:12" x14ac:dyDescent="0.25">
      <c r="L2360" s="146"/>
    </row>
    <row r="2361" spans="12:12" x14ac:dyDescent="0.25">
      <c r="L2361" s="146"/>
    </row>
    <row r="2362" spans="12:12" x14ac:dyDescent="0.25">
      <c r="L2362" s="146"/>
    </row>
    <row r="2363" spans="12:12" x14ac:dyDescent="0.25">
      <c r="L2363" s="146"/>
    </row>
    <row r="2364" spans="12:12" x14ac:dyDescent="0.25">
      <c r="L2364" s="146"/>
    </row>
    <row r="2365" spans="12:12" x14ac:dyDescent="0.25">
      <c r="L2365" s="146"/>
    </row>
    <row r="2366" spans="12:12" x14ac:dyDescent="0.25">
      <c r="L2366" s="146"/>
    </row>
    <row r="2367" spans="12:12" x14ac:dyDescent="0.25">
      <c r="L2367" s="146"/>
    </row>
    <row r="2368" spans="12:12" x14ac:dyDescent="0.25">
      <c r="L2368" s="146"/>
    </row>
    <row r="2369" spans="12:12" x14ac:dyDescent="0.25">
      <c r="L2369" s="146"/>
    </row>
    <row r="2370" spans="12:12" x14ac:dyDescent="0.25">
      <c r="L2370" s="146"/>
    </row>
    <row r="2371" spans="12:12" x14ac:dyDescent="0.25">
      <c r="L2371" s="146"/>
    </row>
    <row r="2372" spans="12:12" x14ac:dyDescent="0.25">
      <c r="L2372" s="146"/>
    </row>
    <row r="2373" spans="12:12" x14ac:dyDescent="0.25">
      <c r="L2373" s="146"/>
    </row>
    <row r="2374" spans="12:12" x14ac:dyDescent="0.25">
      <c r="L2374" s="146"/>
    </row>
    <row r="2375" spans="12:12" x14ac:dyDescent="0.25">
      <c r="L2375" s="146"/>
    </row>
    <row r="2376" spans="12:12" x14ac:dyDescent="0.25">
      <c r="L2376" s="146"/>
    </row>
    <row r="2377" spans="12:12" x14ac:dyDescent="0.25">
      <c r="L2377" s="146"/>
    </row>
    <row r="2378" spans="12:12" x14ac:dyDescent="0.25">
      <c r="L2378" s="146"/>
    </row>
    <row r="2379" spans="12:12" x14ac:dyDescent="0.25">
      <c r="L2379" s="146"/>
    </row>
    <row r="2380" spans="12:12" x14ac:dyDescent="0.25">
      <c r="L2380" s="146"/>
    </row>
    <row r="2381" spans="12:12" x14ac:dyDescent="0.25">
      <c r="L2381" s="146"/>
    </row>
    <row r="2382" spans="12:12" x14ac:dyDescent="0.25">
      <c r="L2382" s="146"/>
    </row>
    <row r="2383" spans="12:12" x14ac:dyDescent="0.25">
      <c r="L2383" s="146"/>
    </row>
    <row r="2384" spans="12:12" x14ac:dyDescent="0.25">
      <c r="L2384" s="146"/>
    </row>
    <row r="2385" spans="12:12" x14ac:dyDescent="0.25">
      <c r="L2385" s="146"/>
    </row>
    <row r="2386" spans="12:12" x14ac:dyDescent="0.25">
      <c r="L2386" s="146"/>
    </row>
    <row r="2387" spans="12:12" x14ac:dyDescent="0.25">
      <c r="L2387" s="146"/>
    </row>
    <row r="2388" spans="12:12" x14ac:dyDescent="0.25">
      <c r="L2388" s="146"/>
    </row>
    <row r="2389" spans="12:12" x14ac:dyDescent="0.25">
      <c r="L2389" s="146"/>
    </row>
    <row r="2390" spans="12:12" x14ac:dyDescent="0.25">
      <c r="L2390" s="146"/>
    </row>
    <row r="2391" spans="12:12" x14ac:dyDescent="0.25">
      <c r="L2391" s="146"/>
    </row>
    <row r="2392" spans="12:12" x14ac:dyDescent="0.25">
      <c r="L2392" s="146"/>
    </row>
    <row r="2393" spans="12:12" x14ac:dyDescent="0.25">
      <c r="L2393" s="146"/>
    </row>
    <row r="2394" spans="12:12" x14ac:dyDescent="0.25">
      <c r="L2394" s="146"/>
    </row>
    <row r="2395" spans="12:12" x14ac:dyDescent="0.25">
      <c r="L2395" s="146"/>
    </row>
    <row r="2396" spans="12:12" x14ac:dyDescent="0.25">
      <c r="L2396" s="146"/>
    </row>
    <row r="2397" spans="12:12" x14ac:dyDescent="0.25">
      <c r="L2397" s="146"/>
    </row>
    <row r="2398" spans="12:12" x14ac:dyDescent="0.25">
      <c r="L2398" s="146"/>
    </row>
    <row r="2399" spans="12:12" x14ac:dyDescent="0.25">
      <c r="L2399" s="146"/>
    </row>
    <row r="2400" spans="12:12" x14ac:dyDescent="0.25">
      <c r="L2400" s="146"/>
    </row>
    <row r="2401" spans="12:12" x14ac:dyDescent="0.25">
      <c r="L2401" s="146"/>
    </row>
    <row r="2402" spans="12:12" x14ac:dyDescent="0.25">
      <c r="L2402" s="146"/>
    </row>
    <row r="2403" spans="12:12" x14ac:dyDescent="0.25">
      <c r="L2403" s="146"/>
    </row>
    <row r="2404" spans="12:12" x14ac:dyDescent="0.25">
      <c r="L2404" s="146"/>
    </row>
    <row r="2405" spans="12:12" x14ac:dyDescent="0.25">
      <c r="L2405" s="146"/>
    </row>
    <row r="2406" spans="12:12" x14ac:dyDescent="0.25">
      <c r="L2406" s="146"/>
    </row>
    <row r="2407" spans="12:12" x14ac:dyDescent="0.25">
      <c r="L2407" s="146"/>
    </row>
    <row r="2408" spans="12:12" x14ac:dyDescent="0.25">
      <c r="L2408" s="146"/>
    </row>
    <row r="2409" spans="12:12" x14ac:dyDescent="0.25">
      <c r="L2409" s="146"/>
    </row>
    <row r="2410" spans="12:12" x14ac:dyDescent="0.25">
      <c r="L2410" s="146"/>
    </row>
    <row r="2411" spans="12:12" x14ac:dyDescent="0.25">
      <c r="L2411" s="146"/>
    </row>
    <row r="2412" spans="12:12" x14ac:dyDescent="0.25">
      <c r="L2412" s="146"/>
    </row>
    <row r="2413" spans="12:12" x14ac:dyDescent="0.25">
      <c r="L2413" s="146"/>
    </row>
    <row r="2414" spans="12:12" x14ac:dyDescent="0.25">
      <c r="L2414" s="146"/>
    </row>
    <row r="2415" spans="12:12" x14ac:dyDescent="0.25">
      <c r="L2415" s="146"/>
    </row>
    <row r="2416" spans="12:12" x14ac:dyDescent="0.25">
      <c r="L2416" s="146"/>
    </row>
    <row r="2417" spans="12:12" x14ac:dyDescent="0.25">
      <c r="L2417" s="146"/>
    </row>
    <row r="2418" spans="12:12" x14ac:dyDescent="0.25">
      <c r="L2418" s="146"/>
    </row>
    <row r="2419" spans="12:12" x14ac:dyDescent="0.25">
      <c r="L2419" s="146"/>
    </row>
    <row r="2420" spans="12:12" x14ac:dyDescent="0.25">
      <c r="L2420" s="146"/>
    </row>
    <row r="2421" spans="12:12" x14ac:dyDescent="0.25">
      <c r="L2421" s="146"/>
    </row>
    <row r="2422" spans="12:12" x14ac:dyDescent="0.25">
      <c r="L2422" s="146"/>
    </row>
    <row r="2423" spans="12:12" x14ac:dyDescent="0.25">
      <c r="L2423" s="146"/>
    </row>
    <row r="2424" spans="12:12" x14ac:dyDescent="0.25">
      <c r="L2424" s="146"/>
    </row>
    <row r="2425" spans="12:12" x14ac:dyDescent="0.25">
      <c r="L2425" s="146"/>
    </row>
    <row r="2426" spans="12:12" x14ac:dyDescent="0.25">
      <c r="L2426" s="146"/>
    </row>
    <row r="2427" spans="12:12" x14ac:dyDescent="0.25">
      <c r="L2427" s="146"/>
    </row>
    <row r="2428" spans="12:12" x14ac:dyDescent="0.25">
      <c r="L2428" s="146"/>
    </row>
    <row r="2429" spans="12:12" x14ac:dyDescent="0.25">
      <c r="L2429" s="146"/>
    </row>
    <row r="2430" spans="12:12" x14ac:dyDescent="0.25">
      <c r="L2430" s="146"/>
    </row>
    <row r="2431" spans="12:12" x14ac:dyDescent="0.25">
      <c r="L2431" s="146"/>
    </row>
    <row r="2432" spans="12:12" x14ac:dyDescent="0.25">
      <c r="L2432" s="146"/>
    </row>
    <row r="2433" spans="12:12" x14ac:dyDescent="0.25">
      <c r="L2433" s="146"/>
    </row>
    <row r="2434" spans="12:12" x14ac:dyDescent="0.25">
      <c r="L2434" s="146"/>
    </row>
    <row r="2435" spans="12:12" x14ac:dyDescent="0.25">
      <c r="L2435" s="146"/>
    </row>
    <row r="2436" spans="12:12" x14ac:dyDescent="0.25">
      <c r="L2436" s="146"/>
    </row>
    <row r="2437" spans="12:12" x14ac:dyDescent="0.25">
      <c r="L2437" s="146"/>
    </row>
    <row r="2438" spans="12:12" x14ac:dyDescent="0.25">
      <c r="L2438" s="146"/>
    </row>
    <row r="2439" spans="12:12" x14ac:dyDescent="0.25">
      <c r="L2439" s="146"/>
    </row>
    <row r="2440" spans="12:12" x14ac:dyDescent="0.25">
      <c r="L2440" s="146"/>
    </row>
    <row r="2441" spans="12:12" x14ac:dyDescent="0.25">
      <c r="L2441" s="146"/>
    </row>
    <row r="2442" spans="12:12" x14ac:dyDescent="0.25">
      <c r="L2442" s="146"/>
    </row>
    <row r="2443" spans="12:12" x14ac:dyDescent="0.25">
      <c r="L2443" s="146"/>
    </row>
    <row r="2444" spans="12:12" x14ac:dyDescent="0.25">
      <c r="L2444" s="146"/>
    </row>
    <row r="2445" spans="12:12" x14ac:dyDescent="0.25">
      <c r="L2445" s="146"/>
    </row>
    <row r="2446" spans="12:12" x14ac:dyDescent="0.25">
      <c r="L2446" s="146"/>
    </row>
    <row r="2447" spans="12:12" x14ac:dyDescent="0.25">
      <c r="L2447" s="146"/>
    </row>
    <row r="2448" spans="12:12" x14ac:dyDescent="0.25">
      <c r="L2448" s="146"/>
    </row>
    <row r="2449" spans="12:12" x14ac:dyDescent="0.25">
      <c r="L2449" s="146"/>
    </row>
    <row r="2450" spans="12:12" x14ac:dyDescent="0.25">
      <c r="L2450" s="146"/>
    </row>
    <row r="2451" spans="12:12" x14ac:dyDescent="0.25">
      <c r="L2451" s="146"/>
    </row>
    <row r="2452" spans="12:12" x14ac:dyDescent="0.25">
      <c r="L2452" s="146"/>
    </row>
    <row r="2453" spans="12:12" x14ac:dyDescent="0.25">
      <c r="L2453" s="146"/>
    </row>
    <row r="2454" spans="12:12" x14ac:dyDescent="0.25">
      <c r="L2454" s="146"/>
    </row>
    <row r="2455" spans="12:12" x14ac:dyDescent="0.25">
      <c r="L2455" s="146"/>
    </row>
    <row r="2456" spans="12:12" x14ac:dyDescent="0.25">
      <c r="L2456" s="146"/>
    </row>
    <row r="2457" spans="12:12" x14ac:dyDescent="0.25">
      <c r="L2457" s="146"/>
    </row>
    <row r="2458" spans="12:12" x14ac:dyDescent="0.25">
      <c r="L2458" s="146"/>
    </row>
    <row r="2459" spans="12:12" x14ac:dyDescent="0.25">
      <c r="L2459" s="146"/>
    </row>
    <row r="2460" spans="12:12" x14ac:dyDescent="0.25">
      <c r="L2460" s="146"/>
    </row>
    <row r="2461" spans="12:12" x14ac:dyDescent="0.25">
      <c r="L2461" s="146"/>
    </row>
    <row r="2462" spans="12:12" x14ac:dyDescent="0.25">
      <c r="L2462" s="146"/>
    </row>
    <row r="2463" spans="12:12" x14ac:dyDescent="0.25">
      <c r="L2463" s="146"/>
    </row>
    <row r="2464" spans="12:12" x14ac:dyDescent="0.25">
      <c r="L2464" s="146"/>
    </row>
    <row r="2465" spans="12:12" x14ac:dyDescent="0.25">
      <c r="L2465" s="146"/>
    </row>
    <row r="2466" spans="12:12" x14ac:dyDescent="0.25">
      <c r="L2466" s="146"/>
    </row>
    <row r="2467" spans="12:12" x14ac:dyDescent="0.25">
      <c r="L2467" s="146"/>
    </row>
    <row r="2468" spans="12:12" x14ac:dyDescent="0.25">
      <c r="L2468" s="146"/>
    </row>
    <row r="2469" spans="12:12" x14ac:dyDescent="0.25">
      <c r="L2469" s="146"/>
    </row>
    <row r="2470" spans="12:12" x14ac:dyDescent="0.25">
      <c r="L2470" s="146"/>
    </row>
    <row r="2471" spans="12:12" x14ac:dyDescent="0.25">
      <c r="L2471" s="146"/>
    </row>
    <row r="2472" spans="12:12" x14ac:dyDescent="0.25">
      <c r="L2472" s="146"/>
    </row>
    <row r="2473" spans="12:12" x14ac:dyDescent="0.25">
      <c r="L2473" s="146"/>
    </row>
    <row r="2474" spans="12:12" x14ac:dyDescent="0.25">
      <c r="L2474" s="146"/>
    </row>
    <row r="2475" spans="12:12" x14ac:dyDescent="0.25">
      <c r="L2475" s="146"/>
    </row>
    <row r="2476" spans="12:12" x14ac:dyDescent="0.25">
      <c r="L2476" s="146"/>
    </row>
    <row r="2477" spans="12:12" x14ac:dyDescent="0.25">
      <c r="L2477" s="146"/>
    </row>
    <row r="2478" spans="12:12" x14ac:dyDescent="0.25">
      <c r="L2478" s="146"/>
    </row>
    <row r="2479" spans="12:12" x14ac:dyDescent="0.25">
      <c r="L2479" s="146"/>
    </row>
    <row r="2480" spans="12:12" x14ac:dyDescent="0.25">
      <c r="L2480" s="146"/>
    </row>
    <row r="2481" spans="12:12" x14ac:dyDescent="0.25">
      <c r="L2481" s="146"/>
    </row>
    <row r="2482" spans="12:12" x14ac:dyDescent="0.25">
      <c r="L2482" s="146"/>
    </row>
    <row r="2483" spans="12:12" x14ac:dyDescent="0.25">
      <c r="L2483" s="146"/>
    </row>
    <row r="2484" spans="12:12" x14ac:dyDescent="0.25">
      <c r="L2484" s="146"/>
    </row>
    <row r="2485" spans="12:12" x14ac:dyDescent="0.25">
      <c r="L2485" s="146"/>
    </row>
    <row r="2486" spans="12:12" x14ac:dyDescent="0.25">
      <c r="L2486" s="146"/>
    </row>
    <row r="2487" spans="12:12" x14ac:dyDescent="0.25">
      <c r="L2487" s="146"/>
    </row>
    <row r="2488" spans="12:12" x14ac:dyDescent="0.25">
      <c r="L2488" s="146"/>
    </row>
    <row r="2489" spans="12:12" x14ac:dyDescent="0.25">
      <c r="L2489" s="146"/>
    </row>
    <row r="2490" spans="12:12" x14ac:dyDescent="0.25">
      <c r="L2490" s="146"/>
    </row>
    <row r="2491" spans="12:12" x14ac:dyDescent="0.25">
      <c r="L2491" s="146"/>
    </row>
    <row r="2492" spans="12:12" x14ac:dyDescent="0.25">
      <c r="L2492" s="146"/>
    </row>
    <row r="2493" spans="12:12" x14ac:dyDescent="0.25">
      <c r="L2493" s="146"/>
    </row>
    <row r="2494" spans="12:12" x14ac:dyDescent="0.25">
      <c r="L2494" s="146"/>
    </row>
    <row r="2495" spans="12:12" x14ac:dyDescent="0.25">
      <c r="L2495" s="146"/>
    </row>
    <row r="2496" spans="12:12" x14ac:dyDescent="0.25">
      <c r="L2496" s="146"/>
    </row>
    <row r="2497" spans="12:12" x14ac:dyDescent="0.25">
      <c r="L2497" s="146"/>
    </row>
    <row r="2498" spans="12:12" x14ac:dyDescent="0.25">
      <c r="L2498" s="146"/>
    </row>
    <row r="2499" spans="12:12" x14ac:dyDescent="0.25">
      <c r="L2499" s="146"/>
    </row>
    <row r="2500" spans="12:12" x14ac:dyDescent="0.25">
      <c r="L2500" s="146"/>
    </row>
    <row r="2501" spans="12:12" x14ac:dyDescent="0.25">
      <c r="L2501" s="146"/>
    </row>
    <row r="2502" spans="12:12" x14ac:dyDescent="0.25">
      <c r="L2502" s="146"/>
    </row>
    <row r="2503" spans="12:12" x14ac:dyDescent="0.25">
      <c r="L2503" s="146"/>
    </row>
    <row r="2504" spans="12:12" x14ac:dyDescent="0.25">
      <c r="L2504" s="146"/>
    </row>
    <row r="2505" spans="12:12" x14ac:dyDescent="0.25">
      <c r="L2505" s="146"/>
    </row>
    <row r="2506" spans="12:12" x14ac:dyDescent="0.25">
      <c r="L2506" s="146"/>
    </row>
    <row r="2507" spans="12:12" x14ac:dyDescent="0.25">
      <c r="L2507" s="146"/>
    </row>
    <row r="2508" spans="12:12" x14ac:dyDescent="0.25">
      <c r="L2508" s="146"/>
    </row>
    <row r="2509" spans="12:12" x14ac:dyDescent="0.25">
      <c r="L2509" s="146"/>
    </row>
    <row r="2510" spans="12:12" x14ac:dyDescent="0.25">
      <c r="L2510" s="146"/>
    </row>
    <row r="2511" spans="12:12" x14ac:dyDescent="0.25">
      <c r="L2511" s="146"/>
    </row>
    <row r="2512" spans="12:12" x14ac:dyDescent="0.25">
      <c r="L2512" s="146"/>
    </row>
    <row r="2513" spans="12:12" x14ac:dyDescent="0.25">
      <c r="L2513" s="146"/>
    </row>
    <row r="2514" spans="12:12" x14ac:dyDescent="0.25">
      <c r="L2514" s="146"/>
    </row>
    <row r="2515" spans="12:12" x14ac:dyDescent="0.25">
      <c r="L2515" s="146"/>
    </row>
    <row r="2516" spans="12:12" x14ac:dyDescent="0.25">
      <c r="L2516" s="146"/>
    </row>
    <row r="2517" spans="12:12" x14ac:dyDescent="0.25">
      <c r="L2517" s="146"/>
    </row>
    <row r="2518" spans="12:12" x14ac:dyDescent="0.25">
      <c r="L2518" s="146"/>
    </row>
    <row r="2519" spans="12:12" x14ac:dyDescent="0.25">
      <c r="L2519" s="146"/>
    </row>
    <row r="2520" spans="12:12" x14ac:dyDescent="0.25">
      <c r="L2520" s="146"/>
    </row>
    <row r="2521" spans="12:12" x14ac:dyDescent="0.25">
      <c r="L2521" s="146"/>
    </row>
    <row r="2522" spans="12:12" x14ac:dyDescent="0.25">
      <c r="L2522" s="146"/>
    </row>
    <row r="2523" spans="12:12" x14ac:dyDescent="0.25">
      <c r="L2523" s="146"/>
    </row>
    <row r="2524" spans="12:12" x14ac:dyDescent="0.25">
      <c r="L2524" s="146"/>
    </row>
    <row r="2525" spans="12:12" x14ac:dyDescent="0.25">
      <c r="L2525" s="146"/>
    </row>
    <row r="2526" spans="12:12" x14ac:dyDescent="0.25">
      <c r="L2526" s="146"/>
    </row>
    <row r="2527" spans="12:12" x14ac:dyDescent="0.25">
      <c r="L2527" s="146"/>
    </row>
    <row r="2528" spans="12:12" x14ac:dyDescent="0.25">
      <c r="L2528" s="146"/>
    </row>
    <row r="2529" spans="12:12" x14ac:dyDescent="0.25">
      <c r="L2529" s="146"/>
    </row>
    <row r="2530" spans="12:12" x14ac:dyDescent="0.25">
      <c r="L2530" s="146"/>
    </row>
    <row r="2531" spans="12:12" x14ac:dyDescent="0.25">
      <c r="L2531" s="146"/>
    </row>
    <row r="2532" spans="12:12" x14ac:dyDescent="0.25">
      <c r="L2532" s="146"/>
    </row>
    <row r="2533" spans="12:12" x14ac:dyDescent="0.25">
      <c r="L2533" s="146"/>
    </row>
    <row r="2534" spans="12:12" x14ac:dyDescent="0.25">
      <c r="L2534" s="146"/>
    </row>
    <row r="2535" spans="12:12" x14ac:dyDescent="0.25">
      <c r="L2535" s="146"/>
    </row>
    <row r="2536" spans="12:12" x14ac:dyDescent="0.25">
      <c r="L2536" s="146"/>
    </row>
    <row r="2537" spans="12:12" x14ac:dyDescent="0.25">
      <c r="L2537" s="146"/>
    </row>
    <row r="2538" spans="12:12" x14ac:dyDescent="0.25">
      <c r="L2538" s="146"/>
    </row>
    <row r="2539" spans="12:12" x14ac:dyDescent="0.25">
      <c r="L2539" s="146"/>
    </row>
    <row r="2540" spans="12:12" x14ac:dyDescent="0.25">
      <c r="L2540" s="146"/>
    </row>
    <row r="2541" spans="12:12" x14ac:dyDescent="0.25">
      <c r="L2541" s="146"/>
    </row>
    <row r="2542" spans="12:12" x14ac:dyDescent="0.25">
      <c r="L2542" s="146"/>
    </row>
    <row r="2543" spans="12:12" x14ac:dyDescent="0.25">
      <c r="L2543" s="146"/>
    </row>
    <row r="2544" spans="12:12" x14ac:dyDescent="0.25">
      <c r="L2544" s="146"/>
    </row>
    <row r="2545" spans="12:12" x14ac:dyDescent="0.25">
      <c r="L2545" s="146"/>
    </row>
    <row r="2546" spans="12:12" x14ac:dyDescent="0.25">
      <c r="L2546" s="146"/>
    </row>
    <row r="2547" spans="12:12" x14ac:dyDescent="0.25">
      <c r="L2547" s="146"/>
    </row>
    <row r="2548" spans="12:12" x14ac:dyDescent="0.25">
      <c r="L2548" s="146"/>
    </row>
    <row r="2549" spans="12:12" x14ac:dyDescent="0.25">
      <c r="L2549" s="146"/>
    </row>
    <row r="2550" spans="12:12" x14ac:dyDescent="0.25">
      <c r="L2550" s="146"/>
    </row>
    <row r="2551" spans="12:12" x14ac:dyDescent="0.25">
      <c r="L2551" s="146"/>
    </row>
    <row r="2552" spans="12:12" x14ac:dyDescent="0.25">
      <c r="L2552" s="146"/>
    </row>
    <row r="2553" spans="12:12" x14ac:dyDescent="0.25">
      <c r="L2553" s="146"/>
    </row>
    <row r="2554" spans="12:12" x14ac:dyDescent="0.25">
      <c r="L2554" s="146"/>
    </row>
    <row r="2555" spans="12:12" x14ac:dyDescent="0.25">
      <c r="L2555" s="146"/>
    </row>
    <row r="2556" spans="12:12" x14ac:dyDescent="0.25">
      <c r="L2556" s="146"/>
    </row>
    <row r="2557" spans="12:12" x14ac:dyDescent="0.25">
      <c r="L2557" s="146"/>
    </row>
    <row r="2558" spans="12:12" x14ac:dyDescent="0.25">
      <c r="L2558" s="146"/>
    </row>
    <row r="2559" spans="12:12" x14ac:dyDescent="0.25">
      <c r="L2559" s="146"/>
    </row>
    <row r="2560" spans="12:12" x14ac:dyDescent="0.25">
      <c r="L2560" s="146"/>
    </row>
    <row r="2561" spans="12:12" x14ac:dyDescent="0.25">
      <c r="L2561" s="146"/>
    </row>
    <row r="2562" spans="12:12" x14ac:dyDescent="0.25">
      <c r="L2562" s="146"/>
    </row>
    <row r="2563" spans="12:12" x14ac:dyDescent="0.25">
      <c r="L2563" s="146"/>
    </row>
    <row r="2564" spans="12:12" x14ac:dyDescent="0.25">
      <c r="L2564" s="146"/>
    </row>
    <row r="2565" spans="12:12" x14ac:dyDescent="0.25">
      <c r="L2565" s="146"/>
    </row>
    <row r="2566" spans="12:12" x14ac:dyDescent="0.25">
      <c r="L2566" s="146"/>
    </row>
    <row r="2567" spans="12:12" x14ac:dyDescent="0.25">
      <c r="L2567" s="146"/>
    </row>
    <row r="2568" spans="12:12" x14ac:dyDescent="0.25">
      <c r="L2568" s="146"/>
    </row>
    <row r="2569" spans="12:12" x14ac:dyDescent="0.25">
      <c r="L2569" s="146"/>
    </row>
    <row r="2570" spans="12:12" x14ac:dyDescent="0.25">
      <c r="L2570" s="146"/>
    </row>
    <row r="2571" spans="12:12" x14ac:dyDescent="0.25">
      <c r="L2571" s="146"/>
    </row>
    <row r="2572" spans="12:12" x14ac:dyDescent="0.25">
      <c r="L2572" s="146"/>
    </row>
    <row r="2573" spans="12:12" x14ac:dyDescent="0.25">
      <c r="L2573" s="146"/>
    </row>
    <row r="2574" spans="12:12" x14ac:dyDescent="0.25">
      <c r="L2574" s="146"/>
    </row>
    <row r="2575" spans="12:12" x14ac:dyDescent="0.25">
      <c r="L2575" s="146"/>
    </row>
    <row r="2576" spans="12:12" x14ac:dyDescent="0.25">
      <c r="L2576" s="146"/>
    </row>
    <row r="2577" spans="12:12" x14ac:dyDescent="0.25">
      <c r="L2577" s="146"/>
    </row>
    <row r="2578" spans="12:12" x14ac:dyDescent="0.25">
      <c r="L2578" s="146"/>
    </row>
    <row r="2579" spans="12:12" x14ac:dyDescent="0.25">
      <c r="L2579" s="146"/>
    </row>
    <row r="2580" spans="12:12" x14ac:dyDescent="0.25">
      <c r="L2580" s="146"/>
    </row>
    <row r="2581" spans="12:12" x14ac:dyDescent="0.25">
      <c r="L2581" s="146"/>
    </row>
    <row r="2582" spans="12:12" x14ac:dyDescent="0.25">
      <c r="L2582" s="146"/>
    </row>
    <row r="2583" spans="12:12" x14ac:dyDescent="0.25">
      <c r="L2583" s="146"/>
    </row>
    <row r="2584" spans="12:12" x14ac:dyDescent="0.25">
      <c r="L2584" s="146"/>
    </row>
    <row r="2585" spans="12:12" x14ac:dyDescent="0.25">
      <c r="L2585" s="146"/>
    </row>
    <row r="2586" spans="12:12" x14ac:dyDescent="0.25">
      <c r="L2586" s="146"/>
    </row>
    <row r="2587" spans="12:12" x14ac:dyDescent="0.25">
      <c r="L2587" s="146"/>
    </row>
    <row r="2588" spans="12:12" x14ac:dyDescent="0.25">
      <c r="L2588" s="146"/>
    </row>
    <row r="2589" spans="12:12" x14ac:dyDescent="0.25">
      <c r="L2589" s="146"/>
    </row>
    <row r="2590" spans="12:12" x14ac:dyDescent="0.25">
      <c r="L2590" s="146"/>
    </row>
    <row r="2591" spans="12:12" x14ac:dyDescent="0.25">
      <c r="L2591" s="146"/>
    </row>
    <row r="2592" spans="12:12" x14ac:dyDescent="0.25">
      <c r="L2592" s="146"/>
    </row>
    <row r="2593" spans="12:12" x14ac:dyDescent="0.25">
      <c r="L2593" s="146"/>
    </row>
    <row r="2594" spans="12:12" x14ac:dyDescent="0.25">
      <c r="L2594" s="146"/>
    </row>
    <row r="2595" spans="12:12" x14ac:dyDescent="0.25">
      <c r="L2595" s="146"/>
    </row>
    <row r="2596" spans="12:12" x14ac:dyDescent="0.25">
      <c r="L2596" s="146"/>
    </row>
    <row r="2597" spans="12:12" x14ac:dyDescent="0.25">
      <c r="L2597" s="146"/>
    </row>
    <row r="2598" spans="12:12" x14ac:dyDescent="0.25">
      <c r="L2598" s="146"/>
    </row>
    <row r="2599" spans="12:12" x14ac:dyDescent="0.25">
      <c r="L2599" s="146"/>
    </row>
    <row r="2600" spans="12:12" x14ac:dyDescent="0.25">
      <c r="L2600" s="146"/>
    </row>
    <row r="2601" spans="12:12" x14ac:dyDescent="0.25">
      <c r="L2601" s="146"/>
    </row>
    <row r="2602" spans="12:12" x14ac:dyDescent="0.25">
      <c r="L2602" s="146"/>
    </row>
    <row r="2603" spans="12:12" x14ac:dyDescent="0.25">
      <c r="L2603" s="146"/>
    </row>
    <row r="2604" spans="12:12" x14ac:dyDescent="0.25">
      <c r="L2604" s="146"/>
    </row>
    <row r="2605" spans="12:12" x14ac:dyDescent="0.25">
      <c r="L2605" s="146"/>
    </row>
    <row r="2606" spans="12:12" x14ac:dyDescent="0.25">
      <c r="L2606" s="146"/>
    </row>
    <row r="2607" spans="12:12" x14ac:dyDescent="0.25">
      <c r="L2607" s="146"/>
    </row>
    <row r="2608" spans="12:12" x14ac:dyDescent="0.25">
      <c r="L2608" s="146"/>
    </row>
    <row r="2609" spans="12:12" x14ac:dyDescent="0.25">
      <c r="L2609" s="146"/>
    </row>
    <row r="2610" spans="12:12" x14ac:dyDescent="0.25">
      <c r="L2610" s="146"/>
    </row>
    <row r="2611" spans="12:12" x14ac:dyDescent="0.25">
      <c r="L2611" s="146"/>
    </row>
    <row r="2612" spans="12:12" x14ac:dyDescent="0.25">
      <c r="L2612" s="146"/>
    </row>
    <row r="2613" spans="12:12" x14ac:dyDescent="0.25">
      <c r="L2613" s="146"/>
    </row>
    <row r="2614" spans="12:12" x14ac:dyDescent="0.25">
      <c r="L2614" s="146"/>
    </row>
    <row r="2615" spans="12:12" x14ac:dyDescent="0.25">
      <c r="L2615" s="146"/>
    </row>
    <row r="2616" spans="12:12" x14ac:dyDescent="0.25">
      <c r="L2616" s="146"/>
    </row>
    <row r="2617" spans="12:12" x14ac:dyDescent="0.25">
      <c r="L2617" s="146"/>
    </row>
    <row r="2618" spans="12:12" x14ac:dyDescent="0.25">
      <c r="L2618" s="146"/>
    </row>
    <row r="2619" spans="12:12" x14ac:dyDescent="0.25">
      <c r="L2619" s="146"/>
    </row>
    <row r="2620" spans="12:12" x14ac:dyDescent="0.25">
      <c r="L2620" s="146"/>
    </row>
    <row r="2621" spans="12:12" x14ac:dyDescent="0.25">
      <c r="L2621" s="146"/>
    </row>
    <row r="2622" spans="12:12" x14ac:dyDescent="0.25">
      <c r="L2622" s="146"/>
    </row>
    <row r="2623" spans="12:12" x14ac:dyDescent="0.25">
      <c r="L2623" s="146"/>
    </row>
    <row r="2624" spans="12:12" x14ac:dyDescent="0.25">
      <c r="L2624" s="146"/>
    </row>
    <row r="2625" spans="12:12" x14ac:dyDescent="0.25">
      <c r="L2625" s="146"/>
    </row>
    <row r="2626" spans="12:12" x14ac:dyDescent="0.25">
      <c r="L2626" s="146"/>
    </row>
    <row r="2627" spans="12:12" x14ac:dyDescent="0.25">
      <c r="L2627" s="146"/>
    </row>
    <row r="2628" spans="12:12" x14ac:dyDescent="0.25">
      <c r="L2628" s="146"/>
    </row>
    <row r="2629" spans="12:12" x14ac:dyDescent="0.25">
      <c r="L2629" s="146"/>
    </row>
    <row r="2630" spans="12:12" x14ac:dyDescent="0.25">
      <c r="L2630" s="146"/>
    </row>
    <row r="2631" spans="12:12" x14ac:dyDescent="0.25">
      <c r="L2631" s="146"/>
    </row>
    <row r="2632" spans="12:12" x14ac:dyDescent="0.25">
      <c r="L2632" s="146"/>
    </row>
    <row r="2633" spans="12:12" x14ac:dyDescent="0.25">
      <c r="L2633" s="146"/>
    </row>
    <row r="2634" spans="12:12" x14ac:dyDescent="0.25">
      <c r="L2634" s="146"/>
    </row>
    <row r="2635" spans="12:12" x14ac:dyDescent="0.25">
      <c r="L2635" s="146"/>
    </row>
    <row r="2636" spans="12:12" x14ac:dyDescent="0.25">
      <c r="L2636" s="146"/>
    </row>
    <row r="2637" spans="12:12" x14ac:dyDescent="0.25">
      <c r="L2637" s="146"/>
    </row>
    <row r="2638" spans="12:12" x14ac:dyDescent="0.25">
      <c r="L2638" s="146"/>
    </row>
    <row r="2639" spans="12:12" x14ac:dyDescent="0.25">
      <c r="L2639" s="146"/>
    </row>
    <row r="2640" spans="12:12" x14ac:dyDescent="0.25">
      <c r="L2640" s="146"/>
    </row>
    <row r="2641" spans="12:12" x14ac:dyDescent="0.25">
      <c r="L2641" s="146"/>
    </row>
    <row r="2642" spans="12:12" x14ac:dyDescent="0.25">
      <c r="L2642" s="146"/>
    </row>
    <row r="2643" spans="12:12" x14ac:dyDescent="0.25">
      <c r="L2643" s="146"/>
    </row>
    <row r="2644" spans="12:12" x14ac:dyDescent="0.25">
      <c r="L2644" s="146"/>
    </row>
    <row r="2645" spans="12:12" x14ac:dyDescent="0.25">
      <c r="L2645" s="146"/>
    </row>
    <row r="2646" spans="12:12" x14ac:dyDescent="0.25">
      <c r="L2646" s="146"/>
    </row>
    <row r="2647" spans="12:12" x14ac:dyDescent="0.25">
      <c r="L2647" s="146"/>
    </row>
    <row r="2648" spans="12:12" x14ac:dyDescent="0.25">
      <c r="L2648" s="146"/>
    </row>
    <row r="2649" spans="12:12" x14ac:dyDescent="0.25">
      <c r="L2649" s="146"/>
    </row>
    <row r="2650" spans="12:12" x14ac:dyDescent="0.25">
      <c r="L2650" s="146"/>
    </row>
    <row r="2651" spans="12:12" x14ac:dyDescent="0.25">
      <c r="L2651" s="146"/>
    </row>
    <row r="2652" spans="12:12" x14ac:dyDescent="0.25">
      <c r="L2652" s="146"/>
    </row>
    <row r="2653" spans="12:12" x14ac:dyDescent="0.25">
      <c r="L2653" s="146"/>
    </row>
    <row r="2654" spans="12:12" x14ac:dyDescent="0.25">
      <c r="L2654" s="146"/>
    </row>
    <row r="2655" spans="12:12" x14ac:dyDescent="0.25">
      <c r="L2655" s="146"/>
    </row>
    <row r="2656" spans="12:12" x14ac:dyDescent="0.25">
      <c r="L2656" s="146"/>
    </row>
    <row r="2657" spans="12:12" x14ac:dyDescent="0.25">
      <c r="L2657" s="146"/>
    </row>
    <row r="2658" spans="12:12" x14ac:dyDescent="0.25">
      <c r="L2658" s="146"/>
    </row>
    <row r="2659" spans="12:12" x14ac:dyDescent="0.25">
      <c r="L2659" s="146"/>
    </row>
    <row r="2660" spans="12:12" x14ac:dyDescent="0.25">
      <c r="L2660" s="146"/>
    </row>
    <row r="2661" spans="12:12" x14ac:dyDescent="0.25">
      <c r="L2661" s="146"/>
    </row>
    <row r="2662" spans="12:12" x14ac:dyDescent="0.25">
      <c r="L2662" s="146"/>
    </row>
    <row r="2663" spans="12:12" x14ac:dyDescent="0.25">
      <c r="L2663" s="146"/>
    </row>
    <row r="2664" spans="12:12" x14ac:dyDescent="0.25">
      <c r="L2664" s="146"/>
    </row>
    <row r="2665" spans="12:12" x14ac:dyDescent="0.25">
      <c r="L2665" s="146"/>
    </row>
    <row r="2666" spans="12:12" x14ac:dyDescent="0.25">
      <c r="L2666" s="146"/>
    </row>
    <row r="2667" spans="12:12" x14ac:dyDescent="0.25">
      <c r="L2667" s="146"/>
    </row>
    <row r="2668" spans="12:12" x14ac:dyDescent="0.25">
      <c r="L2668" s="146"/>
    </row>
    <row r="2669" spans="12:12" x14ac:dyDescent="0.25">
      <c r="L2669" s="146"/>
    </row>
    <row r="2670" spans="12:12" x14ac:dyDescent="0.25">
      <c r="L2670" s="146"/>
    </row>
    <row r="2671" spans="12:12" x14ac:dyDescent="0.25">
      <c r="L2671" s="146"/>
    </row>
    <row r="2672" spans="12:12" x14ac:dyDescent="0.25">
      <c r="L2672" s="146"/>
    </row>
    <row r="2673" spans="12:12" x14ac:dyDescent="0.25">
      <c r="L2673" s="146"/>
    </row>
    <row r="2674" spans="12:12" x14ac:dyDescent="0.25">
      <c r="L2674" s="146"/>
    </row>
    <row r="2675" spans="12:12" x14ac:dyDescent="0.25">
      <c r="L2675" s="146"/>
    </row>
    <row r="2676" spans="12:12" x14ac:dyDescent="0.25">
      <c r="L2676" s="146"/>
    </row>
    <row r="2677" spans="12:12" x14ac:dyDescent="0.25">
      <c r="L2677" s="146"/>
    </row>
    <row r="2678" spans="12:12" x14ac:dyDescent="0.25">
      <c r="L2678" s="146"/>
    </row>
    <row r="2679" spans="12:12" x14ac:dyDescent="0.25">
      <c r="L2679" s="146"/>
    </row>
    <row r="2680" spans="12:12" x14ac:dyDescent="0.25">
      <c r="L2680" s="146"/>
    </row>
    <row r="2681" spans="12:12" x14ac:dyDescent="0.25">
      <c r="L2681" s="146"/>
    </row>
    <row r="2682" spans="12:12" x14ac:dyDescent="0.25">
      <c r="L2682" s="146"/>
    </row>
    <row r="2683" spans="12:12" x14ac:dyDescent="0.25">
      <c r="L2683" s="146"/>
    </row>
    <row r="2684" spans="12:12" x14ac:dyDescent="0.25">
      <c r="L2684" s="146"/>
    </row>
    <row r="2685" spans="12:12" x14ac:dyDescent="0.25">
      <c r="L2685" s="146"/>
    </row>
    <row r="2686" spans="12:12" x14ac:dyDescent="0.25">
      <c r="L2686" s="146"/>
    </row>
    <row r="2687" spans="12:12" x14ac:dyDescent="0.25">
      <c r="L2687" s="146"/>
    </row>
    <row r="2688" spans="12:12" x14ac:dyDescent="0.25">
      <c r="L2688" s="146"/>
    </row>
    <row r="2689" spans="12:12" x14ac:dyDescent="0.25">
      <c r="L2689" s="146"/>
    </row>
    <row r="2690" spans="12:12" x14ac:dyDescent="0.25">
      <c r="L2690" s="146"/>
    </row>
    <row r="2691" spans="12:12" x14ac:dyDescent="0.25">
      <c r="L2691" s="146"/>
    </row>
    <row r="2692" spans="12:12" x14ac:dyDescent="0.25">
      <c r="L2692" s="146"/>
    </row>
    <row r="2693" spans="12:12" x14ac:dyDescent="0.25">
      <c r="L2693" s="146"/>
    </row>
    <row r="2694" spans="12:12" x14ac:dyDescent="0.25">
      <c r="L2694" s="146"/>
    </row>
    <row r="2695" spans="12:12" x14ac:dyDescent="0.25">
      <c r="L2695" s="146"/>
    </row>
    <row r="2696" spans="12:12" x14ac:dyDescent="0.25">
      <c r="L2696" s="146"/>
    </row>
    <row r="2697" spans="12:12" x14ac:dyDescent="0.25">
      <c r="L2697" s="146"/>
    </row>
    <row r="2698" spans="12:12" x14ac:dyDescent="0.25">
      <c r="L2698" s="146"/>
    </row>
    <row r="2699" spans="12:12" x14ac:dyDescent="0.25">
      <c r="L2699" s="146"/>
    </row>
    <row r="2700" spans="12:12" x14ac:dyDescent="0.25">
      <c r="L2700" s="146"/>
    </row>
    <row r="2701" spans="12:12" x14ac:dyDescent="0.25">
      <c r="L2701" s="146"/>
    </row>
    <row r="2702" spans="12:12" x14ac:dyDescent="0.25">
      <c r="L2702" s="146"/>
    </row>
    <row r="2703" spans="12:12" x14ac:dyDescent="0.25">
      <c r="L2703" s="146"/>
    </row>
    <row r="2704" spans="12:12" x14ac:dyDescent="0.25">
      <c r="L2704" s="146"/>
    </row>
    <row r="2705" spans="12:12" x14ac:dyDescent="0.25">
      <c r="L2705" s="146"/>
    </row>
    <row r="2706" spans="12:12" x14ac:dyDescent="0.25">
      <c r="L2706" s="146"/>
    </row>
    <row r="2707" spans="12:12" x14ac:dyDescent="0.25">
      <c r="L2707" s="146"/>
    </row>
    <row r="2708" spans="12:12" x14ac:dyDescent="0.25">
      <c r="L2708" s="146"/>
    </row>
    <row r="2709" spans="12:12" x14ac:dyDescent="0.25">
      <c r="L2709" s="146"/>
    </row>
    <row r="2710" spans="12:12" x14ac:dyDescent="0.25">
      <c r="L2710" s="146"/>
    </row>
    <row r="2711" spans="12:12" x14ac:dyDescent="0.25">
      <c r="L2711" s="146"/>
    </row>
    <row r="2712" spans="12:12" x14ac:dyDescent="0.25">
      <c r="L2712" s="146"/>
    </row>
    <row r="2713" spans="12:12" x14ac:dyDescent="0.25">
      <c r="L2713" s="146"/>
    </row>
    <row r="2714" spans="12:12" x14ac:dyDescent="0.25">
      <c r="L2714" s="146"/>
    </row>
    <row r="2715" spans="12:12" x14ac:dyDescent="0.25">
      <c r="L2715" s="146"/>
    </row>
    <row r="2716" spans="12:12" x14ac:dyDescent="0.25">
      <c r="L2716" s="146"/>
    </row>
    <row r="2717" spans="12:12" x14ac:dyDescent="0.25">
      <c r="L2717" s="146"/>
    </row>
    <row r="2718" spans="12:12" x14ac:dyDescent="0.25">
      <c r="L2718" s="146"/>
    </row>
    <row r="2719" spans="12:12" x14ac:dyDescent="0.25">
      <c r="L2719" s="146"/>
    </row>
    <row r="2720" spans="12:12" x14ac:dyDescent="0.25">
      <c r="L2720" s="146"/>
    </row>
    <row r="2721" spans="12:12" x14ac:dyDescent="0.25">
      <c r="L2721" s="146"/>
    </row>
    <row r="2722" spans="12:12" x14ac:dyDescent="0.25">
      <c r="L2722" s="146"/>
    </row>
    <row r="2723" spans="12:12" x14ac:dyDescent="0.25">
      <c r="L2723" s="146"/>
    </row>
    <row r="2724" spans="12:12" x14ac:dyDescent="0.25">
      <c r="L2724" s="146"/>
    </row>
    <row r="2725" spans="12:12" x14ac:dyDescent="0.25">
      <c r="L2725" s="146"/>
    </row>
    <row r="2726" spans="12:12" x14ac:dyDescent="0.25">
      <c r="L2726" s="146"/>
    </row>
    <row r="2727" spans="12:12" x14ac:dyDescent="0.25">
      <c r="L2727" s="146"/>
    </row>
    <row r="2728" spans="12:12" x14ac:dyDescent="0.25">
      <c r="L2728" s="146"/>
    </row>
    <row r="2729" spans="12:12" x14ac:dyDescent="0.25">
      <c r="L2729" s="146"/>
    </row>
    <row r="2730" spans="12:12" x14ac:dyDescent="0.25">
      <c r="L2730" s="146"/>
    </row>
    <row r="2731" spans="12:12" x14ac:dyDescent="0.25">
      <c r="L2731" s="146"/>
    </row>
    <row r="2732" spans="12:12" x14ac:dyDescent="0.25">
      <c r="L2732" s="146"/>
    </row>
    <row r="2733" spans="12:12" x14ac:dyDescent="0.25">
      <c r="L2733" s="146"/>
    </row>
    <row r="2734" spans="12:12" x14ac:dyDescent="0.25">
      <c r="L2734" s="146"/>
    </row>
    <row r="2735" spans="12:12" x14ac:dyDescent="0.25">
      <c r="L2735" s="146"/>
    </row>
    <row r="2736" spans="12:12" x14ac:dyDescent="0.25">
      <c r="L2736" s="146"/>
    </row>
    <row r="2737" spans="12:12" x14ac:dyDescent="0.25">
      <c r="L2737" s="146"/>
    </row>
    <row r="2738" spans="12:12" x14ac:dyDescent="0.25">
      <c r="L2738" s="146"/>
    </row>
    <row r="2739" spans="12:12" x14ac:dyDescent="0.25">
      <c r="L2739" s="146"/>
    </row>
    <row r="2740" spans="12:12" x14ac:dyDescent="0.25">
      <c r="L2740" s="146"/>
    </row>
    <row r="2741" spans="12:12" x14ac:dyDescent="0.25">
      <c r="L2741" s="146"/>
    </row>
    <row r="2742" spans="12:12" x14ac:dyDescent="0.25">
      <c r="L2742" s="146"/>
    </row>
    <row r="2743" spans="12:12" x14ac:dyDescent="0.25">
      <c r="L2743" s="146"/>
    </row>
    <row r="2744" spans="12:12" x14ac:dyDescent="0.25">
      <c r="L2744" s="146"/>
    </row>
    <row r="2745" spans="12:12" x14ac:dyDescent="0.25">
      <c r="L2745" s="146"/>
    </row>
    <row r="2746" spans="12:12" x14ac:dyDescent="0.25">
      <c r="L2746" s="146"/>
    </row>
    <row r="2747" spans="12:12" x14ac:dyDescent="0.25">
      <c r="L2747" s="146"/>
    </row>
    <row r="2748" spans="12:12" x14ac:dyDescent="0.25">
      <c r="L2748" s="146"/>
    </row>
    <row r="2749" spans="12:12" x14ac:dyDescent="0.25">
      <c r="L2749" s="146"/>
    </row>
    <row r="2750" spans="12:12" x14ac:dyDescent="0.25">
      <c r="L2750" s="146"/>
    </row>
    <row r="2751" spans="12:12" x14ac:dyDescent="0.25">
      <c r="L2751" s="146"/>
    </row>
    <row r="2752" spans="12:12" x14ac:dyDescent="0.25">
      <c r="L2752" s="146"/>
    </row>
    <row r="2753" spans="12:12" x14ac:dyDescent="0.25">
      <c r="L2753" s="146"/>
    </row>
    <row r="2754" spans="12:12" x14ac:dyDescent="0.25">
      <c r="L2754" s="146"/>
    </row>
    <row r="2755" spans="12:12" x14ac:dyDescent="0.25">
      <c r="L2755" s="146"/>
    </row>
    <row r="2756" spans="12:12" x14ac:dyDescent="0.25">
      <c r="L2756" s="146"/>
    </row>
    <row r="2757" spans="12:12" x14ac:dyDescent="0.25">
      <c r="L2757" s="146"/>
    </row>
    <row r="2758" spans="12:12" x14ac:dyDescent="0.25">
      <c r="L2758" s="146"/>
    </row>
    <row r="2759" spans="12:12" x14ac:dyDescent="0.25">
      <c r="L2759" s="146"/>
    </row>
    <row r="2760" spans="12:12" x14ac:dyDescent="0.25">
      <c r="L2760" s="146"/>
    </row>
    <row r="2761" spans="12:12" x14ac:dyDescent="0.25">
      <c r="L2761" s="146"/>
    </row>
    <row r="2762" spans="12:12" x14ac:dyDescent="0.25">
      <c r="L2762" s="146"/>
    </row>
    <row r="2763" spans="12:12" x14ac:dyDescent="0.25">
      <c r="L2763" s="146"/>
    </row>
    <row r="2764" spans="12:12" x14ac:dyDescent="0.25">
      <c r="L2764" s="146"/>
    </row>
    <row r="2765" spans="12:12" x14ac:dyDescent="0.25">
      <c r="L2765" s="146"/>
    </row>
    <row r="2766" spans="12:12" x14ac:dyDescent="0.25">
      <c r="L2766" s="146"/>
    </row>
    <row r="2767" spans="12:12" x14ac:dyDescent="0.25">
      <c r="L2767" s="146"/>
    </row>
    <row r="2768" spans="12:12" x14ac:dyDescent="0.25">
      <c r="L2768" s="146"/>
    </row>
    <row r="2769" spans="12:12" x14ac:dyDescent="0.25">
      <c r="L2769" s="146"/>
    </row>
    <row r="2770" spans="12:12" x14ac:dyDescent="0.25">
      <c r="L2770" s="146"/>
    </row>
    <row r="2771" spans="12:12" x14ac:dyDescent="0.25">
      <c r="L2771" s="146"/>
    </row>
    <row r="2772" spans="12:12" x14ac:dyDescent="0.25">
      <c r="L2772" s="146"/>
    </row>
    <row r="2773" spans="12:12" x14ac:dyDescent="0.25">
      <c r="L2773" s="146"/>
    </row>
    <row r="2774" spans="12:12" x14ac:dyDescent="0.25">
      <c r="L2774" s="146"/>
    </row>
    <row r="2775" spans="12:12" x14ac:dyDescent="0.25">
      <c r="L2775" s="146"/>
    </row>
    <row r="2776" spans="12:12" x14ac:dyDescent="0.25">
      <c r="L2776" s="146"/>
    </row>
    <row r="2777" spans="12:12" x14ac:dyDescent="0.25">
      <c r="L2777" s="146"/>
    </row>
    <row r="2778" spans="12:12" x14ac:dyDescent="0.25">
      <c r="L2778" s="146"/>
    </row>
    <row r="2779" spans="12:12" x14ac:dyDescent="0.25">
      <c r="L2779" s="146"/>
    </row>
    <row r="2780" spans="12:12" x14ac:dyDescent="0.25">
      <c r="L2780" s="146"/>
    </row>
    <row r="2781" spans="12:12" x14ac:dyDescent="0.25">
      <c r="L2781" s="146"/>
    </row>
    <row r="2782" spans="12:12" x14ac:dyDescent="0.25">
      <c r="L2782" s="146"/>
    </row>
    <row r="2783" spans="12:12" x14ac:dyDescent="0.25">
      <c r="L2783" s="146"/>
    </row>
    <row r="2784" spans="12:12" x14ac:dyDescent="0.25">
      <c r="L2784" s="146"/>
    </row>
    <row r="2785" spans="12:12" x14ac:dyDescent="0.25">
      <c r="L2785" s="146"/>
    </row>
    <row r="2786" spans="12:12" x14ac:dyDescent="0.25">
      <c r="L2786" s="146"/>
    </row>
    <row r="2787" spans="12:12" x14ac:dyDescent="0.25">
      <c r="L2787" s="146"/>
    </row>
    <row r="2788" spans="12:12" x14ac:dyDescent="0.25">
      <c r="L2788" s="146"/>
    </row>
    <row r="2789" spans="12:12" x14ac:dyDescent="0.25">
      <c r="L2789" s="146"/>
    </row>
    <row r="2790" spans="12:12" x14ac:dyDescent="0.25">
      <c r="L2790" s="146"/>
    </row>
    <row r="2791" spans="12:12" x14ac:dyDescent="0.25">
      <c r="L2791" s="146"/>
    </row>
    <row r="2792" spans="12:12" x14ac:dyDescent="0.25">
      <c r="L2792" s="146"/>
    </row>
    <row r="2793" spans="12:12" x14ac:dyDescent="0.25">
      <c r="L2793" s="146"/>
    </row>
    <row r="2794" spans="12:12" x14ac:dyDescent="0.25">
      <c r="L2794" s="146"/>
    </row>
    <row r="2795" spans="12:12" x14ac:dyDescent="0.25">
      <c r="L2795" s="146"/>
    </row>
    <row r="2796" spans="12:12" x14ac:dyDescent="0.25">
      <c r="L2796" s="146"/>
    </row>
    <row r="2797" spans="12:12" x14ac:dyDescent="0.25">
      <c r="L2797" s="146"/>
    </row>
    <row r="2798" spans="12:12" x14ac:dyDescent="0.25">
      <c r="L2798" s="146"/>
    </row>
    <row r="2799" spans="12:12" x14ac:dyDescent="0.25">
      <c r="L2799" s="146"/>
    </row>
    <row r="2800" spans="12:12" x14ac:dyDescent="0.25">
      <c r="L2800" s="146"/>
    </row>
    <row r="2801" spans="12:12" x14ac:dyDescent="0.25">
      <c r="L2801" s="146"/>
    </row>
    <row r="2802" spans="12:12" x14ac:dyDescent="0.25">
      <c r="L2802" s="146"/>
    </row>
    <row r="2803" spans="12:12" x14ac:dyDescent="0.25">
      <c r="L2803" s="146"/>
    </row>
    <row r="2804" spans="12:12" x14ac:dyDescent="0.25">
      <c r="L2804" s="146"/>
    </row>
    <row r="2805" spans="12:12" x14ac:dyDescent="0.25">
      <c r="L2805" s="146"/>
    </row>
    <row r="2806" spans="12:12" x14ac:dyDescent="0.25">
      <c r="L2806" s="146"/>
    </row>
    <row r="2807" spans="12:12" x14ac:dyDescent="0.25">
      <c r="L2807" s="146"/>
    </row>
    <row r="2808" spans="12:12" x14ac:dyDescent="0.25">
      <c r="L2808" s="146"/>
    </row>
    <row r="2809" spans="12:12" x14ac:dyDescent="0.25">
      <c r="L2809" s="146"/>
    </row>
    <row r="2810" spans="12:12" x14ac:dyDescent="0.25">
      <c r="L2810" s="146"/>
    </row>
    <row r="2811" spans="12:12" x14ac:dyDescent="0.25">
      <c r="L2811" s="146"/>
    </row>
    <row r="2812" spans="12:12" x14ac:dyDescent="0.25">
      <c r="L2812" s="146"/>
    </row>
    <row r="2813" spans="12:12" x14ac:dyDescent="0.25">
      <c r="L2813" s="146"/>
    </row>
    <row r="2814" spans="12:12" x14ac:dyDescent="0.25">
      <c r="L2814" s="146"/>
    </row>
    <row r="2815" spans="12:12" x14ac:dyDescent="0.25">
      <c r="L2815" s="146"/>
    </row>
    <row r="2816" spans="12:12" x14ac:dyDescent="0.25">
      <c r="L2816" s="146"/>
    </row>
    <row r="2817" spans="12:12" x14ac:dyDescent="0.25">
      <c r="L2817" s="146"/>
    </row>
    <row r="2818" spans="12:12" x14ac:dyDescent="0.25">
      <c r="L2818" s="146"/>
    </row>
    <row r="2819" spans="12:12" x14ac:dyDescent="0.25">
      <c r="L2819" s="146"/>
    </row>
    <row r="2820" spans="12:12" x14ac:dyDescent="0.25">
      <c r="L2820" s="146"/>
    </row>
    <row r="2821" spans="12:12" x14ac:dyDescent="0.25">
      <c r="L2821" s="146"/>
    </row>
    <row r="2822" spans="12:12" x14ac:dyDescent="0.25">
      <c r="L2822" s="146"/>
    </row>
    <row r="2823" spans="12:12" x14ac:dyDescent="0.25">
      <c r="L2823" s="146"/>
    </row>
    <row r="2824" spans="12:12" x14ac:dyDescent="0.25">
      <c r="L2824" s="146"/>
    </row>
    <row r="2825" spans="12:12" x14ac:dyDescent="0.25">
      <c r="L2825" s="146"/>
    </row>
    <row r="2826" spans="12:12" x14ac:dyDescent="0.25">
      <c r="L2826" s="146"/>
    </row>
    <row r="2827" spans="12:12" x14ac:dyDescent="0.25">
      <c r="L2827" s="146"/>
    </row>
    <row r="2828" spans="12:12" x14ac:dyDescent="0.25">
      <c r="L2828" s="146"/>
    </row>
    <row r="2829" spans="12:12" x14ac:dyDescent="0.25">
      <c r="L2829" s="146"/>
    </row>
    <row r="2830" spans="12:12" x14ac:dyDescent="0.25">
      <c r="L2830" s="146"/>
    </row>
    <row r="2831" spans="12:12" x14ac:dyDescent="0.25">
      <c r="L2831" s="146"/>
    </row>
    <row r="2832" spans="12:12" x14ac:dyDescent="0.25">
      <c r="L2832" s="146"/>
    </row>
    <row r="2833" spans="12:12" x14ac:dyDescent="0.25">
      <c r="L2833" s="146"/>
    </row>
    <row r="2834" spans="12:12" x14ac:dyDescent="0.25">
      <c r="L2834" s="146"/>
    </row>
    <row r="2835" spans="12:12" x14ac:dyDescent="0.25">
      <c r="L2835" s="146"/>
    </row>
    <row r="2836" spans="12:12" x14ac:dyDescent="0.25">
      <c r="L2836" s="146"/>
    </row>
    <row r="2837" spans="12:12" x14ac:dyDescent="0.25">
      <c r="L2837" s="146"/>
    </row>
    <row r="2838" spans="12:12" x14ac:dyDescent="0.25">
      <c r="L2838" s="146"/>
    </row>
    <row r="2839" spans="12:12" x14ac:dyDescent="0.25">
      <c r="L2839" s="146"/>
    </row>
    <row r="2840" spans="12:12" x14ac:dyDescent="0.25">
      <c r="L2840" s="146"/>
    </row>
    <row r="2841" spans="12:12" x14ac:dyDescent="0.25">
      <c r="L2841" s="146"/>
    </row>
    <row r="2842" spans="12:12" x14ac:dyDescent="0.25">
      <c r="L2842" s="146"/>
    </row>
    <row r="2843" spans="12:12" x14ac:dyDescent="0.25">
      <c r="L2843" s="146"/>
    </row>
    <row r="2844" spans="12:12" x14ac:dyDescent="0.25">
      <c r="L2844" s="146"/>
    </row>
    <row r="2845" spans="12:12" x14ac:dyDescent="0.25">
      <c r="L2845" s="146"/>
    </row>
    <row r="2846" spans="12:12" x14ac:dyDescent="0.25">
      <c r="L2846" s="146"/>
    </row>
    <row r="2847" spans="12:12" x14ac:dyDescent="0.25">
      <c r="L2847" s="146"/>
    </row>
    <row r="2848" spans="12:12" x14ac:dyDescent="0.25">
      <c r="L2848" s="146"/>
    </row>
    <row r="2849" spans="12:12" x14ac:dyDescent="0.25">
      <c r="L2849" s="146"/>
    </row>
    <row r="2850" spans="12:12" x14ac:dyDescent="0.25">
      <c r="L2850" s="146"/>
    </row>
    <row r="2851" spans="12:12" x14ac:dyDescent="0.25">
      <c r="L2851" s="146"/>
    </row>
    <row r="2852" spans="12:12" x14ac:dyDescent="0.25">
      <c r="L2852" s="146"/>
    </row>
    <row r="2853" spans="12:12" x14ac:dyDescent="0.25">
      <c r="L2853" s="146"/>
    </row>
    <row r="2854" spans="12:12" x14ac:dyDescent="0.25">
      <c r="L2854" s="146"/>
    </row>
    <row r="2855" spans="12:12" x14ac:dyDescent="0.25">
      <c r="L2855" s="146"/>
    </row>
    <row r="2856" spans="12:12" x14ac:dyDescent="0.25">
      <c r="L2856" s="146"/>
    </row>
    <row r="2857" spans="12:12" x14ac:dyDescent="0.25">
      <c r="L2857" s="146"/>
    </row>
    <row r="2858" spans="12:12" x14ac:dyDescent="0.25">
      <c r="L2858" s="146"/>
    </row>
    <row r="2859" spans="12:12" x14ac:dyDescent="0.25">
      <c r="L2859" s="146"/>
    </row>
    <row r="2860" spans="12:12" x14ac:dyDescent="0.25">
      <c r="L2860" s="146"/>
    </row>
    <row r="2861" spans="12:12" x14ac:dyDescent="0.25">
      <c r="L2861" s="146"/>
    </row>
    <row r="2862" spans="12:12" x14ac:dyDescent="0.25">
      <c r="L2862" s="146"/>
    </row>
    <row r="2863" spans="12:12" x14ac:dyDescent="0.25">
      <c r="L2863" s="146"/>
    </row>
    <row r="2864" spans="12:12" x14ac:dyDescent="0.25">
      <c r="L2864" s="146"/>
    </row>
    <row r="2865" spans="12:12" x14ac:dyDescent="0.25">
      <c r="L2865" s="146"/>
    </row>
    <row r="2866" spans="12:12" x14ac:dyDescent="0.25">
      <c r="L2866" s="146"/>
    </row>
    <row r="2867" spans="12:12" x14ac:dyDescent="0.25">
      <c r="L2867" s="146"/>
    </row>
    <row r="2868" spans="12:12" x14ac:dyDescent="0.25">
      <c r="L2868" s="146"/>
    </row>
    <row r="2869" spans="12:12" x14ac:dyDescent="0.25">
      <c r="L2869" s="146"/>
    </row>
    <row r="2870" spans="12:12" x14ac:dyDescent="0.25">
      <c r="L2870" s="146"/>
    </row>
    <row r="2871" spans="12:12" x14ac:dyDescent="0.25">
      <c r="L2871" s="146"/>
    </row>
    <row r="2872" spans="12:12" x14ac:dyDescent="0.25">
      <c r="L2872" s="146"/>
    </row>
    <row r="2873" spans="12:12" x14ac:dyDescent="0.25">
      <c r="L2873" s="146"/>
    </row>
    <row r="2874" spans="12:12" x14ac:dyDescent="0.25">
      <c r="L2874" s="160"/>
    </row>
    <row r="2875" spans="12:12" x14ac:dyDescent="0.25">
      <c r="L2875" s="160"/>
    </row>
    <row r="2876" spans="12:12" x14ac:dyDescent="0.25">
      <c r="L2876" s="160"/>
    </row>
    <row r="2877" spans="12:12" x14ac:dyDescent="0.25">
      <c r="L2877" s="160"/>
    </row>
    <row r="2878" spans="12:12" x14ac:dyDescent="0.25">
      <c r="L2878" s="160"/>
    </row>
    <row r="2879" spans="12:12" x14ac:dyDescent="0.25">
      <c r="L2879" s="160"/>
    </row>
    <row r="2880" spans="12:12" x14ac:dyDescent="0.25">
      <c r="L2880" s="160"/>
    </row>
    <row r="2881" spans="12:12" x14ac:dyDescent="0.25">
      <c r="L2881" s="160"/>
    </row>
    <row r="2882" spans="12:12" x14ac:dyDescent="0.25">
      <c r="L2882" s="160"/>
    </row>
    <row r="2883" spans="12:12" x14ac:dyDescent="0.25">
      <c r="L2883" s="160"/>
    </row>
    <row r="2884" spans="12:12" x14ac:dyDescent="0.25">
      <c r="L2884" s="160"/>
    </row>
    <row r="2885" spans="12:12" x14ac:dyDescent="0.25">
      <c r="L2885" s="160"/>
    </row>
    <row r="2886" spans="12:12" x14ac:dyDescent="0.25">
      <c r="L2886" s="160"/>
    </row>
    <row r="2887" spans="12:12" x14ac:dyDescent="0.25">
      <c r="L2887" s="160"/>
    </row>
    <row r="2888" spans="12:12" x14ac:dyDescent="0.25">
      <c r="L2888" s="160"/>
    </row>
    <row r="2889" spans="12:12" x14ac:dyDescent="0.25">
      <c r="L2889" s="160"/>
    </row>
    <row r="2890" spans="12:12" x14ac:dyDescent="0.25">
      <c r="L2890" s="160"/>
    </row>
    <row r="2891" spans="12:12" x14ac:dyDescent="0.25">
      <c r="L2891" s="160"/>
    </row>
    <row r="2892" spans="12:12" x14ac:dyDescent="0.25">
      <c r="L2892" s="160"/>
    </row>
    <row r="2893" spans="12:12" x14ac:dyDescent="0.25">
      <c r="L2893" s="160"/>
    </row>
    <row r="2894" spans="12:12" x14ac:dyDescent="0.25">
      <c r="L2894" s="160"/>
    </row>
    <row r="2895" spans="12:12" x14ac:dyDescent="0.25">
      <c r="L2895" s="160"/>
    </row>
    <row r="2896" spans="12:12" x14ac:dyDescent="0.25">
      <c r="L2896" s="160"/>
    </row>
    <row r="2897" spans="12:12" x14ac:dyDescent="0.25">
      <c r="L2897" s="160"/>
    </row>
    <row r="2898" spans="12:12" x14ac:dyDescent="0.25">
      <c r="L2898" s="160"/>
    </row>
    <row r="2899" spans="12:12" x14ac:dyDescent="0.25">
      <c r="L2899" s="160"/>
    </row>
    <row r="2900" spans="12:12" x14ac:dyDescent="0.25">
      <c r="L2900" s="160"/>
    </row>
    <row r="2901" spans="12:12" x14ac:dyDescent="0.25">
      <c r="L2901" s="160"/>
    </row>
    <row r="2902" spans="12:12" x14ac:dyDescent="0.25">
      <c r="L2902" s="160"/>
    </row>
    <row r="2903" spans="12:12" x14ac:dyDescent="0.25">
      <c r="L2903" s="160"/>
    </row>
    <row r="2904" spans="12:12" x14ac:dyDescent="0.25">
      <c r="L2904" s="160"/>
    </row>
    <row r="2905" spans="12:12" x14ac:dyDescent="0.25">
      <c r="L2905" s="160"/>
    </row>
    <row r="2906" spans="12:12" x14ac:dyDescent="0.25">
      <c r="L2906" s="160"/>
    </row>
    <row r="2907" spans="12:12" x14ac:dyDescent="0.25">
      <c r="L2907" s="160"/>
    </row>
    <row r="2908" spans="12:12" x14ac:dyDescent="0.25">
      <c r="L2908" s="160"/>
    </row>
    <row r="2909" spans="12:12" x14ac:dyDescent="0.25">
      <c r="L2909" s="160"/>
    </row>
    <row r="2910" spans="12:12" x14ac:dyDescent="0.25">
      <c r="L2910" s="160"/>
    </row>
    <row r="2911" spans="12:12" x14ac:dyDescent="0.25">
      <c r="L2911" s="160"/>
    </row>
    <row r="2912" spans="12:12" x14ac:dyDescent="0.25">
      <c r="L2912" s="160"/>
    </row>
    <row r="2913" spans="12:12" x14ac:dyDescent="0.25">
      <c r="L2913" s="160"/>
    </row>
    <row r="2914" spans="12:12" x14ac:dyDescent="0.25">
      <c r="L2914" s="160"/>
    </row>
    <row r="2915" spans="12:12" x14ac:dyDescent="0.25">
      <c r="L2915" s="160"/>
    </row>
    <row r="2916" spans="12:12" x14ac:dyDescent="0.25">
      <c r="L2916" s="160"/>
    </row>
    <row r="2917" spans="12:12" x14ac:dyDescent="0.25">
      <c r="L2917" s="160"/>
    </row>
    <row r="2918" spans="12:12" x14ac:dyDescent="0.25">
      <c r="L2918" s="160"/>
    </row>
    <row r="2919" spans="12:12" x14ac:dyDescent="0.25">
      <c r="L2919" s="160"/>
    </row>
    <row r="2920" spans="12:12" x14ac:dyDescent="0.25">
      <c r="L2920" s="160"/>
    </row>
    <row r="2921" spans="12:12" x14ac:dyDescent="0.25">
      <c r="L2921" s="160"/>
    </row>
    <row r="2922" spans="12:12" x14ac:dyDescent="0.25">
      <c r="L2922" s="160"/>
    </row>
    <row r="2923" spans="12:12" x14ac:dyDescent="0.25">
      <c r="L2923" s="160"/>
    </row>
    <row r="2924" spans="12:12" x14ac:dyDescent="0.25">
      <c r="L2924" s="160"/>
    </row>
    <row r="2925" spans="12:12" x14ac:dyDescent="0.25">
      <c r="L2925" s="160"/>
    </row>
    <row r="2926" spans="12:12" x14ac:dyDescent="0.25">
      <c r="L2926" s="146"/>
    </row>
    <row r="2927" spans="12:12" x14ac:dyDescent="0.25">
      <c r="L2927" s="146"/>
    </row>
    <row r="2928" spans="12:12" x14ac:dyDescent="0.25">
      <c r="L2928" s="160"/>
    </row>
    <row r="2929" spans="12:12" x14ac:dyDescent="0.25">
      <c r="L2929" s="146"/>
    </row>
    <row r="2930" spans="12:12" x14ac:dyDescent="0.25">
      <c r="L2930" s="146"/>
    </row>
    <row r="2931" spans="12:12" x14ac:dyDescent="0.25">
      <c r="L2931" s="146"/>
    </row>
    <row r="2932" spans="12:12" x14ac:dyDescent="0.25">
      <c r="L2932" s="146"/>
    </row>
    <row r="2933" spans="12:12" x14ac:dyDescent="0.25">
      <c r="L2933" s="146"/>
    </row>
    <row r="2934" spans="12:12" x14ac:dyDescent="0.25">
      <c r="L2934" s="146"/>
    </row>
    <row r="2935" spans="12:12" x14ac:dyDescent="0.25">
      <c r="L2935" s="146"/>
    </row>
    <row r="2936" spans="12:12" x14ac:dyDescent="0.25">
      <c r="L2936" s="146"/>
    </row>
    <row r="2937" spans="12:12" x14ac:dyDescent="0.25">
      <c r="L2937" s="146"/>
    </row>
    <row r="2938" spans="12:12" x14ac:dyDescent="0.25">
      <c r="L2938" s="160"/>
    </row>
    <row r="2939" spans="12:12" x14ac:dyDescent="0.25">
      <c r="L2939" s="146"/>
    </row>
    <row r="2940" spans="12:12" x14ac:dyDescent="0.25">
      <c r="L2940" s="146"/>
    </row>
    <row r="2941" spans="12:12" x14ac:dyDescent="0.25">
      <c r="L2941" s="146"/>
    </row>
    <row r="2942" spans="12:12" x14ac:dyDescent="0.25">
      <c r="L2942" s="146"/>
    </row>
    <row r="2943" spans="12:12" x14ac:dyDescent="0.25">
      <c r="L2943" s="146"/>
    </row>
    <row r="2944" spans="12:12" x14ac:dyDescent="0.25">
      <c r="L2944" s="146"/>
    </row>
    <row r="2945" spans="12:12" x14ac:dyDescent="0.25">
      <c r="L2945" s="146"/>
    </row>
    <row r="2946" spans="12:12" x14ac:dyDescent="0.25">
      <c r="L2946" s="146"/>
    </row>
    <row r="2947" spans="12:12" x14ac:dyDescent="0.25">
      <c r="L2947" s="146"/>
    </row>
    <row r="2948" spans="12:12" x14ac:dyDescent="0.25">
      <c r="L2948" s="146"/>
    </row>
    <row r="2949" spans="12:12" x14ac:dyDescent="0.25">
      <c r="L2949" s="146"/>
    </row>
    <row r="2950" spans="12:12" x14ac:dyDescent="0.25">
      <c r="L2950" s="146"/>
    </row>
    <row r="2951" spans="12:12" x14ac:dyDescent="0.25">
      <c r="L2951" s="146"/>
    </row>
    <row r="2952" spans="12:12" x14ac:dyDescent="0.25">
      <c r="L2952" s="146"/>
    </row>
    <row r="2953" spans="12:12" x14ac:dyDescent="0.25">
      <c r="L2953" s="146"/>
    </row>
    <row r="2954" spans="12:12" x14ac:dyDescent="0.25">
      <c r="L2954" s="146"/>
    </row>
    <row r="2955" spans="12:12" x14ac:dyDescent="0.25">
      <c r="L2955" s="146"/>
    </row>
    <row r="2956" spans="12:12" x14ac:dyDescent="0.25">
      <c r="L2956" s="146"/>
    </row>
    <row r="2957" spans="12:12" x14ac:dyDescent="0.25">
      <c r="L2957" s="146"/>
    </row>
    <row r="2958" spans="12:12" x14ac:dyDescent="0.25">
      <c r="L2958" s="146"/>
    </row>
    <row r="2959" spans="12:12" x14ac:dyDescent="0.25">
      <c r="L2959" s="146"/>
    </row>
    <row r="2960" spans="12:12" x14ac:dyDescent="0.25">
      <c r="L2960" s="160"/>
    </row>
    <row r="2961" spans="12:12" x14ac:dyDescent="0.25">
      <c r="L2961" s="146"/>
    </row>
    <row r="2962" spans="12:12" x14ac:dyDescent="0.25">
      <c r="L2962" s="146"/>
    </row>
    <row r="2963" spans="12:12" x14ac:dyDescent="0.25">
      <c r="L2963" s="146"/>
    </row>
    <row r="2964" spans="12:12" x14ac:dyDescent="0.25">
      <c r="L2964" s="146"/>
    </row>
    <row r="2965" spans="12:12" x14ac:dyDescent="0.25">
      <c r="L2965" s="146"/>
    </row>
    <row r="2966" spans="12:12" x14ac:dyDescent="0.25">
      <c r="L2966" s="146"/>
    </row>
    <row r="2967" spans="12:12" x14ac:dyDescent="0.25">
      <c r="L2967" s="146"/>
    </row>
    <row r="2968" spans="12:12" x14ac:dyDescent="0.25">
      <c r="L2968" s="146"/>
    </row>
    <row r="2969" spans="12:12" x14ac:dyDescent="0.25">
      <c r="L2969" s="146"/>
    </row>
    <row r="2970" spans="12:12" x14ac:dyDescent="0.25">
      <c r="L2970" s="146"/>
    </row>
    <row r="2971" spans="12:12" x14ac:dyDescent="0.25">
      <c r="L2971" s="146"/>
    </row>
    <row r="2972" spans="12:12" x14ac:dyDescent="0.25">
      <c r="L2972" s="160"/>
    </row>
    <row r="2973" spans="12:12" x14ac:dyDescent="0.25">
      <c r="L2973" s="146"/>
    </row>
    <row r="2974" spans="12:12" x14ac:dyDescent="0.25">
      <c r="L2974" s="146"/>
    </row>
    <row r="2975" spans="12:12" x14ac:dyDescent="0.25">
      <c r="L2975" s="146"/>
    </row>
    <row r="2976" spans="12:12" x14ac:dyDescent="0.25">
      <c r="L2976" s="146"/>
    </row>
    <row r="2977" spans="12:12" x14ac:dyDescent="0.25">
      <c r="L2977" s="146"/>
    </row>
    <row r="2978" spans="12:12" x14ac:dyDescent="0.25">
      <c r="L2978" s="146"/>
    </row>
    <row r="2979" spans="12:12" x14ac:dyDescent="0.25">
      <c r="L2979" s="146"/>
    </row>
    <row r="2980" spans="12:12" x14ac:dyDescent="0.25">
      <c r="L2980" s="146"/>
    </row>
    <row r="2981" spans="12:12" x14ac:dyDescent="0.25">
      <c r="L2981" s="146"/>
    </row>
    <row r="2982" spans="12:12" x14ac:dyDescent="0.25">
      <c r="L2982" s="146"/>
    </row>
    <row r="2983" spans="12:12" x14ac:dyDescent="0.25">
      <c r="L2983" s="163"/>
    </row>
    <row r="2984" spans="12:12" x14ac:dyDescent="0.25">
      <c r="L2984" s="163"/>
    </row>
    <row r="2985" spans="12:12" x14ac:dyDescent="0.25">
      <c r="L2985" s="163"/>
    </row>
    <row r="2986" spans="12:12" x14ac:dyDescent="0.25">
      <c r="L2986" s="163"/>
    </row>
    <row r="2987" spans="12:12" x14ac:dyDescent="0.25">
      <c r="L2987" s="163"/>
    </row>
    <row r="2988" spans="12:12" x14ac:dyDescent="0.25">
      <c r="L2988" s="163"/>
    </row>
    <row r="2989" spans="12:12" x14ac:dyDescent="0.25">
      <c r="L2989" s="163"/>
    </row>
    <row r="2990" spans="12:12" x14ac:dyDescent="0.25">
      <c r="L2990" s="163"/>
    </row>
    <row r="2991" spans="12:12" x14ac:dyDescent="0.25">
      <c r="L2991" s="163"/>
    </row>
    <row r="2992" spans="12:12" x14ac:dyDescent="0.25">
      <c r="L2992" s="163"/>
    </row>
    <row r="2993" spans="12:12" x14ac:dyDescent="0.25">
      <c r="L2993" s="163"/>
    </row>
    <row r="2994" spans="12:12" x14ac:dyDescent="0.25">
      <c r="L2994" s="163"/>
    </row>
    <row r="2995" spans="12:12" x14ac:dyDescent="0.25">
      <c r="L2995" s="163"/>
    </row>
    <row r="2996" spans="12:12" x14ac:dyDescent="0.25">
      <c r="L2996" s="163"/>
    </row>
    <row r="2997" spans="12:12" x14ac:dyDescent="0.25">
      <c r="L2997" s="163"/>
    </row>
    <row r="2998" spans="12:12" x14ac:dyDescent="0.25">
      <c r="L2998" s="163"/>
    </row>
    <row r="2999" spans="12:12" x14ac:dyDescent="0.25">
      <c r="L2999" s="163"/>
    </row>
    <row r="3000" spans="12:12" x14ac:dyDescent="0.25">
      <c r="L3000" s="163"/>
    </row>
    <row r="3001" spans="12:12" x14ac:dyDescent="0.25">
      <c r="L3001" s="163"/>
    </row>
    <row r="3002" spans="12:12" x14ac:dyDescent="0.25">
      <c r="L3002" s="163"/>
    </row>
    <row r="3003" spans="12:12" x14ac:dyDescent="0.25">
      <c r="L3003" s="163"/>
    </row>
    <row r="3004" spans="12:12" x14ac:dyDescent="0.25">
      <c r="L3004" s="163"/>
    </row>
    <row r="3005" spans="12:12" x14ac:dyDescent="0.25">
      <c r="L3005" s="163"/>
    </row>
    <row r="3006" spans="12:12" x14ac:dyDescent="0.25">
      <c r="L3006" s="163"/>
    </row>
    <row r="3007" spans="12:12" x14ac:dyDescent="0.25">
      <c r="L3007" s="163"/>
    </row>
    <row r="3008" spans="12:12" x14ac:dyDescent="0.25">
      <c r="L3008" s="163"/>
    </row>
    <row r="3009" spans="12:12" x14ac:dyDescent="0.25">
      <c r="L3009" s="163"/>
    </row>
    <row r="3010" spans="12:12" x14ac:dyDescent="0.25">
      <c r="L3010" s="163"/>
    </row>
    <row r="3011" spans="12:12" x14ac:dyDescent="0.25">
      <c r="L3011" s="163"/>
    </row>
    <row r="3012" spans="12:12" x14ac:dyDescent="0.25">
      <c r="L3012" s="163"/>
    </row>
    <row r="3013" spans="12:12" x14ac:dyDescent="0.25">
      <c r="L3013" s="163"/>
    </row>
    <row r="3014" spans="12:12" x14ac:dyDescent="0.25">
      <c r="L3014" s="163"/>
    </row>
    <row r="3015" spans="12:12" x14ac:dyDescent="0.25">
      <c r="L3015" s="163"/>
    </row>
    <row r="3016" spans="12:12" x14ac:dyDescent="0.25">
      <c r="L3016" s="163"/>
    </row>
    <row r="3017" spans="12:12" x14ac:dyDescent="0.25">
      <c r="L3017" s="163"/>
    </row>
    <row r="3018" spans="12:12" x14ac:dyDescent="0.25">
      <c r="L3018" s="163"/>
    </row>
    <row r="3019" spans="12:12" x14ac:dyDescent="0.25">
      <c r="L3019" s="163"/>
    </row>
    <row r="3020" spans="12:12" x14ac:dyDescent="0.25">
      <c r="L3020" s="163"/>
    </row>
    <row r="3021" spans="12:12" x14ac:dyDescent="0.25">
      <c r="L3021" s="163"/>
    </row>
    <row r="3022" spans="12:12" x14ac:dyDescent="0.25">
      <c r="L3022" s="163"/>
    </row>
    <row r="3023" spans="12:12" x14ac:dyDescent="0.25">
      <c r="L3023" s="163"/>
    </row>
    <row r="3024" spans="12:12" x14ac:dyDescent="0.25">
      <c r="L3024" s="163"/>
    </row>
    <row r="3025" spans="12:12" x14ac:dyDescent="0.25">
      <c r="L3025" s="163"/>
    </row>
    <row r="3026" spans="12:12" x14ac:dyDescent="0.25">
      <c r="L3026" s="163"/>
    </row>
    <row r="3027" spans="12:12" x14ac:dyDescent="0.25">
      <c r="L3027" s="163"/>
    </row>
    <row r="3028" spans="12:12" x14ac:dyDescent="0.25">
      <c r="L3028" s="163"/>
    </row>
    <row r="3029" spans="12:12" x14ac:dyDescent="0.25">
      <c r="L3029" s="163"/>
    </row>
    <row r="3030" spans="12:12" x14ac:dyDescent="0.25">
      <c r="L3030" s="163"/>
    </row>
    <row r="3031" spans="12:12" x14ac:dyDescent="0.25">
      <c r="L3031" s="163"/>
    </row>
    <row r="3032" spans="12:12" x14ac:dyDescent="0.25">
      <c r="L3032" s="163"/>
    </row>
    <row r="3033" spans="12:12" x14ac:dyDescent="0.25">
      <c r="L3033" s="163"/>
    </row>
    <row r="3034" spans="12:12" x14ac:dyDescent="0.25">
      <c r="L3034" s="163"/>
    </row>
    <row r="3035" spans="12:12" x14ac:dyDescent="0.25">
      <c r="L3035" s="163"/>
    </row>
    <row r="3036" spans="12:12" x14ac:dyDescent="0.25">
      <c r="L3036" s="163"/>
    </row>
    <row r="3037" spans="12:12" x14ac:dyDescent="0.25">
      <c r="L3037" s="163"/>
    </row>
    <row r="3038" spans="12:12" x14ac:dyDescent="0.25">
      <c r="L3038" s="163"/>
    </row>
    <row r="3039" spans="12:12" x14ac:dyDescent="0.25">
      <c r="L3039" s="163"/>
    </row>
    <row r="3040" spans="12:12" x14ac:dyDescent="0.25">
      <c r="L3040" s="163"/>
    </row>
    <row r="3041" spans="12:12" x14ac:dyDescent="0.25">
      <c r="L3041" s="163"/>
    </row>
    <row r="3042" spans="12:12" x14ac:dyDescent="0.25">
      <c r="L3042" s="163"/>
    </row>
    <row r="3043" spans="12:12" x14ac:dyDescent="0.25">
      <c r="L3043" s="163"/>
    </row>
    <row r="3044" spans="12:12" x14ac:dyDescent="0.25">
      <c r="L3044" s="163"/>
    </row>
    <row r="3045" spans="12:12" x14ac:dyDescent="0.25">
      <c r="L3045" s="163"/>
    </row>
    <row r="3046" spans="12:12" x14ac:dyDescent="0.25">
      <c r="L3046" s="163"/>
    </row>
    <row r="3047" spans="12:12" x14ac:dyDescent="0.25">
      <c r="L3047" s="163"/>
    </row>
    <row r="3048" spans="12:12" x14ac:dyDescent="0.25">
      <c r="L3048" s="163"/>
    </row>
    <row r="3049" spans="12:12" x14ac:dyDescent="0.25">
      <c r="L3049" s="163"/>
    </row>
    <row r="3050" spans="12:12" x14ac:dyDescent="0.25">
      <c r="L3050" s="163"/>
    </row>
    <row r="3051" spans="12:12" x14ac:dyDescent="0.25">
      <c r="L3051" s="163"/>
    </row>
    <row r="3052" spans="12:12" x14ac:dyDescent="0.25">
      <c r="L3052" s="163"/>
    </row>
    <row r="3053" spans="12:12" x14ac:dyDescent="0.25">
      <c r="L3053" s="163"/>
    </row>
    <row r="3054" spans="12:12" x14ac:dyDescent="0.25">
      <c r="L3054" s="163"/>
    </row>
    <row r="3055" spans="12:12" x14ac:dyDescent="0.25">
      <c r="L3055" s="163"/>
    </row>
    <row r="3056" spans="12:12" x14ac:dyDescent="0.25">
      <c r="L3056" s="163"/>
    </row>
    <row r="3057" spans="12:12" x14ac:dyDescent="0.25">
      <c r="L3057" s="163"/>
    </row>
    <row r="3058" spans="12:12" x14ac:dyDescent="0.25">
      <c r="L3058" s="163"/>
    </row>
    <row r="3059" spans="12:12" x14ac:dyDescent="0.25">
      <c r="L3059" s="163"/>
    </row>
    <row r="3060" spans="12:12" x14ac:dyDescent="0.25">
      <c r="L3060" s="163"/>
    </row>
    <row r="3061" spans="12:12" x14ac:dyDescent="0.25">
      <c r="L3061" s="163"/>
    </row>
    <row r="3062" spans="12:12" x14ac:dyDescent="0.25">
      <c r="L3062" s="163"/>
    </row>
    <row r="3063" spans="12:12" x14ac:dyDescent="0.25">
      <c r="L3063" s="163"/>
    </row>
    <row r="3064" spans="12:12" x14ac:dyDescent="0.25">
      <c r="L3064" s="163"/>
    </row>
    <row r="3065" spans="12:12" x14ac:dyDescent="0.25">
      <c r="L3065" s="163"/>
    </row>
    <row r="3066" spans="12:12" x14ac:dyDescent="0.25">
      <c r="L3066" s="163"/>
    </row>
    <row r="3067" spans="12:12" x14ac:dyDescent="0.25">
      <c r="L3067" s="163"/>
    </row>
    <row r="3068" spans="12:12" x14ac:dyDescent="0.25">
      <c r="L3068" s="163"/>
    </row>
    <row r="3069" spans="12:12" x14ac:dyDescent="0.25">
      <c r="L3069" s="163"/>
    </row>
    <row r="3070" spans="12:12" x14ac:dyDescent="0.25">
      <c r="L3070" s="163"/>
    </row>
    <row r="3071" spans="12:12" x14ac:dyDescent="0.25">
      <c r="L3071" s="163"/>
    </row>
    <row r="3072" spans="12:12" x14ac:dyDescent="0.25">
      <c r="L3072" s="163"/>
    </row>
    <row r="3073" spans="12:12" x14ac:dyDescent="0.25">
      <c r="L3073" s="163"/>
    </row>
    <row r="3074" spans="12:12" x14ac:dyDescent="0.25">
      <c r="L3074" s="163"/>
    </row>
    <row r="3075" spans="12:12" x14ac:dyDescent="0.25">
      <c r="L3075" s="163"/>
    </row>
    <row r="3076" spans="12:12" x14ac:dyDescent="0.25">
      <c r="L3076" s="163"/>
    </row>
    <row r="3077" spans="12:12" x14ac:dyDescent="0.25">
      <c r="L3077" s="163"/>
    </row>
    <row r="3078" spans="12:12" x14ac:dyDescent="0.25">
      <c r="L3078" s="163"/>
    </row>
    <row r="3079" spans="12:12" x14ac:dyDescent="0.25">
      <c r="L3079" s="163"/>
    </row>
    <row r="3080" spans="12:12" x14ac:dyDescent="0.25">
      <c r="L3080" s="163"/>
    </row>
    <row r="3081" spans="12:12" x14ac:dyDescent="0.25">
      <c r="L3081" s="163"/>
    </row>
    <row r="3082" spans="12:12" x14ac:dyDescent="0.25">
      <c r="L3082" s="163"/>
    </row>
    <row r="3083" spans="12:12" x14ac:dyDescent="0.25">
      <c r="L3083" s="163"/>
    </row>
    <row r="3084" spans="12:12" x14ac:dyDescent="0.25">
      <c r="L3084" s="163"/>
    </row>
    <row r="3085" spans="12:12" x14ac:dyDescent="0.25">
      <c r="L3085" s="163"/>
    </row>
    <row r="3086" spans="12:12" x14ac:dyDescent="0.25">
      <c r="L3086" s="163"/>
    </row>
    <row r="3087" spans="12:12" x14ac:dyDescent="0.25">
      <c r="L3087" s="163"/>
    </row>
    <row r="3088" spans="12:12" x14ac:dyDescent="0.25">
      <c r="L3088" s="163"/>
    </row>
    <row r="3089" spans="12:12" x14ac:dyDescent="0.25">
      <c r="L3089" s="163"/>
    </row>
    <row r="3090" spans="12:12" x14ac:dyDescent="0.25">
      <c r="L3090" s="163"/>
    </row>
    <row r="3091" spans="12:12" x14ac:dyDescent="0.25">
      <c r="L3091" s="163"/>
    </row>
    <row r="3092" spans="12:12" x14ac:dyDescent="0.25">
      <c r="L3092" s="163"/>
    </row>
    <row r="3093" spans="12:12" x14ac:dyDescent="0.25">
      <c r="L3093" s="163"/>
    </row>
    <row r="3094" spans="12:12" x14ac:dyDescent="0.25">
      <c r="L3094" s="163"/>
    </row>
    <row r="3095" spans="12:12" x14ac:dyDescent="0.25">
      <c r="L3095" s="163"/>
    </row>
    <row r="3096" spans="12:12" x14ac:dyDescent="0.25">
      <c r="L3096" s="163"/>
    </row>
    <row r="3097" spans="12:12" x14ac:dyDescent="0.25">
      <c r="L3097" s="163"/>
    </row>
    <row r="3098" spans="12:12" x14ac:dyDescent="0.25">
      <c r="L3098" s="163"/>
    </row>
    <row r="3099" spans="12:12" x14ac:dyDescent="0.25">
      <c r="L3099" s="163"/>
    </row>
    <row r="3100" spans="12:12" x14ac:dyDescent="0.25">
      <c r="L3100" s="163"/>
    </row>
    <row r="3101" spans="12:12" x14ac:dyDescent="0.25">
      <c r="L3101" s="163"/>
    </row>
    <row r="3102" spans="12:12" x14ac:dyDescent="0.25">
      <c r="L3102" s="163"/>
    </row>
    <row r="3103" spans="12:12" x14ac:dyDescent="0.25">
      <c r="L3103" s="163"/>
    </row>
    <row r="3104" spans="12:12" x14ac:dyDescent="0.25">
      <c r="L3104" s="163"/>
    </row>
    <row r="3105" spans="12:12" x14ac:dyDescent="0.25">
      <c r="L3105" s="163"/>
    </row>
    <row r="3106" spans="12:12" x14ac:dyDescent="0.25">
      <c r="L3106" s="163"/>
    </row>
    <row r="3107" spans="12:12" x14ac:dyDescent="0.25">
      <c r="L3107" s="163"/>
    </row>
    <row r="3108" spans="12:12" x14ac:dyDescent="0.25">
      <c r="L3108" s="163"/>
    </row>
    <row r="3109" spans="12:12" x14ac:dyDescent="0.25">
      <c r="L3109" s="163"/>
    </row>
    <row r="3110" spans="12:12" x14ac:dyDescent="0.25">
      <c r="L3110" s="163"/>
    </row>
    <row r="3111" spans="12:12" x14ac:dyDescent="0.25">
      <c r="L3111" s="163"/>
    </row>
    <row r="3112" spans="12:12" x14ac:dyDescent="0.25">
      <c r="L3112" s="163"/>
    </row>
    <row r="3113" spans="12:12" x14ac:dyDescent="0.25">
      <c r="L3113" s="163"/>
    </row>
    <row r="3114" spans="12:12" x14ac:dyDescent="0.25">
      <c r="L3114" s="163"/>
    </row>
    <row r="3115" spans="12:12" x14ac:dyDescent="0.25">
      <c r="L3115" s="163"/>
    </row>
    <row r="3116" spans="12:12" x14ac:dyDescent="0.25">
      <c r="L3116" s="163"/>
    </row>
    <row r="3117" spans="12:12" x14ac:dyDescent="0.25">
      <c r="L3117" s="163"/>
    </row>
    <row r="3118" spans="12:12" x14ac:dyDescent="0.25">
      <c r="L3118" s="163"/>
    </row>
    <row r="3119" spans="12:12" x14ac:dyDescent="0.25">
      <c r="L3119" s="163"/>
    </row>
    <row r="3120" spans="12:12" x14ac:dyDescent="0.25">
      <c r="L3120" s="163"/>
    </row>
    <row r="3121" spans="12:12" x14ac:dyDescent="0.25">
      <c r="L3121" s="163"/>
    </row>
    <row r="3122" spans="12:12" x14ac:dyDescent="0.25">
      <c r="L3122" s="163"/>
    </row>
    <row r="3123" spans="12:12" x14ac:dyDescent="0.25">
      <c r="L3123" s="163"/>
    </row>
    <row r="3124" spans="12:12" x14ac:dyDescent="0.25">
      <c r="L3124" s="163"/>
    </row>
    <row r="3125" spans="12:12" x14ac:dyDescent="0.25">
      <c r="L3125" s="163"/>
    </row>
    <row r="3126" spans="12:12" x14ac:dyDescent="0.25">
      <c r="L3126" s="163"/>
    </row>
    <row r="3127" spans="12:12" x14ac:dyDescent="0.25">
      <c r="L3127" s="163"/>
    </row>
    <row r="3128" spans="12:12" x14ac:dyDescent="0.25">
      <c r="L3128" s="163"/>
    </row>
    <row r="3129" spans="12:12" x14ac:dyDescent="0.25">
      <c r="L3129" s="163"/>
    </row>
    <row r="3130" spans="12:12" x14ac:dyDescent="0.25">
      <c r="L3130" s="163"/>
    </row>
    <row r="3131" spans="12:12" x14ac:dyDescent="0.25">
      <c r="L3131" s="146"/>
    </row>
    <row r="3132" spans="12:12" x14ac:dyDescent="0.25">
      <c r="L3132" s="146"/>
    </row>
    <row r="3133" spans="12:12" x14ac:dyDescent="0.25">
      <c r="L3133" s="146"/>
    </row>
    <row r="3134" spans="12:12" x14ac:dyDescent="0.25">
      <c r="L3134" s="146"/>
    </row>
    <row r="3135" spans="12:12" x14ac:dyDescent="0.25">
      <c r="L3135" s="146"/>
    </row>
    <row r="3136" spans="12:12" x14ac:dyDescent="0.25">
      <c r="L3136" s="146"/>
    </row>
    <row r="3137" spans="12:12" x14ac:dyDescent="0.25">
      <c r="L3137" s="146"/>
    </row>
    <row r="3138" spans="12:12" x14ac:dyDescent="0.25">
      <c r="L3138" s="146"/>
    </row>
    <row r="3139" spans="12:12" x14ac:dyDescent="0.25">
      <c r="L3139" s="146"/>
    </row>
    <row r="3140" spans="12:12" x14ac:dyDescent="0.25">
      <c r="L3140" s="146"/>
    </row>
    <row r="3141" spans="12:12" x14ac:dyDescent="0.25">
      <c r="L3141" s="146"/>
    </row>
    <row r="3142" spans="12:12" x14ac:dyDescent="0.25">
      <c r="L3142" s="146"/>
    </row>
    <row r="3143" spans="12:12" x14ac:dyDescent="0.25">
      <c r="L3143" s="146"/>
    </row>
    <row r="3144" spans="12:12" x14ac:dyDescent="0.25">
      <c r="L3144" s="146"/>
    </row>
    <row r="3145" spans="12:12" x14ac:dyDescent="0.25">
      <c r="L3145" s="146"/>
    </row>
    <row r="3146" spans="12:12" x14ac:dyDescent="0.25">
      <c r="L3146" s="146"/>
    </row>
    <row r="3147" spans="12:12" x14ac:dyDescent="0.25">
      <c r="L3147" s="146"/>
    </row>
    <row r="3148" spans="12:12" x14ac:dyDescent="0.25">
      <c r="L3148" s="146"/>
    </row>
    <row r="3149" spans="12:12" x14ac:dyDescent="0.25">
      <c r="L3149" s="146"/>
    </row>
    <row r="3150" spans="12:12" x14ac:dyDescent="0.25">
      <c r="L3150" s="146"/>
    </row>
    <row r="3151" spans="12:12" x14ac:dyDescent="0.25">
      <c r="L3151" s="146"/>
    </row>
    <row r="3152" spans="12:12" x14ac:dyDescent="0.25">
      <c r="L3152" s="146"/>
    </row>
    <row r="3153" spans="12:12" x14ac:dyDescent="0.25">
      <c r="L3153" s="146"/>
    </row>
    <row r="3154" spans="12:12" x14ac:dyDescent="0.25">
      <c r="L3154" s="146"/>
    </row>
    <row r="3155" spans="12:12" x14ac:dyDescent="0.25">
      <c r="L3155" s="146"/>
    </row>
    <row r="3156" spans="12:12" x14ac:dyDescent="0.25">
      <c r="L3156" s="146"/>
    </row>
    <row r="3157" spans="12:12" x14ac:dyDescent="0.25">
      <c r="L3157" s="146"/>
    </row>
    <row r="3158" spans="12:12" x14ac:dyDescent="0.25">
      <c r="L3158" s="146"/>
    </row>
    <row r="3159" spans="12:12" x14ac:dyDescent="0.25">
      <c r="L3159" s="146"/>
    </row>
    <row r="3160" spans="12:12" x14ac:dyDescent="0.25">
      <c r="L3160" s="146"/>
    </row>
    <row r="3161" spans="12:12" x14ac:dyDescent="0.25">
      <c r="L3161" s="146"/>
    </row>
    <row r="3162" spans="12:12" x14ac:dyDescent="0.25">
      <c r="L3162" s="146"/>
    </row>
    <row r="3163" spans="12:12" x14ac:dyDescent="0.25">
      <c r="L3163" s="146"/>
    </row>
    <row r="3164" spans="12:12" x14ac:dyDescent="0.25">
      <c r="L3164" s="146"/>
    </row>
    <row r="3165" spans="12:12" x14ac:dyDescent="0.25">
      <c r="L3165" s="146"/>
    </row>
    <row r="3166" spans="12:12" x14ac:dyDescent="0.25">
      <c r="L3166" s="146"/>
    </row>
    <row r="3167" spans="12:12" x14ac:dyDescent="0.25">
      <c r="L3167" s="146"/>
    </row>
    <row r="3168" spans="12:12" x14ac:dyDescent="0.25">
      <c r="L3168" s="146"/>
    </row>
    <row r="3169" spans="12:12" x14ac:dyDescent="0.25">
      <c r="L3169" s="146"/>
    </row>
    <row r="3170" spans="12:12" x14ac:dyDescent="0.25">
      <c r="L3170" s="146"/>
    </row>
    <row r="3171" spans="12:12" x14ac:dyDescent="0.25">
      <c r="L3171" s="146"/>
    </row>
    <row r="3172" spans="12:12" x14ac:dyDescent="0.25">
      <c r="L3172" s="146"/>
    </row>
    <row r="3173" spans="12:12" x14ac:dyDescent="0.25">
      <c r="L3173" s="146"/>
    </row>
    <row r="3174" spans="12:12" x14ac:dyDescent="0.25">
      <c r="L3174" s="146"/>
    </row>
    <row r="3175" spans="12:12" x14ac:dyDescent="0.25">
      <c r="L3175" s="146"/>
    </row>
    <row r="3176" spans="12:12" x14ac:dyDescent="0.25">
      <c r="L3176" s="146"/>
    </row>
    <row r="3177" spans="12:12" x14ac:dyDescent="0.25">
      <c r="L3177" s="146"/>
    </row>
    <row r="3178" spans="12:12" x14ac:dyDescent="0.25">
      <c r="L3178" s="146"/>
    </row>
    <row r="3179" spans="12:12" x14ac:dyDescent="0.25">
      <c r="L3179" s="146"/>
    </row>
    <row r="3180" spans="12:12" x14ac:dyDescent="0.25">
      <c r="L3180" s="146"/>
    </row>
    <row r="3181" spans="12:12" x14ac:dyDescent="0.25">
      <c r="L3181" s="146"/>
    </row>
    <row r="3182" spans="12:12" x14ac:dyDescent="0.25">
      <c r="L3182" s="146"/>
    </row>
    <row r="3183" spans="12:12" x14ac:dyDescent="0.25">
      <c r="L3183" s="146"/>
    </row>
    <row r="3184" spans="12:12" x14ac:dyDescent="0.25">
      <c r="L3184" s="146"/>
    </row>
    <row r="3185" spans="12:12" x14ac:dyDescent="0.25">
      <c r="L3185" s="146"/>
    </row>
    <row r="3186" spans="12:12" x14ac:dyDescent="0.25">
      <c r="L3186" s="146"/>
    </row>
    <row r="3187" spans="12:12" x14ac:dyDescent="0.25">
      <c r="L3187" s="146"/>
    </row>
    <row r="3188" spans="12:12" x14ac:dyDescent="0.25">
      <c r="L3188" s="146"/>
    </row>
    <row r="3189" spans="12:12" x14ac:dyDescent="0.25">
      <c r="L3189" s="146"/>
    </row>
    <row r="3190" spans="12:12" x14ac:dyDescent="0.25">
      <c r="L3190" s="146"/>
    </row>
    <row r="3191" spans="12:12" x14ac:dyDescent="0.25">
      <c r="L3191" s="146"/>
    </row>
    <row r="3192" spans="12:12" x14ac:dyDescent="0.25">
      <c r="L3192" s="146"/>
    </row>
    <row r="3193" spans="12:12" x14ac:dyDescent="0.25">
      <c r="L3193" s="146"/>
    </row>
    <row r="3194" spans="12:12" x14ac:dyDescent="0.25">
      <c r="L3194" s="146"/>
    </row>
    <row r="3195" spans="12:12" x14ac:dyDescent="0.25">
      <c r="L3195" s="146"/>
    </row>
    <row r="3196" spans="12:12" x14ac:dyDescent="0.25">
      <c r="L3196" s="146"/>
    </row>
    <row r="3197" spans="12:12" x14ac:dyDescent="0.25">
      <c r="L3197" s="146"/>
    </row>
    <row r="3198" spans="12:12" x14ac:dyDescent="0.25">
      <c r="L3198" s="146"/>
    </row>
    <row r="3199" spans="12:12" x14ac:dyDescent="0.25">
      <c r="L3199" s="146"/>
    </row>
    <row r="3200" spans="12:12" x14ac:dyDescent="0.25">
      <c r="L3200" s="146"/>
    </row>
    <row r="3201" spans="12:12" x14ac:dyDescent="0.25">
      <c r="L3201" s="146"/>
    </row>
    <row r="3202" spans="12:12" x14ac:dyDescent="0.25">
      <c r="L3202" s="146"/>
    </row>
    <row r="3203" spans="12:12" x14ac:dyDescent="0.25">
      <c r="L3203" s="146"/>
    </row>
    <row r="3204" spans="12:12" x14ac:dyDescent="0.25">
      <c r="L3204" s="146"/>
    </row>
    <row r="3205" spans="12:12" x14ac:dyDescent="0.25">
      <c r="L3205" s="146"/>
    </row>
    <row r="3206" spans="12:12" x14ac:dyDescent="0.25">
      <c r="L3206" s="146"/>
    </row>
    <row r="3207" spans="12:12" x14ac:dyDescent="0.25">
      <c r="L3207" s="146"/>
    </row>
    <row r="3208" spans="12:12" x14ac:dyDescent="0.25">
      <c r="L3208" s="146"/>
    </row>
    <row r="3209" spans="12:12" x14ac:dyDescent="0.25">
      <c r="L3209" s="146"/>
    </row>
    <row r="3210" spans="12:12" x14ac:dyDescent="0.25">
      <c r="L3210" s="146"/>
    </row>
    <row r="3211" spans="12:12" x14ac:dyDescent="0.25">
      <c r="L3211" s="146"/>
    </row>
    <row r="3212" spans="12:12" x14ac:dyDescent="0.25">
      <c r="L3212" s="146"/>
    </row>
    <row r="3213" spans="12:12" x14ac:dyDescent="0.25">
      <c r="L3213" s="146"/>
    </row>
    <row r="3214" spans="12:12" x14ac:dyDescent="0.25">
      <c r="L3214" s="146"/>
    </row>
    <row r="3215" spans="12:12" x14ac:dyDescent="0.25">
      <c r="L3215" s="146"/>
    </row>
    <row r="3216" spans="12:12" x14ac:dyDescent="0.25">
      <c r="L3216" s="146"/>
    </row>
    <row r="3217" spans="12:12" x14ac:dyDescent="0.25">
      <c r="L3217" s="146"/>
    </row>
    <row r="3218" spans="12:12" x14ac:dyDescent="0.25">
      <c r="L3218" s="146"/>
    </row>
    <row r="3219" spans="12:12" x14ac:dyDescent="0.25">
      <c r="L3219" s="146"/>
    </row>
    <row r="3220" spans="12:12" x14ac:dyDescent="0.25">
      <c r="L3220" s="146"/>
    </row>
    <row r="3221" spans="12:12" x14ac:dyDescent="0.25">
      <c r="L3221" s="146"/>
    </row>
    <row r="3222" spans="12:12" x14ac:dyDescent="0.25">
      <c r="L3222" s="146"/>
    </row>
    <row r="3223" spans="12:12" x14ac:dyDescent="0.25">
      <c r="L3223" s="146"/>
    </row>
    <row r="3224" spans="12:12" x14ac:dyDescent="0.25">
      <c r="L3224" s="146"/>
    </row>
    <row r="3225" spans="12:12" x14ac:dyDescent="0.25">
      <c r="L3225" s="146"/>
    </row>
    <row r="3226" spans="12:12" x14ac:dyDescent="0.25">
      <c r="L3226" s="146"/>
    </row>
    <row r="3227" spans="12:12" x14ac:dyDescent="0.25">
      <c r="L3227" s="146"/>
    </row>
    <row r="3228" spans="12:12" x14ac:dyDescent="0.25">
      <c r="L3228" s="146"/>
    </row>
    <row r="3229" spans="12:12" x14ac:dyDescent="0.25">
      <c r="L3229" s="146"/>
    </row>
    <row r="3230" spans="12:12" x14ac:dyDescent="0.25">
      <c r="L3230" s="146"/>
    </row>
    <row r="3231" spans="12:12" x14ac:dyDescent="0.25">
      <c r="L3231" s="146"/>
    </row>
    <row r="3232" spans="12:12" x14ac:dyDescent="0.25">
      <c r="L3232" s="146"/>
    </row>
    <row r="3233" spans="12:12" x14ac:dyDescent="0.25">
      <c r="L3233" s="146"/>
    </row>
    <row r="3234" spans="12:12" x14ac:dyDescent="0.25">
      <c r="L3234" s="146"/>
    </row>
    <row r="3235" spans="12:12" x14ac:dyDescent="0.25">
      <c r="L3235" s="146"/>
    </row>
    <row r="3236" spans="12:12" x14ac:dyDescent="0.25">
      <c r="L3236" s="146"/>
    </row>
    <row r="3237" spans="12:12" x14ac:dyDescent="0.25">
      <c r="L3237" s="146"/>
    </row>
    <row r="3238" spans="12:12" x14ac:dyDescent="0.25">
      <c r="L3238" s="146"/>
    </row>
    <row r="3239" spans="12:12" x14ac:dyDescent="0.25">
      <c r="L3239" s="146"/>
    </row>
    <row r="3240" spans="12:12" x14ac:dyDescent="0.25">
      <c r="L3240" s="146"/>
    </row>
    <row r="3241" spans="12:12" x14ac:dyDescent="0.25">
      <c r="L3241" s="146"/>
    </row>
    <row r="3242" spans="12:12" x14ac:dyDescent="0.25">
      <c r="L3242" s="146"/>
    </row>
    <row r="3243" spans="12:12" x14ac:dyDescent="0.25">
      <c r="L3243" s="146"/>
    </row>
    <row r="3244" spans="12:12" x14ac:dyDescent="0.25">
      <c r="L3244" s="146"/>
    </row>
    <row r="3245" spans="12:12" x14ac:dyDescent="0.25">
      <c r="L3245" s="146"/>
    </row>
    <row r="3246" spans="12:12" x14ac:dyDescent="0.25">
      <c r="L3246" s="146"/>
    </row>
    <row r="3247" spans="12:12" x14ac:dyDescent="0.25">
      <c r="L3247" s="146"/>
    </row>
    <row r="3248" spans="12:12" x14ac:dyDescent="0.25">
      <c r="L3248" s="146"/>
    </row>
    <row r="3249" spans="12:12" x14ac:dyDescent="0.25">
      <c r="L3249" s="146"/>
    </row>
    <row r="3250" spans="12:12" x14ac:dyDescent="0.25">
      <c r="L3250" s="146"/>
    </row>
    <row r="3251" spans="12:12" x14ac:dyDescent="0.25">
      <c r="L3251" s="146"/>
    </row>
    <row r="3252" spans="12:12" x14ac:dyDescent="0.25">
      <c r="L3252" s="146"/>
    </row>
    <row r="3253" spans="12:12" x14ac:dyDescent="0.25">
      <c r="L3253" s="146"/>
    </row>
    <row r="3254" spans="12:12" x14ac:dyDescent="0.25">
      <c r="L3254" s="146"/>
    </row>
    <row r="3255" spans="12:12" x14ac:dyDescent="0.25">
      <c r="L3255" s="146"/>
    </row>
    <row r="3256" spans="12:12" x14ac:dyDescent="0.25">
      <c r="L3256" s="146"/>
    </row>
    <row r="3257" spans="12:12" x14ac:dyDescent="0.25">
      <c r="L3257" s="146"/>
    </row>
    <row r="3258" spans="12:12" x14ac:dyDescent="0.25">
      <c r="L3258" s="146"/>
    </row>
    <row r="3259" spans="12:12" x14ac:dyDescent="0.25">
      <c r="L3259" s="146"/>
    </row>
    <row r="3260" spans="12:12" x14ac:dyDescent="0.25">
      <c r="L3260" s="146"/>
    </row>
    <row r="3261" spans="12:12" x14ac:dyDescent="0.25">
      <c r="L3261" s="146"/>
    </row>
    <row r="3262" spans="12:12" x14ac:dyDescent="0.25">
      <c r="L3262" s="146"/>
    </row>
    <row r="3263" spans="12:12" x14ac:dyDescent="0.25">
      <c r="L3263" s="146"/>
    </row>
    <row r="3264" spans="12:12" x14ac:dyDescent="0.25">
      <c r="L3264" s="146"/>
    </row>
    <row r="3265" spans="12:12" x14ac:dyDescent="0.25">
      <c r="L3265" s="146"/>
    </row>
    <row r="3266" spans="12:12" x14ac:dyDescent="0.25">
      <c r="L3266" s="146"/>
    </row>
    <row r="3267" spans="12:12" x14ac:dyDescent="0.25">
      <c r="L3267" s="146"/>
    </row>
    <row r="3268" spans="12:12" x14ac:dyDescent="0.25">
      <c r="L3268" s="146"/>
    </row>
    <row r="3269" spans="12:12" x14ac:dyDescent="0.25">
      <c r="L3269" s="146"/>
    </row>
    <row r="3270" spans="12:12" x14ac:dyDescent="0.25">
      <c r="L3270" s="146"/>
    </row>
    <row r="3271" spans="12:12" x14ac:dyDescent="0.25">
      <c r="L3271" s="146"/>
    </row>
    <row r="3272" spans="12:12" x14ac:dyDescent="0.25">
      <c r="L3272" s="146"/>
    </row>
    <row r="3273" spans="12:12" x14ac:dyDescent="0.25">
      <c r="L3273" s="146"/>
    </row>
  </sheetData>
  <sortState xmlns:xlrd2="http://schemas.microsoft.com/office/spreadsheetml/2017/richdata2" ref="T11:U46">
    <sortCondition ref="T11:T46"/>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workbookViewId="0"/>
  </sheetViews>
  <sheetFormatPr defaultRowHeight="12.5" x14ac:dyDescent="0.25"/>
  <sheetData>
    <row r="1" spans="1:12" ht="15.5" x14ac:dyDescent="0.35">
      <c r="A1" s="5" t="s">
        <v>84</v>
      </c>
      <c r="B1" s="6"/>
    </row>
    <row r="2" spans="1:12" x14ac:dyDescent="0.25">
      <c r="B2" s="6"/>
    </row>
    <row r="3" spans="1:12" ht="12.75" customHeight="1" x14ac:dyDescent="0.25">
      <c r="A3" s="186" t="s">
        <v>417</v>
      </c>
      <c r="B3" s="186"/>
      <c r="C3" s="186"/>
      <c r="D3" s="186"/>
      <c r="E3" s="186"/>
      <c r="F3" s="186"/>
      <c r="G3" s="186"/>
      <c r="H3" s="186"/>
      <c r="I3" s="186"/>
      <c r="J3" s="186"/>
      <c r="K3" s="186"/>
      <c r="L3" s="186"/>
    </row>
    <row r="4" spans="1:12" x14ac:dyDescent="0.25">
      <c r="A4" s="186"/>
      <c r="B4" s="186"/>
      <c r="C4" s="186"/>
      <c r="D4" s="186"/>
      <c r="E4" s="186"/>
      <c r="F4" s="186"/>
      <c r="G4" s="186"/>
      <c r="H4" s="186"/>
      <c r="I4" s="186"/>
      <c r="J4" s="186"/>
      <c r="K4" s="186"/>
      <c r="L4" s="186"/>
    </row>
    <row r="5" spans="1:12" ht="13" x14ac:dyDescent="0.25">
      <c r="A5" s="85"/>
      <c r="B5" s="85"/>
      <c r="C5" s="85"/>
      <c r="D5" s="85"/>
      <c r="E5" s="85"/>
      <c r="F5" s="85"/>
      <c r="G5" s="85"/>
      <c r="H5" s="85"/>
      <c r="I5" s="85"/>
      <c r="J5" s="85"/>
      <c r="K5" s="85"/>
      <c r="L5" s="85"/>
    </row>
    <row r="7" spans="1:12" ht="12.75" customHeight="1" x14ac:dyDescent="0.25">
      <c r="A7" s="186" t="s">
        <v>103</v>
      </c>
      <c r="B7" s="186"/>
      <c r="C7" s="186"/>
      <c r="D7" s="186"/>
      <c r="E7" s="186"/>
      <c r="F7" s="186"/>
      <c r="G7" s="186"/>
      <c r="H7" s="186"/>
      <c r="I7" s="186"/>
      <c r="J7" s="186"/>
      <c r="K7" s="186"/>
      <c r="L7" s="186"/>
    </row>
    <row r="8" spans="1:12" x14ac:dyDescent="0.25">
      <c r="A8" s="186"/>
      <c r="B8" s="186"/>
      <c r="C8" s="186"/>
      <c r="D8" s="186"/>
      <c r="E8" s="186"/>
      <c r="F8" s="186"/>
      <c r="G8" s="186"/>
      <c r="H8" s="186"/>
      <c r="I8" s="186"/>
      <c r="J8" s="186"/>
      <c r="K8" s="186"/>
      <c r="L8" s="186"/>
    </row>
    <row r="9" spans="1:12" ht="13" x14ac:dyDescent="0.25">
      <c r="A9" s="85"/>
      <c r="B9" s="85"/>
      <c r="C9" s="85"/>
      <c r="D9" s="85"/>
      <c r="E9" s="85"/>
      <c r="F9" s="85"/>
      <c r="G9" s="85"/>
      <c r="H9" s="85"/>
      <c r="I9" s="85"/>
      <c r="J9" s="85"/>
      <c r="K9" s="85"/>
      <c r="L9" s="85"/>
    </row>
    <row r="10" spans="1:12" x14ac:dyDescent="0.25">
      <c r="A10" s="10"/>
    </row>
    <row r="11" spans="1:12" s="17" customFormat="1" ht="12.75" customHeight="1" x14ac:dyDescent="0.25">
      <c r="A11" s="189" t="s">
        <v>104</v>
      </c>
      <c r="B11" s="189"/>
      <c r="C11" s="189"/>
      <c r="D11" s="189"/>
      <c r="E11" s="189"/>
      <c r="F11" s="189"/>
      <c r="G11" s="189"/>
      <c r="H11" s="189"/>
      <c r="I11" s="189"/>
      <c r="J11" s="189"/>
      <c r="K11" s="189"/>
      <c r="L11" s="189"/>
    </row>
    <row r="12" spans="1:12" s="17" customFormat="1" x14ac:dyDescent="0.25">
      <c r="A12" s="189"/>
      <c r="B12" s="189"/>
      <c r="C12" s="189"/>
      <c r="D12" s="189"/>
      <c r="E12" s="189"/>
      <c r="F12" s="189"/>
      <c r="G12" s="189"/>
      <c r="H12" s="189"/>
      <c r="I12" s="189"/>
      <c r="J12" s="189"/>
      <c r="K12" s="189"/>
      <c r="L12" s="189"/>
    </row>
    <row r="13" spans="1:12" s="17" customFormat="1" ht="13" x14ac:dyDescent="0.25">
      <c r="A13" s="186"/>
      <c r="B13" s="186"/>
      <c r="C13" s="186"/>
      <c r="D13" s="186"/>
      <c r="E13" s="186"/>
      <c r="F13" s="186"/>
      <c r="G13" s="186"/>
      <c r="H13" s="186"/>
      <c r="I13" s="186"/>
      <c r="J13" s="186"/>
      <c r="K13" s="186"/>
      <c r="L13" s="186"/>
    </row>
    <row r="14" spans="1:12" s="30" customFormat="1" x14ac:dyDescent="0.25"/>
    <row r="15" spans="1:12" s="30" customFormat="1" x14ac:dyDescent="0.25">
      <c r="A15" s="189" t="s">
        <v>97</v>
      </c>
      <c r="B15" s="189"/>
      <c r="C15" s="189"/>
      <c r="D15" s="189"/>
      <c r="E15" s="189"/>
      <c r="F15" s="189"/>
      <c r="G15" s="189"/>
      <c r="H15" s="189"/>
      <c r="I15" s="189"/>
      <c r="J15" s="189"/>
      <c r="K15" s="189"/>
      <c r="L15" s="189"/>
    </row>
    <row r="16" spans="1:12" s="30" customFormat="1" x14ac:dyDescent="0.25">
      <c r="A16" s="189"/>
      <c r="B16" s="189"/>
      <c r="C16" s="189"/>
      <c r="D16" s="189"/>
      <c r="E16" s="189"/>
      <c r="F16" s="189"/>
      <c r="G16" s="189"/>
      <c r="H16" s="189"/>
      <c r="I16" s="189"/>
      <c r="J16" s="189"/>
      <c r="K16" s="189"/>
      <c r="L16" s="189"/>
    </row>
    <row r="17" spans="1:12" s="30" customFormat="1" x14ac:dyDescent="0.25">
      <c r="A17" s="93"/>
      <c r="B17" s="93"/>
      <c r="C17" s="93"/>
      <c r="D17" s="93"/>
      <c r="E17" s="93"/>
      <c r="F17" s="93"/>
      <c r="G17" s="93"/>
      <c r="H17" s="93"/>
      <c r="I17" s="93"/>
      <c r="J17" s="93"/>
      <c r="K17" s="93"/>
      <c r="L17" s="93"/>
    </row>
    <row r="18" spans="1:12" s="30" customFormat="1" x14ac:dyDescent="0.25">
      <c r="A18" s="93"/>
      <c r="B18" s="93"/>
      <c r="C18" s="93"/>
      <c r="D18" s="93"/>
      <c r="E18" s="93"/>
      <c r="F18" s="93"/>
      <c r="G18" s="93"/>
      <c r="H18" s="93"/>
      <c r="I18" s="93"/>
      <c r="J18" s="93"/>
      <c r="K18" s="93"/>
      <c r="L18" s="93"/>
    </row>
    <row r="19" spans="1:12" s="30" customFormat="1" x14ac:dyDescent="0.25">
      <c r="A19" s="189" t="s">
        <v>102</v>
      </c>
      <c r="B19" s="189"/>
      <c r="C19" s="189"/>
      <c r="D19" s="189"/>
      <c r="E19" s="189"/>
      <c r="F19" s="189"/>
      <c r="G19" s="189"/>
      <c r="H19" s="189"/>
      <c r="I19" s="189"/>
      <c r="J19" s="189"/>
      <c r="K19" s="189"/>
      <c r="L19" s="189"/>
    </row>
    <row r="20" spans="1:12" s="30" customFormat="1" x14ac:dyDescent="0.25">
      <c r="A20" s="189"/>
      <c r="B20" s="189"/>
      <c r="C20" s="189"/>
      <c r="D20" s="189"/>
      <c r="E20" s="189"/>
      <c r="F20" s="189"/>
      <c r="G20" s="189"/>
      <c r="H20" s="189"/>
      <c r="I20" s="189"/>
      <c r="J20" s="189"/>
      <c r="K20" s="189"/>
      <c r="L20" s="189"/>
    </row>
    <row r="21" spans="1:12" s="30" customFormat="1" x14ac:dyDescent="0.25">
      <c r="A21" s="153"/>
      <c r="B21" s="153"/>
      <c r="C21" s="153"/>
      <c r="D21" s="153"/>
      <c r="E21" s="153"/>
      <c r="F21" s="153"/>
      <c r="G21" s="153"/>
      <c r="H21" s="153"/>
      <c r="I21" s="153"/>
      <c r="J21" s="153"/>
      <c r="K21" s="153"/>
      <c r="L21" s="153"/>
    </row>
    <row r="22" spans="1:12" s="30" customFormat="1" x14ac:dyDescent="0.25">
      <c r="A22" s="152"/>
      <c r="B22" s="152"/>
      <c r="C22" s="152"/>
      <c r="D22" s="152"/>
      <c r="E22" s="152"/>
      <c r="F22" s="152"/>
      <c r="G22" s="152"/>
      <c r="H22" s="152"/>
      <c r="I22" s="152"/>
      <c r="J22" s="152"/>
      <c r="K22" s="152"/>
      <c r="L22" s="152"/>
    </row>
    <row r="23" spans="1:12" s="30" customFormat="1" x14ac:dyDescent="0.25">
      <c r="A23" s="189" t="s">
        <v>425</v>
      </c>
      <c r="B23" s="189"/>
      <c r="C23" s="189"/>
      <c r="D23" s="189"/>
      <c r="E23" s="189"/>
      <c r="F23" s="189"/>
      <c r="G23" s="189"/>
      <c r="H23" s="189"/>
      <c r="I23" s="189"/>
      <c r="J23" s="189"/>
      <c r="K23" s="189"/>
      <c r="L23" s="189"/>
    </row>
    <row r="24" spans="1:12" s="30" customFormat="1" x14ac:dyDescent="0.25">
      <c r="A24" s="189"/>
      <c r="B24" s="189"/>
      <c r="C24" s="189"/>
      <c r="D24" s="189"/>
      <c r="E24" s="189"/>
      <c r="F24" s="189"/>
      <c r="G24" s="189"/>
      <c r="H24" s="189"/>
      <c r="I24" s="189"/>
      <c r="J24" s="189"/>
      <c r="K24" s="189"/>
      <c r="L24" s="189"/>
    </row>
    <row r="25" spans="1:12" s="30" customFormat="1" x14ac:dyDescent="0.25">
      <c r="A25" s="102"/>
      <c r="B25" s="102"/>
      <c r="C25" s="102"/>
      <c r="D25" s="102"/>
      <c r="E25" s="102"/>
      <c r="F25" s="102"/>
      <c r="G25" s="102"/>
      <c r="H25" s="102"/>
      <c r="I25" s="102"/>
      <c r="J25" s="102"/>
      <c r="K25" s="102"/>
      <c r="L25" s="102"/>
    </row>
    <row r="26" spans="1:12" x14ac:dyDescent="0.25">
      <c r="A26" s="30"/>
      <c r="B26" s="30"/>
      <c r="C26" s="30"/>
      <c r="D26" s="30"/>
      <c r="E26" s="30"/>
      <c r="F26" s="30"/>
      <c r="G26" s="30"/>
      <c r="H26" s="30"/>
      <c r="I26" s="30"/>
      <c r="J26" s="30"/>
      <c r="K26" s="30"/>
      <c r="L26" s="30"/>
    </row>
    <row r="27" spans="1:12" x14ac:dyDescent="0.25">
      <c r="A27" s="186" t="s">
        <v>128</v>
      </c>
      <c r="B27" s="186"/>
      <c r="C27" s="186"/>
      <c r="D27" s="186"/>
      <c r="E27" s="186"/>
      <c r="F27" s="186"/>
      <c r="G27" s="186"/>
      <c r="H27" s="186"/>
      <c r="I27" s="186"/>
      <c r="J27" s="186"/>
      <c r="K27" s="186"/>
      <c r="L27" s="186"/>
    </row>
    <row r="28" spans="1:12" x14ac:dyDescent="0.25">
      <c r="A28" s="186"/>
      <c r="B28" s="186"/>
      <c r="C28" s="186"/>
      <c r="D28" s="186"/>
      <c r="E28" s="186"/>
      <c r="F28" s="186"/>
      <c r="G28" s="186"/>
      <c r="H28" s="186"/>
      <c r="I28" s="186"/>
      <c r="J28" s="186"/>
      <c r="K28" s="186"/>
      <c r="L28" s="186"/>
    </row>
    <row r="29" spans="1:12" x14ac:dyDescent="0.25">
      <c r="A29" s="186"/>
      <c r="B29" s="186"/>
      <c r="C29" s="186"/>
      <c r="D29" s="186"/>
      <c r="E29" s="186"/>
      <c r="F29" s="186"/>
      <c r="G29" s="186"/>
      <c r="H29" s="186"/>
      <c r="I29" s="186"/>
      <c r="J29" s="186"/>
      <c r="K29" s="186"/>
      <c r="L29" s="186"/>
    </row>
    <row r="30" spans="1:12" ht="12.75" customHeight="1" x14ac:dyDescent="0.25">
      <c r="A30" s="186"/>
      <c r="B30" s="186"/>
      <c r="C30" s="186"/>
      <c r="D30" s="186"/>
      <c r="E30" s="186"/>
      <c r="F30" s="186"/>
      <c r="G30" s="186"/>
      <c r="H30" s="186"/>
      <c r="I30" s="186"/>
      <c r="J30" s="186"/>
      <c r="K30" s="186"/>
      <c r="L30" s="186"/>
    </row>
    <row r="31" spans="1:12" ht="13" x14ac:dyDescent="0.3">
      <c r="A31" s="86"/>
      <c r="B31" s="86"/>
      <c r="C31" s="86"/>
      <c r="D31" s="86"/>
      <c r="E31" s="86"/>
      <c r="F31" s="86"/>
      <c r="G31" s="86"/>
      <c r="H31" s="86"/>
      <c r="I31" s="86"/>
      <c r="J31" s="86"/>
      <c r="K31" s="86"/>
      <c r="L31" s="86"/>
    </row>
    <row r="32" spans="1:12" ht="12" customHeight="1" x14ac:dyDescent="0.25"/>
    <row r="33" spans="1:12" s="30" customFormat="1" ht="12" customHeight="1" x14ac:dyDescent="0.25">
      <c r="A33" s="186" t="s">
        <v>129</v>
      </c>
      <c r="B33" s="186"/>
      <c r="C33" s="186"/>
      <c r="D33" s="186"/>
      <c r="E33" s="186"/>
      <c r="F33" s="186"/>
      <c r="G33" s="186"/>
      <c r="H33" s="186"/>
      <c r="I33" s="186"/>
      <c r="J33" s="186"/>
      <c r="K33" s="186"/>
      <c r="L33" s="186"/>
    </row>
    <row r="34" spans="1:12" x14ac:dyDescent="0.25">
      <c r="A34" s="186"/>
      <c r="B34" s="186"/>
      <c r="C34" s="186"/>
      <c r="D34" s="186"/>
      <c r="E34" s="186"/>
      <c r="F34" s="186"/>
      <c r="G34" s="186"/>
      <c r="H34" s="186"/>
      <c r="I34" s="186"/>
      <c r="J34" s="186"/>
      <c r="K34" s="186"/>
      <c r="L34" s="186"/>
    </row>
    <row r="35" spans="1:12" x14ac:dyDescent="0.25">
      <c r="A35" s="186"/>
      <c r="B35" s="186"/>
      <c r="C35" s="186"/>
      <c r="D35" s="186"/>
      <c r="E35" s="186"/>
      <c r="F35" s="186"/>
      <c r="G35" s="186"/>
      <c r="H35" s="186"/>
      <c r="I35" s="186"/>
      <c r="J35" s="186"/>
      <c r="K35" s="186"/>
      <c r="L35" s="186"/>
    </row>
    <row r="36" spans="1:12" ht="13" x14ac:dyDescent="0.3">
      <c r="A36" s="87"/>
      <c r="B36" s="87"/>
      <c r="C36" s="87"/>
      <c r="D36" s="87"/>
      <c r="E36" s="87"/>
      <c r="F36" s="87"/>
      <c r="G36" s="87"/>
      <c r="H36" s="87"/>
      <c r="I36" s="87"/>
      <c r="J36" s="87"/>
      <c r="K36" s="87"/>
      <c r="L36" s="87"/>
    </row>
    <row r="38" spans="1:12" x14ac:dyDescent="0.25">
      <c r="A38" s="186" t="s">
        <v>130</v>
      </c>
      <c r="B38" s="186"/>
      <c r="C38" s="186"/>
      <c r="D38" s="186"/>
      <c r="E38" s="186"/>
      <c r="F38" s="186"/>
      <c r="G38" s="186"/>
      <c r="H38" s="186"/>
      <c r="I38" s="186"/>
      <c r="J38" s="186"/>
      <c r="K38" s="186"/>
      <c r="L38" s="186"/>
    </row>
    <row r="39" spans="1:12" x14ac:dyDescent="0.25">
      <c r="A39" s="186"/>
      <c r="B39" s="186"/>
      <c r="C39" s="186"/>
      <c r="D39" s="186"/>
      <c r="E39" s="186"/>
      <c r="F39" s="186"/>
      <c r="G39" s="186"/>
      <c r="H39" s="186"/>
      <c r="I39" s="186"/>
      <c r="J39" s="186"/>
      <c r="K39" s="186"/>
      <c r="L39" s="186"/>
    </row>
    <row r="40" spans="1:12" x14ac:dyDescent="0.25">
      <c r="A40" s="17"/>
    </row>
    <row r="41" spans="1:12" x14ac:dyDescent="0.25">
      <c r="A41" s="2"/>
    </row>
    <row r="42" spans="1:12" s="30" customFormat="1" x14ac:dyDescent="0.25">
      <c r="A42" s="186" t="s">
        <v>131</v>
      </c>
      <c r="B42" s="186"/>
      <c r="C42" s="186"/>
      <c r="D42" s="186"/>
      <c r="E42" s="186"/>
      <c r="F42" s="186"/>
      <c r="G42" s="186"/>
      <c r="H42" s="186"/>
      <c r="I42" s="186"/>
      <c r="J42" s="186"/>
      <c r="K42" s="186"/>
      <c r="L42" s="186"/>
    </row>
    <row r="43" spans="1:12" s="30" customFormat="1" x14ac:dyDescent="0.25">
      <c r="A43" s="186"/>
      <c r="B43" s="186"/>
      <c r="C43" s="186"/>
      <c r="D43" s="186"/>
      <c r="E43" s="186"/>
      <c r="F43" s="186"/>
      <c r="G43" s="186"/>
      <c r="H43" s="186"/>
      <c r="I43" s="186"/>
      <c r="J43" s="186"/>
      <c r="K43" s="186"/>
      <c r="L43" s="186"/>
    </row>
    <row r="44" spans="1:12" s="30" customFormat="1" x14ac:dyDescent="0.25">
      <c r="A44" s="2"/>
      <c r="B44"/>
      <c r="C44"/>
      <c r="D44"/>
      <c r="E44"/>
      <c r="F44"/>
      <c r="G44"/>
      <c r="H44"/>
      <c r="I44"/>
      <c r="J44"/>
      <c r="K44"/>
      <c r="L44"/>
    </row>
    <row r="45" spans="1:12" s="30" customFormat="1" x14ac:dyDescent="0.25"/>
    <row r="46" spans="1:12" s="30" customFormat="1" ht="13" x14ac:dyDescent="0.25">
      <c r="A46" s="187" t="s">
        <v>132</v>
      </c>
      <c r="B46" s="187"/>
      <c r="C46" s="187"/>
      <c r="D46" s="187"/>
      <c r="E46" s="187"/>
      <c r="F46" s="187"/>
      <c r="G46" s="187"/>
      <c r="H46" s="187"/>
      <c r="I46" s="187"/>
      <c r="J46" s="187"/>
      <c r="K46" s="187"/>
      <c r="L46" s="187"/>
    </row>
    <row r="47" spans="1:12" x14ac:dyDescent="0.25">
      <c r="A47" s="17"/>
      <c r="B47" s="30"/>
      <c r="C47" s="30"/>
      <c r="D47" s="30"/>
      <c r="E47" s="30"/>
      <c r="F47" s="30"/>
      <c r="G47" s="30"/>
      <c r="H47" s="30"/>
      <c r="I47" s="30"/>
      <c r="J47" s="30"/>
      <c r="K47" s="30"/>
      <c r="L47" s="30"/>
    </row>
    <row r="48" spans="1:12" x14ac:dyDescent="0.25">
      <c r="A48" s="2"/>
      <c r="B48" s="30"/>
      <c r="C48" s="30"/>
      <c r="D48" s="30"/>
      <c r="E48" s="30"/>
      <c r="F48" s="30"/>
      <c r="G48" s="30"/>
      <c r="H48" s="30"/>
      <c r="I48" s="30"/>
      <c r="J48" s="30"/>
      <c r="K48" s="30"/>
      <c r="L48" s="30"/>
    </row>
    <row r="49" spans="1:12" x14ac:dyDescent="0.25">
      <c r="A49" s="188" t="s">
        <v>133</v>
      </c>
      <c r="B49" s="188"/>
      <c r="C49" s="188"/>
      <c r="D49" s="188"/>
      <c r="E49" s="188"/>
      <c r="F49" s="188"/>
      <c r="G49" s="188"/>
      <c r="H49" s="188"/>
      <c r="I49" s="188"/>
      <c r="J49" s="188"/>
      <c r="K49" s="188"/>
      <c r="L49" s="188"/>
    </row>
    <row r="50" spans="1:12" x14ac:dyDescent="0.25">
      <c r="A50" s="188"/>
      <c r="B50" s="188"/>
      <c r="C50" s="188"/>
      <c r="D50" s="188"/>
      <c r="E50" s="188"/>
      <c r="F50" s="188"/>
      <c r="G50" s="188"/>
      <c r="H50" s="188"/>
      <c r="I50" s="188"/>
      <c r="J50" s="188"/>
      <c r="K50" s="188"/>
      <c r="L50" s="188"/>
    </row>
    <row r="52" spans="1:12" s="30" customFormat="1" x14ac:dyDescent="0.25">
      <c r="A52"/>
      <c r="B52"/>
      <c r="C52"/>
      <c r="D52"/>
      <c r="E52"/>
      <c r="F52"/>
      <c r="G52"/>
      <c r="H52"/>
      <c r="I52"/>
      <c r="J52"/>
      <c r="K52"/>
      <c r="L52"/>
    </row>
    <row r="53" spans="1:12" x14ac:dyDescent="0.25">
      <c r="A53" s="17" t="s">
        <v>54</v>
      </c>
      <c r="C53" s="71" t="s">
        <v>55</v>
      </c>
    </row>
    <row r="54" spans="1:12" x14ac:dyDescent="0.25">
      <c r="A54" t="s">
        <v>56</v>
      </c>
      <c r="B54" s="30"/>
      <c r="C54" s="71"/>
      <c r="D54" s="30"/>
      <c r="E54" s="30"/>
    </row>
    <row r="55" spans="1:12" x14ac:dyDescent="0.25">
      <c r="A55" s="30"/>
      <c r="B55" s="30"/>
      <c r="C55" s="71"/>
      <c r="D55" s="30"/>
      <c r="E55" s="30"/>
      <c r="F55" s="30"/>
      <c r="G55" s="30"/>
      <c r="H55" s="30"/>
      <c r="I55" s="30"/>
      <c r="J55" s="30"/>
      <c r="K55" s="30"/>
      <c r="L55" s="30"/>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18"/>
  <sheetViews>
    <sheetView tabSelected="1" zoomScaleNormal="100" zoomScaleSheetLayoutView="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28" t="s">
        <v>0</v>
      </c>
      <c r="B1" s="128"/>
      <c r="C1" s="128"/>
      <c r="D1" s="128"/>
      <c r="E1" s="128"/>
      <c r="F1" s="128"/>
      <c r="G1" s="128"/>
      <c r="H1" s="129"/>
      <c r="I1" s="129"/>
      <c r="J1" s="130"/>
    </row>
    <row r="2" spans="1:10" ht="12.75" customHeight="1" x14ac:dyDescent="0.3">
      <c r="A2" s="128" t="s">
        <v>60</v>
      </c>
      <c r="B2" s="128"/>
      <c r="C2" s="128"/>
      <c r="D2" s="128"/>
      <c r="E2" s="128"/>
      <c r="F2" s="128"/>
      <c r="G2" s="128"/>
      <c r="H2" s="129"/>
      <c r="I2" s="129"/>
      <c r="J2" s="130"/>
    </row>
    <row r="3" spans="1:10" ht="12.75" customHeight="1" x14ac:dyDescent="0.3">
      <c r="A3" s="128" t="s">
        <v>247</v>
      </c>
      <c r="B3" s="128"/>
      <c r="C3" s="128"/>
      <c r="D3" s="128"/>
      <c r="E3" s="128"/>
      <c r="F3" s="128"/>
      <c r="G3" s="128"/>
      <c r="H3" s="129"/>
      <c r="I3" s="129"/>
      <c r="J3" s="130"/>
    </row>
    <row r="4" spans="1:10" ht="12.75" customHeight="1" x14ac:dyDescent="0.3">
      <c r="A4" s="128" t="s">
        <v>57</v>
      </c>
      <c r="B4" s="128"/>
      <c r="C4" s="128"/>
      <c r="D4" s="128"/>
      <c r="E4" s="128"/>
      <c r="F4" s="128"/>
      <c r="G4" s="128"/>
      <c r="H4" s="129"/>
      <c r="I4" s="129"/>
      <c r="J4" s="130"/>
    </row>
    <row r="5" spans="1:10" ht="12.75" customHeight="1" x14ac:dyDescent="0.3">
      <c r="A5" s="128" t="s">
        <v>67</v>
      </c>
      <c r="B5" s="128"/>
      <c r="C5" s="128"/>
      <c r="D5" s="128"/>
      <c r="E5" s="128"/>
      <c r="F5" s="128"/>
      <c r="G5" s="128"/>
      <c r="H5" s="129"/>
      <c r="I5" s="129"/>
      <c r="J5" s="130"/>
    </row>
    <row r="6" spans="1:10" ht="12.75" customHeight="1" x14ac:dyDescent="0.3">
      <c r="A6" s="128" t="s">
        <v>11</v>
      </c>
      <c r="B6" s="128"/>
      <c r="C6" s="128"/>
      <c r="D6" s="128"/>
      <c r="E6" s="128"/>
      <c r="F6" s="128"/>
      <c r="G6" s="128"/>
      <c r="H6" s="129"/>
      <c r="I6" s="129"/>
      <c r="J6" s="130"/>
    </row>
    <row r="7" spans="1:10" ht="12.75" customHeight="1" x14ac:dyDescent="0.3">
      <c r="A7" s="128"/>
      <c r="B7" s="128"/>
      <c r="C7" s="128"/>
      <c r="D7" s="128"/>
      <c r="E7" s="128"/>
      <c r="F7" s="128"/>
      <c r="G7" s="128"/>
      <c r="H7" s="129"/>
      <c r="I7" s="129"/>
      <c r="J7" s="130"/>
    </row>
    <row r="8" spans="1:10" ht="24" customHeight="1" x14ac:dyDescent="0.25">
      <c r="A8" s="131" t="s">
        <v>12</v>
      </c>
      <c r="B8" s="132"/>
      <c r="C8" s="132"/>
      <c r="D8" s="132"/>
      <c r="E8" s="132"/>
      <c r="F8" s="132"/>
      <c r="G8" s="132"/>
      <c r="H8" s="132"/>
      <c r="I8" s="132"/>
      <c r="J8" s="132"/>
    </row>
    <row r="9" spans="1:10" ht="13.5" thickBot="1" x14ac:dyDescent="0.35">
      <c r="A9" s="111"/>
      <c r="B9" s="111"/>
      <c r="C9" s="111"/>
      <c r="D9" s="111"/>
      <c r="E9" s="111"/>
      <c r="F9" s="111"/>
      <c r="G9" s="111"/>
      <c r="H9" s="1"/>
      <c r="I9" s="1"/>
      <c r="J9" s="95" t="s">
        <v>198</v>
      </c>
    </row>
    <row r="10" spans="1:10" ht="43.5" customHeight="1" thickBot="1" x14ac:dyDescent="0.3">
      <c r="A10" s="134" t="s">
        <v>25</v>
      </c>
      <c r="B10" s="135" t="s">
        <v>4</v>
      </c>
      <c r="C10" s="135" t="s">
        <v>52</v>
      </c>
      <c r="D10" s="135" t="s">
        <v>21</v>
      </c>
      <c r="E10" s="135" t="s">
        <v>107</v>
      </c>
      <c r="F10" s="135" t="s">
        <v>26</v>
      </c>
      <c r="G10" s="135" t="s">
        <v>3</v>
      </c>
      <c r="H10" s="135" t="s">
        <v>27</v>
      </c>
      <c r="I10" s="135" t="s">
        <v>73</v>
      </c>
      <c r="J10" s="136" t="s">
        <v>32</v>
      </c>
    </row>
    <row r="11" spans="1:10" s="17" customFormat="1" ht="16" customHeight="1" x14ac:dyDescent="0.25">
      <c r="A11" s="83">
        <v>43831</v>
      </c>
      <c r="B11" s="27" t="s">
        <v>61</v>
      </c>
      <c r="C11" s="27" t="s">
        <v>61</v>
      </c>
      <c r="D11" s="25" t="s">
        <v>252</v>
      </c>
      <c r="E11" s="25" t="s">
        <v>108</v>
      </c>
      <c r="F11" s="25" t="s">
        <v>109</v>
      </c>
      <c r="G11" s="25" t="s">
        <v>477</v>
      </c>
      <c r="H11" s="25" t="s">
        <v>270</v>
      </c>
      <c r="I11" s="28">
        <v>3772695</v>
      </c>
      <c r="J11" s="98"/>
    </row>
    <row r="12" spans="1:10" s="17" customFormat="1" ht="16" customHeight="1" x14ac:dyDescent="0.25">
      <c r="A12" s="83">
        <v>43832</v>
      </c>
      <c r="B12" s="27" t="s">
        <v>61</v>
      </c>
      <c r="C12" s="27" t="s">
        <v>61</v>
      </c>
      <c r="D12" s="25" t="s">
        <v>252</v>
      </c>
      <c r="E12" s="25" t="s">
        <v>108</v>
      </c>
      <c r="F12" s="25" t="s">
        <v>81</v>
      </c>
      <c r="G12" s="25" t="s">
        <v>375</v>
      </c>
      <c r="H12" s="25" t="s">
        <v>270</v>
      </c>
      <c r="I12" s="28">
        <v>3629444</v>
      </c>
      <c r="J12" s="98"/>
    </row>
    <row r="13" spans="1:10" s="17" customFormat="1" ht="16" customHeight="1" x14ac:dyDescent="0.25">
      <c r="A13" s="83">
        <v>43833</v>
      </c>
      <c r="B13" s="27" t="s">
        <v>61</v>
      </c>
      <c r="C13" s="27" t="s">
        <v>61</v>
      </c>
      <c r="D13" s="25" t="s">
        <v>252</v>
      </c>
      <c r="E13" s="25" t="s">
        <v>108</v>
      </c>
      <c r="F13" s="25" t="s">
        <v>124</v>
      </c>
      <c r="G13" s="25" t="s">
        <v>242</v>
      </c>
      <c r="H13" s="25" t="s">
        <v>270</v>
      </c>
      <c r="I13" s="28">
        <v>3261570</v>
      </c>
      <c r="J13" s="98"/>
    </row>
    <row r="14" spans="1:10" s="17" customFormat="1" ht="16" customHeight="1" x14ac:dyDescent="0.25">
      <c r="A14" s="83">
        <v>43834</v>
      </c>
      <c r="B14" s="27" t="s">
        <v>61</v>
      </c>
      <c r="C14" s="27" t="s">
        <v>61</v>
      </c>
      <c r="D14" s="25" t="s">
        <v>252</v>
      </c>
      <c r="E14" s="25" t="s">
        <v>108</v>
      </c>
      <c r="F14" s="25" t="s">
        <v>124</v>
      </c>
      <c r="G14" s="25" t="s">
        <v>123</v>
      </c>
      <c r="H14" s="25" t="s">
        <v>270</v>
      </c>
      <c r="I14" s="28">
        <v>3432111</v>
      </c>
      <c r="J14" s="98"/>
    </row>
    <row r="15" spans="1:10" s="17" customFormat="1" ht="16" customHeight="1" x14ac:dyDescent="0.25">
      <c r="A15" s="83">
        <v>43834</v>
      </c>
      <c r="B15" s="27" t="s">
        <v>61</v>
      </c>
      <c r="C15" s="27" t="s">
        <v>61</v>
      </c>
      <c r="D15" s="25" t="s">
        <v>251</v>
      </c>
      <c r="E15" s="25" t="s">
        <v>108</v>
      </c>
      <c r="F15" s="25" t="s">
        <v>113</v>
      </c>
      <c r="G15" s="25" t="s">
        <v>274</v>
      </c>
      <c r="H15" s="25" t="s">
        <v>270</v>
      </c>
      <c r="I15" s="28">
        <v>3265074</v>
      </c>
      <c r="J15" s="98"/>
    </row>
    <row r="16" spans="1:10" s="17" customFormat="1" ht="16" customHeight="1" x14ac:dyDescent="0.25">
      <c r="A16" s="83">
        <v>43835</v>
      </c>
      <c r="B16" s="27" t="s">
        <v>61</v>
      </c>
      <c r="C16" s="27" t="s">
        <v>61</v>
      </c>
      <c r="D16" s="25" t="s">
        <v>406</v>
      </c>
      <c r="E16" s="25" t="s">
        <v>108</v>
      </c>
      <c r="F16" s="25" t="s">
        <v>113</v>
      </c>
      <c r="G16" s="25" t="s">
        <v>478</v>
      </c>
      <c r="H16" s="25" t="s">
        <v>270</v>
      </c>
      <c r="I16" s="28">
        <v>3283515</v>
      </c>
      <c r="J16" s="98"/>
    </row>
    <row r="17" spans="1:10" s="17" customFormat="1" ht="16" customHeight="1" x14ac:dyDescent="0.25">
      <c r="A17" s="83">
        <v>43836</v>
      </c>
      <c r="B17" s="27" t="s">
        <v>61</v>
      </c>
      <c r="C17" s="27" t="s">
        <v>61</v>
      </c>
      <c r="D17" s="25" t="s">
        <v>252</v>
      </c>
      <c r="E17" s="25" t="s">
        <v>108</v>
      </c>
      <c r="F17" s="25" t="s">
        <v>124</v>
      </c>
      <c r="G17" s="25" t="s">
        <v>164</v>
      </c>
      <c r="H17" s="25" t="s">
        <v>270</v>
      </c>
      <c r="I17" s="28">
        <v>3355999</v>
      </c>
      <c r="J17" s="98"/>
    </row>
    <row r="18" spans="1:10" s="17" customFormat="1" ht="16" customHeight="1" x14ac:dyDescent="0.25">
      <c r="A18" s="83">
        <v>43837</v>
      </c>
      <c r="B18" s="27" t="s">
        <v>61</v>
      </c>
      <c r="C18" s="27" t="s">
        <v>61</v>
      </c>
      <c r="D18" s="25" t="s">
        <v>252</v>
      </c>
      <c r="E18" s="25" t="s">
        <v>108</v>
      </c>
      <c r="F18" s="25" t="s">
        <v>124</v>
      </c>
      <c r="G18" s="25" t="s">
        <v>118</v>
      </c>
      <c r="H18" s="25" t="s">
        <v>270</v>
      </c>
      <c r="I18" s="28">
        <v>3426065</v>
      </c>
      <c r="J18" s="98"/>
    </row>
    <row r="19" spans="1:10" s="17" customFormat="1" ht="16" customHeight="1" x14ac:dyDescent="0.25">
      <c r="A19" s="83">
        <v>43838</v>
      </c>
      <c r="B19" s="27" t="s">
        <v>61</v>
      </c>
      <c r="C19" s="27" t="s">
        <v>61</v>
      </c>
      <c r="D19" s="25" t="s">
        <v>252</v>
      </c>
      <c r="E19" s="25" t="s">
        <v>108</v>
      </c>
      <c r="F19" s="25" t="s">
        <v>253</v>
      </c>
      <c r="G19" s="25" t="s">
        <v>429</v>
      </c>
      <c r="H19" s="25" t="s">
        <v>270</v>
      </c>
      <c r="I19" s="28">
        <v>3033696</v>
      </c>
      <c r="J19" s="98"/>
    </row>
    <row r="20" spans="1:10" s="17" customFormat="1" ht="16" customHeight="1" x14ac:dyDescent="0.25">
      <c r="A20" s="83">
        <v>43838</v>
      </c>
      <c r="B20" s="27" t="s">
        <v>61</v>
      </c>
      <c r="C20" s="27" t="s">
        <v>61</v>
      </c>
      <c r="D20" s="25" t="s">
        <v>252</v>
      </c>
      <c r="E20" s="25" t="s">
        <v>108</v>
      </c>
      <c r="F20" s="25" t="s">
        <v>109</v>
      </c>
      <c r="G20" s="25" t="s">
        <v>264</v>
      </c>
      <c r="H20" s="25" t="s">
        <v>270</v>
      </c>
      <c r="I20" s="28">
        <v>3265292</v>
      </c>
      <c r="J20" s="98"/>
    </row>
    <row r="21" spans="1:10" s="17" customFormat="1" ht="16" customHeight="1" x14ac:dyDescent="0.25">
      <c r="A21" s="83">
        <v>43839</v>
      </c>
      <c r="B21" s="27" t="s">
        <v>61</v>
      </c>
      <c r="C21" s="27" t="s">
        <v>61</v>
      </c>
      <c r="D21" s="25" t="s">
        <v>406</v>
      </c>
      <c r="E21" s="25" t="s">
        <v>108</v>
      </c>
      <c r="F21" s="25" t="s">
        <v>112</v>
      </c>
      <c r="G21" s="25" t="s">
        <v>260</v>
      </c>
      <c r="H21" s="25" t="s">
        <v>270</v>
      </c>
      <c r="I21" s="28">
        <v>2819594</v>
      </c>
      <c r="J21" s="98" t="s">
        <v>58</v>
      </c>
    </row>
    <row r="22" spans="1:10" s="17" customFormat="1" ht="16" customHeight="1" x14ac:dyDescent="0.25">
      <c r="A22" s="83">
        <v>43839</v>
      </c>
      <c r="B22" s="27" t="s">
        <v>61</v>
      </c>
      <c r="C22" s="27" t="s">
        <v>61</v>
      </c>
      <c r="D22" s="25" t="s">
        <v>406</v>
      </c>
      <c r="E22" s="25" t="s">
        <v>108</v>
      </c>
      <c r="F22" s="25" t="s">
        <v>201</v>
      </c>
      <c r="G22" s="25" t="s">
        <v>260</v>
      </c>
      <c r="H22" s="25" t="s">
        <v>270</v>
      </c>
      <c r="I22" s="28">
        <v>524808</v>
      </c>
      <c r="J22" s="98" t="s">
        <v>58</v>
      </c>
    </row>
    <row r="23" spans="1:10" s="17" customFormat="1" ht="16" customHeight="1" x14ac:dyDescent="0.25">
      <c r="A23" s="83">
        <v>43840</v>
      </c>
      <c r="B23" s="27" t="s">
        <v>61</v>
      </c>
      <c r="C23" s="27" t="s">
        <v>61</v>
      </c>
      <c r="D23" s="25" t="s">
        <v>426</v>
      </c>
      <c r="E23" s="25" t="s">
        <v>108</v>
      </c>
      <c r="F23" s="25" t="s">
        <v>81</v>
      </c>
      <c r="G23" s="25" t="s">
        <v>111</v>
      </c>
      <c r="H23" s="25" t="s">
        <v>270</v>
      </c>
      <c r="I23" s="28">
        <v>3322205</v>
      </c>
      <c r="J23" s="98"/>
    </row>
    <row r="24" spans="1:10" s="17" customFormat="1" ht="16" customHeight="1" x14ac:dyDescent="0.25">
      <c r="A24" s="83">
        <v>43841</v>
      </c>
      <c r="B24" s="27" t="s">
        <v>61</v>
      </c>
      <c r="C24" s="27" t="s">
        <v>61</v>
      </c>
      <c r="D24" s="25" t="s">
        <v>251</v>
      </c>
      <c r="E24" s="25" t="s">
        <v>108</v>
      </c>
      <c r="F24" s="25" t="s">
        <v>113</v>
      </c>
      <c r="G24" s="25" t="s">
        <v>135</v>
      </c>
      <c r="H24" s="25" t="s">
        <v>270</v>
      </c>
      <c r="I24" s="28">
        <v>3565140</v>
      </c>
      <c r="J24" s="98"/>
    </row>
    <row r="25" spans="1:10" s="17" customFormat="1" ht="16" customHeight="1" x14ac:dyDescent="0.25">
      <c r="A25" s="83">
        <v>43841</v>
      </c>
      <c r="B25" s="27" t="s">
        <v>61</v>
      </c>
      <c r="C25" s="27" t="s">
        <v>61</v>
      </c>
      <c r="D25" s="25" t="s">
        <v>406</v>
      </c>
      <c r="E25" s="25" t="s">
        <v>108</v>
      </c>
      <c r="F25" s="25" t="s">
        <v>368</v>
      </c>
      <c r="G25" s="25" t="s">
        <v>239</v>
      </c>
      <c r="H25" s="25" t="s">
        <v>270</v>
      </c>
      <c r="I25" s="28">
        <v>2940811</v>
      </c>
      <c r="J25" s="98"/>
    </row>
    <row r="26" spans="1:10" s="17" customFormat="1" ht="16" customHeight="1" x14ac:dyDescent="0.25">
      <c r="A26" s="83">
        <v>43842</v>
      </c>
      <c r="B26" s="27" t="s">
        <v>61</v>
      </c>
      <c r="C26" s="27" t="s">
        <v>61</v>
      </c>
      <c r="D26" s="25" t="s">
        <v>251</v>
      </c>
      <c r="E26" s="25" t="s">
        <v>108</v>
      </c>
      <c r="F26" s="25" t="s">
        <v>113</v>
      </c>
      <c r="G26" s="25" t="s">
        <v>411</v>
      </c>
      <c r="H26" s="25" t="s">
        <v>270</v>
      </c>
      <c r="I26" s="28">
        <v>3259499</v>
      </c>
      <c r="J26" s="98"/>
    </row>
    <row r="27" spans="1:10" s="17" customFormat="1" ht="16" customHeight="1" x14ac:dyDescent="0.25">
      <c r="A27" s="83">
        <v>43843</v>
      </c>
      <c r="B27" s="27" t="s">
        <v>61</v>
      </c>
      <c r="C27" s="27" t="s">
        <v>61</v>
      </c>
      <c r="D27" s="25" t="s">
        <v>252</v>
      </c>
      <c r="E27" s="25" t="s">
        <v>108</v>
      </c>
      <c r="F27" s="25" t="s">
        <v>109</v>
      </c>
      <c r="G27" s="25" t="s">
        <v>191</v>
      </c>
      <c r="H27" s="25" t="s">
        <v>270</v>
      </c>
      <c r="I27" s="28">
        <v>3546951</v>
      </c>
      <c r="J27" s="98"/>
    </row>
    <row r="28" spans="1:10" s="17" customFormat="1" ht="16" customHeight="1" x14ac:dyDescent="0.25">
      <c r="A28" s="83">
        <v>43846</v>
      </c>
      <c r="B28" s="27" t="s">
        <v>61</v>
      </c>
      <c r="C28" s="27" t="s">
        <v>61</v>
      </c>
      <c r="D28" s="25" t="s">
        <v>252</v>
      </c>
      <c r="E28" s="25" t="s">
        <v>108</v>
      </c>
      <c r="F28" s="25" t="s">
        <v>124</v>
      </c>
      <c r="G28" s="25" t="s">
        <v>233</v>
      </c>
      <c r="H28" s="25" t="s">
        <v>270</v>
      </c>
      <c r="I28" s="28">
        <v>3437984</v>
      </c>
      <c r="J28" s="98"/>
    </row>
    <row r="29" spans="1:10" s="17" customFormat="1" ht="16" customHeight="1" x14ac:dyDescent="0.25">
      <c r="A29" s="83">
        <v>43847</v>
      </c>
      <c r="B29" s="27" t="s">
        <v>61</v>
      </c>
      <c r="C29" s="27" t="s">
        <v>61</v>
      </c>
      <c r="D29" s="25" t="s">
        <v>427</v>
      </c>
      <c r="E29" s="25" t="s">
        <v>108</v>
      </c>
      <c r="F29" s="25" t="s">
        <v>177</v>
      </c>
      <c r="G29" s="25" t="s">
        <v>449</v>
      </c>
      <c r="H29" s="25" t="s">
        <v>270</v>
      </c>
      <c r="I29" s="28">
        <v>2055661</v>
      </c>
      <c r="J29" s="98" t="s">
        <v>58</v>
      </c>
    </row>
    <row r="30" spans="1:10" s="17" customFormat="1" ht="16" customHeight="1" x14ac:dyDescent="0.25">
      <c r="A30" s="83">
        <v>43847</v>
      </c>
      <c r="B30" s="27" t="s">
        <v>61</v>
      </c>
      <c r="C30" s="27" t="s">
        <v>61</v>
      </c>
      <c r="D30" s="25" t="s">
        <v>427</v>
      </c>
      <c r="E30" s="25" t="s">
        <v>108</v>
      </c>
      <c r="F30" s="25" t="s">
        <v>276</v>
      </c>
      <c r="G30" s="25" t="s">
        <v>449</v>
      </c>
      <c r="H30" s="25" t="s">
        <v>270</v>
      </c>
      <c r="I30" s="28">
        <v>869371</v>
      </c>
      <c r="J30" s="98" t="s">
        <v>58</v>
      </c>
    </row>
    <row r="31" spans="1:10" s="17" customFormat="1" ht="16" customHeight="1" x14ac:dyDescent="0.25">
      <c r="A31" s="83">
        <v>43849</v>
      </c>
      <c r="B31" s="27" t="s">
        <v>61</v>
      </c>
      <c r="C31" s="27" t="s">
        <v>61</v>
      </c>
      <c r="D31" s="25" t="s">
        <v>251</v>
      </c>
      <c r="E31" s="25" t="s">
        <v>108</v>
      </c>
      <c r="F31" s="25" t="s">
        <v>113</v>
      </c>
      <c r="G31" s="25" t="s">
        <v>380</v>
      </c>
      <c r="H31" s="25" t="s">
        <v>270</v>
      </c>
      <c r="I31" s="28">
        <v>3713342</v>
      </c>
      <c r="J31" s="98"/>
    </row>
    <row r="32" spans="1:10" s="17" customFormat="1" ht="16" customHeight="1" x14ac:dyDescent="0.25">
      <c r="A32" s="83">
        <v>43849</v>
      </c>
      <c r="B32" s="27" t="s">
        <v>61</v>
      </c>
      <c r="C32" s="27" t="s">
        <v>61</v>
      </c>
      <c r="D32" s="25" t="s">
        <v>427</v>
      </c>
      <c r="E32" s="25" t="s">
        <v>108</v>
      </c>
      <c r="F32" s="25" t="s">
        <v>109</v>
      </c>
      <c r="G32" s="25" t="s">
        <v>187</v>
      </c>
      <c r="H32" s="25" t="s">
        <v>270</v>
      </c>
      <c r="I32" s="28">
        <v>2879271</v>
      </c>
      <c r="J32" s="98"/>
    </row>
    <row r="33" spans="1:10" s="17" customFormat="1" ht="16" customHeight="1" x14ac:dyDescent="0.25">
      <c r="A33" s="83">
        <v>43850</v>
      </c>
      <c r="B33" s="27" t="s">
        <v>61</v>
      </c>
      <c r="C33" s="27" t="s">
        <v>61</v>
      </c>
      <c r="D33" s="25" t="s">
        <v>251</v>
      </c>
      <c r="E33" s="25" t="s">
        <v>108</v>
      </c>
      <c r="F33" s="25" t="s">
        <v>112</v>
      </c>
      <c r="G33" s="25" t="s">
        <v>245</v>
      </c>
      <c r="H33" s="25" t="s">
        <v>270</v>
      </c>
      <c r="I33" s="28">
        <v>3267763</v>
      </c>
      <c r="J33" s="98"/>
    </row>
    <row r="34" spans="1:10" s="17" customFormat="1" ht="16" customHeight="1" x14ac:dyDescent="0.25">
      <c r="A34" s="83">
        <v>43851</v>
      </c>
      <c r="B34" s="27" t="s">
        <v>61</v>
      </c>
      <c r="C34" s="27" t="s">
        <v>61</v>
      </c>
      <c r="D34" s="25" t="s">
        <v>252</v>
      </c>
      <c r="E34" s="25" t="s">
        <v>108</v>
      </c>
      <c r="F34" s="25" t="s">
        <v>304</v>
      </c>
      <c r="G34" s="25" t="s">
        <v>138</v>
      </c>
      <c r="H34" s="25" t="s">
        <v>270</v>
      </c>
      <c r="I34" s="28">
        <v>1621584</v>
      </c>
      <c r="J34" s="98" t="s">
        <v>58</v>
      </c>
    </row>
    <row r="35" spans="1:10" s="17" customFormat="1" ht="16" customHeight="1" x14ac:dyDescent="0.25">
      <c r="A35" s="83">
        <v>43851</v>
      </c>
      <c r="B35" s="27" t="s">
        <v>61</v>
      </c>
      <c r="C35" s="27" t="s">
        <v>61</v>
      </c>
      <c r="D35" s="25" t="s">
        <v>252</v>
      </c>
      <c r="E35" s="25" t="s">
        <v>108</v>
      </c>
      <c r="F35" s="25" t="s">
        <v>240</v>
      </c>
      <c r="G35" s="25" t="s">
        <v>138</v>
      </c>
      <c r="H35" s="25" t="s">
        <v>270</v>
      </c>
      <c r="I35" s="28">
        <v>2077310</v>
      </c>
      <c r="J35" s="98" t="s">
        <v>58</v>
      </c>
    </row>
    <row r="36" spans="1:10" s="17" customFormat="1" ht="16" customHeight="1" x14ac:dyDescent="0.25">
      <c r="A36" s="83">
        <v>43851</v>
      </c>
      <c r="B36" s="27" t="s">
        <v>61</v>
      </c>
      <c r="C36" s="27" t="s">
        <v>61</v>
      </c>
      <c r="D36" s="25" t="s">
        <v>426</v>
      </c>
      <c r="E36" s="25" t="s">
        <v>108</v>
      </c>
      <c r="F36" s="25" t="s">
        <v>113</v>
      </c>
      <c r="G36" s="25" t="s">
        <v>166</v>
      </c>
      <c r="H36" s="25" t="s">
        <v>270</v>
      </c>
      <c r="I36" s="28">
        <v>3541783</v>
      </c>
      <c r="J36" s="98"/>
    </row>
    <row r="37" spans="1:10" s="17" customFormat="1" ht="16" customHeight="1" x14ac:dyDescent="0.25">
      <c r="A37" s="83">
        <v>43853</v>
      </c>
      <c r="B37" s="27" t="s">
        <v>61</v>
      </c>
      <c r="C37" s="27" t="s">
        <v>61</v>
      </c>
      <c r="D37" s="25" t="s">
        <v>251</v>
      </c>
      <c r="E37" s="25" t="s">
        <v>108</v>
      </c>
      <c r="F37" s="25" t="s">
        <v>113</v>
      </c>
      <c r="G37" s="25" t="s">
        <v>350</v>
      </c>
      <c r="H37" s="25" t="s">
        <v>270</v>
      </c>
      <c r="I37" s="28">
        <v>3678822</v>
      </c>
      <c r="J37" s="98"/>
    </row>
    <row r="38" spans="1:10" s="17" customFormat="1" ht="16" customHeight="1" x14ac:dyDescent="0.25">
      <c r="A38" s="83">
        <v>43854</v>
      </c>
      <c r="B38" s="27" t="s">
        <v>61</v>
      </c>
      <c r="C38" s="27" t="s">
        <v>61</v>
      </c>
      <c r="D38" s="25" t="s">
        <v>251</v>
      </c>
      <c r="E38" s="25" t="s">
        <v>108</v>
      </c>
      <c r="F38" s="25" t="s">
        <v>113</v>
      </c>
      <c r="G38" s="25" t="s">
        <v>318</v>
      </c>
      <c r="H38" s="25" t="s">
        <v>270</v>
      </c>
      <c r="I38" s="28">
        <v>3265876</v>
      </c>
      <c r="J38" s="98"/>
    </row>
    <row r="39" spans="1:10" s="17" customFormat="1" ht="16" customHeight="1" x14ac:dyDescent="0.25">
      <c r="A39" s="83">
        <v>43855</v>
      </c>
      <c r="B39" s="27" t="s">
        <v>61</v>
      </c>
      <c r="C39" s="27" t="s">
        <v>61</v>
      </c>
      <c r="D39" s="25" t="s">
        <v>252</v>
      </c>
      <c r="E39" s="25" t="s">
        <v>108</v>
      </c>
      <c r="F39" s="25" t="s">
        <v>177</v>
      </c>
      <c r="G39" s="25" t="s">
        <v>203</v>
      </c>
      <c r="H39" s="25" t="s">
        <v>270</v>
      </c>
      <c r="I39" s="28">
        <v>3168935</v>
      </c>
      <c r="J39" s="98"/>
    </row>
    <row r="40" spans="1:10" s="17" customFormat="1" ht="16" customHeight="1" x14ac:dyDescent="0.25">
      <c r="A40" s="83">
        <v>43855</v>
      </c>
      <c r="B40" s="27" t="s">
        <v>61</v>
      </c>
      <c r="C40" s="27" t="s">
        <v>61</v>
      </c>
      <c r="D40" s="25" t="s">
        <v>251</v>
      </c>
      <c r="E40" s="25" t="s">
        <v>108</v>
      </c>
      <c r="F40" s="25" t="s">
        <v>113</v>
      </c>
      <c r="G40" s="25" t="s">
        <v>254</v>
      </c>
      <c r="H40" s="25" t="s">
        <v>270</v>
      </c>
      <c r="I40" s="28">
        <v>3069368</v>
      </c>
      <c r="J40" s="98"/>
    </row>
    <row r="41" spans="1:10" s="17" customFormat="1" ht="16" customHeight="1" x14ac:dyDescent="0.25">
      <c r="A41" s="83">
        <v>43856</v>
      </c>
      <c r="B41" s="27" t="s">
        <v>61</v>
      </c>
      <c r="C41" s="27" t="s">
        <v>61</v>
      </c>
      <c r="D41" s="25" t="s">
        <v>252</v>
      </c>
      <c r="E41" s="25" t="s">
        <v>108</v>
      </c>
      <c r="F41" s="25" t="s">
        <v>109</v>
      </c>
      <c r="G41" s="25" t="s">
        <v>206</v>
      </c>
      <c r="H41" s="25" t="s">
        <v>270</v>
      </c>
      <c r="I41" s="28">
        <v>3401781</v>
      </c>
      <c r="J41" s="98"/>
    </row>
    <row r="42" spans="1:10" s="17" customFormat="1" ht="16" customHeight="1" x14ac:dyDescent="0.25">
      <c r="A42" s="83">
        <v>43857</v>
      </c>
      <c r="B42" s="27" t="s">
        <v>61</v>
      </c>
      <c r="C42" s="27" t="s">
        <v>61</v>
      </c>
      <c r="D42" s="25" t="s">
        <v>252</v>
      </c>
      <c r="E42" s="25" t="s">
        <v>108</v>
      </c>
      <c r="F42" s="25" t="s">
        <v>81</v>
      </c>
      <c r="G42" s="25" t="s">
        <v>305</v>
      </c>
      <c r="H42" s="25" t="s">
        <v>270</v>
      </c>
      <c r="I42" s="28">
        <v>3687404</v>
      </c>
      <c r="J42" s="98"/>
    </row>
    <row r="43" spans="1:10" s="17" customFormat="1" ht="16" customHeight="1" x14ac:dyDescent="0.25">
      <c r="A43" s="83">
        <v>43858</v>
      </c>
      <c r="B43" s="27" t="s">
        <v>61</v>
      </c>
      <c r="C43" s="27" t="s">
        <v>61</v>
      </c>
      <c r="D43" s="25" t="s">
        <v>252</v>
      </c>
      <c r="E43" s="25" t="s">
        <v>108</v>
      </c>
      <c r="F43" s="25" t="s">
        <v>462</v>
      </c>
      <c r="G43" s="25" t="s">
        <v>246</v>
      </c>
      <c r="H43" s="25" t="s">
        <v>270</v>
      </c>
      <c r="I43" s="28">
        <v>3640489</v>
      </c>
      <c r="J43" s="98"/>
    </row>
    <row r="44" spans="1:10" s="17" customFormat="1" ht="16" customHeight="1" x14ac:dyDescent="0.25">
      <c r="A44" s="83">
        <v>43859</v>
      </c>
      <c r="B44" s="27" t="s">
        <v>61</v>
      </c>
      <c r="C44" s="27" t="s">
        <v>61</v>
      </c>
      <c r="D44" s="25" t="s">
        <v>251</v>
      </c>
      <c r="E44" s="25" t="s">
        <v>108</v>
      </c>
      <c r="F44" s="25" t="s">
        <v>76</v>
      </c>
      <c r="G44" s="25" t="s">
        <v>361</v>
      </c>
      <c r="H44" s="25" t="s">
        <v>270</v>
      </c>
      <c r="I44" s="28">
        <v>3074570</v>
      </c>
      <c r="J44" s="98"/>
    </row>
    <row r="45" spans="1:10" s="17" customFormat="1" ht="16" customHeight="1" x14ac:dyDescent="0.25">
      <c r="A45" s="83">
        <v>43860</v>
      </c>
      <c r="B45" s="27" t="s">
        <v>61</v>
      </c>
      <c r="C45" s="27" t="s">
        <v>61</v>
      </c>
      <c r="D45" s="25" t="s">
        <v>252</v>
      </c>
      <c r="E45" s="25" t="s">
        <v>108</v>
      </c>
      <c r="F45" s="25" t="s">
        <v>304</v>
      </c>
      <c r="G45" s="25" t="s">
        <v>114</v>
      </c>
      <c r="H45" s="25" t="s">
        <v>270</v>
      </c>
      <c r="I45" s="28">
        <v>3691060</v>
      </c>
      <c r="J45" s="98"/>
    </row>
    <row r="46" spans="1:10" s="17" customFormat="1" ht="16" customHeight="1" x14ac:dyDescent="0.25">
      <c r="A46" s="83">
        <v>43861</v>
      </c>
      <c r="B46" s="27" t="s">
        <v>61</v>
      </c>
      <c r="C46" s="27" t="s">
        <v>61</v>
      </c>
      <c r="D46" s="25" t="s">
        <v>252</v>
      </c>
      <c r="E46" s="25" t="s">
        <v>108</v>
      </c>
      <c r="F46" s="25" t="s">
        <v>368</v>
      </c>
      <c r="G46" s="25" t="s">
        <v>228</v>
      </c>
      <c r="H46" s="25" t="s">
        <v>270</v>
      </c>
      <c r="I46" s="28">
        <v>2741785</v>
      </c>
      <c r="J46" s="98"/>
    </row>
    <row r="47" spans="1:10" s="17" customFormat="1" ht="16" customHeight="1" x14ac:dyDescent="0.25">
      <c r="A47" s="83">
        <v>43861</v>
      </c>
      <c r="B47" s="27" t="s">
        <v>61</v>
      </c>
      <c r="C47" s="27" t="s">
        <v>61</v>
      </c>
      <c r="D47" s="25" t="s">
        <v>251</v>
      </c>
      <c r="E47" s="25" t="s">
        <v>108</v>
      </c>
      <c r="F47" s="25" t="s">
        <v>113</v>
      </c>
      <c r="G47" s="25" t="s">
        <v>255</v>
      </c>
      <c r="H47" s="25" t="s">
        <v>270</v>
      </c>
      <c r="I47" s="28">
        <v>3694088</v>
      </c>
      <c r="J47" s="98"/>
    </row>
    <row r="48" spans="1:10" s="17" customFormat="1" ht="16" customHeight="1" x14ac:dyDescent="0.25">
      <c r="A48" s="83">
        <v>43862</v>
      </c>
      <c r="B48" s="27" t="s">
        <v>61</v>
      </c>
      <c r="C48" s="27" t="s">
        <v>61</v>
      </c>
      <c r="D48" s="25" t="s">
        <v>252</v>
      </c>
      <c r="E48" s="25" t="s">
        <v>108</v>
      </c>
      <c r="F48" s="25" t="s">
        <v>241</v>
      </c>
      <c r="G48" s="25" t="s">
        <v>86</v>
      </c>
      <c r="H48" s="25" t="s">
        <v>270</v>
      </c>
      <c r="I48" s="28">
        <v>3387101</v>
      </c>
      <c r="J48" s="98"/>
    </row>
    <row r="49" spans="1:10" s="17" customFormat="1" ht="16" customHeight="1" x14ac:dyDescent="0.25">
      <c r="A49" s="83">
        <v>43863</v>
      </c>
      <c r="B49" s="27" t="s">
        <v>61</v>
      </c>
      <c r="C49" s="27" t="s">
        <v>61</v>
      </c>
      <c r="D49" s="25" t="s">
        <v>252</v>
      </c>
      <c r="E49" s="25" t="s">
        <v>108</v>
      </c>
      <c r="F49" s="25" t="s">
        <v>204</v>
      </c>
      <c r="G49" s="25" t="s">
        <v>163</v>
      </c>
      <c r="H49" s="25" t="s">
        <v>270</v>
      </c>
      <c r="I49" s="28">
        <v>3413241</v>
      </c>
      <c r="J49" s="98"/>
    </row>
    <row r="50" spans="1:10" s="17" customFormat="1" ht="16" customHeight="1" x14ac:dyDescent="0.25">
      <c r="A50" s="83">
        <v>43864</v>
      </c>
      <c r="B50" s="27" t="s">
        <v>61</v>
      </c>
      <c r="C50" s="27" t="s">
        <v>61</v>
      </c>
      <c r="D50" s="25" t="s">
        <v>252</v>
      </c>
      <c r="E50" s="25" t="s">
        <v>108</v>
      </c>
      <c r="F50" s="25" t="s">
        <v>253</v>
      </c>
      <c r="G50" s="25" t="s">
        <v>170</v>
      </c>
      <c r="H50" s="25" t="s">
        <v>270</v>
      </c>
      <c r="I50" s="28">
        <v>3343363</v>
      </c>
      <c r="J50" s="98"/>
    </row>
    <row r="51" spans="1:10" s="17" customFormat="1" ht="16" customHeight="1" x14ac:dyDescent="0.25">
      <c r="A51" s="83">
        <v>43865</v>
      </c>
      <c r="B51" s="27" t="s">
        <v>61</v>
      </c>
      <c r="C51" s="27" t="s">
        <v>61</v>
      </c>
      <c r="D51" s="25" t="s">
        <v>252</v>
      </c>
      <c r="E51" s="25" t="s">
        <v>108</v>
      </c>
      <c r="F51" s="25" t="s">
        <v>197</v>
      </c>
      <c r="G51" s="25" t="s">
        <v>242</v>
      </c>
      <c r="H51" s="25" t="s">
        <v>270</v>
      </c>
      <c r="I51" s="28">
        <v>3692382</v>
      </c>
      <c r="J51" s="98"/>
    </row>
    <row r="52" spans="1:10" s="17" customFormat="1" ht="16" customHeight="1" x14ac:dyDescent="0.25">
      <c r="A52" s="83">
        <v>43866</v>
      </c>
      <c r="B52" s="27" t="s">
        <v>61</v>
      </c>
      <c r="C52" s="27" t="s">
        <v>61</v>
      </c>
      <c r="D52" s="25" t="s">
        <v>426</v>
      </c>
      <c r="E52" s="25" t="s">
        <v>108</v>
      </c>
      <c r="F52" s="25" t="s">
        <v>112</v>
      </c>
      <c r="G52" s="25" t="s">
        <v>207</v>
      </c>
      <c r="H52" s="25" t="s">
        <v>270</v>
      </c>
      <c r="I52" s="28">
        <v>3510834</v>
      </c>
      <c r="J52" s="98"/>
    </row>
    <row r="53" spans="1:10" s="17" customFormat="1" ht="16" customHeight="1" x14ac:dyDescent="0.25">
      <c r="A53" s="83">
        <v>43867</v>
      </c>
      <c r="B53" s="27" t="s">
        <v>61</v>
      </c>
      <c r="C53" s="27" t="s">
        <v>61</v>
      </c>
      <c r="D53" s="25" t="s">
        <v>252</v>
      </c>
      <c r="E53" s="25" t="s">
        <v>108</v>
      </c>
      <c r="F53" s="25" t="s">
        <v>124</v>
      </c>
      <c r="G53" s="25" t="s">
        <v>90</v>
      </c>
      <c r="H53" s="25" t="s">
        <v>270</v>
      </c>
      <c r="I53" s="28">
        <v>1910473</v>
      </c>
      <c r="J53" s="98"/>
    </row>
    <row r="54" spans="1:10" s="17" customFormat="1" ht="15.65" customHeight="1" x14ac:dyDescent="0.25">
      <c r="A54" s="83">
        <v>43867</v>
      </c>
      <c r="B54" s="27" t="s">
        <v>61</v>
      </c>
      <c r="C54" s="27" t="s">
        <v>61</v>
      </c>
      <c r="D54" s="25" t="s">
        <v>251</v>
      </c>
      <c r="E54" s="25" t="s">
        <v>108</v>
      </c>
      <c r="F54" s="25" t="s">
        <v>201</v>
      </c>
      <c r="G54" s="25" t="s">
        <v>90</v>
      </c>
      <c r="H54" s="25" t="s">
        <v>270</v>
      </c>
      <c r="I54" s="28">
        <v>1003239</v>
      </c>
      <c r="J54" s="98"/>
    </row>
    <row r="55" spans="1:10" s="17" customFormat="1" ht="16" customHeight="1" thickBot="1" x14ac:dyDescent="0.3">
      <c r="A55" s="164">
        <v>43868</v>
      </c>
      <c r="B55" s="165" t="s">
        <v>61</v>
      </c>
      <c r="C55" s="165" t="s">
        <v>61</v>
      </c>
      <c r="D55" s="166" t="s">
        <v>251</v>
      </c>
      <c r="E55" s="166" t="s">
        <v>108</v>
      </c>
      <c r="F55" s="166" t="s">
        <v>113</v>
      </c>
      <c r="G55" s="166" t="s">
        <v>167</v>
      </c>
      <c r="H55" s="166" t="s">
        <v>270</v>
      </c>
      <c r="I55" s="167">
        <v>3694149</v>
      </c>
      <c r="J55" s="168"/>
    </row>
    <row r="56" spans="1:10" s="17" customFormat="1" ht="16" customHeight="1" x14ac:dyDescent="0.25">
      <c r="A56" s="83">
        <v>43869</v>
      </c>
      <c r="B56" s="27" t="s">
        <v>61</v>
      </c>
      <c r="C56" s="27" t="s">
        <v>61</v>
      </c>
      <c r="D56" s="25" t="s">
        <v>251</v>
      </c>
      <c r="E56" s="25" t="s">
        <v>108</v>
      </c>
      <c r="F56" s="25" t="s">
        <v>112</v>
      </c>
      <c r="G56" s="25" t="s">
        <v>256</v>
      </c>
      <c r="H56" s="25" t="s">
        <v>270</v>
      </c>
      <c r="I56" s="28">
        <v>3661964</v>
      </c>
      <c r="J56" s="98"/>
    </row>
    <row r="57" spans="1:10" s="17" customFormat="1" ht="16" customHeight="1" x14ac:dyDescent="0.25">
      <c r="A57" s="83">
        <v>43870</v>
      </c>
      <c r="B57" s="27" t="s">
        <v>61</v>
      </c>
      <c r="C57" s="27" t="s">
        <v>61</v>
      </c>
      <c r="D57" s="25" t="s">
        <v>252</v>
      </c>
      <c r="E57" s="25" t="s">
        <v>108</v>
      </c>
      <c r="F57" s="25" t="s">
        <v>109</v>
      </c>
      <c r="G57" s="25" t="s">
        <v>260</v>
      </c>
      <c r="H57" s="25" t="s">
        <v>270</v>
      </c>
      <c r="I57" s="28">
        <v>3697236</v>
      </c>
      <c r="J57" s="98"/>
    </row>
    <row r="58" spans="1:10" s="17" customFormat="1" ht="16" customHeight="1" x14ac:dyDescent="0.25">
      <c r="A58" s="83">
        <v>43871</v>
      </c>
      <c r="B58" s="27" t="s">
        <v>61</v>
      </c>
      <c r="C58" s="27" t="s">
        <v>61</v>
      </c>
      <c r="D58" s="25" t="s">
        <v>252</v>
      </c>
      <c r="E58" s="25" t="s">
        <v>108</v>
      </c>
      <c r="F58" s="25" t="s">
        <v>253</v>
      </c>
      <c r="G58" s="25" t="s">
        <v>493</v>
      </c>
      <c r="H58" s="25" t="s">
        <v>270</v>
      </c>
      <c r="I58" s="28">
        <v>3198275</v>
      </c>
      <c r="J58" s="98"/>
    </row>
    <row r="59" spans="1:10" s="17" customFormat="1" ht="16" customHeight="1" x14ac:dyDescent="0.25">
      <c r="A59" s="83">
        <v>43873</v>
      </c>
      <c r="B59" s="27" t="s">
        <v>61</v>
      </c>
      <c r="C59" s="27" t="s">
        <v>61</v>
      </c>
      <c r="D59" s="25" t="s">
        <v>252</v>
      </c>
      <c r="E59" s="25" t="s">
        <v>108</v>
      </c>
      <c r="F59" s="25" t="s">
        <v>204</v>
      </c>
      <c r="G59" s="25" t="s">
        <v>110</v>
      </c>
      <c r="H59" s="25" t="s">
        <v>270</v>
      </c>
      <c r="I59" s="28">
        <v>3693185</v>
      </c>
      <c r="J59" s="98"/>
    </row>
    <row r="60" spans="1:10" s="17" customFormat="1" ht="16" customHeight="1" x14ac:dyDescent="0.25">
      <c r="A60" s="83">
        <v>43874</v>
      </c>
      <c r="B60" s="27" t="s">
        <v>61</v>
      </c>
      <c r="C60" s="27" t="s">
        <v>61</v>
      </c>
      <c r="D60" s="25" t="s">
        <v>251</v>
      </c>
      <c r="E60" s="25" t="s">
        <v>108</v>
      </c>
      <c r="F60" s="25" t="s">
        <v>76</v>
      </c>
      <c r="G60" s="25" t="s">
        <v>429</v>
      </c>
      <c r="H60" s="25" t="s">
        <v>270</v>
      </c>
      <c r="I60" s="28">
        <v>3167226</v>
      </c>
      <c r="J60" s="98"/>
    </row>
    <row r="61" spans="1:10" s="17" customFormat="1" ht="16" customHeight="1" x14ac:dyDescent="0.25">
      <c r="A61" s="83">
        <v>43875</v>
      </c>
      <c r="B61" s="27" t="s">
        <v>61</v>
      </c>
      <c r="C61" s="27" t="s">
        <v>61</v>
      </c>
      <c r="D61" s="25" t="s">
        <v>426</v>
      </c>
      <c r="E61" s="25" t="s">
        <v>108</v>
      </c>
      <c r="F61" s="25" t="s">
        <v>109</v>
      </c>
      <c r="G61" s="25" t="s">
        <v>413</v>
      </c>
      <c r="H61" s="25" t="s">
        <v>270</v>
      </c>
      <c r="I61" s="28">
        <v>3280994</v>
      </c>
      <c r="J61" s="98"/>
    </row>
    <row r="62" spans="1:10" s="17" customFormat="1" ht="16" customHeight="1" x14ac:dyDescent="0.25">
      <c r="A62" s="83">
        <v>43875</v>
      </c>
      <c r="B62" s="27" t="s">
        <v>61</v>
      </c>
      <c r="C62" s="27" t="s">
        <v>61</v>
      </c>
      <c r="D62" s="25" t="s">
        <v>427</v>
      </c>
      <c r="E62" s="25" t="s">
        <v>108</v>
      </c>
      <c r="F62" s="25" t="s">
        <v>177</v>
      </c>
      <c r="G62" s="25" t="s">
        <v>223</v>
      </c>
      <c r="H62" s="25" t="s">
        <v>270</v>
      </c>
      <c r="I62" s="28">
        <v>3305296</v>
      </c>
      <c r="J62" s="98"/>
    </row>
    <row r="63" spans="1:10" s="17" customFormat="1" ht="16" customHeight="1" x14ac:dyDescent="0.25">
      <c r="A63" s="83">
        <v>43876</v>
      </c>
      <c r="B63" s="27" t="s">
        <v>61</v>
      </c>
      <c r="C63" s="27" t="s">
        <v>61</v>
      </c>
      <c r="D63" s="25" t="s">
        <v>252</v>
      </c>
      <c r="E63" s="25" t="s">
        <v>108</v>
      </c>
      <c r="F63" s="25" t="s">
        <v>373</v>
      </c>
      <c r="G63" s="25" t="s">
        <v>264</v>
      </c>
      <c r="H63" s="25" t="s">
        <v>270</v>
      </c>
      <c r="I63" s="28">
        <v>3302036</v>
      </c>
      <c r="J63" s="98"/>
    </row>
    <row r="64" spans="1:10" s="17" customFormat="1" ht="16" customHeight="1" x14ac:dyDescent="0.25">
      <c r="A64" s="83">
        <v>43877</v>
      </c>
      <c r="B64" s="27" t="s">
        <v>61</v>
      </c>
      <c r="C64" s="27" t="s">
        <v>61</v>
      </c>
      <c r="D64" s="25" t="s">
        <v>252</v>
      </c>
      <c r="E64" s="25" t="s">
        <v>108</v>
      </c>
      <c r="F64" s="25" t="s">
        <v>197</v>
      </c>
      <c r="G64" s="25" t="s">
        <v>352</v>
      </c>
      <c r="H64" s="25" t="s">
        <v>270</v>
      </c>
      <c r="I64" s="28">
        <v>3501850</v>
      </c>
      <c r="J64" s="98"/>
    </row>
    <row r="65" spans="1:10" s="17" customFormat="1" ht="16" customHeight="1" x14ac:dyDescent="0.25">
      <c r="A65" s="83">
        <v>43877</v>
      </c>
      <c r="B65" s="27" t="s">
        <v>61</v>
      </c>
      <c r="C65" s="27" t="s">
        <v>61</v>
      </c>
      <c r="D65" s="25" t="s">
        <v>252</v>
      </c>
      <c r="E65" s="25" t="s">
        <v>108</v>
      </c>
      <c r="F65" s="25" t="s">
        <v>69</v>
      </c>
      <c r="G65" s="25" t="s">
        <v>127</v>
      </c>
      <c r="H65" s="25" t="s">
        <v>270</v>
      </c>
      <c r="I65" s="28">
        <v>2936902</v>
      </c>
      <c r="J65" s="98"/>
    </row>
    <row r="66" spans="1:10" s="17" customFormat="1" ht="16" customHeight="1" x14ac:dyDescent="0.25">
      <c r="A66" s="83">
        <v>43880</v>
      </c>
      <c r="B66" s="27" t="s">
        <v>61</v>
      </c>
      <c r="C66" s="27" t="s">
        <v>61</v>
      </c>
      <c r="D66" s="25" t="s">
        <v>252</v>
      </c>
      <c r="E66" s="25" t="s">
        <v>108</v>
      </c>
      <c r="F66" s="25" t="s">
        <v>368</v>
      </c>
      <c r="G66" s="25" t="s">
        <v>477</v>
      </c>
      <c r="H66" s="25" t="s">
        <v>270</v>
      </c>
      <c r="I66" s="28">
        <v>3794682</v>
      </c>
      <c r="J66" s="98"/>
    </row>
    <row r="67" spans="1:10" s="17" customFormat="1" ht="16" customHeight="1" x14ac:dyDescent="0.25">
      <c r="A67" s="83">
        <v>43881</v>
      </c>
      <c r="B67" s="27" t="s">
        <v>61</v>
      </c>
      <c r="C67" s="27" t="s">
        <v>61</v>
      </c>
      <c r="D67" s="25" t="s">
        <v>251</v>
      </c>
      <c r="E67" s="25" t="s">
        <v>108</v>
      </c>
      <c r="F67" s="25" t="s">
        <v>113</v>
      </c>
      <c r="G67" s="25" t="s">
        <v>160</v>
      </c>
      <c r="H67" s="25" t="s">
        <v>270</v>
      </c>
      <c r="I67" s="28">
        <v>3683174</v>
      </c>
      <c r="J67" s="98"/>
    </row>
    <row r="68" spans="1:10" s="17" customFormat="1" ht="16" customHeight="1" x14ac:dyDescent="0.25">
      <c r="A68" s="83">
        <v>43881</v>
      </c>
      <c r="B68" s="27" t="s">
        <v>61</v>
      </c>
      <c r="C68" s="27" t="s">
        <v>61</v>
      </c>
      <c r="D68" s="25" t="s">
        <v>251</v>
      </c>
      <c r="E68" s="25" t="s">
        <v>108</v>
      </c>
      <c r="F68" s="25" t="s">
        <v>113</v>
      </c>
      <c r="G68" s="25" t="s">
        <v>188</v>
      </c>
      <c r="H68" s="25" t="s">
        <v>270</v>
      </c>
      <c r="I68" s="28">
        <v>3693305</v>
      </c>
      <c r="J68" s="98"/>
    </row>
    <row r="69" spans="1:10" s="17" customFormat="1" ht="16" customHeight="1" x14ac:dyDescent="0.25">
      <c r="A69" s="83">
        <v>43882</v>
      </c>
      <c r="B69" s="27" t="s">
        <v>61</v>
      </c>
      <c r="C69" s="27" t="s">
        <v>61</v>
      </c>
      <c r="D69" s="25" t="s">
        <v>427</v>
      </c>
      <c r="E69" s="25" t="s">
        <v>108</v>
      </c>
      <c r="F69" s="25" t="s">
        <v>276</v>
      </c>
      <c r="G69" s="25" t="s">
        <v>284</v>
      </c>
      <c r="H69" s="25" t="s">
        <v>270</v>
      </c>
      <c r="I69" s="28">
        <v>2913560</v>
      </c>
      <c r="J69" s="98"/>
    </row>
    <row r="70" spans="1:10" s="17" customFormat="1" ht="16" customHeight="1" x14ac:dyDescent="0.25">
      <c r="A70" s="83">
        <v>43884</v>
      </c>
      <c r="B70" s="27" t="s">
        <v>61</v>
      </c>
      <c r="C70" s="27" t="s">
        <v>61</v>
      </c>
      <c r="D70" s="25" t="s">
        <v>252</v>
      </c>
      <c r="E70" s="25" t="s">
        <v>108</v>
      </c>
      <c r="F70" s="25" t="s">
        <v>373</v>
      </c>
      <c r="G70" s="25" t="s">
        <v>203</v>
      </c>
      <c r="H70" s="25" t="s">
        <v>270</v>
      </c>
      <c r="I70" s="28">
        <v>3157138</v>
      </c>
      <c r="J70" s="98"/>
    </row>
    <row r="71" spans="1:10" s="17" customFormat="1" ht="16" customHeight="1" x14ac:dyDescent="0.25">
      <c r="A71" s="83">
        <v>43884</v>
      </c>
      <c r="B71" s="27" t="s">
        <v>61</v>
      </c>
      <c r="C71" s="27" t="s">
        <v>61</v>
      </c>
      <c r="D71" s="25" t="s">
        <v>252</v>
      </c>
      <c r="E71" s="25" t="s">
        <v>108</v>
      </c>
      <c r="F71" s="25" t="s">
        <v>124</v>
      </c>
      <c r="G71" s="25" t="s">
        <v>189</v>
      </c>
      <c r="H71" s="25" t="s">
        <v>270</v>
      </c>
      <c r="I71" s="28">
        <v>3294034</v>
      </c>
      <c r="J71" s="98"/>
    </row>
    <row r="72" spans="1:10" s="17" customFormat="1" ht="16" customHeight="1" x14ac:dyDescent="0.25">
      <c r="A72" s="83">
        <v>43885</v>
      </c>
      <c r="B72" s="27" t="s">
        <v>61</v>
      </c>
      <c r="C72" s="27" t="s">
        <v>61</v>
      </c>
      <c r="D72" s="25" t="s">
        <v>251</v>
      </c>
      <c r="E72" s="25" t="s">
        <v>108</v>
      </c>
      <c r="F72" s="25" t="s">
        <v>112</v>
      </c>
      <c r="G72" s="25" t="s">
        <v>232</v>
      </c>
      <c r="H72" s="25" t="s">
        <v>270</v>
      </c>
      <c r="I72" s="28">
        <v>3557833</v>
      </c>
      <c r="J72" s="98"/>
    </row>
    <row r="73" spans="1:10" s="17" customFormat="1" ht="16" customHeight="1" x14ac:dyDescent="0.25">
      <c r="A73" s="83">
        <v>43886</v>
      </c>
      <c r="B73" s="27" t="s">
        <v>61</v>
      </c>
      <c r="C73" s="27" t="s">
        <v>61</v>
      </c>
      <c r="D73" s="25" t="s">
        <v>252</v>
      </c>
      <c r="E73" s="25" t="s">
        <v>108</v>
      </c>
      <c r="F73" s="25" t="s">
        <v>124</v>
      </c>
      <c r="G73" s="25" t="s">
        <v>296</v>
      </c>
      <c r="H73" s="25" t="s">
        <v>270</v>
      </c>
      <c r="I73" s="28">
        <v>3220834</v>
      </c>
      <c r="J73" s="98"/>
    </row>
    <row r="74" spans="1:10" s="17" customFormat="1" ht="16" customHeight="1" x14ac:dyDescent="0.25">
      <c r="A74" s="83">
        <v>43888</v>
      </c>
      <c r="B74" s="27" t="s">
        <v>61</v>
      </c>
      <c r="C74" s="27" t="s">
        <v>61</v>
      </c>
      <c r="D74" s="25" t="s">
        <v>252</v>
      </c>
      <c r="E74" s="25" t="s">
        <v>108</v>
      </c>
      <c r="F74" s="25" t="s">
        <v>253</v>
      </c>
      <c r="G74" s="25" t="s">
        <v>125</v>
      </c>
      <c r="H74" s="25" t="s">
        <v>270</v>
      </c>
      <c r="I74" s="28">
        <v>3383767</v>
      </c>
      <c r="J74" s="98"/>
    </row>
    <row r="75" spans="1:10" s="17" customFormat="1" ht="16" customHeight="1" x14ac:dyDescent="0.25">
      <c r="A75" s="83">
        <v>43888</v>
      </c>
      <c r="B75" s="27" t="s">
        <v>61</v>
      </c>
      <c r="C75" s="27" t="s">
        <v>61</v>
      </c>
      <c r="D75" s="25" t="s">
        <v>252</v>
      </c>
      <c r="E75" s="25" t="s">
        <v>108</v>
      </c>
      <c r="F75" s="25" t="s">
        <v>69</v>
      </c>
      <c r="G75" s="25" t="s">
        <v>187</v>
      </c>
      <c r="H75" s="25" t="s">
        <v>270</v>
      </c>
      <c r="I75" s="28">
        <v>3249946</v>
      </c>
      <c r="J75" s="98"/>
    </row>
    <row r="76" spans="1:10" s="17" customFormat="1" ht="16" customHeight="1" x14ac:dyDescent="0.25">
      <c r="A76" s="83">
        <v>43889</v>
      </c>
      <c r="B76" s="27" t="s">
        <v>61</v>
      </c>
      <c r="C76" s="27" t="s">
        <v>61</v>
      </c>
      <c r="D76" s="25" t="s">
        <v>426</v>
      </c>
      <c r="E76" s="25" t="s">
        <v>108</v>
      </c>
      <c r="F76" s="25" t="s">
        <v>332</v>
      </c>
      <c r="G76" s="25" t="s">
        <v>309</v>
      </c>
      <c r="H76" s="25" t="s">
        <v>270</v>
      </c>
      <c r="I76" s="28">
        <v>3434629</v>
      </c>
      <c r="J76" s="98"/>
    </row>
    <row r="77" spans="1:10" s="17" customFormat="1" ht="16" customHeight="1" x14ac:dyDescent="0.25">
      <c r="A77" s="83">
        <v>43890</v>
      </c>
      <c r="B77" s="27" t="s">
        <v>61</v>
      </c>
      <c r="C77" s="27" t="s">
        <v>61</v>
      </c>
      <c r="D77" s="25" t="s">
        <v>252</v>
      </c>
      <c r="E77" s="25" t="s">
        <v>108</v>
      </c>
      <c r="F77" s="25" t="s">
        <v>124</v>
      </c>
      <c r="G77" s="25" t="s">
        <v>176</v>
      </c>
      <c r="H77" s="25" t="s">
        <v>270</v>
      </c>
      <c r="I77" s="28">
        <v>2925102</v>
      </c>
      <c r="J77" s="98"/>
    </row>
    <row r="78" spans="1:10" s="17" customFormat="1" ht="16" customHeight="1" x14ac:dyDescent="0.25">
      <c r="A78" s="83">
        <v>43891</v>
      </c>
      <c r="B78" s="27" t="s">
        <v>61</v>
      </c>
      <c r="C78" s="27" t="s">
        <v>61</v>
      </c>
      <c r="D78" s="25" t="s">
        <v>251</v>
      </c>
      <c r="E78" s="25" t="s">
        <v>108</v>
      </c>
      <c r="F78" s="25" t="s">
        <v>293</v>
      </c>
      <c r="G78" s="25" t="s">
        <v>138</v>
      </c>
      <c r="H78" s="25" t="s">
        <v>270</v>
      </c>
      <c r="I78" s="28">
        <v>3615080</v>
      </c>
      <c r="J78" s="98"/>
    </row>
    <row r="79" spans="1:10" s="17" customFormat="1" ht="16" customHeight="1" x14ac:dyDescent="0.25">
      <c r="A79" s="83">
        <v>43891</v>
      </c>
      <c r="B79" s="27" t="s">
        <v>61</v>
      </c>
      <c r="C79" s="27" t="s">
        <v>61</v>
      </c>
      <c r="D79" s="25" t="s">
        <v>427</v>
      </c>
      <c r="E79" s="25" t="s">
        <v>108</v>
      </c>
      <c r="F79" s="25" t="s">
        <v>241</v>
      </c>
      <c r="G79" s="25" t="s">
        <v>142</v>
      </c>
      <c r="H79" s="25" t="s">
        <v>270</v>
      </c>
      <c r="I79" s="28">
        <v>3059451</v>
      </c>
      <c r="J79" s="98"/>
    </row>
    <row r="80" spans="1:10" s="17" customFormat="1" ht="16" customHeight="1" x14ac:dyDescent="0.25">
      <c r="A80" s="83">
        <v>43892</v>
      </c>
      <c r="B80" s="27" t="s">
        <v>61</v>
      </c>
      <c r="C80" s="27" t="s">
        <v>61</v>
      </c>
      <c r="D80" s="25" t="s">
        <v>252</v>
      </c>
      <c r="E80" s="25" t="s">
        <v>108</v>
      </c>
      <c r="F80" s="25" t="s">
        <v>68</v>
      </c>
      <c r="G80" s="25" t="s">
        <v>86</v>
      </c>
      <c r="H80" s="25" t="s">
        <v>270</v>
      </c>
      <c r="I80" s="28">
        <v>3693861</v>
      </c>
      <c r="J80" s="98"/>
    </row>
    <row r="81" spans="1:10" s="17" customFormat="1" ht="16" customHeight="1" x14ac:dyDescent="0.25">
      <c r="A81" s="83">
        <v>43895</v>
      </c>
      <c r="B81" s="27" t="s">
        <v>61</v>
      </c>
      <c r="C81" s="27" t="s">
        <v>61</v>
      </c>
      <c r="D81" s="25" t="s">
        <v>252</v>
      </c>
      <c r="E81" s="25" t="s">
        <v>108</v>
      </c>
      <c r="F81" s="25" t="s">
        <v>124</v>
      </c>
      <c r="G81" s="25" t="s">
        <v>274</v>
      </c>
      <c r="H81" s="25" t="s">
        <v>270</v>
      </c>
      <c r="I81" s="28">
        <v>3273586</v>
      </c>
      <c r="J81" s="98"/>
    </row>
    <row r="82" spans="1:10" s="17" customFormat="1" ht="16" customHeight="1" x14ac:dyDescent="0.25">
      <c r="A82" s="83">
        <v>43896</v>
      </c>
      <c r="B82" s="27" t="s">
        <v>61</v>
      </c>
      <c r="C82" s="27" t="s">
        <v>61</v>
      </c>
      <c r="D82" s="25" t="s">
        <v>251</v>
      </c>
      <c r="E82" s="25" t="s">
        <v>108</v>
      </c>
      <c r="F82" s="25" t="s">
        <v>113</v>
      </c>
      <c r="G82" s="25" t="s">
        <v>230</v>
      </c>
      <c r="H82" s="25" t="s">
        <v>270</v>
      </c>
      <c r="I82" s="28">
        <v>3600653</v>
      </c>
      <c r="J82" s="98"/>
    </row>
    <row r="83" spans="1:10" s="17" customFormat="1" ht="16" customHeight="1" x14ac:dyDescent="0.25">
      <c r="A83" s="83">
        <v>43896</v>
      </c>
      <c r="B83" s="27" t="s">
        <v>61</v>
      </c>
      <c r="C83" s="27" t="s">
        <v>61</v>
      </c>
      <c r="D83" s="25" t="s">
        <v>426</v>
      </c>
      <c r="E83" s="25" t="s">
        <v>108</v>
      </c>
      <c r="F83" s="25" t="s">
        <v>109</v>
      </c>
      <c r="G83" s="25" t="s">
        <v>294</v>
      </c>
      <c r="H83" s="25" t="s">
        <v>270</v>
      </c>
      <c r="I83" s="28">
        <v>3307537</v>
      </c>
      <c r="J83" s="98"/>
    </row>
    <row r="84" spans="1:10" s="17" customFormat="1" ht="16" customHeight="1" x14ac:dyDescent="0.25">
      <c r="A84" s="83">
        <v>43897</v>
      </c>
      <c r="B84" s="27" t="s">
        <v>61</v>
      </c>
      <c r="C84" s="27" t="s">
        <v>61</v>
      </c>
      <c r="D84" s="25" t="s">
        <v>252</v>
      </c>
      <c r="E84" s="25" t="s">
        <v>108</v>
      </c>
      <c r="F84" s="25" t="s">
        <v>204</v>
      </c>
      <c r="G84" s="25" t="s">
        <v>80</v>
      </c>
      <c r="H84" s="25" t="s">
        <v>270</v>
      </c>
      <c r="I84" s="28">
        <v>3585839</v>
      </c>
      <c r="J84" s="98"/>
    </row>
    <row r="85" spans="1:10" s="17" customFormat="1" ht="16" customHeight="1" x14ac:dyDescent="0.25">
      <c r="A85" s="83">
        <v>43898</v>
      </c>
      <c r="B85" s="27" t="s">
        <v>61</v>
      </c>
      <c r="C85" s="27" t="s">
        <v>61</v>
      </c>
      <c r="D85" s="25" t="s">
        <v>251</v>
      </c>
      <c r="E85" s="25" t="s">
        <v>108</v>
      </c>
      <c r="F85" s="25" t="s">
        <v>112</v>
      </c>
      <c r="G85" s="25" t="s">
        <v>257</v>
      </c>
      <c r="H85" s="25" t="s">
        <v>270</v>
      </c>
      <c r="I85" s="28">
        <v>3215774</v>
      </c>
      <c r="J85" s="98"/>
    </row>
    <row r="86" spans="1:10" s="17" customFormat="1" ht="16" customHeight="1" x14ac:dyDescent="0.25">
      <c r="A86" s="83">
        <v>43899</v>
      </c>
      <c r="B86" s="27" t="s">
        <v>61</v>
      </c>
      <c r="C86" s="27" t="s">
        <v>61</v>
      </c>
      <c r="D86" s="25" t="s">
        <v>252</v>
      </c>
      <c r="E86" s="25" t="s">
        <v>108</v>
      </c>
      <c r="F86" s="25" t="s">
        <v>197</v>
      </c>
      <c r="G86" s="25" t="s">
        <v>361</v>
      </c>
      <c r="H86" s="25" t="s">
        <v>270</v>
      </c>
      <c r="I86" s="28">
        <v>2903479</v>
      </c>
      <c r="J86" s="98"/>
    </row>
    <row r="87" spans="1:10" s="17" customFormat="1" ht="16" customHeight="1" x14ac:dyDescent="0.25">
      <c r="A87" s="83">
        <v>43901</v>
      </c>
      <c r="B87" s="27" t="s">
        <v>61</v>
      </c>
      <c r="C87" s="27" t="s">
        <v>61</v>
      </c>
      <c r="D87" s="25" t="s">
        <v>251</v>
      </c>
      <c r="E87" s="25" t="s">
        <v>108</v>
      </c>
      <c r="F87" s="25" t="s">
        <v>76</v>
      </c>
      <c r="G87" s="25" t="s">
        <v>181</v>
      </c>
      <c r="H87" s="25" t="s">
        <v>270</v>
      </c>
      <c r="I87" s="28">
        <v>3418444</v>
      </c>
      <c r="J87" s="98"/>
    </row>
    <row r="88" spans="1:10" s="17" customFormat="1" ht="16" customHeight="1" x14ac:dyDescent="0.25">
      <c r="A88" s="83">
        <v>43905</v>
      </c>
      <c r="B88" s="27" t="s">
        <v>61</v>
      </c>
      <c r="C88" s="27" t="s">
        <v>61</v>
      </c>
      <c r="D88" s="25" t="s">
        <v>427</v>
      </c>
      <c r="E88" s="25" t="s">
        <v>108</v>
      </c>
      <c r="F88" s="25" t="s">
        <v>177</v>
      </c>
      <c r="G88" s="25" t="s">
        <v>223</v>
      </c>
      <c r="H88" s="25" t="s">
        <v>270</v>
      </c>
      <c r="I88" s="28">
        <v>3297409</v>
      </c>
      <c r="J88" s="98"/>
    </row>
    <row r="89" spans="1:10" s="17" customFormat="1" ht="16" customHeight="1" x14ac:dyDescent="0.25">
      <c r="A89" s="83">
        <v>43906</v>
      </c>
      <c r="B89" s="27" t="s">
        <v>61</v>
      </c>
      <c r="C89" s="27" t="s">
        <v>61</v>
      </c>
      <c r="D89" s="25" t="s">
        <v>252</v>
      </c>
      <c r="E89" s="25" t="s">
        <v>108</v>
      </c>
      <c r="F89" s="25" t="s">
        <v>177</v>
      </c>
      <c r="G89" s="25" t="s">
        <v>260</v>
      </c>
      <c r="H89" s="25" t="s">
        <v>270</v>
      </c>
      <c r="I89" s="28">
        <v>3593276</v>
      </c>
      <c r="J89" s="98"/>
    </row>
    <row r="90" spans="1:10" s="17" customFormat="1" ht="16" customHeight="1" x14ac:dyDescent="0.25">
      <c r="A90" s="83">
        <v>43908</v>
      </c>
      <c r="B90" s="27" t="s">
        <v>61</v>
      </c>
      <c r="C90" s="27" t="s">
        <v>61</v>
      </c>
      <c r="D90" s="25" t="s">
        <v>252</v>
      </c>
      <c r="E90" s="25" t="s">
        <v>108</v>
      </c>
      <c r="F90" s="25" t="s">
        <v>197</v>
      </c>
      <c r="G90" s="25" t="s">
        <v>179</v>
      </c>
      <c r="H90" s="25" t="s">
        <v>270</v>
      </c>
      <c r="I90" s="28">
        <v>3389949</v>
      </c>
      <c r="J90" s="98"/>
    </row>
    <row r="91" spans="1:10" s="17" customFormat="1" ht="16" customHeight="1" x14ac:dyDescent="0.25">
      <c r="A91" s="83">
        <v>43908</v>
      </c>
      <c r="B91" s="27" t="s">
        <v>61</v>
      </c>
      <c r="C91" s="27" t="s">
        <v>61</v>
      </c>
      <c r="D91" s="25" t="s">
        <v>251</v>
      </c>
      <c r="E91" s="25" t="s">
        <v>108</v>
      </c>
      <c r="F91" s="25" t="s">
        <v>293</v>
      </c>
      <c r="G91" s="25" t="s">
        <v>242</v>
      </c>
      <c r="H91" s="25" t="s">
        <v>270</v>
      </c>
      <c r="I91" s="28">
        <v>3696882</v>
      </c>
      <c r="J91" s="98"/>
    </row>
    <row r="92" spans="1:10" s="17" customFormat="1" ht="16" customHeight="1" x14ac:dyDescent="0.25">
      <c r="A92" s="83">
        <v>43910</v>
      </c>
      <c r="B92" s="27" t="s">
        <v>61</v>
      </c>
      <c r="C92" s="27" t="s">
        <v>61</v>
      </c>
      <c r="D92" s="25" t="s">
        <v>252</v>
      </c>
      <c r="E92" s="25" t="s">
        <v>108</v>
      </c>
      <c r="F92" s="25" t="s">
        <v>304</v>
      </c>
      <c r="G92" s="25" t="s">
        <v>352</v>
      </c>
      <c r="H92" s="25" t="s">
        <v>270</v>
      </c>
      <c r="I92" s="28">
        <v>2540017</v>
      </c>
      <c r="J92" s="98" t="s">
        <v>58</v>
      </c>
    </row>
    <row r="93" spans="1:10" s="17" customFormat="1" ht="16" customHeight="1" x14ac:dyDescent="0.25">
      <c r="A93" s="83">
        <v>43910</v>
      </c>
      <c r="B93" s="27" t="s">
        <v>61</v>
      </c>
      <c r="C93" s="27" t="s">
        <v>61</v>
      </c>
      <c r="D93" s="25" t="s">
        <v>251</v>
      </c>
      <c r="E93" s="25" t="s">
        <v>108</v>
      </c>
      <c r="F93" s="25" t="s">
        <v>186</v>
      </c>
      <c r="G93" s="25" t="s">
        <v>352</v>
      </c>
      <c r="H93" s="25" t="s">
        <v>270</v>
      </c>
      <c r="I93" s="28">
        <v>905993</v>
      </c>
      <c r="J93" s="98" t="s">
        <v>58</v>
      </c>
    </row>
    <row r="94" spans="1:10" s="17" customFormat="1" ht="16" customHeight="1" x14ac:dyDescent="0.25">
      <c r="A94" s="83">
        <v>43911</v>
      </c>
      <c r="B94" s="27" t="s">
        <v>61</v>
      </c>
      <c r="C94" s="27" t="s">
        <v>61</v>
      </c>
      <c r="D94" s="25" t="s">
        <v>426</v>
      </c>
      <c r="E94" s="25" t="s">
        <v>108</v>
      </c>
      <c r="F94" s="25" t="s">
        <v>204</v>
      </c>
      <c r="G94" s="25" t="s">
        <v>207</v>
      </c>
      <c r="H94" s="25" t="s">
        <v>270</v>
      </c>
      <c r="I94" s="28">
        <v>3443807</v>
      </c>
      <c r="J94" s="98"/>
    </row>
    <row r="95" spans="1:10" s="17" customFormat="1" ht="16" customHeight="1" x14ac:dyDescent="0.25">
      <c r="A95" s="83">
        <v>43912</v>
      </c>
      <c r="B95" s="27" t="s">
        <v>61</v>
      </c>
      <c r="C95" s="27" t="s">
        <v>61</v>
      </c>
      <c r="D95" s="25" t="s">
        <v>251</v>
      </c>
      <c r="E95" s="25" t="s">
        <v>108</v>
      </c>
      <c r="F95" s="25" t="s">
        <v>113</v>
      </c>
      <c r="G95" s="25" t="s">
        <v>243</v>
      </c>
      <c r="H95" s="25" t="s">
        <v>270</v>
      </c>
      <c r="I95" s="28">
        <v>3247240</v>
      </c>
      <c r="J95" s="98"/>
    </row>
    <row r="96" spans="1:10" s="17" customFormat="1" ht="16" customHeight="1" x14ac:dyDescent="0.25">
      <c r="A96" s="83">
        <v>43913</v>
      </c>
      <c r="B96" s="27" t="s">
        <v>61</v>
      </c>
      <c r="C96" s="27" t="s">
        <v>61</v>
      </c>
      <c r="D96" s="25" t="s">
        <v>252</v>
      </c>
      <c r="E96" s="25" t="s">
        <v>108</v>
      </c>
      <c r="F96" s="25" t="s">
        <v>241</v>
      </c>
      <c r="G96" s="25" t="s">
        <v>429</v>
      </c>
      <c r="H96" s="25" t="s">
        <v>270</v>
      </c>
      <c r="I96" s="28">
        <v>3145727</v>
      </c>
      <c r="J96" s="98"/>
    </row>
    <row r="97" spans="1:10" s="17" customFormat="1" ht="16" customHeight="1" x14ac:dyDescent="0.25">
      <c r="A97" s="83">
        <v>43913</v>
      </c>
      <c r="B97" s="27" t="s">
        <v>61</v>
      </c>
      <c r="C97" s="27" t="s">
        <v>61</v>
      </c>
      <c r="D97" s="25" t="s">
        <v>252</v>
      </c>
      <c r="E97" s="25" t="s">
        <v>108</v>
      </c>
      <c r="F97" s="25" t="s">
        <v>124</v>
      </c>
      <c r="G97" s="25" t="s">
        <v>390</v>
      </c>
      <c r="H97" s="25" t="s">
        <v>270</v>
      </c>
      <c r="I97" s="28">
        <v>3584689</v>
      </c>
      <c r="J97" s="98"/>
    </row>
    <row r="98" spans="1:10" s="17" customFormat="1" ht="16" customHeight="1" x14ac:dyDescent="0.25">
      <c r="A98" s="83">
        <v>43914</v>
      </c>
      <c r="B98" s="27" t="s">
        <v>61</v>
      </c>
      <c r="C98" s="27" t="s">
        <v>61</v>
      </c>
      <c r="D98" s="25" t="s">
        <v>251</v>
      </c>
      <c r="E98" s="25" t="s">
        <v>108</v>
      </c>
      <c r="F98" s="25" t="s">
        <v>113</v>
      </c>
      <c r="G98" s="25" t="s">
        <v>254</v>
      </c>
      <c r="H98" s="25" t="s">
        <v>270</v>
      </c>
      <c r="I98" s="28">
        <v>3070395</v>
      </c>
      <c r="J98" s="98"/>
    </row>
    <row r="99" spans="1:10" s="17" customFormat="1" ht="15.75" customHeight="1" x14ac:dyDescent="0.25">
      <c r="A99" s="83">
        <v>43915</v>
      </c>
      <c r="B99" s="27" t="s">
        <v>61</v>
      </c>
      <c r="C99" s="27" t="s">
        <v>61</v>
      </c>
      <c r="D99" s="25" t="s">
        <v>427</v>
      </c>
      <c r="E99" s="25" t="s">
        <v>108</v>
      </c>
      <c r="F99" s="25" t="s">
        <v>124</v>
      </c>
      <c r="G99" s="25" t="s">
        <v>284</v>
      </c>
      <c r="H99" s="25" t="s">
        <v>270</v>
      </c>
      <c r="I99" s="28">
        <v>2908458</v>
      </c>
      <c r="J99" s="98"/>
    </row>
    <row r="100" spans="1:10" s="17" customFormat="1" ht="16" customHeight="1" thickBot="1" x14ac:dyDescent="0.3">
      <c r="A100" s="164">
        <v>43916</v>
      </c>
      <c r="B100" s="165" t="s">
        <v>61</v>
      </c>
      <c r="C100" s="165" t="s">
        <v>61</v>
      </c>
      <c r="D100" s="166" t="s">
        <v>252</v>
      </c>
      <c r="E100" s="166" t="s">
        <v>108</v>
      </c>
      <c r="F100" s="166" t="s">
        <v>72</v>
      </c>
      <c r="G100" s="166" t="s">
        <v>163</v>
      </c>
      <c r="H100" s="166" t="s">
        <v>270</v>
      </c>
      <c r="I100" s="167">
        <v>3408332</v>
      </c>
      <c r="J100" s="168"/>
    </row>
    <row r="101" spans="1:10" s="17" customFormat="1" ht="16" customHeight="1" x14ac:dyDescent="0.25">
      <c r="A101" s="83">
        <v>43917</v>
      </c>
      <c r="B101" s="27" t="s">
        <v>61</v>
      </c>
      <c r="C101" s="27" t="s">
        <v>61</v>
      </c>
      <c r="D101" s="25" t="s">
        <v>252</v>
      </c>
      <c r="E101" s="25" t="s">
        <v>108</v>
      </c>
      <c r="F101" s="25" t="s">
        <v>72</v>
      </c>
      <c r="G101" s="25" t="s">
        <v>164</v>
      </c>
      <c r="H101" s="25" t="s">
        <v>270</v>
      </c>
      <c r="I101" s="28">
        <v>3488317</v>
      </c>
      <c r="J101" s="98"/>
    </row>
    <row r="102" spans="1:10" s="17" customFormat="1" ht="16" customHeight="1" x14ac:dyDescent="0.25">
      <c r="A102" s="83">
        <v>43917</v>
      </c>
      <c r="B102" s="27" t="s">
        <v>61</v>
      </c>
      <c r="C102" s="27" t="s">
        <v>61</v>
      </c>
      <c r="D102" s="25" t="s">
        <v>252</v>
      </c>
      <c r="E102" s="25" t="s">
        <v>108</v>
      </c>
      <c r="F102" s="25" t="s">
        <v>124</v>
      </c>
      <c r="G102" s="25" t="s">
        <v>296</v>
      </c>
      <c r="H102" s="25" t="s">
        <v>270</v>
      </c>
      <c r="I102" s="28">
        <v>3218526</v>
      </c>
      <c r="J102" s="98"/>
    </row>
    <row r="103" spans="1:10" s="17" customFormat="1" ht="16" customHeight="1" x14ac:dyDescent="0.25">
      <c r="A103" s="83">
        <v>43918</v>
      </c>
      <c r="B103" s="27" t="s">
        <v>61</v>
      </c>
      <c r="C103" s="27" t="s">
        <v>61</v>
      </c>
      <c r="D103" s="25" t="s">
        <v>251</v>
      </c>
      <c r="E103" s="25" t="s">
        <v>108</v>
      </c>
      <c r="F103" s="25" t="s">
        <v>76</v>
      </c>
      <c r="G103" s="25" t="s">
        <v>114</v>
      </c>
      <c r="H103" s="25" t="s">
        <v>270</v>
      </c>
      <c r="I103" s="28">
        <v>3618861</v>
      </c>
      <c r="J103" s="98"/>
    </row>
    <row r="104" spans="1:10" s="17" customFormat="1" ht="16" customHeight="1" x14ac:dyDescent="0.25">
      <c r="A104" s="83">
        <v>43918</v>
      </c>
      <c r="B104" s="27" t="s">
        <v>61</v>
      </c>
      <c r="C104" s="27" t="s">
        <v>61</v>
      </c>
      <c r="D104" s="25" t="s">
        <v>426</v>
      </c>
      <c r="E104" s="25" t="s">
        <v>108</v>
      </c>
      <c r="F104" s="25" t="s">
        <v>109</v>
      </c>
      <c r="G104" s="25" t="s">
        <v>493</v>
      </c>
      <c r="H104" s="25" t="s">
        <v>270</v>
      </c>
      <c r="I104" s="28">
        <v>3181703</v>
      </c>
      <c r="J104" s="98"/>
    </row>
    <row r="105" spans="1:10" s="17" customFormat="1" ht="16" customHeight="1" x14ac:dyDescent="0.25">
      <c r="A105" s="83">
        <v>43919</v>
      </c>
      <c r="B105" s="27" t="s">
        <v>61</v>
      </c>
      <c r="C105" s="27" t="s">
        <v>61</v>
      </c>
      <c r="D105" s="25" t="s">
        <v>251</v>
      </c>
      <c r="E105" s="25" t="s">
        <v>108</v>
      </c>
      <c r="F105" s="25" t="s">
        <v>113</v>
      </c>
      <c r="G105" s="25" t="s">
        <v>255</v>
      </c>
      <c r="H105" s="25" t="s">
        <v>270</v>
      </c>
      <c r="I105" s="28">
        <v>3681092</v>
      </c>
      <c r="J105" s="98"/>
    </row>
    <row r="106" spans="1:10" s="17" customFormat="1" ht="16" customHeight="1" x14ac:dyDescent="0.25">
      <c r="A106" s="83">
        <v>43920</v>
      </c>
      <c r="B106" s="27" t="s">
        <v>61</v>
      </c>
      <c r="C106" s="27" t="s">
        <v>61</v>
      </c>
      <c r="D106" s="25" t="s">
        <v>252</v>
      </c>
      <c r="E106" s="25" t="s">
        <v>108</v>
      </c>
      <c r="F106" s="25" t="s">
        <v>68</v>
      </c>
      <c r="G106" s="25" t="s">
        <v>145</v>
      </c>
      <c r="H106" s="25" t="s">
        <v>270</v>
      </c>
      <c r="I106" s="28">
        <v>3249912</v>
      </c>
      <c r="J106" s="98"/>
    </row>
    <row r="107" spans="1:10" s="17" customFormat="1" ht="16" customHeight="1" x14ac:dyDescent="0.25">
      <c r="A107" s="83">
        <v>43921</v>
      </c>
      <c r="B107" s="27" t="s">
        <v>61</v>
      </c>
      <c r="C107" s="27" t="s">
        <v>61</v>
      </c>
      <c r="D107" s="25" t="s">
        <v>252</v>
      </c>
      <c r="E107" s="25" t="s">
        <v>108</v>
      </c>
      <c r="F107" s="25" t="s">
        <v>81</v>
      </c>
      <c r="G107" s="25" t="s">
        <v>418</v>
      </c>
      <c r="H107" s="25" t="s">
        <v>270</v>
      </c>
      <c r="I107" s="28">
        <v>3676216</v>
      </c>
      <c r="J107" s="98"/>
    </row>
    <row r="108" spans="1:10" s="17" customFormat="1" ht="16" customHeight="1" x14ac:dyDescent="0.25">
      <c r="A108" s="83">
        <v>43922</v>
      </c>
      <c r="B108" s="27" t="s">
        <v>61</v>
      </c>
      <c r="C108" s="27" t="s">
        <v>61</v>
      </c>
      <c r="D108" s="25" t="s">
        <v>252</v>
      </c>
      <c r="E108" s="25" t="s">
        <v>108</v>
      </c>
      <c r="F108" s="25" t="s">
        <v>109</v>
      </c>
      <c r="G108" s="25" t="s">
        <v>459</v>
      </c>
      <c r="H108" s="25" t="s">
        <v>270</v>
      </c>
      <c r="I108" s="28">
        <v>3602666</v>
      </c>
      <c r="J108" s="98"/>
    </row>
    <row r="109" spans="1:10" s="17" customFormat="1" ht="16" customHeight="1" x14ac:dyDescent="0.25">
      <c r="A109" s="83">
        <v>43923</v>
      </c>
      <c r="B109" s="27" t="s">
        <v>61</v>
      </c>
      <c r="C109" s="27" t="s">
        <v>61</v>
      </c>
      <c r="D109" s="25" t="s">
        <v>251</v>
      </c>
      <c r="E109" s="25" t="s">
        <v>108</v>
      </c>
      <c r="F109" s="25" t="s">
        <v>113</v>
      </c>
      <c r="G109" s="25" t="s">
        <v>189</v>
      </c>
      <c r="H109" s="25" t="s">
        <v>270</v>
      </c>
      <c r="I109" s="28">
        <v>3247959</v>
      </c>
      <c r="J109" s="98"/>
    </row>
    <row r="110" spans="1:10" s="17" customFormat="1" ht="16" customHeight="1" x14ac:dyDescent="0.25">
      <c r="A110" s="83">
        <v>43924</v>
      </c>
      <c r="B110" s="27" t="s">
        <v>61</v>
      </c>
      <c r="C110" s="27" t="s">
        <v>61</v>
      </c>
      <c r="D110" s="25" t="s">
        <v>252</v>
      </c>
      <c r="E110" s="25" t="s">
        <v>108</v>
      </c>
      <c r="F110" s="25" t="s">
        <v>68</v>
      </c>
      <c r="G110" s="25" t="s">
        <v>206</v>
      </c>
      <c r="H110" s="25" t="s">
        <v>270</v>
      </c>
      <c r="I110" s="28">
        <v>3238610</v>
      </c>
      <c r="J110" s="98"/>
    </row>
    <row r="111" spans="1:10" s="17" customFormat="1" ht="16" customHeight="1" x14ac:dyDescent="0.25">
      <c r="A111" s="83">
        <v>43925</v>
      </c>
      <c r="B111" s="27" t="s">
        <v>61</v>
      </c>
      <c r="C111" s="27" t="s">
        <v>61</v>
      </c>
      <c r="D111" s="25" t="s">
        <v>252</v>
      </c>
      <c r="E111" s="25" t="s">
        <v>108</v>
      </c>
      <c r="F111" s="25" t="s">
        <v>332</v>
      </c>
      <c r="G111" s="25" t="s">
        <v>180</v>
      </c>
      <c r="H111" s="25" t="s">
        <v>270</v>
      </c>
      <c r="I111" s="28">
        <v>3669553</v>
      </c>
      <c r="J111" s="98"/>
    </row>
    <row r="112" spans="1:10" s="17" customFormat="1" ht="16" customHeight="1" x14ac:dyDescent="0.25">
      <c r="A112" s="83">
        <v>43926</v>
      </c>
      <c r="B112" s="27" t="s">
        <v>61</v>
      </c>
      <c r="C112" s="27" t="s">
        <v>61</v>
      </c>
      <c r="D112" s="25" t="s">
        <v>406</v>
      </c>
      <c r="E112" s="25" t="s">
        <v>108</v>
      </c>
      <c r="F112" s="25" t="s">
        <v>197</v>
      </c>
      <c r="G112" s="25" t="s">
        <v>361</v>
      </c>
      <c r="H112" s="25" t="s">
        <v>270</v>
      </c>
      <c r="I112" s="28">
        <v>3037744</v>
      </c>
      <c r="J112" s="98"/>
    </row>
    <row r="113" spans="1:10" s="17" customFormat="1" ht="16" customHeight="1" x14ac:dyDescent="0.25">
      <c r="A113" s="83">
        <v>43928</v>
      </c>
      <c r="B113" s="27" t="s">
        <v>61</v>
      </c>
      <c r="C113" s="27" t="s">
        <v>61</v>
      </c>
      <c r="D113" s="25" t="s">
        <v>426</v>
      </c>
      <c r="E113" s="25" t="s">
        <v>108</v>
      </c>
      <c r="F113" s="25" t="s">
        <v>304</v>
      </c>
      <c r="G113" s="25" t="s">
        <v>294</v>
      </c>
      <c r="H113" s="25" t="s">
        <v>270</v>
      </c>
      <c r="I113" s="28">
        <v>3233114</v>
      </c>
      <c r="J113" s="98"/>
    </row>
    <row r="114" spans="1:10" s="17" customFormat="1" ht="16" customHeight="1" x14ac:dyDescent="0.25">
      <c r="A114" s="83">
        <v>43930</v>
      </c>
      <c r="B114" s="27" t="s">
        <v>61</v>
      </c>
      <c r="C114" s="27" t="s">
        <v>61</v>
      </c>
      <c r="D114" s="25" t="s">
        <v>251</v>
      </c>
      <c r="E114" s="25" t="s">
        <v>108</v>
      </c>
      <c r="F114" s="25" t="s">
        <v>112</v>
      </c>
      <c r="G114" s="25" t="s">
        <v>140</v>
      </c>
      <c r="H114" s="25" t="s">
        <v>270</v>
      </c>
      <c r="I114" s="28">
        <v>3275576</v>
      </c>
      <c r="J114" s="98"/>
    </row>
    <row r="115" spans="1:10" s="17" customFormat="1" ht="16" customHeight="1" x14ac:dyDescent="0.25">
      <c r="A115" s="83">
        <v>43931</v>
      </c>
      <c r="B115" s="27" t="s">
        <v>61</v>
      </c>
      <c r="C115" s="27" t="s">
        <v>61</v>
      </c>
      <c r="D115" s="25" t="s">
        <v>251</v>
      </c>
      <c r="E115" s="25" t="s">
        <v>108</v>
      </c>
      <c r="F115" s="25" t="s">
        <v>113</v>
      </c>
      <c r="G115" s="25" t="s">
        <v>142</v>
      </c>
      <c r="H115" s="25" t="s">
        <v>270</v>
      </c>
      <c r="I115" s="28">
        <v>3238933</v>
      </c>
      <c r="J115" s="98"/>
    </row>
    <row r="116" spans="1:10" s="17" customFormat="1" ht="16" customHeight="1" x14ac:dyDescent="0.25">
      <c r="A116" s="83">
        <v>43932</v>
      </c>
      <c r="B116" s="27" t="s">
        <v>61</v>
      </c>
      <c r="C116" s="27" t="s">
        <v>61</v>
      </c>
      <c r="D116" s="25" t="s">
        <v>251</v>
      </c>
      <c r="E116" s="25" t="s">
        <v>108</v>
      </c>
      <c r="F116" s="25" t="s">
        <v>112</v>
      </c>
      <c r="G116" s="25" t="s">
        <v>336</v>
      </c>
      <c r="H116" s="25" t="s">
        <v>270</v>
      </c>
      <c r="I116" s="28">
        <v>3352640</v>
      </c>
      <c r="J116" s="98"/>
    </row>
    <row r="117" spans="1:10" s="17" customFormat="1" ht="16" customHeight="1" x14ac:dyDescent="0.25">
      <c r="A117" s="83">
        <v>43933</v>
      </c>
      <c r="B117" s="27" t="s">
        <v>61</v>
      </c>
      <c r="C117" s="27" t="s">
        <v>61</v>
      </c>
      <c r="D117" s="25" t="s">
        <v>252</v>
      </c>
      <c r="E117" s="25" t="s">
        <v>108</v>
      </c>
      <c r="F117" s="25" t="s">
        <v>197</v>
      </c>
      <c r="G117" s="25" t="s">
        <v>80</v>
      </c>
      <c r="H117" s="25" t="s">
        <v>270</v>
      </c>
      <c r="I117" s="28">
        <v>3514046</v>
      </c>
      <c r="J117" s="98"/>
    </row>
    <row r="118" spans="1:10" s="17" customFormat="1" ht="16" customHeight="1" x14ac:dyDescent="0.25">
      <c r="A118" s="83">
        <v>43934</v>
      </c>
      <c r="B118" s="27" t="s">
        <v>61</v>
      </c>
      <c r="C118" s="27" t="s">
        <v>61</v>
      </c>
      <c r="D118" s="25" t="s">
        <v>252</v>
      </c>
      <c r="E118" s="25" t="s">
        <v>108</v>
      </c>
      <c r="F118" s="25" t="s">
        <v>286</v>
      </c>
      <c r="G118" s="25" t="s">
        <v>435</v>
      </c>
      <c r="H118" s="25" t="s">
        <v>270</v>
      </c>
      <c r="I118" s="28">
        <v>3523038</v>
      </c>
      <c r="J118" s="98"/>
    </row>
    <row r="119" spans="1:10" s="17" customFormat="1" ht="16" customHeight="1" x14ac:dyDescent="0.25">
      <c r="A119" s="83">
        <v>43935</v>
      </c>
      <c r="B119" s="27" t="s">
        <v>61</v>
      </c>
      <c r="C119" s="27" t="s">
        <v>61</v>
      </c>
      <c r="D119" s="25" t="s">
        <v>252</v>
      </c>
      <c r="E119" s="25" t="s">
        <v>108</v>
      </c>
      <c r="F119" s="25" t="s">
        <v>109</v>
      </c>
      <c r="G119" s="25" t="s">
        <v>260</v>
      </c>
      <c r="H119" s="25" t="s">
        <v>270</v>
      </c>
      <c r="I119" s="28">
        <v>3493041</v>
      </c>
      <c r="J119" s="98"/>
    </row>
    <row r="120" spans="1:10" s="17" customFormat="1" ht="16" customHeight="1" x14ac:dyDescent="0.25">
      <c r="A120" s="83">
        <v>43936</v>
      </c>
      <c r="B120" s="27" t="s">
        <v>61</v>
      </c>
      <c r="C120" s="27" t="s">
        <v>61</v>
      </c>
      <c r="D120" s="25" t="s">
        <v>427</v>
      </c>
      <c r="E120" s="25" t="s">
        <v>108</v>
      </c>
      <c r="F120" s="25" t="s">
        <v>276</v>
      </c>
      <c r="G120" s="25" t="s">
        <v>223</v>
      </c>
      <c r="H120" s="25" t="s">
        <v>270</v>
      </c>
      <c r="I120" s="28">
        <v>2865423</v>
      </c>
      <c r="J120" s="98"/>
    </row>
    <row r="121" spans="1:10" s="17" customFormat="1" ht="16" customHeight="1" x14ac:dyDescent="0.25">
      <c r="A121" s="83">
        <v>43937</v>
      </c>
      <c r="B121" s="27" t="s">
        <v>61</v>
      </c>
      <c r="C121" s="27" t="s">
        <v>61</v>
      </c>
      <c r="D121" s="25" t="s">
        <v>251</v>
      </c>
      <c r="E121" s="25" t="s">
        <v>108</v>
      </c>
      <c r="F121" s="25" t="s">
        <v>113</v>
      </c>
      <c r="G121" s="25" t="s">
        <v>188</v>
      </c>
      <c r="H121" s="25" t="s">
        <v>270</v>
      </c>
      <c r="I121" s="28">
        <v>3693089</v>
      </c>
      <c r="J121" s="98"/>
    </row>
    <row r="122" spans="1:10" s="17" customFormat="1" ht="16" customHeight="1" x14ac:dyDescent="0.25">
      <c r="A122" s="83">
        <v>43938</v>
      </c>
      <c r="B122" s="27" t="s">
        <v>61</v>
      </c>
      <c r="C122" s="27" t="s">
        <v>61</v>
      </c>
      <c r="D122" s="25" t="s">
        <v>519</v>
      </c>
      <c r="E122" s="25" t="s">
        <v>194</v>
      </c>
      <c r="F122" s="25" t="s">
        <v>72</v>
      </c>
      <c r="G122" s="25" t="s">
        <v>279</v>
      </c>
      <c r="H122" s="25" t="s">
        <v>270</v>
      </c>
      <c r="I122" s="28">
        <v>3573228</v>
      </c>
      <c r="J122" s="98"/>
    </row>
    <row r="123" spans="1:10" s="17" customFormat="1" ht="16" customHeight="1" x14ac:dyDescent="0.25">
      <c r="A123" s="83">
        <v>43939</v>
      </c>
      <c r="B123" s="27" t="s">
        <v>61</v>
      </c>
      <c r="C123" s="27" t="s">
        <v>61</v>
      </c>
      <c r="D123" s="25" t="s">
        <v>426</v>
      </c>
      <c r="E123" s="25" t="s">
        <v>108</v>
      </c>
      <c r="F123" s="25" t="s">
        <v>109</v>
      </c>
      <c r="G123" s="25" t="s">
        <v>509</v>
      </c>
      <c r="H123" s="25" t="s">
        <v>270</v>
      </c>
      <c r="I123" s="28">
        <v>3661097</v>
      </c>
      <c r="J123" s="98"/>
    </row>
    <row r="124" spans="1:10" s="17" customFormat="1" ht="16" customHeight="1" x14ac:dyDescent="0.25">
      <c r="A124" s="83">
        <v>43940</v>
      </c>
      <c r="B124" s="27" t="s">
        <v>61</v>
      </c>
      <c r="C124" s="27" t="s">
        <v>61</v>
      </c>
      <c r="D124" s="25" t="s">
        <v>251</v>
      </c>
      <c r="E124" s="25" t="s">
        <v>108</v>
      </c>
      <c r="F124" s="25" t="s">
        <v>113</v>
      </c>
      <c r="G124" s="25" t="s">
        <v>207</v>
      </c>
      <c r="H124" s="25" t="s">
        <v>270</v>
      </c>
      <c r="I124" s="28">
        <v>3484530</v>
      </c>
      <c r="J124" s="98"/>
    </row>
    <row r="125" spans="1:10" s="17" customFormat="1" ht="16" customHeight="1" x14ac:dyDescent="0.25">
      <c r="A125" s="83">
        <v>43942</v>
      </c>
      <c r="B125" s="27" t="s">
        <v>61</v>
      </c>
      <c r="C125" s="27" t="s">
        <v>61</v>
      </c>
      <c r="D125" s="25" t="s">
        <v>251</v>
      </c>
      <c r="E125" s="25" t="s">
        <v>108</v>
      </c>
      <c r="F125" s="25" t="s">
        <v>112</v>
      </c>
      <c r="G125" s="25" t="s">
        <v>217</v>
      </c>
      <c r="H125" s="25" t="s">
        <v>270</v>
      </c>
      <c r="I125" s="28">
        <v>3667243</v>
      </c>
      <c r="J125" s="98"/>
    </row>
    <row r="126" spans="1:10" s="17" customFormat="1" ht="16" customHeight="1" x14ac:dyDescent="0.25">
      <c r="A126" s="83">
        <v>43943</v>
      </c>
      <c r="B126" s="27" t="s">
        <v>61</v>
      </c>
      <c r="C126" s="27" t="s">
        <v>61</v>
      </c>
      <c r="D126" s="25" t="s">
        <v>252</v>
      </c>
      <c r="E126" s="25" t="s">
        <v>108</v>
      </c>
      <c r="F126" s="25" t="s">
        <v>72</v>
      </c>
      <c r="G126" s="25" t="s">
        <v>390</v>
      </c>
      <c r="H126" s="25" t="s">
        <v>270</v>
      </c>
      <c r="I126" s="28">
        <v>3242214</v>
      </c>
      <c r="J126" s="98"/>
    </row>
    <row r="127" spans="1:10" s="17" customFormat="1" ht="16" customHeight="1" x14ac:dyDescent="0.25">
      <c r="A127" s="83">
        <v>43943</v>
      </c>
      <c r="B127" s="27" t="s">
        <v>61</v>
      </c>
      <c r="C127" s="27" t="s">
        <v>61</v>
      </c>
      <c r="D127" s="25" t="s">
        <v>252</v>
      </c>
      <c r="E127" s="25" t="s">
        <v>108</v>
      </c>
      <c r="F127" s="25" t="s">
        <v>68</v>
      </c>
      <c r="G127" s="25" t="s">
        <v>114</v>
      </c>
      <c r="H127" s="25" t="s">
        <v>270</v>
      </c>
      <c r="I127" s="28">
        <v>3681648</v>
      </c>
      <c r="J127" s="98"/>
    </row>
    <row r="128" spans="1:10" s="17" customFormat="1" ht="16" customHeight="1" x14ac:dyDescent="0.25">
      <c r="A128" s="83">
        <v>43944</v>
      </c>
      <c r="B128" s="27" t="s">
        <v>61</v>
      </c>
      <c r="C128" s="27" t="s">
        <v>61</v>
      </c>
      <c r="D128" s="25" t="s">
        <v>406</v>
      </c>
      <c r="E128" s="25" t="s">
        <v>108</v>
      </c>
      <c r="F128" s="25" t="s">
        <v>113</v>
      </c>
      <c r="G128" s="25" t="s">
        <v>160</v>
      </c>
      <c r="H128" s="25" t="s">
        <v>270</v>
      </c>
      <c r="I128" s="28">
        <v>3672544</v>
      </c>
      <c r="J128" s="98"/>
    </row>
    <row r="129" spans="1:10" s="17" customFormat="1" ht="16" customHeight="1" x14ac:dyDescent="0.25">
      <c r="A129" s="83">
        <v>43945</v>
      </c>
      <c r="B129" s="27" t="s">
        <v>61</v>
      </c>
      <c r="C129" s="27" t="s">
        <v>61</v>
      </c>
      <c r="D129" s="25" t="s">
        <v>427</v>
      </c>
      <c r="E129" s="25" t="s">
        <v>108</v>
      </c>
      <c r="F129" s="25" t="s">
        <v>276</v>
      </c>
      <c r="G129" s="25" t="s">
        <v>283</v>
      </c>
      <c r="H129" s="25" t="s">
        <v>270</v>
      </c>
      <c r="I129" s="28">
        <v>2904374</v>
      </c>
      <c r="J129" s="98"/>
    </row>
    <row r="130" spans="1:10" s="17" customFormat="1" ht="16" customHeight="1" x14ac:dyDescent="0.25">
      <c r="A130" s="83">
        <v>43946</v>
      </c>
      <c r="B130" s="27" t="s">
        <v>61</v>
      </c>
      <c r="C130" s="27" t="s">
        <v>61</v>
      </c>
      <c r="D130" s="25" t="s">
        <v>252</v>
      </c>
      <c r="E130" s="25" t="s">
        <v>108</v>
      </c>
      <c r="F130" s="25" t="s">
        <v>204</v>
      </c>
      <c r="G130" s="25" t="s">
        <v>169</v>
      </c>
      <c r="H130" s="25" t="s">
        <v>270</v>
      </c>
      <c r="I130" s="28">
        <v>3244097</v>
      </c>
      <c r="J130" s="98"/>
    </row>
    <row r="131" spans="1:10" s="17" customFormat="1" ht="16" customHeight="1" x14ac:dyDescent="0.25">
      <c r="A131" s="83">
        <v>43947</v>
      </c>
      <c r="B131" s="27" t="s">
        <v>61</v>
      </c>
      <c r="C131" s="27" t="s">
        <v>61</v>
      </c>
      <c r="D131" s="25" t="s">
        <v>252</v>
      </c>
      <c r="E131" s="25" t="s">
        <v>108</v>
      </c>
      <c r="F131" s="25" t="s">
        <v>68</v>
      </c>
      <c r="G131" s="25" t="s">
        <v>344</v>
      </c>
      <c r="H131" s="25" t="s">
        <v>270</v>
      </c>
      <c r="I131" s="28">
        <v>3416582</v>
      </c>
      <c r="J131" s="98"/>
    </row>
    <row r="132" spans="1:10" s="17" customFormat="1" ht="16" customHeight="1" x14ac:dyDescent="0.25">
      <c r="A132" s="83">
        <v>43947</v>
      </c>
      <c r="B132" s="27" t="s">
        <v>61</v>
      </c>
      <c r="C132" s="27" t="s">
        <v>61</v>
      </c>
      <c r="D132" s="25" t="s">
        <v>252</v>
      </c>
      <c r="E132" s="25" t="s">
        <v>108</v>
      </c>
      <c r="F132" s="25" t="s">
        <v>225</v>
      </c>
      <c r="G132" s="25" t="s">
        <v>234</v>
      </c>
      <c r="H132" s="25" t="s">
        <v>270</v>
      </c>
      <c r="I132" s="28">
        <v>3296927</v>
      </c>
      <c r="J132" s="98"/>
    </row>
    <row r="133" spans="1:10" s="17" customFormat="1" ht="16" customHeight="1" x14ac:dyDescent="0.25">
      <c r="A133" s="83">
        <v>43949</v>
      </c>
      <c r="B133" s="27" t="s">
        <v>61</v>
      </c>
      <c r="C133" s="27" t="s">
        <v>61</v>
      </c>
      <c r="D133" s="25" t="s">
        <v>251</v>
      </c>
      <c r="E133" s="25" t="s">
        <v>108</v>
      </c>
      <c r="F133" s="25" t="s">
        <v>113</v>
      </c>
      <c r="G133" s="25" t="s">
        <v>296</v>
      </c>
      <c r="H133" s="25" t="s">
        <v>270</v>
      </c>
      <c r="I133" s="28">
        <v>3220958</v>
      </c>
      <c r="J133" s="98"/>
    </row>
    <row r="134" spans="1:10" s="17" customFormat="1" ht="16" customHeight="1" x14ac:dyDescent="0.25">
      <c r="A134" s="83">
        <v>43951</v>
      </c>
      <c r="B134" s="27" t="s">
        <v>61</v>
      </c>
      <c r="C134" s="27" t="s">
        <v>61</v>
      </c>
      <c r="D134" s="25" t="s">
        <v>252</v>
      </c>
      <c r="E134" s="25" t="s">
        <v>108</v>
      </c>
      <c r="F134" s="25" t="s">
        <v>332</v>
      </c>
      <c r="G134" s="25" t="s">
        <v>256</v>
      </c>
      <c r="H134" s="25" t="s">
        <v>270</v>
      </c>
      <c r="I134" s="28">
        <v>3681823</v>
      </c>
      <c r="J134" s="98"/>
    </row>
    <row r="135" spans="1:10" s="17" customFormat="1" ht="16" customHeight="1" x14ac:dyDescent="0.25">
      <c r="A135" s="83">
        <v>43952</v>
      </c>
      <c r="B135" s="27" t="s">
        <v>61</v>
      </c>
      <c r="C135" s="27" t="s">
        <v>61</v>
      </c>
      <c r="D135" s="25" t="s">
        <v>426</v>
      </c>
      <c r="E135" s="25" t="s">
        <v>108</v>
      </c>
      <c r="F135" s="25" t="s">
        <v>304</v>
      </c>
      <c r="G135" s="25" t="s">
        <v>309</v>
      </c>
      <c r="H135" s="25" t="s">
        <v>270</v>
      </c>
      <c r="I135" s="28">
        <v>3430490</v>
      </c>
      <c r="J135" s="98"/>
    </row>
    <row r="136" spans="1:10" s="17" customFormat="1" ht="16" customHeight="1" x14ac:dyDescent="0.25">
      <c r="A136" s="83">
        <v>43953</v>
      </c>
      <c r="B136" s="27" t="s">
        <v>61</v>
      </c>
      <c r="C136" s="27" t="s">
        <v>61</v>
      </c>
      <c r="D136" s="25" t="s">
        <v>251</v>
      </c>
      <c r="E136" s="25" t="s">
        <v>108</v>
      </c>
      <c r="F136" s="25" t="s">
        <v>112</v>
      </c>
      <c r="G136" s="25" t="s">
        <v>117</v>
      </c>
      <c r="H136" s="25" t="s">
        <v>270</v>
      </c>
      <c r="I136" s="28">
        <v>3723114</v>
      </c>
      <c r="J136" s="98"/>
    </row>
    <row r="137" spans="1:10" s="17" customFormat="1" ht="16" customHeight="1" x14ac:dyDescent="0.25">
      <c r="A137" s="83">
        <v>43954</v>
      </c>
      <c r="B137" s="27" t="s">
        <v>61</v>
      </c>
      <c r="C137" s="27" t="s">
        <v>61</v>
      </c>
      <c r="D137" s="25" t="s">
        <v>252</v>
      </c>
      <c r="E137" s="25" t="s">
        <v>108</v>
      </c>
      <c r="F137" s="25" t="s">
        <v>332</v>
      </c>
      <c r="G137" s="25" t="s">
        <v>379</v>
      </c>
      <c r="H137" s="25" t="s">
        <v>270</v>
      </c>
      <c r="I137" s="28">
        <v>3564485</v>
      </c>
      <c r="J137" s="98"/>
    </row>
    <row r="138" spans="1:10" s="17" customFormat="1" ht="16" customHeight="1" x14ac:dyDescent="0.25">
      <c r="A138" s="83">
        <v>43956</v>
      </c>
      <c r="B138" s="27" t="s">
        <v>61</v>
      </c>
      <c r="C138" s="27" t="s">
        <v>61</v>
      </c>
      <c r="D138" s="25" t="s">
        <v>252</v>
      </c>
      <c r="E138" s="25" t="s">
        <v>108</v>
      </c>
      <c r="F138" s="25" t="s">
        <v>253</v>
      </c>
      <c r="G138" s="25" t="s">
        <v>411</v>
      </c>
      <c r="H138" s="25" t="s">
        <v>270</v>
      </c>
      <c r="I138" s="28">
        <v>3241104</v>
      </c>
      <c r="J138" s="98"/>
    </row>
    <row r="139" spans="1:10" s="17" customFormat="1" ht="16" customHeight="1" x14ac:dyDescent="0.25">
      <c r="A139" s="83">
        <v>43956</v>
      </c>
      <c r="B139" s="27" t="s">
        <v>61</v>
      </c>
      <c r="C139" s="27" t="s">
        <v>61</v>
      </c>
      <c r="D139" s="25" t="s">
        <v>252</v>
      </c>
      <c r="E139" s="25" t="s">
        <v>108</v>
      </c>
      <c r="F139" s="25" t="s">
        <v>241</v>
      </c>
      <c r="G139" s="25" t="s">
        <v>143</v>
      </c>
      <c r="H139" s="25" t="s">
        <v>270</v>
      </c>
      <c r="I139" s="28">
        <v>3326515</v>
      </c>
      <c r="J139" s="98"/>
    </row>
    <row r="140" spans="1:10" s="17" customFormat="1" ht="16" customHeight="1" x14ac:dyDescent="0.25">
      <c r="A140" s="83">
        <v>43958</v>
      </c>
      <c r="B140" s="27" t="s">
        <v>61</v>
      </c>
      <c r="C140" s="27" t="s">
        <v>61</v>
      </c>
      <c r="D140" s="25" t="s">
        <v>252</v>
      </c>
      <c r="E140" s="25" t="s">
        <v>108</v>
      </c>
      <c r="F140" s="25" t="s">
        <v>178</v>
      </c>
      <c r="G140" s="25" t="s">
        <v>264</v>
      </c>
      <c r="H140" s="25" t="s">
        <v>270</v>
      </c>
      <c r="I140" s="28">
        <v>2267616</v>
      </c>
      <c r="J140" s="98" t="s">
        <v>58</v>
      </c>
    </row>
    <row r="141" spans="1:10" s="17" customFormat="1" ht="16" customHeight="1" x14ac:dyDescent="0.25">
      <c r="A141" s="83">
        <v>43958</v>
      </c>
      <c r="B141" s="27" t="s">
        <v>61</v>
      </c>
      <c r="C141" s="27" t="s">
        <v>61</v>
      </c>
      <c r="D141" s="25" t="s">
        <v>252</v>
      </c>
      <c r="E141" s="25" t="s">
        <v>108</v>
      </c>
      <c r="F141" s="25" t="s">
        <v>241</v>
      </c>
      <c r="G141" s="25" t="s">
        <v>264</v>
      </c>
      <c r="H141" s="25" t="s">
        <v>270</v>
      </c>
      <c r="I141" s="28">
        <v>971768</v>
      </c>
      <c r="J141" s="98" t="s">
        <v>58</v>
      </c>
    </row>
    <row r="142" spans="1:10" s="17" customFormat="1" ht="16" customHeight="1" x14ac:dyDescent="0.25">
      <c r="A142" s="83">
        <v>43958</v>
      </c>
      <c r="B142" s="27" t="s">
        <v>61</v>
      </c>
      <c r="C142" s="27" t="s">
        <v>61</v>
      </c>
      <c r="D142" s="25" t="s">
        <v>427</v>
      </c>
      <c r="E142" s="25" t="s">
        <v>108</v>
      </c>
      <c r="F142" s="25" t="s">
        <v>331</v>
      </c>
      <c r="G142" s="25" t="s">
        <v>299</v>
      </c>
      <c r="H142" s="25" t="s">
        <v>270</v>
      </c>
      <c r="I142" s="28">
        <v>3473212</v>
      </c>
      <c r="J142" s="98"/>
    </row>
    <row r="143" spans="1:10" s="17" customFormat="1" ht="16" customHeight="1" x14ac:dyDescent="0.25">
      <c r="A143" s="83">
        <v>43960</v>
      </c>
      <c r="B143" s="27" t="s">
        <v>61</v>
      </c>
      <c r="C143" s="27" t="s">
        <v>61</v>
      </c>
      <c r="D143" s="25" t="s">
        <v>426</v>
      </c>
      <c r="E143" s="25" t="s">
        <v>108</v>
      </c>
      <c r="F143" s="25" t="s">
        <v>178</v>
      </c>
      <c r="G143" s="25" t="s">
        <v>520</v>
      </c>
      <c r="H143" s="25" t="s">
        <v>270</v>
      </c>
      <c r="I143" s="28">
        <v>2095765</v>
      </c>
      <c r="J143" s="98" t="s">
        <v>58</v>
      </c>
    </row>
    <row r="144" spans="1:10" s="17" customFormat="1" ht="16" customHeight="1" x14ac:dyDescent="0.25">
      <c r="A144" s="83">
        <v>43960</v>
      </c>
      <c r="B144" s="27" t="s">
        <v>61</v>
      </c>
      <c r="C144" s="27" t="s">
        <v>61</v>
      </c>
      <c r="D144" s="25" t="s">
        <v>426</v>
      </c>
      <c r="E144" s="25" t="s">
        <v>108</v>
      </c>
      <c r="F144" s="25" t="s">
        <v>373</v>
      </c>
      <c r="G144" s="25" t="s">
        <v>520</v>
      </c>
      <c r="H144" s="25" t="s">
        <v>270</v>
      </c>
      <c r="I144" s="28">
        <v>1348306</v>
      </c>
      <c r="J144" s="98" t="s">
        <v>58</v>
      </c>
    </row>
    <row r="145" spans="1:10" s="17" customFormat="1" ht="16" customHeight="1" thickBot="1" x14ac:dyDescent="0.3">
      <c r="A145" s="164">
        <v>43961</v>
      </c>
      <c r="B145" s="165" t="s">
        <v>61</v>
      </c>
      <c r="C145" s="165" t="s">
        <v>61</v>
      </c>
      <c r="D145" s="166" t="s">
        <v>252</v>
      </c>
      <c r="E145" s="166" t="s">
        <v>108</v>
      </c>
      <c r="F145" s="166" t="s">
        <v>286</v>
      </c>
      <c r="G145" s="166" t="s">
        <v>361</v>
      </c>
      <c r="H145" s="166" t="s">
        <v>270</v>
      </c>
      <c r="I145" s="167">
        <v>2897173</v>
      </c>
      <c r="J145" s="168"/>
    </row>
    <row r="146" spans="1:10" s="17" customFormat="1" ht="16" customHeight="1" x14ac:dyDescent="0.25">
      <c r="A146" s="83">
        <v>43962</v>
      </c>
      <c r="B146" s="27" t="s">
        <v>61</v>
      </c>
      <c r="C146" s="27" t="s">
        <v>61</v>
      </c>
      <c r="D146" s="25" t="s">
        <v>251</v>
      </c>
      <c r="E146" s="25" t="s">
        <v>108</v>
      </c>
      <c r="F146" s="25" t="s">
        <v>112</v>
      </c>
      <c r="G146" s="25" t="s">
        <v>319</v>
      </c>
      <c r="H146" s="25" t="s">
        <v>270</v>
      </c>
      <c r="I146" s="28">
        <v>3673929</v>
      </c>
      <c r="J146" s="98"/>
    </row>
    <row r="147" spans="1:10" s="17" customFormat="1" ht="16" customHeight="1" x14ac:dyDescent="0.25">
      <c r="A147" s="83">
        <v>43963</v>
      </c>
      <c r="B147" s="27" t="s">
        <v>61</v>
      </c>
      <c r="C147" s="27" t="s">
        <v>61</v>
      </c>
      <c r="D147" s="25" t="s">
        <v>251</v>
      </c>
      <c r="E147" s="25" t="s">
        <v>108</v>
      </c>
      <c r="F147" s="25" t="s">
        <v>113</v>
      </c>
      <c r="G147" s="25" t="s">
        <v>167</v>
      </c>
      <c r="H147" s="25" t="s">
        <v>270</v>
      </c>
      <c r="I147" s="28">
        <v>3710898</v>
      </c>
      <c r="J147" s="98"/>
    </row>
    <row r="148" spans="1:10" s="17" customFormat="1" ht="16" customHeight="1" x14ac:dyDescent="0.25">
      <c r="A148" s="83">
        <v>43966</v>
      </c>
      <c r="B148" s="27" t="s">
        <v>61</v>
      </c>
      <c r="C148" s="27" t="s">
        <v>61</v>
      </c>
      <c r="D148" s="25" t="s">
        <v>252</v>
      </c>
      <c r="E148" s="25" t="s">
        <v>108</v>
      </c>
      <c r="F148" s="25" t="s">
        <v>241</v>
      </c>
      <c r="G148" s="25" t="s">
        <v>459</v>
      </c>
      <c r="H148" s="25" t="s">
        <v>270</v>
      </c>
      <c r="I148" s="28">
        <v>3241504</v>
      </c>
      <c r="J148" s="98"/>
    </row>
    <row r="149" spans="1:10" s="17" customFormat="1" ht="16" customHeight="1" x14ac:dyDescent="0.25">
      <c r="A149" s="83">
        <v>43967</v>
      </c>
      <c r="B149" s="27" t="s">
        <v>61</v>
      </c>
      <c r="C149" s="27" t="s">
        <v>61</v>
      </c>
      <c r="D149" s="25" t="s">
        <v>252</v>
      </c>
      <c r="E149" s="25" t="s">
        <v>108</v>
      </c>
      <c r="F149" s="25" t="s">
        <v>68</v>
      </c>
      <c r="G149" s="25" t="s">
        <v>231</v>
      </c>
      <c r="H149" s="25" t="s">
        <v>270</v>
      </c>
      <c r="I149" s="28">
        <v>3676904</v>
      </c>
      <c r="J149" s="98"/>
    </row>
    <row r="150" spans="1:10" s="17" customFormat="1" ht="16" customHeight="1" x14ac:dyDescent="0.25">
      <c r="A150" s="83">
        <v>43969</v>
      </c>
      <c r="B150" s="27" t="s">
        <v>61</v>
      </c>
      <c r="C150" s="27" t="s">
        <v>61</v>
      </c>
      <c r="D150" s="25" t="s">
        <v>252</v>
      </c>
      <c r="E150" s="25" t="s">
        <v>108</v>
      </c>
      <c r="F150" s="25" t="s">
        <v>241</v>
      </c>
      <c r="G150" s="25" t="s">
        <v>432</v>
      </c>
      <c r="H150" s="25" t="s">
        <v>270</v>
      </c>
      <c r="I150" s="28">
        <v>3052187</v>
      </c>
      <c r="J150" s="98"/>
    </row>
    <row r="151" spans="1:10" s="17" customFormat="1" ht="16" customHeight="1" x14ac:dyDescent="0.25">
      <c r="A151" s="83">
        <v>43971</v>
      </c>
      <c r="B151" s="27" t="s">
        <v>61</v>
      </c>
      <c r="C151" s="27" t="s">
        <v>61</v>
      </c>
      <c r="D151" s="25" t="s">
        <v>427</v>
      </c>
      <c r="E151" s="25" t="s">
        <v>108</v>
      </c>
      <c r="F151" s="25" t="s">
        <v>197</v>
      </c>
      <c r="G151" s="25" t="s">
        <v>223</v>
      </c>
      <c r="H151" s="25" t="s">
        <v>270</v>
      </c>
      <c r="I151" s="28">
        <v>2902787</v>
      </c>
      <c r="J151" s="98"/>
    </row>
    <row r="152" spans="1:10" s="17" customFormat="1" ht="16" customHeight="1" x14ac:dyDescent="0.25">
      <c r="A152" s="83">
        <v>43973</v>
      </c>
      <c r="B152" s="27" t="s">
        <v>61</v>
      </c>
      <c r="C152" s="27" t="s">
        <v>61</v>
      </c>
      <c r="D152" s="25" t="s">
        <v>251</v>
      </c>
      <c r="E152" s="25" t="s">
        <v>108</v>
      </c>
      <c r="F152" s="25" t="s">
        <v>113</v>
      </c>
      <c r="G152" s="25" t="s">
        <v>173</v>
      </c>
      <c r="H152" s="25" t="s">
        <v>270</v>
      </c>
      <c r="I152" s="28">
        <v>3663335</v>
      </c>
      <c r="J152" s="98"/>
    </row>
    <row r="153" spans="1:10" s="17" customFormat="1" ht="16" customHeight="1" x14ac:dyDescent="0.25">
      <c r="A153" s="83">
        <v>43974</v>
      </c>
      <c r="B153" s="27" t="s">
        <v>61</v>
      </c>
      <c r="C153" s="27" t="s">
        <v>61</v>
      </c>
      <c r="D153" s="25" t="s">
        <v>426</v>
      </c>
      <c r="E153" s="25" t="s">
        <v>108</v>
      </c>
      <c r="F153" s="25" t="s">
        <v>81</v>
      </c>
      <c r="G153" s="25" t="s">
        <v>237</v>
      </c>
      <c r="H153" s="25" t="s">
        <v>270</v>
      </c>
      <c r="I153" s="28">
        <v>3221860</v>
      </c>
      <c r="J153" s="98"/>
    </row>
    <row r="154" spans="1:10" s="17" customFormat="1" ht="16" customHeight="1" x14ac:dyDescent="0.25">
      <c r="A154" s="83">
        <v>43976</v>
      </c>
      <c r="B154" s="27" t="s">
        <v>61</v>
      </c>
      <c r="C154" s="27" t="s">
        <v>61</v>
      </c>
      <c r="D154" s="25" t="s">
        <v>252</v>
      </c>
      <c r="E154" s="25" t="s">
        <v>108</v>
      </c>
      <c r="F154" s="25" t="s">
        <v>253</v>
      </c>
      <c r="G154" s="25" t="s">
        <v>493</v>
      </c>
      <c r="H154" s="25" t="s">
        <v>270</v>
      </c>
      <c r="I154" s="28">
        <v>3211007</v>
      </c>
      <c r="J154" s="98"/>
    </row>
    <row r="155" spans="1:10" s="17" customFormat="1" ht="16" customHeight="1" x14ac:dyDescent="0.25">
      <c r="A155" s="83">
        <v>43977</v>
      </c>
      <c r="B155" s="27" t="s">
        <v>61</v>
      </c>
      <c r="C155" s="27" t="s">
        <v>61</v>
      </c>
      <c r="D155" s="25" t="s">
        <v>251</v>
      </c>
      <c r="E155" s="25" t="s">
        <v>108</v>
      </c>
      <c r="F155" s="25" t="s">
        <v>157</v>
      </c>
      <c r="G155" s="25" t="s">
        <v>527</v>
      </c>
      <c r="H155" s="25" t="s">
        <v>270</v>
      </c>
      <c r="I155" s="28">
        <v>3294379</v>
      </c>
      <c r="J155" s="98"/>
    </row>
    <row r="156" spans="1:10" s="17" customFormat="1" ht="16" customHeight="1" x14ac:dyDescent="0.25">
      <c r="A156" s="83">
        <v>43978</v>
      </c>
      <c r="B156" s="27" t="s">
        <v>61</v>
      </c>
      <c r="C156" s="27" t="s">
        <v>61</v>
      </c>
      <c r="D156" s="25" t="s">
        <v>251</v>
      </c>
      <c r="E156" s="25" t="s">
        <v>108</v>
      </c>
      <c r="F156" s="25" t="s">
        <v>113</v>
      </c>
      <c r="G156" s="25" t="s">
        <v>254</v>
      </c>
      <c r="H156" s="25" t="s">
        <v>270</v>
      </c>
      <c r="I156" s="28">
        <v>3086825</v>
      </c>
      <c r="J156" s="98"/>
    </row>
    <row r="157" spans="1:10" s="17" customFormat="1" ht="16" customHeight="1" x14ac:dyDescent="0.25">
      <c r="A157" s="83">
        <v>43979</v>
      </c>
      <c r="B157" s="27" t="s">
        <v>61</v>
      </c>
      <c r="C157" s="27" t="s">
        <v>61</v>
      </c>
      <c r="D157" s="25" t="s">
        <v>252</v>
      </c>
      <c r="E157" s="25" t="s">
        <v>108</v>
      </c>
      <c r="F157" s="25" t="s">
        <v>241</v>
      </c>
      <c r="G157" s="25" t="s">
        <v>375</v>
      </c>
      <c r="H157" s="25" t="s">
        <v>270</v>
      </c>
      <c r="I157" s="28">
        <v>3425857</v>
      </c>
      <c r="J157" s="98"/>
    </row>
    <row r="158" spans="1:10" s="17" customFormat="1" ht="16" customHeight="1" x14ac:dyDescent="0.25">
      <c r="A158" s="83">
        <v>43981</v>
      </c>
      <c r="B158" s="27" t="s">
        <v>61</v>
      </c>
      <c r="C158" s="27" t="s">
        <v>61</v>
      </c>
      <c r="D158" s="25" t="s">
        <v>252</v>
      </c>
      <c r="E158" s="25" t="s">
        <v>108</v>
      </c>
      <c r="F158" s="25" t="s">
        <v>72</v>
      </c>
      <c r="G158" s="25" t="s">
        <v>159</v>
      </c>
      <c r="H158" s="25" t="s">
        <v>270</v>
      </c>
      <c r="I158" s="28">
        <v>3659721</v>
      </c>
      <c r="J158" s="98"/>
    </row>
    <row r="159" spans="1:10" s="17" customFormat="1" ht="16" customHeight="1" x14ac:dyDescent="0.25">
      <c r="A159" s="83">
        <v>43982</v>
      </c>
      <c r="B159" s="27" t="s">
        <v>61</v>
      </c>
      <c r="C159" s="27" t="s">
        <v>61</v>
      </c>
      <c r="D159" s="25" t="s">
        <v>252</v>
      </c>
      <c r="E159" s="25" t="s">
        <v>108</v>
      </c>
      <c r="F159" s="25" t="s">
        <v>330</v>
      </c>
      <c r="G159" s="25" t="s">
        <v>428</v>
      </c>
      <c r="H159" s="25" t="s">
        <v>270</v>
      </c>
      <c r="I159" s="28">
        <v>3474413</v>
      </c>
      <c r="J159" s="98"/>
    </row>
    <row r="160" spans="1:10" s="17" customFormat="1" ht="16" customHeight="1" x14ac:dyDescent="0.25">
      <c r="A160" s="83">
        <v>43985</v>
      </c>
      <c r="B160" s="27" t="s">
        <v>61</v>
      </c>
      <c r="C160" s="27" t="s">
        <v>61</v>
      </c>
      <c r="D160" s="25" t="s">
        <v>251</v>
      </c>
      <c r="E160" s="25" t="s">
        <v>108</v>
      </c>
      <c r="F160" s="25" t="s">
        <v>113</v>
      </c>
      <c r="G160" s="25" t="s">
        <v>411</v>
      </c>
      <c r="H160" s="25" t="s">
        <v>270</v>
      </c>
      <c r="I160" s="28">
        <v>3277492</v>
      </c>
      <c r="J160" s="98"/>
    </row>
    <row r="161" spans="1:10" s="17" customFormat="1" ht="16" customHeight="1" x14ac:dyDescent="0.25">
      <c r="A161" s="83">
        <v>43987</v>
      </c>
      <c r="B161" s="27" t="s">
        <v>61</v>
      </c>
      <c r="C161" s="27" t="s">
        <v>61</v>
      </c>
      <c r="D161" s="25" t="s">
        <v>427</v>
      </c>
      <c r="E161" s="25" t="s">
        <v>108</v>
      </c>
      <c r="F161" s="25" t="s">
        <v>331</v>
      </c>
      <c r="G161" s="25" t="s">
        <v>532</v>
      </c>
      <c r="H161" s="25" t="s">
        <v>270</v>
      </c>
      <c r="I161" s="28">
        <v>3049480</v>
      </c>
      <c r="J161" s="98"/>
    </row>
    <row r="162" spans="1:10" s="17" customFormat="1" ht="16" customHeight="1" x14ac:dyDescent="0.25">
      <c r="A162" s="83">
        <v>43988</v>
      </c>
      <c r="B162" s="27" t="s">
        <v>61</v>
      </c>
      <c r="C162" s="27" t="s">
        <v>61</v>
      </c>
      <c r="D162" s="25" t="s">
        <v>252</v>
      </c>
      <c r="E162" s="25" t="s">
        <v>108</v>
      </c>
      <c r="F162" s="25" t="s">
        <v>241</v>
      </c>
      <c r="G162" s="25" t="s">
        <v>117</v>
      </c>
      <c r="H162" s="25" t="s">
        <v>270</v>
      </c>
      <c r="I162" s="28">
        <v>3570013</v>
      </c>
      <c r="J162" s="98"/>
    </row>
    <row r="163" spans="1:10" s="17" customFormat="1" ht="16" customHeight="1" x14ac:dyDescent="0.25">
      <c r="A163" s="83">
        <v>43994</v>
      </c>
      <c r="B163" s="27" t="s">
        <v>61</v>
      </c>
      <c r="C163" s="27" t="s">
        <v>61</v>
      </c>
      <c r="D163" s="25" t="s">
        <v>251</v>
      </c>
      <c r="E163" s="25" t="s">
        <v>108</v>
      </c>
      <c r="F163" s="25" t="s">
        <v>113</v>
      </c>
      <c r="G163" s="25" t="s">
        <v>533</v>
      </c>
      <c r="H163" s="25" t="s">
        <v>270</v>
      </c>
      <c r="I163" s="28">
        <v>3187235</v>
      </c>
      <c r="J163" s="98"/>
    </row>
    <row r="164" spans="1:10" s="17" customFormat="1" ht="16" customHeight="1" x14ac:dyDescent="0.25">
      <c r="A164" s="83">
        <v>44001</v>
      </c>
      <c r="B164" s="27" t="s">
        <v>61</v>
      </c>
      <c r="C164" s="27" t="s">
        <v>61</v>
      </c>
      <c r="D164" s="25" t="s">
        <v>252</v>
      </c>
      <c r="E164" s="25" t="s">
        <v>108</v>
      </c>
      <c r="F164" s="25" t="s">
        <v>253</v>
      </c>
      <c r="G164" s="25" t="s">
        <v>179</v>
      </c>
      <c r="H164" s="25" t="s">
        <v>270</v>
      </c>
      <c r="I164" s="28">
        <v>3201594</v>
      </c>
      <c r="J164" s="98"/>
    </row>
    <row r="165" spans="1:10" s="17" customFormat="1" ht="16" customHeight="1" x14ac:dyDescent="0.25">
      <c r="A165" s="83">
        <v>44003</v>
      </c>
      <c r="B165" s="27" t="s">
        <v>61</v>
      </c>
      <c r="C165" s="27" t="s">
        <v>61</v>
      </c>
      <c r="D165" s="25" t="s">
        <v>251</v>
      </c>
      <c r="E165" s="25" t="s">
        <v>108</v>
      </c>
      <c r="F165" s="25" t="s">
        <v>113</v>
      </c>
      <c r="G165" s="25" t="s">
        <v>160</v>
      </c>
      <c r="H165" s="25" t="s">
        <v>270</v>
      </c>
      <c r="I165" s="28">
        <v>3691145</v>
      </c>
      <c r="J165" s="98"/>
    </row>
    <row r="166" spans="1:10" s="17" customFormat="1" ht="16" customHeight="1" x14ac:dyDescent="0.25">
      <c r="A166" s="83">
        <v>44009</v>
      </c>
      <c r="B166" s="27" t="s">
        <v>61</v>
      </c>
      <c r="C166" s="27" t="s">
        <v>61</v>
      </c>
      <c r="D166" s="25" t="s">
        <v>251</v>
      </c>
      <c r="E166" s="25" t="s">
        <v>108</v>
      </c>
      <c r="F166" s="25" t="s">
        <v>113</v>
      </c>
      <c r="G166" s="25" t="s">
        <v>255</v>
      </c>
      <c r="H166" s="25" t="s">
        <v>270</v>
      </c>
      <c r="I166" s="28">
        <v>3708554</v>
      </c>
      <c r="J166" s="98"/>
    </row>
    <row r="167" spans="1:10" s="17" customFormat="1" ht="16" customHeight="1" x14ac:dyDescent="0.25">
      <c r="A167" s="83">
        <v>44011</v>
      </c>
      <c r="B167" s="27" t="s">
        <v>61</v>
      </c>
      <c r="C167" s="27" t="s">
        <v>61</v>
      </c>
      <c r="D167" s="25" t="s">
        <v>251</v>
      </c>
      <c r="E167" s="25" t="s">
        <v>108</v>
      </c>
      <c r="F167" s="25" t="s">
        <v>113</v>
      </c>
      <c r="G167" s="25" t="s">
        <v>296</v>
      </c>
      <c r="H167" s="25" t="s">
        <v>270</v>
      </c>
      <c r="I167" s="28">
        <v>3224354</v>
      </c>
      <c r="J167" s="98"/>
    </row>
    <row r="168" spans="1:10" s="17" customFormat="1" ht="16" customHeight="1" x14ac:dyDescent="0.25">
      <c r="A168" s="83">
        <v>44013</v>
      </c>
      <c r="B168" s="27" t="s">
        <v>61</v>
      </c>
      <c r="C168" s="27" t="s">
        <v>61</v>
      </c>
      <c r="D168" s="25" t="s">
        <v>252</v>
      </c>
      <c r="E168" s="25" t="s">
        <v>108</v>
      </c>
      <c r="F168" s="25" t="s">
        <v>68</v>
      </c>
      <c r="G168" s="25" t="s">
        <v>536</v>
      </c>
      <c r="H168" s="25" t="s">
        <v>270</v>
      </c>
      <c r="I168" s="28">
        <v>590712</v>
      </c>
      <c r="J168" s="98" t="s">
        <v>58</v>
      </c>
    </row>
    <row r="169" spans="1:10" s="17" customFormat="1" ht="16" customHeight="1" x14ac:dyDescent="0.25">
      <c r="A169" s="83">
        <v>44013</v>
      </c>
      <c r="B169" s="27" t="s">
        <v>61</v>
      </c>
      <c r="C169" s="27" t="s">
        <v>61</v>
      </c>
      <c r="D169" s="25" t="s">
        <v>406</v>
      </c>
      <c r="E169" s="25" t="s">
        <v>108</v>
      </c>
      <c r="F169" s="25" t="s">
        <v>68</v>
      </c>
      <c r="G169" s="25" t="s">
        <v>536</v>
      </c>
      <c r="H169" s="25" t="s">
        <v>270</v>
      </c>
      <c r="I169" s="28">
        <v>3072724</v>
      </c>
      <c r="J169" s="98" t="s">
        <v>58</v>
      </c>
    </row>
    <row r="170" spans="1:10" s="17" customFormat="1" ht="16" customHeight="1" x14ac:dyDescent="0.25">
      <c r="A170" s="83">
        <v>44014</v>
      </c>
      <c r="B170" s="27" t="s">
        <v>61</v>
      </c>
      <c r="C170" s="27" t="s">
        <v>61</v>
      </c>
      <c r="D170" s="25" t="s">
        <v>252</v>
      </c>
      <c r="E170" s="25" t="s">
        <v>108</v>
      </c>
      <c r="F170" s="25" t="s">
        <v>241</v>
      </c>
      <c r="G170" s="25" t="s">
        <v>264</v>
      </c>
      <c r="H170" s="25" t="s">
        <v>270</v>
      </c>
      <c r="I170" s="28">
        <v>3257505</v>
      </c>
      <c r="J170" s="98"/>
    </row>
    <row r="171" spans="1:10" s="17" customFormat="1" ht="16" customHeight="1" x14ac:dyDescent="0.25">
      <c r="A171" s="83">
        <v>44020</v>
      </c>
      <c r="B171" s="27" t="s">
        <v>61</v>
      </c>
      <c r="C171" s="27" t="s">
        <v>61</v>
      </c>
      <c r="D171" s="25" t="s">
        <v>252</v>
      </c>
      <c r="E171" s="25" t="s">
        <v>108</v>
      </c>
      <c r="F171" s="25" t="s">
        <v>241</v>
      </c>
      <c r="G171" s="25" t="s">
        <v>274</v>
      </c>
      <c r="H171" s="25" t="s">
        <v>270</v>
      </c>
      <c r="I171" s="28">
        <v>3114792</v>
      </c>
      <c r="J171" s="98"/>
    </row>
    <row r="172" spans="1:10" s="17" customFormat="1" ht="16" customHeight="1" x14ac:dyDescent="0.25">
      <c r="A172" s="83">
        <v>44020</v>
      </c>
      <c r="B172" s="27" t="s">
        <v>61</v>
      </c>
      <c r="C172" s="27" t="s">
        <v>61</v>
      </c>
      <c r="D172" s="25" t="s">
        <v>252</v>
      </c>
      <c r="E172" s="25" t="s">
        <v>108</v>
      </c>
      <c r="F172" s="25" t="s">
        <v>241</v>
      </c>
      <c r="G172" s="25" t="s">
        <v>274</v>
      </c>
      <c r="H172" s="25" t="s">
        <v>270</v>
      </c>
      <c r="I172" s="28">
        <v>282084</v>
      </c>
      <c r="J172" s="98"/>
    </row>
    <row r="173" spans="1:10" s="17" customFormat="1" ht="16" customHeight="1" x14ac:dyDescent="0.25">
      <c r="A173" s="83">
        <v>44023</v>
      </c>
      <c r="B173" s="27" t="s">
        <v>61</v>
      </c>
      <c r="C173" s="27" t="s">
        <v>61</v>
      </c>
      <c r="D173" s="25" t="s">
        <v>427</v>
      </c>
      <c r="E173" s="25" t="s">
        <v>108</v>
      </c>
      <c r="F173" s="25" t="s">
        <v>124</v>
      </c>
      <c r="G173" s="25" t="s">
        <v>239</v>
      </c>
      <c r="H173" s="25" t="s">
        <v>270</v>
      </c>
      <c r="I173" s="28">
        <v>2908452</v>
      </c>
      <c r="J173" s="98"/>
    </row>
    <row r="174" spans="1:10" s="17" customFormat="1" ht="16" customHeight="1" x14ac:dyDescent="0.25">
      <c r="A174" s="83">
        <v>44025</v>
      </c>
      <c r="B174" s="27" t="s">
        <v>61</v>
      </c>
      <c r="C174" s="27" t="s">
        <v>61</v>
      </c>
      <c r="D174" s="25" t="s">
        <v>251</v>
      </c>
      <c r="E174" s="25" t="s">
        <v>108</v>
      </c>
      <c r="F174" s="25" t="s">
        <v>113</v>
      </c>
      <c r="G174" s="25" t="s">
        <v>188</v>
      </c>
      <c r="H174" s="25" t="s">
        <v>270</v>
      </c>
      <c r="I174" s="28">
        <v>3716311</v>
      </c>
      <c r="J174" s="98"/>
    </row>
    <row r="175" spans="1:10" s="17" customFormat="1" ht="16" customHeight="1" x14ac:dyDescent="0.25">
      <c r="A175" s="83">
        <v>44028</v>
      </c>
      <c r="B175" s="27" t="s">
        <v>61</v>
      </c>
      <c r="C175" s="27" t="s">
        <v>61</v>
      </c>
      <c r="D175" s="25" t="s">
        <v>251</v>
      </c>
      <c r="E175" s="25" t="s">
        <v>108</v>
      </c>
      <c r="F175" s="25" t="s">
        <v>113</v>
      </c>
      <c r="G175" s="25" t="s">
        <v>167</v>
      </c>
      <c r="H175" s="25" t="s">
        <v>270</v>
      </c>
      <c r="I175" s="28">
        <v>3693299</v>
      </c>
      <c r="J175" s="98"/>
    </row>
    <row r="176" spans="1:10" s="17" customFormat="1" ht="16" customHeight="1" x14ac:dyDescent="0.25">
      <c r="A176" s="83">
        <v>44032</v>
      </c>
      <c r="B176" s="27" t="s">
        <v>61</v>
      </c>
      <c r="C176" s="27" t="s">
        <v>61</v>
      </c>
      <c r="D176" s="25" t="s">
        <v>252</v>
      </c>
      <c r="E176" s="25" t="s">
        <v>108</v>
      </c>
      <c r="F176" s="25" t="s">
        <v>332</v>
      </c>
      <c r="G176" s="25" t="s">
        <v>478</v>
      </c>
      <c r="H176" s="25" t="s">
        <v>270</v>
      </c>
      <c r="I176" s="28">
        <v>3253553</v>
      </c>
      <c r="J176" s="98"/>
    </row>
    <row r="177" spans="1:10" s="17" customFormat="1" ht="16" customHeight="1" x14ac:dyDescent="0.25">
      <c r="A177" s="83">
        <v>44039</v>
      </c>
      <c r="B177" s="27" t="s">
        <v>61</v>
      </c>
      <c r="C177" s="27" t="s">
        <v>61</v>
      </c>
      <c r="D177" s="25" t="s">
        <v>251</v>
      </c>
      <c r="E177" s="25" t="s">
        <v>108</v>
      </c>
      <c r="F177" s="25" t="s">
        <v>113</v>
      </c>
      <c r="G177" s="25" t="s">
        <v>254</v>
      </c>
      <c r="H177" s="25" t="s">
        <v>270</v>
      </c>
      <c r="I177" s="28">
        <v>3082800</v>
      </c>
      <c r="J177" s="98"/>
    </row>
    <row r="178" spans="1:10" s="17" customFormat="1" ht="16" customHeight="1" x14ac:dyDescent="0.25">
      <c r="A178" s="83">
        <v>44043</v>
      </c>
      <c r="B178" s="27" t="s">
        <v>61</v>
      </c>
      <c r="C178" s="27" t="s">
        <v>61</v>
      </c>
      <c r="D178" s="25" t="s">
        <v>252</v>
      </c>
      <c r="E178" s="25" t="s">
        <v>108</v>
      </c>
      <c r="F178" s="25" t="s">
        <v>204</v>
      </c>
      <c r="G178" s="25" t="s">
        <v>117</v>
      </c>
      <c r="H178" s="25" t="s">
        <v>270</v>
      </c>
      <c r="I178" s="28">
        <v>3258099</v>
      </c>
      <c r="J178" s="98"/>
    </row>
    <row r="179" spans="1:10" s="17" customFormat="1" ht="16" customHeight="1" x14ac:dyDescent="0.25">
      <c r="A179" s="83">
        <v>44045</v>
      </c>
      <c r="B179" s="27" t="s">
        <v>61</v>
      </c>
      <c r="C179" s="27" t="s">
        <v>61</v>
      </c>
      <c r="D179" s="25" t="s">
        <v>251</v>
      </c>
      <c r="E179" s="25" t="s">
        <v>108</v>
      </c>
      <c r="F179" s="25" t="s">
        <v>113</v>
      </c>
      <c r="G179" s="25" t="s">
        <v>264</v>
      </c>
      <c r="H179" s="25" t="s">
        <v>270</v>
      </c>
      <c r="I179" s="28">
        <v>3267403</v>
      </c>
      <c r="J179" s="98"/>
    </row>
    <row r="180" spans="1:10" s="17" customFormat="1" ht="16" customHeight="1" x14ac:dyDescent="0.25">
      <c r="A180" s="83">
        <v>44048</v>
      </c>
      <c r="B180" s="27" t="s">
        <v>61</v>
      </c>
      <c r="C180" s="27" t="s">
        <v>61</v>
      </c>
      <c r="D180" s="25" t="s">
        <v>252</v>
      </c>
      <c r="E180" s="25" t="s">
        <v>108</v>
      </c>
      <c r="F180" s="25" t="s">
        <v>72</v>
      </c>
      <c r="G180" s="25" t="s">
        <v>142</v>
      </c>
      <c r="H180" s="25" t="s">
        <v>270</v>
      </c>
      <c r="I180" s="28">
        <v>3273884</v>
      </c>
      <c r="J180" s="98"/>
    </row>
    <row r="181" spans="1:10" s="17" customFormat="1" ht="16" customHeight="1" x14ac:dyDescent="0.25">
      <c r="A181" s="83">
        <v>44054</v>
      </c>
      <c r="B181" s="27" t="s">
        <v>61</v>
      </c>
      <c r="C181" s="27" t="s">
        <v>61</v>
      </c>
      <c r="D181" s="25" t="s">
        <v>251</v>
      </c>
      <c r="E181" s="25" t="s">
        <v>108</v>
      </c>
      <c r="F181" s="25" t="s">
        <v>113</v>
      </c>
      <c r="G181" s="25" t="s">
        <v>533</v>
      </c>
      <c r="H181" s="25" t="s">
        <v>270</v>
      </c>
      <c r="I181" s="28">
        <v>3154870</v>
      </c>
      <c r="J181" s="98"/>
    </row>
    <row r="182" spans="1:10" s="17" customFormat="1" ht="16" customHeight="1" x14ac:dyDescent="0.25">
      <c r="A182" s="83">
        <v>44056</v>
      </c>
      <c r="B182" s="27" t="s">
        <v>61</v>
      </c>
      <c r="C182" s="27" t="s">
        <v>61</v>
      </c>
      <c r="D182" s="25" t="s">
        <v>251</v>
      </c>
      <c r="E182" s="25" t="s">
        <v>108</v>
      </c>
      <c r="F182" s="25" t="s">
        <v>76</v>
      </c>
      <c r="G182" s="25" t="s">
        <v>246</v>
      </c>
      <c r="H182" s="25" t="s">
        <v>270</v>
      </c>
      <c r="I182" s="28">
        <v>2955583</v>
      </c>
      <c r="J182" s="98" t="s">
        <v>58</v>
      </c>
    </row>
    <row r="183" spans="1:10" s="17" customFormat="1" ht="16" customHeight="1" x14ac:dyDescent="0.25">
      <c r="A183" s="83">
        <v>44056</v>
      </c>
      <c r="B183" s="27" t="s">
        <v>61</v>
      </c>
      <c r="C183" s="27" t="s">
        <v>61</v>
      </c>
      <c r="D183" s="25" t="s">
        <v>519</v>
      </c>
      <c r="E183" s="25" t="s">
        <v>194</v>
      </c>
      <c r="F183" s="25" t="s">
        <v>76</v>
      </c>
      <c r="G183" s="25" t="s">
        <v>246</v>
      </c>
      <c r="H183" s="25" t="s">
        <v>270</v>
      </c>
      <c r="I183" s="28">
        <v>745060</v>
      </c>
      <c r="J183" s="98" t="s">
        <v>58</v>
      </c>
    </row>
    <row r="184" spans="1:10" s="17" customFormat="1" ht="16" customHeight="1" x14ac:dyDescent="0.25">
      <c r="A184" s="83">
        <v>44058</v>
      </c>
      <c r="B184" s="27" t="s">
        <v>61</v>
      </c>
      <c r="C184" s="27" t="s">
        <v>61</v>
      </c>
      <c r="D184" s="25" t="s">
        <v>251</v>
      </c>
      <c r="E184" s="25" t="s">
        <v>108</v>
      </c>
      <c r="F184" s="25" t="s">
        <v>113</v>
      </c>
      <c r="G184" s="25" t="s">
        <v>282</v>
      </c>
      <c r="H184" s="25" t="s">
        <v>270</v>
      </c>
      <c r="I184" s="28">
        <v>3689431</v>
      </c>
      <c r="J184" s="98"/>
    </row>
    <row r="185" spans="1:10" s="17" customFormat="1" ht="16" customHeight="1" x14ac:dyDescent="0.25">
      <c r="A185" s="83">
        <v>44061</v>
      </c>
      <c r="B185" s="27" t="s">
        <v>61</v>
      </c>
      <c r="C185" s="27" t="s">
        <v>61</v>
      </c>
      <c r="D185" s="25" t="s">
        <v>406</v>
      </c>
      <c r="E185" s="25" t="s">
        <v>108</v>
      </c>
      <c r="F185" s="25" t="s">
        <v>178</v>
      </c>
      <c r="G185" s="25" t="s">
        <v>383</v>
      </c>
      <c r="H185" s="25" t="s">
        <v>270</v>
      </c>
      <c r="I185" s="28">
        <v>2249277</v>
      </c>
      <c r="J185" s="98"/>
    </row>
    <row r="186" spans="1:10" s="17" customFormat="1" ht="16" customHeight="1" x14ac:dyDescent="0.25">
      <c r="A186" s="83">
        <v>44062</v>
      </c>
      <c r="B186" s="27" t="s">
        <v>61</v>
      </c>
      <c r="C186" s="27" t="s">
        <v>61</v>
      </c>
      <c r="D186" s="25" t="s">
        <v>252</v>
      </c>
      <c r="E186" s="25" t="s">
        <v>108</v>
      </c>
      <c r="F186" s="25" t="s">
        <v>253</v>
      </c>
      <c r="G186" s="25" t="s">
        <v>315</v>
      </c>
      <c r="H186" s="25" t="s">
        <v>270</v>
      </c>
      <c r="I186" s="28">
        <v>3276903</v>
      </c>
      <c r="J186" s="98"/>
    </row>
    <row r="187" spans="1:10" s="17" customFormat="1" ht="16" customHeight="1" x14ac:dyDescent="0.25">
      <c r="A187" s="83">
        <v>44064</v>
      </c>
      <c r="B187" s="27" t="s">
        <v>61</v>
      </c>
      <c r="C187" s="27" t="s">
        <v>61</v>
      </c>
      <c r="D187" s="25" t="s">
        <v>252</v>
      </c>
      <c r="E187" s="25" t="s">
        <v>108</v>
      </c>
      <c r="F187" s="25" t="s">
        <v>221</v>
      </c>
      <c r="G187" s="25" t="s">
        <v>493</v>
      </c>
      <c r="H187" s="25" t="s">
        <v>270</v>
      </c>
      <c r="I187" s="28">
        <v>3001392</v>
      </c>
      <c r="J187" s="98"/>
    </row>
    <row r="188" spans="1:10" s="17" customFormat="1" ht="16" customHeight="1" x14ac:dyDescent="0.25">
      <c r="A188" s="83">
        <v>44066</v>
      </c>
      <c r="B188" s="27" t="s">
        <v>61</v>
      </c>
      <c r="C188" s="27" t="s">
        <v>61</v>
      </c>
      <c r="D188" s="25" t="s">
        <v>251</v>
      </c>
      <c r="E188" s="25" t="s">
        <v>108</v>
      </c>
      <c r="F188" s="25" t="s">
        <v>113</v>
      </c>
      <c r="G188" s="25" t="s">
        <v>160</v>
      </c>
      <c r="H188" s="25" t="s">
        <v>270</v>
      </c>
      <c r="I188" s="28">
        <v>3702376</v>
      </c>
      <c r="J188" s="98"/>
    </row>
    <row r="189" spans="1:10" s="17" customFormat="1" ht="16" customHeight="1" x14ac:dyDescent="0.25">
      <c r="A189" s="83">
        <v>44085</v>
      </c>
      <c r="B189" s="27" t="s">
        <v>61</v>
      </c>
      <c r="C189" s="27" t="s">
        <v>61</v>
      </c>
      <c r="D189" s="25" t="s">
        <v>252</v>
      </c>
      <c r="E189" s="25" t="s">
        <v>108</v>
      </c>
      <c r="F189" s="25" t="s">
        <v>241</v>
      </c>
      <c r="G189" s="25" t="s">
        <v>545</v>
      </c>
      <c r="H189" s="25" t="s">
        <v>270</v>
      </c>
      <c r="I189" s="28">
        <v>3274119</v>
      </c>
      <c r="J189" s="98"/>
    </row>
    <row r="190" spans="1:10" s="17" customFormat="1" ht="16" customHeight="1" thickBot="1" x14ac:dyDescent="0.3">
      <c r="A190" s="164">
        <v>44086</v>
      </c>
      <c r="B190" s="165" t="s">
        <v>61</v>
      </c>
      <c r="C190" s="165" t="s">
        <v>61</v>
      </c>
      <c r="D190" s="166" t="s">
        <v>252</v>
      </c>
      <c r="E190" s="166" t="s">
        <v>108</v>
      </c>
      <c r="F190" s="166" t="s">
        <v>241</v>
      </c>
      <c r="G190" s="166" t="s">
        <v>281</v>
      </c>
      <c r="H190" s="166" t="s">
        <v>270</v>
      </c>
      <c r="I190" s="167">
        <v>3704399</v>
      </c>
      <c r="J190" s="168"/>
    </row>
    <row r="191" spans="1:10" s="17" customFormat="1" ht="16" customHeight="1" x14ac:dyDescent="0.25">
      <c r="A191" s="83">
        <v>44087</v>
      </c>
      <c r="B191" s="27" t="s">
        <v>61</v>
      </c>
      <c r="C191" s="27" t="s">
        <v>61</v>
      </c>
      <c r="D191" s="25" t="s">
        <v>252</v>
      </c>
      <c r="E191" s="25" t="s">
        <v>108</v>
      </c>
      <c r="F191" s="25" t="s">
        <v>116</v>
      </c>
      <c r="G191" s="25" t="s">
        <v>243</v>
      </c>
      <c r="H191" s="25" t="s">
        <v>270</v>
      </c>
      <c r="I191" s="28">
        <v>3277252</v>
      </c>
      <c r="J191" s="98"/>
    </row>
    <row r="192" spans="1:10" s="17" customFormat="1" ht="16" customHeight="1" x14ac:dyDescent="0.25">
      <c r="A192" s="83">
        <v>44087</v>
      </c>
      <c r="B192" s="27" t="s">
        <v>61</v>
      </c>
      <c r="C192" s="27" t="s">
        <v>61</v>
      </c>
      <c r="D192" s="25" t="s">
        <v>406</v>
      </c>
      <c r="E192" s="25" t="s">
        <v>108</v>
      </c>
      <c r="F192" s="25" t="s">
        <v>113</v>
      </c>
      <c r="G192" s="25" t="s">
        <v>188</v>
      </c>
      <c r="H192" s="25" t="s">
        <v>270</v>
      </c>
      <c r="I192" s="28">
        <v>3691229</v>
      </c>
      <c r="J192" s="98"/>
    </row>
    <row r="193" spans="1:10" s="17" customFormat="1" ht="16" customHeight="1" x14ac:dyDescent="0.25">
      <c r="A193" s="83">
        <v>44088</v>
      </c>
      <c r="B193" s="27" t="s">
        <v>61</v>
      </c>
      <c r="C193" s="27" t="s">
        <v>61</v>
      </c>
      <c r="D193" s="25" t="s">
        <v>251</v>
      </c>
      <c r="E193" s="25" t="s">
        <v>108</v>
      </c>
      <c r="F193" s="25" t="s">
        <v>113</v>
      </c>
      <c r="G193" s="25" t="s">
        <v>167</v>
      </c>
      <c r="H193" s="25" t="s">
        <v>270</v>
      </c>
      <c r="I193" s="28">
        <v>3696066</v>
      </c>
      <c r="J193" s="98"/>
    </row>
    <row r="194" spans="1:10" s="17" customFormat="1" ht="16" customHeight="1" x14ac:dyDescent="0.25">
      <c r="A194" s="83">
        <v>44090</v>
      </c>
      <c r="B194" s="27" t="s">
        <v>61</v>
      </c>
      <c r="C194" s="27" t="s">
        <v>61</v>
      </c>
      <c r="D194" s="25" t="s">
        <v>252</v>
      </c>
      <c r="E194" s="25" t="s">
        <v>108</v>
      </c>
      <c r="F194" s="25" t="s">
        <v>368</v>
      </c>
      <c r="G194" s="25" t="s">
        <v>215</v>
      </c>
      <c r="H194" s="25" t="s">
        <v>270</v>
      </c>
      <c r="I194" s="28">
        <v>2935634</v>
      </c>
      <c r="J194" s="98"/>
    </row>
    <row r="195" spans="1:10" s="17" customFormat="1" ht="16" customHeight="1" x14ac:dyDescent="0.25">
      <c r="A195" s="83">
        <v>44091</v>
      </c>
      <c r="B195" s="27" t="s">
        <v>61</v>
      </c>
      <c r="C195" s="27" t="s">
        <v>61</v>
      </c>
      <c r="D195" s="25" t="s">
        <v>252</v>
      </c>
      <c r="E195" s="25" t="s">
        <v>108</v>
      </c>
      <c r="F195" s="25" t="s">
        <v>109</v>
      </c>
      <c r="G195" s="25" t="s">
        <v>110</v>
      </c>
      <c r="H195" s="25" t="s">
        <v>270</v>
      </c>
      <c r="I195" s="28">
        <v>3610677</v>
      </c>
      <c r="J195" s="98"/>
    </row>
    <row r="196" spans="1:10" s="17" customFormat="1" ht="16" customHeight="1" x14ac:dyDescent="0.25">
      <c r="A196" s="83">
        <v>44092</v>
      </c>
      <c r="B196" s="27" t="s">
        <v>61</v>
      </c>
      <c r="C196" s="27" t="s">
        <v>61</v>
      </c>
      <c r="D196" s="25" t="s">
        <v>406</v>
      </c>
      <c r="E196" s="25" t="s">
        <v>108</v>
      </c>
      <c r="F196" s="25" t="s">
        <v>116</v>
      </c>
      <c r="G196" s="25" t="s">
        <v>161</v>
      </c>
      <c r="H196" s="25" t="s">
        <v>270</v>
      </c>
      <c r="I196" s="28">
        <v>3276531</v>
      </c>
      <c r="J196" s="98"/>
    </row>
    <row r="197" spans="1:10" s="17" customFormat="1" ht="16" customHeight="1" x14ac:dyDescent="0.25">
      <c r="A197" s="83">
        <v>44093</v>
      </c>
      <c r="B197" s="27" t="s">
        <v>61</v>
      </c>
      <c r="C197" s="27" t="s">
        <v>61</v>
      </c>
      <c r="D197" s="25" t="s">
        <v>252</v>
      </c>
      <c r="E197" s="25" t="s">
        <v>108</v>
      </c>
      <c r="F197" s="25" t="s">
        <v>241</v>
      </c>
      <c r="G197" s="25" t="s">
        <v>80</v>
      </c>
      <c r="H197" s="25" t="s">
        <v>270</v>
      </c>
      <c r="I197" s="28">
        <v>3387687</v>
      </c>
      <c r="J197" s="98"/>
    </row>
    <row r="198" spans="1:10" s="17" customFormat="1" ht="16" customHeight="1" x14ac:dyDescent="0.25">
      <c r="A198" s="83">
        <v>44096</v>
      </c>
      <c r="B198" s="27" t="s">
        <v>61</v>
      </c>
      <c r="C198" s="27" t="s">
        <v>61</v>
      </c>
      <c r="D198" s="25" t="s">
        <v>251</v>
      </c>
      <c r="E198" s="25" t="s">
        <v>108</v>
      </c>
      <c r="F198" s="25" t="s">
        <v>113</v>
      </c>
      <c r="G198" s="25" t="s">
        <v>546</v>
      </c>
      <c r="H198" s="25" t="s">
        <v>270</v>
      </c>
      <c r="I198" s="28">
        <v>3558171</v>
      </c>
      <c r="J198" s="98"/>
    </row>
    <row r="199" spans="1:10" s="17" customFormat="1" ht="16" customHeight="1" x14ac:dyDescent="0.25">
      <c r="A199" s="83">
        <v>44098</v>
      </c>
      <c r="B199" s="27" t="s">
        <v>61</v>
      </c>
      <c r="C199" s="27" t="s">
        <v>61</v>
      </c>
      <c r="D199" s="25" t="s">
        <v>252</v>
      </c>
      <c r="E199" s="25" t="s">
        <v>108</v>
      </c>
      <c r="F199" s="25" t="s">
        <v>68</v>
      </c>
      <c r="G199" s="25" t="s">
        <v>315</v>
      </c>
      <c r="H199" s="25" t="s">
        <v>270</v>
      </c>
      <c r="I199" s="28">
        <v>3277226</v>
      </c>
      <c r="J199" s="98"/>
    </row>
    <row r="200" spans="1:10" s="17" customFormat="1" ht="16" customHeight="1" x14ac:dyDescent="0.25">
      <c r="A200" s="83">
        <v>44098</v>
      </c>
      <c r="B200" s="27" t="s">
        <v>61</v>
      </c>
      <c r="C200" s="27" t="s">
        <v>61</v>
      </c>
      <c r="D200" s="25" t="s">
        <v>251</v>
      </c>
      <c r="E200" s="25" t="s">
        <v>108</v>
      </c>
      <c r="F200" s="25" t="s">
        <v>76</v>
      </c>
      <c r="G200" s="25" t="s">
        <v>340</v>
      </c>
      <c r="H200" s="25" t="s">
        <v>270</v>
      </c>
      <c r="I200" s="28">
        <v>3284610</v>
      </c>
      <c r="J200" s="98"/>
    </row>
    <row r="201" spans="1:10" s="17" customFormat="1" ht="16" customHeight="1" x14ac:dyDescent="0.25">
      <c r="A201" s="83">
        <v>44099</v>
      </c>
      <c r="B201" s="27" t="s">
        <v>61</v>
      </c>
      <c r="C201" s="27" t="s">
        <v>61</v>
      </c>
      <c r="D201" s="25" t="s">
        <v>406</v>
      </c>
      <c r="E201" s="25" t="s">
        <v>108</v>
      </c>
      <c r="F201" s="25" t="s">
        <v>225</v>
      </c>
      <c r="G201" s="25" t="s">
        <v>86</v>
      </c>
      <c r="H201" s="25" t="s">
        <v>270</v>
      </c>
      <c r="I201" s="28">
        <v>3507526</v>
      </c>
      <c r="J201" s="98"/>
    </row>
    <row r="202" spans="1:10" s="17" customFormat="1" ht="16" customHeight="1" x14ac:dyDescent="0.25">
      <c r="A202" s="83">
        <v>44100</v>
      </c>
      <c r="B202" s="27" t="s">
        <v>61</v>
      </c>
      <c r="C202" s="27" t="s">
        <v>61</v>
      </c>
      <c r="D202" s="25" t="s">
        <v>251</v>
      </c>
      <c r="E202" s="25" t="s">
        <v>108</v>
      </c>
      <c r="F202" s="25" t="s">
        <v>113</v>
      </c>
      <c r="G202" s="25" t="s">
        <v>547</v>
      </c>
      <c r="H202" s="25" t="s">
        <v>270</v>
      </c>
      <c r="I202" s="28">
        <v>3786227</v>
      </c>
      <c r="J202" s="98"/>
    </row>
    <row r="203" spans="1:10" s="17" customFormat="1" ht="16" customHeight="1" x14ac:dyDescent="0.25">
      <c r="A203" s="83">
        <v>44101</v>
      </c>
      <c r="B203" s="27" t="s">
        <v>61</v>
      </c>
      <c r="C203" s="27" t="s">
        <v>61</v>
      </c>
      <c r="D203" s="25" t="s">
        <v>252</v>
      </c>
      <c r="E203" s="25" t="s">
        <v>108</v>
      </c>
      <c r="F203" s="25" t="s">
        <v>204</v>
      </c>
      <c r="G203" s="25" t="s">
        <v>477</v>
      </c>
      <c r="H203" s="25" t="s">
        <v>270</v>
      </c>
      <c r="I203" s="28">
        <v>3439647</v>
      </c>
      <c r="J203" s="98"/>
    </row>
    <row r="204" spans="1:10" s="17" customFormat="1" ht="16" customHeight="1" x14ac:dyDescent="0.25">
      <c r="A204" s="83">
        <v>44102</v>
      </c>
      <c r="B204" s="27" t="s">
        <v>61</v>
      </c>
      <c r="C204" s="27" t="s">
        <v>61</v>
      </c>
      <c r="D204" s="25" t="s">
        <v>251</v>
      </c>
      <c r="E204" s="25" t="s">
        <v>108</v>
      </c>
      <c r="F204" s="25" t="s">
        <v>112</v>
      </c>
      <c r="G204" s="25" t="s">
        <v>548</v>
      </c>
      <c r="H204" s="25" t="s">
        <v>270</v>
      </c>
      <c r="I204" s="28">
        <v>3276714</v>
      </c>
      <c r="J204" s="98"/>
    </row>
    <row r="205" spans="1:10" s="17" customFormat="1" ht="16" customHeight="1" x14ac:dyDescent="0.25">
      <c r="A205" s="83">
        <v>44102</v>
      </c>
      <c r="B205" s="27" t="s">
        <v>61</v>
      </c>
      <c r="C205" s="27" t="s">
        <v>61</v>
      </c>
      <c r="D205" s="25" t="s">
        <v>251</v>
      </c>
      <c r="E205" s="25" t="s">
        <v>108</v>
      </c>
      <c r="F205" s="25" t="s">
        <v>157</v>
      </c>
      <c r="G205" s="25" t="s">
        <v>168</v>
      </c>
      <c r="H205" s="25" t="s">
        <v>270</v>
      </c>
      <c r="I205" s="28">
        <v>3577640</v>
      </c>
      <c r="J205" s="98"/>
    </row>
    <row r="206" spans="1:10" s="17" customFormat="1" ht="16" customHeight="1" x14ac:dyDescent="0.25">
      <c r="A206" s="83">
        <v>44104</v>
      </c>
      <c r="B206" s="27" t="s">
        <v>61</v>
      </c>
      <c r="C206" s="27" t="s">
        <v>61</v>
      </c>
      <c r="D206" s="25" t="s">
        <v>406</v>
      </c>
      <c r="E206" s="25" t="s">
        <v>108</v>
      </c>
      <c r="F206" s="25" t="s">
        <v>368</v>
      </c>
      <c r="G206" s="25" t="s">
        <v>383</v>
      </c>
      <c r="H206" s="25" t="s">
        <v>270</v>
      </c>
      <c r="I206" s="28">
        <v>3112925</v>
      </c>
      <c r="J206" s="98"/>
    </row>
    <row r="207" spans="1:10" s="17" customFormat="1" ht="16" customHeight="1" x14ac:dyDescent="0.25">
      <c r="A207" s="83">
        <v>44106</v>
      </c>
      <c r="B207" s="27" t="s">
        <v>61</v>
      </c>
      <c r="C207" s="27" t="s">
        <v>61</v>
      </c>
      <c r="D207" s="25" t="s">
        <v>252</v>
      </c>
      <c r="E207" s="25" t="s">
        <v>108</v>
      </c>
      <c r="F207" s="25" t="s">
        <v>81</v>
      </c>
      <c r="G207" s="25" t="s">
        <v>287</v>
      </c>
      <c r="H207" s="25" t="s">
        <v>270</v>
      </c>
      <c r="I207" s="28">
        <v>3484208</v>
      </c>
      <c r="J207" s="98"/>
    </row>
    <row r="208" spans="1:10" s="17" customFormat="1" ht="16" customHeight="1" x14ac:dyDescent="0.25">
      <c r="A208" s="83">
        <v>44107</v>
      </c>
      <c r="B208" s="27" t="s">
        <v>61</v>
      </c>
      <c r="C208" s="27" t="s">
        <v>61</v>
      </c>
      <c r="D208" s="25" t="s">
        <v>252</v>
      </c>
      <c r="E208" s="25" t="s">
        <v>108</v>
      </c>
      <c r="F208" s="25" t="s">
        <v>72</v>
      </c>
      <c r="G208" s="25" t="s">
        <v>520</v>
      </c>
      <c r="H208" s="25" t="s">
        <v>270</v>
      </c>
      <c r="I208" s="28">
        <v>3615396</v>
      </c>
      <c r="J208" s="98"/>
    </row>
    <row r="209" spans="1:10" s="17" customFormat="1" ht="16" customHeight="1" x14ac:dyDescent="0.25">
      <c r="A209" s="83">
        <v>44107</v>
      </c>
      <c r="B209" s="27" t="s">
        <v>61</v>
      </c>
      <c r="C209" s="27" t="s">
        <v>61</v>
      </c>
      <c r="D209" s="25" t="s">
        <v>251</v>
      </c>
      <c r="E209" s="25" t="s">
        <v>108</v>
      </c>
      <c r="F209" s="25" t="s">
        <v>112</v>
      </c>
      <c r="G209" s="25" t="s">
        <v>123</v>
      </c>
      <c r="H209" s="25" t="s">
        <v>270</v>
      </c>
      <c r="I209" s="28">
        <v>3435999</v>
      </c>
      <c r="J209" s="98"/>
    </row>
    <row r="210" spans="1:10" s="17" customFormat="1" ht="16" customHeight="1" x14ac:dyDescent="0.25">
      <c r="A210" s="83">
        <v>44109</v>
      </c>
      <c r="B210" s="27" t="s">
        <v>61</v>
      </c>
      <c r="C210" s="27" t="s">
        <v>61</v>
      </c>
      <c r="D210" s="25" t="s">
        <v>252</v>
      </c>
      <c r="E210" s="25" t="s">
        <v>108</v>
      </c>
      <c r="F210" s="25" t="s">
        <v>72</v>
      </c>
      <c r="G210" s="25" t="s">
        <v>435</v>
      </c>
      <c r="H210" s="25" t="s">
        <v>270</v>
      </c>
      <c r="I210" s="28">
        <v>3599531</v>
      </c>
      <c r="J210" s="98"/>
    </row>
    <row r="211" spans="1:10" s="17" customFormat="1" ht="16" customHeight="1" x14ac:dyDescent="0.25">
      <c r="A211" s="83">
        <v>44109</v>
      </c>
      <c r="B211" s="27" t="s">
        <v>61</v>
      </c>
      <c r="C211" s="27" t="s">
        <v>61</v>
      </c>
      <c r="D211" s="25" t="s">
        <v>252</v>
      </c>
      <c r="E211" s="25" t="s">
        <v>108</v>
      </c>
      <c r="F211" s="25" t="s">
        <v>116</v>
      </c>
      <c r="G211" s="25" t="s">
        <v>478</v>
      </c>
      <c r="H211" s="25" t="s">
        <v>270</v>
      </c>
      <c r="I211" s="28">
        <v>3231103</v>
      </c>
      <c r="J211" s="98"/>
    </row>
    <row r="212" spans="1:10" s="17" customFormat="1" ht="16" customHeight="1" x14ac:dyDescent="0.25">
      <c r="A212" s="83">
        <v>44110</v>
      </c>
      <c r="B212" s="27" t="s">
        <v>61</v>
      </c>
      <c r="C212" s="27" t="s">
        <v>61</v>
      </c>
      <c r="D212" s="25" t="s">
        <v>252</v>
      </c>
      <c r="E212" s="25" t="s">
        <v>108</v>
      </c>
      <c r="F212" s="25" t="s">
        <v>204</v>
      </c>
      <c r="G212" s="25" t="s">
        <v>187</v>
      </c>
      <c r="H212" s="25" t="s">
        <v>270</v>
      </c>
      <c r="I212" s="28">
        <v>3603443</v>
      </c>
      <c r="J212" s="98"/>
    </row>
    <row r="213" spans="1:10" s="17" customFormat="1" ht="16" customHeight="1" x14ac:dyDescent="0.25">
      <c r="A213" s="83">
        <v>44112</v>
      </c>
      <c r="B213" s="27" t="s">
        <v>61</v>
      </c>
      <c r="C213" s="27" t="s">
        <v>61</v>
      </c>
      <c r="D213" s="25" t="s">
        <v>252</v>
      </c>
      <c r="E213" s="25" t="s">
        <v>108</v>
      </c>
      <c r="F213" s="25" t="s">
        <v>72</v>
      </c>
      <c r="G213" s="25" t="s">
        <v>557</v>
      </c>
      <c r="H213" s="25" t="s">
        <v>270</v>
      </c>
      <c r="I213" s="28">
        <v>3687246</v>
      </c>
      <c r="J213" s="98"/>
    </row>
    <row r="214" spans="1:10" s="17" customFormat="1" ht="16" customHeight="1" x14ac:dyDescent="0.25">
      <c r="A214" s="83">
        <v>44116</v>
      </c>
      <c r="B214" s="27" t="s">
        <v>61</v>
      </c>
      <c r="C214" s="27" t="s">
        <v>61</v>
      </c>
      <c r="D214" s="25" t="s">
        <v>406</v>
      </c>
      <c r="E214" s="25" t="s">
        <v>108</v>
      </c>
      <c r="F214" s="25" t="s">
        <v>241</v>
      </c>
      <c r="G214" s="25" t="s">
        <v>206</v>
      </c>
      <c r="H214" s="25" t="s">
        <v>270</v>
      </c>
      <c r="I214" s="28">
        <v>3367004</v>
      </c>
      <c r="J214" s="98"/>
    </row>
    <row r="215" spans="1:10" s="17" customFormat="1" ht="16" customHeight="1" x14ac:dyDescent="0.25">
      <c r="A215" s="83">
        <v>44117</v>
      </c>
      <c r="B215" s="27" t="s">
        <v>61</v>
      </c>
      <c r="C215" s="27" t="s">
        <v>61</v>
      </c>
      <c r="D215" s="25" t="s">
        <v>252</v>
      </c>
      <c r="E215" s="25" t="s">
        <v>108</v>
      </c>
      <c r="F215" s="25" t="s">
        <v>286</v>
      </c>
      <c r="G215" s="25" t="s">
        <v>429</v>
      </c>
      <c r="H215" s="25" t="s">
        <v>270</v>
      </c>
      <c r="I215" s="28">
        <v>2922612</v>
      </c>
      <c r="J215" s="98" t="s">
        <v>58</v>
      </c>
    </row>
    <row r="216" spans="1:10" s="17" customFormat="1" ht="16" customHeight="1" x14ac:dyDescent="0.25">
      <c r="A216" s="83">
        <v>44117</v>
      </c>
      <c r="B216" s="27" t="s">
        <v>61</v>
      </c>
      <c r="C216" s="27" t="s">
        <v>61</v>
      </c>
      <c r="D216" s="25" t="s">
        <v>406</v>
      </c>
      <c r="E216" s="25" t="s">
        <v>108</v>
      </c>
      <c r="F216" s="25" t="s">
        <v>286</v>
      </c>
      <c r="G216" s="25" t="s">
        <v>429</v>
      </c>
      <c r="H216" s="25" t="s">
        <v>270</v>
      </c>
      <c r="I216" s="28">
        <v>234713</v>
      </c>
      <c r="J216" s="98" t="s">
        <v>58</v>
      </c>
    </row>
    <row r="217" spans="1:10" s="17" customFormat="1" ht="16" customHeight="1" x14ac:dyDescent="0.25">
      <c r="A217" s="83">
        <v>44118</v>
      </c>
      <c r="B217" s="27" t="s">
        <v>61</v>
      </c>
      <c r="C217" s="27" t="s">
        <v>61</v>
      </c>
      <c r="D217" s="25" t="s">
        <v>252</v>
      </c>
      <c r="E217" s="25" t="s">
        <v>108</v>
      </c>
      <c r="F217" s="25" t="s">
        <v>197</v>
      </c>
      <c r="G217" s="25" t="s">
        <v>344</v>
      </c>
      <c r="H217" s="25" t="s">
        <v>270</v>
      </c>
      <c r="I217" s="28">
        <v>3339854</v>
      </c>
      <c r="J217" s="98"/>
    </row>
    <row r="218" spans="1:10" s="17" customFormat="1" ht="16" customHeight="1" x14ac:dyDescent="0.25">
      <c r="A218" s="83">
        <v>44119</v>
      </c>
      <c r="B218" s="27" t="s">
        <v>61</v>
      </c>
      <c r="C218" s="27" t="s">
        <v>61</v>
      </c>
      <c r="D218" s="25" t="s">
        <v>252</v>
      </c>
      <c r="E218" s="25" t="s">
        <v>108</v>
      </c>
      <c r="F218" s="25" t="s">
        <v>276</v>
      </c>
      <c r="G218" s="25" t="s">
        <v>213</v>
      </c>
      <c r="H218" s="25" t="s">
        <v>270</v>
      </c>
      <c r="I218" s="28">
        <v>2514295</v>
      </c>
      <c r="J218" s="98"/>
    </row>
    <row r="219" spans="1:10" s="17" customFormat="1" ht="16" customHeight="1" x14ac:dyDescent="0.25">
      <c r="A219" s="83">
        <v>44120</v>
      </c>
      <c r="B219" s="27" t="s">
        <v>61</v>
      </c>
      <c r="C219" s="27" t="s">
        <v>61</v>
      </c>
      <c r="D219" s="25" t="s">
        <v>406</v>
      </c>
      <c r="E219" s="25" t="s">
        <v>108</v>
      </c>
      <c r="F219" s="25" t="s">
        <v>68</v>
      </c>
      <c r="G219" s="25" t="s">
        <v>114</v>
      </c>
      <c r="H219" s="25" t="s">
        <v>270</v>
      </c>
      <c r="I219" s="28">
        <v>3709931</v>
      </c>
      <c r="J219" s="98"/>
    </row>
    <row r="220" spans="1:10" s="17" customFormat="1" ht="16" customHeight="1" x14ac:dyDescent="0.25">
      <c r="A220" s="83">
        <v>44123</v>
      </c>
      <c r="B220" s="27" t="s">
        <v>61</v>
      </c>
      <c r="C220" s="27" t="s">
        <v>61</v>
      </c>
      <c r="D220" s="25" t="s">
        <v>426</v>
      </c>
      <c r="E220" s="25" t="s">
        <v>108</v>
      </c>
      <c r="F220" s="25" t="s">
        <v>185</v>
      </c>
      <c r="G220" s="25" t="s">
        <v>280</v>
      </c>
      <c r="H220" s="25" t="s">
        <v>270</v>
      </c>
      <c r="I220" s="28">
        <v>2804284</v>
      </c>
      <c r="J220" s="98" t="s">
        <v>58</v>
      </c>
    </row>
    <row r="221" spans="1:10" s="17" customFormat="1" ht="16" customHeight="1" x14ac:dyDescent="0.25">
      <c r="A221" s="83">
        <v>44123</v>
      </c>
      <c r="B221" s="27" t="s">
        <v>61</v>
      </c>
      <c r="C221" s="27" t="s">
        <v>61</v>
      </c>
      <c r="D221" s="25" t="s">
        <v>426</v>
      </c>
      <c r="E221" s="25" t="s">
        <v>108</v>
      </c>
      <c r="F221" s="25" t="s">
        <v>186</v>
      </c>
      <c r="G221" s="25" t="s">
        <v>280</v>
      </c>
      <c r="H221" s="25" t="s">
        <v>270</v>
      </c>
      <c r="I221" s="28">
        <v>433188</v>
      </c>
      <c r="J221" s="98" t="s">
        <v>58</v>
      </c>
    </row>
    <row r="222" spans="1:10" s="17" customFormat="1" ht="16" customHeight="1" x14ac:dyDescent="0.25">
      <c r="A222" s="83">
        <v>44124</v>
      </c>
      <c r="B222" s="27" t="s">
        <v>61</v>
      </c>
      <c r="C222" s="27" t="s">
        <v>61</v>
      </c>
      <c r="D222" s="25" t="s">
        <v>252</v>
      </c>
      <c r="E222" s="25" t="s">
        <v>108</v>
      </c>
      <c r="F222" s="25" t="s">
        <v>241</v>
      </c>
      <c r="G222" s="25" t="s">
        <v>558</v>
      </c>
      <c r="H222" s="25" t="s">
        <v>270</v>
      </c>
      <c r="I222" s="28">
        <v>3371017</v>
      </c>
      <c r="J222" s="98"/>
    </row>
    <row r="223" spans="1:10" s="17" customFormat="1" ht="16" customHeight="1" x14ac:dyDescent="0.25">
      <c r="A223" s="83">
        <v>44125</v>
      </c>
      <c r="B223" s="27" t="s">
        <v>61</v>
      </c>
      <c r="C223" s="27" t="s">
        <v>61</v>
      </c>
      <c r="D223" s="25" t="s">
        <v>426</v>
      </c>
      <c r="E223" s="25" t="s">
        <v>108</v>
      </c>
      <c r="F223" s="25" t="s">
        <v>116</v>
      </c>
      <c r="G223" s="25" t="s">
        <v>111</v>
      </c>
      <c r="H223" s="25" t="s">
        <v>270</v>
      </c>
      <c r="I223" s="28">
        <v>3378231</v>
      </c>
      <c r="J223" s="98"/>
    </row>
    <row r="224" spans="1:10" s="17" customFormat="1" ht="16" customHeight="1" x14ac:dyDescent="0.25">
      <c r="A224" s="83">
        <v>44126</v>
      </c>
      <c r="B224" s="27" t="s">
        <v>61</v>
      </c>
      <c r="C224" s="27" t="s">
        <v>61</v>
      </c>
      <c r="D224" s="25" t="s">
        <v>252</v>
      </c>
      <c r="E224" s="25" t="s">
        <v>108</v>
      </c>
      <c r="F224" s="25" t="s">
        <v>72</v>
      </c>
      <c r="G224" s="25" t="s">
        <v>559</v>
      </c>
      <c r="H224" s="25" t="s">
        <v>270</v>
      </c>
      <c r="I224" s="28">
        <v>3502956</v>
      </c>
      <c r="J224" s="98"/>
    </row>
    <row r="225" spans="1:10" s="17" customFormat="1" ht="16" customHeight="1" x14ac:dyDescent="0.25">
      <c r="A225" s="83">
        <v>44127</v>
      </c>
      <c r="B225" s="27" t="s">
        <v>61</v>
      </c>
      <c r="C225" s="27" t="s">
        <v>61</v>
      </c>
      <c r="D225" s="25" t="s">
        <v>252</v>
      </c>
      <c r="E225" s="25" t="s">
        <v>108</v>
      </c>
      <c r="F225" s="25" t="s">
        <v>331</v>
      </c>
      <c r="G225" s="25" t="s">
        <v>356</v>
      </c>
      <c r="H225" s="25" t="s">
        <v>270</v>
      </c>
      <c r="I225" s="28">
        <v>3042744</v>
      </c>
      <c r="J225" s="98"/>
    </row>
    <row r="226" spans="1:10" s="17" customFormat="1" ht="16" customHeight="1" x14ac:dyDescent="0.25">
      <c r="A226" s="83">
        <v>44128</v>
      </c>
      <c r="B226" s="27" t="s">
        <v>61</v>
      </c>
      <c r="C226" s="27" t="s">
        <v>61</v>
      </c>
      <c r="D226" s="25" t="s">
        <v>252</v>
      </c>
      <c r="E226" s="25" t="s">
        <v>108</v>
      </c>
      <c r="F226" s="25" t="s">
        <v>72</v>
      </c>
      <c r="G226" s="25" t="s">
        <v>237</v>
      </c>
      <c r="H226" s="25" t="s">
        <v>270</v>
      </c>
      <c r="I226" s="28">
        <v>3287735</v>
      </c>
      <c r="J226" s="98"/>
    </row>
    <row r="227" spans="1:10" s="17" customFormat="1" ht="16" customHeight="1" x14ac:dyDescent="0.25">
      <c r="A227" s="83">
        <v>44129</v>
      </c>
      <c r="B227" s="27" t="s">
        <v>61</v>
      </c>
      <c r="C227" s="27" t="s">
        <v>61</v>
      </c>
      <c r="D227" s="25" t="s">
        <v>252</v>
      </c>
      <c r="E227" s="25" t="s">
        <v>108</v>
      </c>
      <c r="F227" s="25" t="s">
        <v>225</v>
      </c>
      <c r="G227" s="25" t="s">
        <v>256</v>
      </c>
      <c r="H227" s="25" t="s">
        <v>270</v>
      </c>
      <c r="I227" s="28">
        <v>3602556</v>
      </c>
      <c r="J227" s="98"/>
    </row>
    <row r="228" spans="1:10" s="17" customFormat="1" ht="16" customHeight="1" x14ac:dyDescent="0.25">
      <c r="A228" s="83">
        <v>44129</v>
      </c>
      <c r="B228" s="27" t="s">
        <v>61</v>
      </c>
      <c r="C228" s="27" t="s">
        <v>61</v>
      </c>
      <c r="D228" s="25" t="s">
        <v>251</v>
      </c>
      <c r="E228" s="25" t="s">
        <v>108</v>
      </c>
      <c r="F228" s="25" t="s">
        <v>113</v>
      </c>
      <c r="G228" s="25" t="s">
        <v>160</v>
      </c>
      <c r="H228" s="25" t="s">
        <v>270</v>
      </c>
      <c r="I228" s="28">
        <v>3701174</v>
      </c>
      <c r="J228" s="98"/>
    </row>
    <row r="229" spans="1:10" s="17" customFormat="1" ht="16" customHeight="1" x14ac:dyDescent="0.25">
      <c r="A229" s="83">
        <v>44130</v>
      </c>
      <c r="B229" s="27" t="s">
        <v>61</v>
      </c>
      <c r="C229" s="27" t="s">
        <v>61</v>
      </c>
      <c r="D229" s="25" t="s">
        <v>252</v>
      </c>
      <c r="E229" s="25" t="s">
        <v>108</v>
      </c>
      <c r="F229" s="25" t="s">
        <v>177</v>
      </c>
      <c r="G229" s="25" t="s">
        <v>264</v>
      </c>
      <c r="H229" s="25" t="s">
        <v>270</v>
      </c>
      <c r="I229" s="28">
        <v>3287786</v>
      </c>
      <c r="J229" s="98"/>
    </row>
    <row r="230" spans="1:10" s="17" customFormat="1" ht="16" customHeight="1" x14ac:dyDescent="0.25">
      <c r="A230" s="83">
        <v>44132</v>
      </c>
      <c r="B230" s="27" t="s">
        <v>61</v>
      </c>
      <c r="C230" s="27" t="s">
        <v>61</v>
      </c>
      <c r="D230" s="25" t="s">
        <v>252</v>
      </c>
      <c r="E230" s="25" t="s">
        <v>108</v>
      </c>
      <c r="F230" s="25" t="s">
        <v>68</v>
      </c>
      <c r="G230" s="25" t="s">
        <v>527</v>
      </c>
      <c r="H230" s="25" t="s">
        <v>270</v>
      </c>
      <c r="I230" s="28">
        <v>3317178</v>
      </c>
      <c r="J230" s="98"/>
    </row>
    <row r="231" spans="1:10" s="17" customFormat="1" ht="16" customHeight="1" x14ac:dyDescent="0.25">
      <c r="A231" s="83">
        <v>44133</v>
      </c>
      <c r="B231" s="27" t="s">
        <v>61</v>
      </c>
      <c r="C231" s="27" t="s">
        <v>61</v>
      </c>
      <c r="D231" s="25" t="s">
        <v>252</v>
      </c>
      <c r="E231" s="25" t="s">
        <v>108</v>
      </c>
      <c r="F231" s="25" t="s">
        <v>373</v>
      </c>
      <c r="G231" s="25" t="s">
        <v>560</v>
      </c>
      <c r="H231" s="25" t="s">
        <v>270</v>
      </c>
      <c r="I231" s="28">
        <v>3285112</v>
      </c>
      <c r="J231" s="98"/>
    </row>
    <row r="232" spans="1:10" s="17" customFormat="1" ht="16" customHeight="1" x14ac:dyDescent="0.25">
      <c r="A232" s="83">
        <v>44133</v>
      </c>
      <c r="B232" s="27" t="s">
        <v>61</v>
      </c>
      <c r="C232" s="27" t="s">
        <v>61</v>
      </c>
      <c r="D232" s="25" t="s">
        <v>427</v>
      </c>
      <c r="E232" s="25" t="s">
        <v>108</v>
      </c>
      <c r="F232" s="25" t="s">
        <v>124</v>
      </c>
      <c r="G232" s="25" t="s">
        <v>552</v>
      </c>
      <c r="H232" s="25" t="s">
        <v>270</v>
      </c>
      <c r="I232" s="28">
        <v>3478833</v>
      </c>
      <c r="J232" s="98"/>
    </row>
    <row r="233" spans="1:10" s="17" customFormat="1" ht="16" customHeight="1" x14ac:dyDescent="0.25">
      <c r="A233" s="83">
        <v>44135</v>
      </c>
      <c r="B233" s="27" t="s">
        <v>61</v>
      </c>
      <c r="C233" s="27" t="s">
        <v>61</v>
      </c>
      <c r="D233" s="25" t="s">
        <v>251</v>
      </c>
      <c r="E233" s="25" t="s">
        <v>108</v>
      </c>
      <c r="F233" s="25" t="s">
        <v>76</v>
      </c>
      <c r="G233" s="25" t="s">
        <v>388</v>
      </c>
      <c r="H233" s="25" t="s">
        <v>270</v>
      </c>
      <c r="I233" s="28">
        <v>3692549</v>
      </c>
      <c r="J233" s="98"/>
    </row>
    <row r="234" spans="1:10" s="17" customFormat="1" ht="16" customHeight="1" x14ac:dyDescent="0.25">
      <c r="A234" s="83">
        <v>44135</v>
      </c>
      <c r="B234" s="27" t="s">
        <v>61</v>
      </c>
      <c r="C234" s="27" t="s">
        <v>61</v>
      </c>
      <c r="D234" s="25" t="s">
        <v>426</v>
      </c>
      <c r="E234" s="25" t="s">
        <v>108</v>
      </c>
      <c r="F234" s="25" t="s">
        <v>112</v>
      </c>
      <c r="G234" s="25" t="s">
        <v>213</v>
      </c>
      <c r="H234" s="25" t="s">
        <v>270</v>
      </c>
      <c r="I234" s="28">
        <v>3400077</v>
      </c>
      <c r="J234" s="98"/>
    </row>
    <row r="235" spans="1:10" s="17" customFormat="1" ht="16" customHeight="1" thickBot="1" x14ac:dyDescent="0.3">
      <c r="A235" s="164">
        <v>44136</v>
      </c>
      <c r="B235" s="165" t="s">
        <v>61</v>
      </c>
      <c r="C235" s="165" t="s">
        <v>61</v>
      </c>
      <c r="D235" s="166" t="s">
        <v>252</v>
      </c>
      <c r="E235" s="166" t="s">
        <v>108</v>
      </c>
      <c r="F235" s="166" t="s">
        <v>69</v>
      </c>
      <c r="G235" s="166" t="s">
        <v>260</v>
      </c>
      <c r="H235" s="166" t="s">
        <v>270</v>
      </c>
      <c r="I235" s="167">
        <v>3033472</v>
      </c>
      <c r="J235" s="168"/>
    </row>
    <row r="236" spans="1:10" s="17" customFormat="1" ht="16" customHeight="1" x14ac:dyDescent="0.25">
      <c r="A236" s="83">
        <v>44137</v>
      </c>
      <c r="B236" s="27" t="s">
        <v>61</v>
      </c>
      <c r="C236" s="27" t="s">
        <v>61</v>
      </c>
      <c r="D236" s="25" t="s">
        <v>251</v>
      </c>
      <c r="E236" s="25" t="s">
        <v>108</v>
      </c>
      <c r="F236" s="25" t="s">
        <v>113</v>
      </c>
      <c r="G236" s="25" t="s">
        <v>571</v>
      </c>
      <c r="H236" s="25" t="s">
        <v>270</v>
      </c>
      <c r="I236" s="28">
        <v>3374451</v>
      </c>
      <c r="J236" s="98"/>
    </row>
    <row r="237" spans="1:10" s="17" customFormat="1" ht="16" customHeight="1" x14ac:dyDescent="0.25">
      <c r="A237" s="83">
        <v>44138</v>
      </c>
      <c r="B237" s="27" t="s">
        <v>61</v>
      </c>
      <c r="C237" s="27" t="s">
        <v>61</v>
      </c>
      <c r="D237" s="25" t="s">
        <v>252</v>
      </c>
      <c r="E237" s="25" t="s">
        <v>108</v>
      </c>
      <c r="F237" s="25" t="s">
        <v>368</v>
      </c>
      <c r="G237" s="25" t="s">
        <v>485</v>
      </c>
      <c r="H237" s="25" t="s">
        <v>270</v>
      </c>
      <c r="I237" s="28">
        <v>3101654</v>
      </c>
      <c r="J237" s="98"/>
    </row>
    <row r="238" spans="1:10" s="17" customFormat="1" ht="16" customHeight="1" x14ac:dyDescent="0.25">
      <c r="A238" s="83">
        <v>44139</v>
      </c>
      <c r="B238" s="27" t="s">
        <v>61</v>
      </c>
      <c r="C238" s="27" t="s">
        <v>61</v>
      </c>
      <c r="D238" s="25" t="s">
        <v>252</v>
      </c>
      <c r="E238" s="25" t="s">
        <v>108</v>
      </c>
      <c r="F238" s="25" t="s">
        <v>197</v>
      </c>
      <c r="G238" s="25" t="s">
        <v>187</v>
      </c>
      <c r="H238" s="25" t="s">
        <v>270</v>
      </c>
      <c r="I238" s="28">
        <v>3390083</v>
      </c>
      <c r="J238" s="98"/>
    </row>
    <row r="239" spans="1:10" s="17" customFormat="1" ht="16" customHeight="1" x14ac:dyDescent="0.25">
      <c r="A239" s="83">
        <v>44139</v>
      </c>
      <c r="B239" s="27" t="s">
        <v>61</v>
      </c>
      <c r="C239" s="27" t="s">
        <v>61</v>
      </c>
      <c r="D239" s="25" t="s">
        <v>251</v>
      </c>
      <c r="E239" s="25" t="s">
        <v>108</v>
      </c>
      <c r="F239" s="25" t="s">
        <v>293</v>
      </c>
      <c r="G239" s="25" t="s">
        <v>96</v>
      </c>
      <c r="H239" s="25" t="s">
        <v>270</v>
      </c>
      <c r="I239" s="28">
        <v>3657738</v>
      </c>
      <c r="J239" s="98"/>
    </row>
    <row r="240" spans="1:10" s="17" customFormat="1" ht="16" customHeight="1" x14ac:dyDescent="0.25">
      <c r="A240" s="83">
        <v>44140</v>
      </c>
      <c r="B240" s="27" t="s">
        <v>61</v>
      </c>
      <c r="C240" s="27" t="s">
        <v>61</v>
      </c>
      <c r="D240" s="25" t="s">
        <v>252</v>
      </c>
      <c r="E240" s="25" t="s">
        <v>108</v>
      </c>
      <c r="F240" s="25" t="s">
        <v>368</v>
      </c>
      <c r="G240" s="25" t="s">
        <v>273</v>
      </c>
      <c r="H240" s="25" t="s">
        <v>270</v>
      </c>
      <c r="I240" s="28">
        <v>3114785</v>
      </c>
      <c r="J240" s="98"/>
    </row>
    <row r="241" spans="1:10" s="17" customFormat="1" ht="16" customHeight="1" x14ac:dyDescent="0.25">
      <c r="A241" s="83">
        <v>44141</v>
      </c>
      <c r="B241" s="27" t="s">
        <v>61</v>
      </c>
      <c r="C241" s="27" t="s">
        <v>61</v>
      </c>
      <c r="D241" s="25" t="s">
        <v>251</v>
      </c>
      <c r="E241" s="25" t="s">
        <v>108</v>
      </c>
      <c r="F241" s="25" t="s">
        <v>113</v>
      </c>
      <c r="G241" s="25" t="s">
        <v>296</v>
      </c>
      <c r="H241" s="25" t="s">
        <v>270</v>
      </c>
      <c r="I241" s="28">
        <v>3225338</v>
      </c>
      <c r="J241" s="98"/>
    </row>
    <row r="242" spans="1:10" s="17" customFormat="1" ht="16" customHeight="1" x14ac:dyDescent="0.25">
      <c r="A242" s="83">
        <v>44143</v>
      </c>
      <c r="B242" s="27" t="s">
        <v>61</v>
      </c>
      <c r="C242" s="27" t="s">
        <v>61</v>
      </c>
      <c r="D242" s="25" t="s">
        <v>252</v>
      </c>
      <c r="E242" s="25" t="s">
        <v>108</v>
      </c>
      <c r="F242" s="25" t="s">
        <v>72</v>
      </c>
      <c r="G242" s="25" t="s">
        <v>319</v>
      </c>
      <c r="H242" s="25" t="s">
        <v>270</v>
      </c>
      <c r="I242" s="28">
        <v>3617282</v>
      </c>
      <c r="J242" s="98"/>
    </row>
    <row r="243" spans="1:10" s="17" customFormat="1" ht="16" customHeight="1" x14ac:dyDescent="0.25">
      <c r="A243" s="83">
        <v>44143</v>
      </c>
      <c r="B243" s="27" t="s">
        <v>61</v>
      </c>
      <c r="C243" s="27" t="s">
        <v>61</v>
      </c>
      <c r="D243" s="25" t="s">
        <v>406</v>
      </c>
      <c r="E243" s="25" t="s">
        <v>108</v>
      </c>
      <c r="F243" s="25" t="s">
        <v>113</v>
      </c>
      <c r="G243" s="25" t="s">
        <v>274</v>
      </c>
      <c r="H243" s="25" t="s">
        <v>270</v>
      </c>
      <c r="I243" s="28">
        <v>3267642</v>
      </c>
      <c r="J243" s="98"/>
    </row>
    <row r="244" spans="1:10" s="17" customFormat="1" ht="16" customHeight="1" x14ac:dyDescent="0.25">
      <c r="A244" s="83">
        <v>44144</v>
      </c>
      <c r="B244" s="27" t="s">
        <v>61</v>
      </c>
      <c r="C244" s="27" t="s">
        <v>61</v>
      </c>
      <c r="D244" s="25" t="s">
        <v>252</v>
      </c>
      <c r="E244" s="25" t="s">
        <v>108</v>
      </c>
      <c r="F244" s="25" t="s">
        <v>72</v>
      </c>
      <c r="G244" s="25" t="s">
        <v>168</v>
      </c>
      <c r="H244" s="25" t="s">
        <v>270</v>
      </c>
      <c r="I244" s="28">
        <v>3658686</v>
      </c>
      <c r="J244" s="98"/>
    </row>
    <row r="245" spans="1:10" s="17" customFormat="1" ht="16" customHeight="1" x14ac:dyDescent="0.25">
      <c r="A245" s="83">
        <v>44145</v>
      </c>
      <c r="B245" s="27" t="s">
        <v>61</v>
      </c>
      <c r="C245" s="27" t="s">
        <v>61</v>
      </c>
      <c r="D245" s="25" t="s">
        <v>252</v>
      </c>
      <c r="E245" s="25" t="s">
        <v>108</v>
      </c>
      <c r="F245" s="25" t="s">
        <v>177</v>
      </c>
      <c r="G245" s="25" t="s">
        <v>173</v>
      </c>
      <c r="H245" s="25" t="s">
        <v>270</v>
      </c>
      <c r="I245" s="28">
        <v>3499755</v>
      </c>
      <c r="J245" s="98"/>
    </row>
    <row r="246" spans="1:10" s="17" customFormat="1" ht="16" customHeight="1" x14ac:dyDescent="0.25">
      <c r="A246" s="83">
        <v>44146</v>
      </c>
      <c r="B246" s="27" t="s">
        <v>61</v>
      </c>
      <c r="C246" s="27" t="s">
        <v>61</v>
      </c>
      <c r="D246" s="25" t="s">
        <v>252</v>
      </c>
      <c r="E246" s="25" t="s">
        <v>108</v>
      </c>
      <c r="F246" s="25" t="s">
        <v>204</v>
      </c>
      <c r="G246" s="25" t="s">
        <v>206</v>
      </c>
      <c r="H246" s="25" t="s">
        <v>270</v>
      </c>
      <c r="I246" s="28">
        <v>3481233</v>
      </c>
      <c r="J246" s="98"/>
    </row>
    <row r="247" spans="1:10" s="17" customFormat="1" ht="16" customHeight="1" x14ac:dyDescent="0.25">
      <c r="A247" s="83">
        <v>44147</v>
      </c>
      <c r="B247" s="27" t="s">
        <v>61</v>
      </c>
      <c r="C247" s="27" t="s">
        <v>61</v>
      </c>
      <c r="D247" s="25" t="s">
        <v>427</v>
      </c>
      <c r="E247" s="25" t="s">
        <v>108</v>
      </c>
      <c r="F247" s="25" t="s">
        <v>124</v>
      </c>
      <c r="G247" s="25" t="s">
        <v>239</v>
      </c>
      <c r="H247" s="25" t="s">
        <v>270</v>
      </c>
      <c r="I247" s="28">
        <v>2919641</v>
      </c>
      <c r="J247" s="98"/>
    </row>
    <row r="248" spans="1:10" s="17" customFormat="1" ht="16" customHeight="1" x14ac:dyDescent="0.25">
      <c r="A248" s="83">
        <v>44148</v>
      </c>
      <c r="B248" s="27" t="s">
        <v>61</v>
      </c>
      <c r="C248" s="27" t="s">
        <v>61</v>
      </c>
      <c r="D248" s="25" t="s">
        <v>252</v>
      </c>
      <c r="E248" s="25" t="s">
        <v>108</v>
      </c>
      <c r="F248" s="25" t="s">
        <v>72</v>
      </c>
      <c r="G248" s="25" t="s">
        <v>551</v>
      </c>
      <c r="H248" s="25" t="s">
        <v>270</v>
      </c>
      <c r="I248" s="28">
        <v>3358041</v>
      </c>
      <c r="J248" s="98"/>
    </row>
    <row r="249" spans="1:10" s="17" customFormat="1" ht="16" customHeight="1" x14ac:dyDescent="0.25">
      <c r="A249" s="83">
        <v>44149</v>
      </c>
      <c r="B249" s="27" t="s">
        <v>61</v>
      </c>
      <c r="C249" s="27" t="s">
        <v>61</v>
      </c>
      <c r="D249" s="25" t="s">
        <v>251</v>
      </c>
      <c r="E249" s="25" t="s">
        <v>108</v>
      </c>
      <c r="F249" s="25" t="s">
        <v>113</v>
      </c>
      <c r="G249" s="25" t="s">
        <v>188</v>
      </c>
      <c r="H249" s="25" t="s">
        <v>270</v>
      </c>
      <c r="I249" s="28">
        <v>3690776</v>
      </c>
      <c r="J249" s="98"/>
    </row>
    <row r="250" spans="1:10" s="17" customFormat="1" ht="16" customHeight="1" x14ac:dyDescent="0.25">
      <c r="A250" s="83">
        <v>44150</v>
      </c>
      <c r="B250" s="27" t="s">
        <v>61</v>
      </c>
      <c r="C250" s="27" t="s">
        <v>61</v>
      </c>
      <c r="D250" s="25" t="s">
        <v>251</v>
      </c>
      <c r="E250" s="25" t="s">
        <v>108</v>
      </c>
      <c r="F250" s="25" t="s">
        <v>113</v>
      </c>
      <c r="G250" s="25" t="s">
        <v>167</v>
      </c>
      <c r="H250" s="25" t="s">
        <v>270</v>
      </c>
      <c r="I250" s="28">
        <v>3699079</v>
      </c>
      <c r="J250" s="98"/>
    </row>
    <row r="251" spans="1:10" s="17" customFormat="1" ht="16" customHeight="1" x14ac:dyDescent="0.25">
      <c r="A251" s="83">
        <v>44151</v>
      </c>
      <c r="B251" s="27" t="s">
        <v>61</v>
      </c>
      <c r="C251" s="27" t="s">
        <v>61</v>
      </c>
      <c r="D251" s="25" t="s">
        <v>406</v>
      </c>
      <c r="E251" s="25" t="s">
        <v>108</v>
      </c>
      <c r="F251" s="25" t="s">
        <v>109</v>
      </c>
      <c r="G251" s="25" t="s">
        <v>429</v>
      </c>
      <c r="H251" s="25" t="s">
        <v>270</v>
      </c>
      <c r="I251" s="28">
        <v>2915081</v>
      </c>
      <c r="J251" s="98"/>
    </row>
    <row r="252" spans="1:10" s="17" customFormat="1" ht="16" customHeight="1" x14ac:dyDescent="0.25">
      <c r="A252" s="83">
        <v>44152</v>
      </c>
      <c r="B252" s="27" t="s">
        <v>61</v>
      </c>
      <c r="C252" s="27" t="s">
        <v>61</v>
      </c>
      <c r="D252" s="25" t="s">
        <v>251</v>
      </c>
      <c r="E252" s="25" t="s">
        <v>108</v>
      </c>
      <c r="F252" s="25" t="s">
        <v>293</v>
      </c>
      <c r="G252" s="25" t="s">
        <v>246</v>
      </c>
      <c r="H252" s="25" t="s">
        <v>270</v>
      </c>
      <c r="I252" s="28">
        <v>3532464</v>
      </c>
      <c r="J252" s="98"/>
    </row>
    <row r="253" spans="1:10" s="17" customFormat="1" ht="16" customHeight="1" x14ac:dyDescent="0.25">
      <c r="A253" s="83">
        <v>44153</v>
      </c>
      <c r="B253" s="27" t="s">
        <v>61</v>
      </c>
      <c r="C253" s="27" t="s">
        <v>61</v>
      </c>
      <c r="D253" s="25" t="s">
        <v>251</v>
      </c>
      <c r="E253" s="25" t="s">
        <v>108</v>
      </c>
      <c r="F253" s="25" t="s">
        <v>113</v>
      </c>
      <c r="G253" s="25" t="s">
        <v>533</v>
      </c>
      <c r="H253" s="25" t="s">
        <v>270</v>
      </c>
      <c r="I253" s="28">
        <v>3159230</v>
      </c>
      <c r="J253" s="98"/>
    </row>
    <row r="254" spans="1:10" s="17" customFormat="1" ht="16" customHeight="1" x14ac:dyDescent="0.25">
      <c r="A254" s="83">
        <v>44154</v>
      </c>
      <c r="B254" s="27" t="s">
        <v>61</v>
      </c>
      <c r="C254" s="27" t="s">
        <v>61</v>
      </c>
      <c r="D254" s="25" t="s">
        <v>251</v>
      </c>
      <c r="E254" s="25" t="s">
        <v>108</v>
      </c>
      <c r="F254" s="25" t="s">
        <v>113</v>
      </c>
      <c r="G254" s="25" t="s">
        <v>255</v>
      </c>
      <c r="H254" s="25" t="s">
        <v>270</v>
      </c>
      <c r="I254" s="28">
        <v>3696686</v>
      </c>
      <c r="J254" s="98"/>
    </row>
    <row r="255" spans="1:10" s="17" customFormat="1" ht="16" customHeight="1" x14ac:dyDescent="0.25">
      <c r="A255" s="83">
        <v>44155</v>
      </c>
      <c r="B255" s="27" t="s">
        <v>61</v>
      </c>
      <c r="C255" s="27" t="s">
        <v>61</v>
      </c>
      <c r="D255" s="25" t="s">
        <v>252</v>
      </c>
      <c r="E255" s="25" t="s">
        <v>108</v>
      </c>
      <c r="F255" s="25" t="s">
        <v>72</v>
      </c>
      <c r="G255" s="25" t="s">
        <v>217</v>
      </c>
      <c r="H255" s="25" t="s">
        <v>270</v>
      </c>
      <c r="I255" s="28">
        <v>3425696</v>
      </c>
      <c r="J255" s="98"/>
    </row>
    <row r="256" spans="1:10" s="17" customFormat="1" ht="16" customHeight="1" x14ac:dyDescent="0.25">
      <c r="A256" s="83">
        <v>44156</v>
      </c>
      <c r="B256" s="27" t="s">
        <v>61</v>
      </c>
      <c r="C256" s="27" t="s">
        <v>61</v>
      </c>
      <c r="D256" s="25" t="s">
        <v>406</v>
      </c>
      <c r="E256" s="25" t="s">
        <v>108</v>
      </c>
      <c r="F256" s="25" t="s">
        <v>69</v>
      </c>
      <c r="G256" s="25" t="s">
        <v>127</v>
      </c>
      <c r="H256" s="25" t="s">
        <v>270</v>
      </c>
      <c r="I256" s="28">
        <v>2796033</v>
      </c>
      <c r="J256" s="98"/>
    </row>
    <row r="257" spans="1:10" s="17" customFormat="1" ht="16" customHeight="1" x14ac:dyDescent="0.25">
      <c r="A257" s="83">
        <v>44157</v>
      </c>
      <c r="B257" s="27" t="s">
        <v>61</v>
      </c>
      <c r="C257" s="27" t="s">
        <v>61</v>
      </c>
      <c r="D257" s="25" t="s">
        <v>427</v>
      </c>
      <c r="E257" s="25" t="s">
        <v>108</v>
      </c>
      <c r="F257" s="25" t="s">
        <v>124</v>
      </c>
      <c r="G257" s="25" t="s">
        <v>542</v>
      </c>
      <c r="H257" s="25" t="s">
        <v>270</v>
      </c>
      <c r="I257" s="28">
        <v>3072102</v>
      </c>
      <c r="J257" s="98"/>
    </row>
    <row r="258" spans="1:10" s="17" customFormat="1" ht="16" customHeight="1" x14ac:dyDescent="0.25">
      <c r="A258" s="83">
        <v>44158</v>
      </c>
      <c r="B258" s="27" t="s">
        <v>61</v>
      </c>
      <c r="C258" s="27" t="s">
        <v>61</v>
      </c>
      <c r="D258" s="25" t="s">
        <v>252</v>
      </c>
      <c r="E258" s="25" t="s">
        <v>108</v>
      </c>
      <c r="F258" s="25" t="s">
        <v>332</v>
      </c>
      <c r="G258" s="25" t="s">
        <v>191</v>
      </c>
      <c r="H258" s="25" t="s">
        <v>270</v>
      </c>
      <c r="I258" s="28">
        <v>3704600</v>
      </c>
      <c r="J258" s="98"/>
    </row>
    <row r="259" spans="1:10" s="17" customFormat="1" ht="16" customHeight="1" x14ac:dyDescent="0.25">
      <c r="A259" s="83">
        <v>44159</v>
      </c>
      <c r="B259" s="27" t="s">
        <v>61</v>
      </c>
      <c r="C259" s="27" t="s">
        <v>61</v>
      </c>
      <c r="D259" s="25" t="s">
        <v>252</v>
      </c>
      <c r="E259" s="25" t="s">
        <v>108</v>
      </c>
      <c r="F259" s="25" t="s">
        <v>81</v>
      </c>
      <c r="G259" s="25" t="s">
        <v>558</v>
      </c>
      <c r="H259" s="25" t="s">
        <v>270</v>
      </c>
      <c r="I259" s="28">
        <v>3601396</v>
      </c>
      <c r="J259" s="98"/>
    </row>
    <row r="260" spans="1:10" s="17" customFormat="1" ht="16" customHeight="1" x14ac:dyDescent="0.25">
      <c r="A260" s="83">
        <v>44160</v>
      </c>
      <c r="B260" s="27" t="s">
        <v>61</v>
      </c>
      <c r="C260" s="27" t="s">
        <v>61</v>
      </c>
      <c r="D260" s="25" t="s">
        <v>252</v>
      </c>
      <c r="E260" s="25" t="s">
        <v>108</v>
      </c>
      <c r="F260" s="25" t="s">
        <v>177</v>
      </c>
      <c r="G260" s="25" t="s">
        <v>223</v>
      </c>
      <c r="H260" s="25" t="s">
        <v>270</v>
      </c>
      <c r="I260" s="28">
        <v>3171170</v>
      </c>
      <c r="J260" s="98"/>
    </row>
    <row r="261" spans="1:10" s="17" customFormat="1" ht="16" customHeight="1" x14ac:dyDescent="0.25">
      <c r="A261" s="83">
        <v>44161</v>
      </c>
      <c r="B261" s="27" t="s">
        <v>61</v>
      </c>
      <c r="C261" s="27" t="s">
        <v>61</v>
      </c>
      <c r="D261" s="25" t="s">
        <v>252</v>
      </c>
      <c r="E261" s="25" t="s">
        <v>108</v>
      </c>
      <c r="F261" s="25" t="s">
        <v>124</v>
      </c>
      <c r="G261" s="25" t="s">
        <v>264</v>
      </c>
      <c r="H261" s="25" t="s">
        <v>270</v>
      </c>
      <c r="I261" s="28">
        <v>3269035</v>
      </c>
      <c r="J261" s="98"/>
    </row>
    <row r="262" spans="1:10" s="17" customFormat="1" ht="16" customHeight="1" x14ac:dyDescent="0.25">
      <c r="A262" s="83">
        <v>44162</v>
      </c>
      <c r="B262" s="27" t="s">
        <v>61</v>
      </c>
      <c r="C262" s="27" t="s">
        <v>61</v>
      </c>
      <c r="D262" s="25" t="s">
        <v>252</v>
      </c>
      <c r="E262" s="25" t="s">
        <v>108</v>
      </c>
      <c r="F262" s="25" t="s">
        <v>72</v>
      </c>
      <c r="G262" s="25" t="s">
        <v>71</v>
      </c>
      <c r="H262" s="25" t="s">
        <v>270</v>
      </c>
      <c r="I262" s="28">
        <v>3622181</v>
      </c>
      <c r="J262" s="98"/>
    </row>
    <row r="263" spans="1:10" s="17" customFormat="1" ht="16" customHeight="1" x14ac:dyDescent="0.25">
      <c r="A263" s="83">
        <v>44164</v>
      </c>
      <c r="B263" s="27" t="s">
        <v>61</v>
      </c>
      <c r="C263" s="27" t="s">
        <v>61</v>
      </c>
      <c r="D263" s="25" t="s">
        <v>426</v>
      </c>
      <c r="E263" s="25" t="s">
        <v>108</v>
      </c>
      <c r="F263" s="25" t="s">
        <v>109</v>
      </c>
      <c r="G263" s="25" t="s">
        <v>348</v>
      </c>
      <c r="H263" s="25" t="s">
        <v>270</v>
      </c>
      <c r="I263" s="28">
        <v>3626717</v>
      </c>
      <c r="J263" s="98"/>
    </row>
    <row r="264" spans="1:10" s="17" customFormat="1" ht="16" customHeight="1" x14ac:dyDescent="0.25">
      <c r="A264" s="83">
        <v>44165</v>
      </c>
      <c r="B264" s="27" t="s">
        <v>61</v>
      </c>
      <c r="C264" s="27" t="s">
        <v>61</v>
      </c>
      <c r="D264" s="25" t="s">
        <v>251</v>
      </c>
      <c r="E264" s="25" t="s">
        <v>108</v>
      </c>
      <c r="F264" s="25" t="s">
        <v>113</v>
      </c>
      <c r="G264" s="25" t="s">
        <v>572</v>
      </c>
      <c r="H264" s="25" t="s">
        <v>270</v>
      </c>
      <c r="I264" s="28">
        <v>3714200</v>
      </c>
      <c r="J264" s="98"/>
    </row>
    <row r="265" spans="1:10" s="17" customFormat="1" ht="16" customHeight="1" x14ac:dyDescent="0.25">
      <c r="A265" s="83">
        <v>44166</v>
      </c>
      <c r="B265" s="27" t="s">
        <v>61</v>
      </c>
      <c r="C265" s="27" t="s">
        <v>61</v>
      </c>
      <c r="D265" s="25" t="s">
        <v>427</v>
      </c>
      <c r="E265" s="25" t="s">
        <v>108</v>
      </c>
      <c r="F265" s="25" t="s">
        <v>124</v>
      </c>
      <c r="G265" s="25" t="s">
        <v>552</v>
      </c>
      <c r="H265" s="25" t="s">
        <v>270</v>
      </c>
      <c r="I265" s="28">
        <v>3500700</v>
      </c>
      <c r="J265" s="98"/>
    </row>
    <row r="266" spans="1:10" s="17" customFormat="1" ht="16" customHeight="1" x14ac:dyDescent="0.25">
      <c r="A266" s="83">
        <v>44169</v>
      </c>
      <c r="B266" s="27" t="s">
        <v>61</v>
      </c>
      <c r="C266" s="27" t="s">
        <v>61</v>
      </c>
      <c r="D266" s="25" t="s">
        <v>252</v>
      </c>
      <c r="E266" s="25" t="s">
        <v>108</v>
      </c>
      <c r="F266" s="25" t="s">
        <v>72</v>
      </c>
      <c r="G266" s="25" t="s">
        <v>135</v>
      </c>
      <c r="H266" s="25" t="s">
        <v>270</v>
      </c>
      <c r="I266" s="28">
        <v>3681224</v>
      </c>
      <c r="J266" s="98"/>
    </row>
    <row r="267" spans="1:10" s="17" customFormat="1" ht="16" customHeight="1" x14ac:dyDescent="0.25">
      <c r="A267" s="83">
        <v>44169</v>
      </c>
      <c r="B267" s="27" t="s">
        <v>61</v>
      </c>
      <c r="C267" s="27" t="s">
        <v>61</v>
      </c>
      <c r="D267" s="25" t="s">
        <v>252</v>
      </c>
      <c r="E267" s="25" t="s">
        <v>108</v>
      </c>
      <c r="F267" s="25" t="s">
        <v>124</v>
      </c>
      <c r="G267" s="25" t="s">
        <v>187</v>
      </c>
      <c r="H267" s="25" t="s">
        <v>270</v>
      </c>
      <c r="I267" s="28">
        <v>3672769</v>
      </c>
      <c r="J267" s="98"/>
    </row>
    <row r="268" spans="1:10" s="17" customFormat="1" ht="16" customHeight="1" x14ac:dyDescent="0.25">
      <c r="A268" s="83">
        <v>44170</v>
      </c>
      <c r="B268" s="27" t="s">
        <v>61</v>
      </c>
      <c r="C268" s="27" t="s">
        <v>61</v>
      </c>
      <c r="D268" s="25" t="s">
        <v>252</v>
      </c>
      <c r="E268" s="25" t="s">
        <v>108</v>
      </c>
      <c r="F268" s="25" t="s">
        <v>241</v>
      </c>
      <c r="G268" s="25" t="s">
        <v>180</v>
      </c>
      <c r="H268" s="25" t="s">
        <v>270</v>
      </c>
      <c r="I268" s="28">
        <v>3390960</v>
      </c>
      <c r="J268" s="98"/>
    </row>
    <row r="269" spans="1:10" s="17" customFormat="1" ht="16" customHeight="1" x14ac:dyDescent="0.25">
      <c r="A269" s="83">
        <v>44171</v>
      </c>
      <c r="B269" s="27" t="s">
        <v>61</v>
      </c>
      <c r="C269" s="27" t="s">
        <v>61</v>
      </c>
      <c r="D269" s="25" t="s">
        <v>252</v>
      </c>
      <c r="E269" s="25" t="s">
        <v>108</v>
      </c>
      <c r="F269" s="25" t="s">
        <v>72</v>
      </c>
      <c r="G269" s="25" t="s">
        <v>352</v>
      </c>
      <c r="H269" s="25" t="s">
        <v>270</v>
      </c>
      <c r="I269" s="28">
        <v>3699141</v>
      </c>
      <c r="J269" s="98"/>
    </row>
    <row r="270" spans="1:10" s="17" customFormat="1" ht="16" customHeight="1" x14ac:dyDescent="0.25">
      <c r="A270" s="83">
        <v>44172</v>
      </c>
      <c r="B270" s="27" t="s">
        <v>61</v>
      </c>
      <c r="C270" s="27" t="s">
        <v>61</v>
      </c>
      <c r="D270" s="25" t="s">
        <v>252</v>
      </c>
      <c r="E270" s="25" t="s">
        <v>108</v>
      </c>
      <c r="F270" s="25" t="s">
        <v>124</v>
      </c>
      <c r="G270" s="25" t="s">
        <v>282</v>
      </c>
      <c r="H270" s="25" t="s">
        <v>270</v>
      </c>
      <c r="I270" s="28">
        <v>3263034</v>
      </c>
      <c r="J270" s="98"/>
    </row>
    <row r="271" spans="1:10" s="17" customFormat="1" ht="16" customHeight="1" x14ac:dyDescent="0.25">
      <c r="A271" s="83">
        <v>44172</v>
      </c>
      <c r="B271" s="27" t="s">
        <v>61</v>
      </c>
      <c r="C271" s="27" t="s">
        <v>61</v>
      </c>
      <c r="D271" s="25" t="s">
        <v>406</v>
      </c>
      <c r="E271" s="25" t="s">
        <v>108</v>
      </c>
      <c r="F271" s="25" t="s">
        <v>68</v>
      </c>
      <c r="G271" s="25" t="s">
        <v>181</v>
      </c>
      <c r="H271" s="25" t="s">
        <v>270</v>
      </c>
      <c r="I271" s="28">
        <v>3311762</v>
      </c>
      <c r="J271" s="98"/>
    </row>
    <row r="272" spans="1:10" s="17" customFormat="1" ht="16" customHeight="1" x14ac:dyDescent="0.25">
      <c r="A272" s="83">
        <v>44173</v>
      </c>
      <c r="B272" s="27" t="s">
        <v>61</v>
      </c>
      <c r="C272" s="27" t="s">
        <v>61</v>
      </c>
      <c r="D272" s="25" t="s">
        <v>251</v>
      </c>
      <c r="E272" s="25" t="s">
        <v>108</v>
      </c>
      <c r="F272" s="25" t="s">
        <v>112</v>
      </c>
      <c r="G272" s="25" t="s">
        <v>388</v>
      </c>
      <c r="H272" s="25" t="s">
        <v>270</v>
      </c>
      <c r="I272" s="28">
        <v>3688004</v>
      </c>
      <c r="J272" s="98"/>
    </row>
    <row r="273" spans="1:10" s="17" customFormat="1" ht="16" customHeight="1" x14ac:dyDescent="0.25">
      <c r="A273" s="83">
        <v>44174</v>
      </c>
      <c r="B273" s="27" t="s">
        <v>61</v>
      </c>
      <c r="C273" s="27" t="s">
        <v>61</v>
      </c>
      <c r="D273" s="25" t="s">
        <v>252</v>
      </c>
      <c r="E273" s="25" t="s">
        <v>108</v>
      </c>
      <c r="F273" s="25" t="s">
        <v>124</v>
      </c>
      <c r="G273" s="25" t="s">
        <v>545</v>
      </c>
      <c r="H273" s="25" t="s">
        <v>270</v>
      </c>
      <c r="I273" s="28">
        <v>3599676</v>
      </c>
      <c r="J273" s="98"/>
    </row>
    <row r="274" spans="1:10" s="17" customFormat="1" ht="16" customHeight="1" x14ac:dyDescent="0.25">
      <c r="A274" s="83">
        <v>44175</v>
      </c>
      <c r="B274" s="27" t="s">
        <v>61</v>
      </c>
      <c r="C274" s="27" t="s">
        <v>61</v>
      </c>
      <c r="D274" s="25" t="s">
        <v>252</v>
      </c>
      <c r="E274" s="25" t="s">
        <v>108</v>
      </c>
      <c r="F274" s="25" t="s">
        <v>177</v>
      </c>
      <c r="G274" s="25" t="s">
        <v>123</v>
      </c>
      <c r="H274" s="25" t="s">
        <v>270</v>
      </c>
      <c r="I274" s="28">
        <v>3431005</v>
      </c>
      <c r="J274" s="98"/>
    </row>
    <row r="275" spans="1:10" s="17" customFormat="1" ht="16" customHeight="1" x14ac:dyDescent="0.25">
      <c r="A275" s="83">
        <v>44175</v>
      </c>
      <c r="B275" s="27" t="s">
        <v>61</v>
      </c>
      <c r="C275" s="27" t="s">
        <v>61</v>
      </c>
      <c r="D275" s="25" t="s">
        <v>426</v>
      </c>
      <c r="E275" s="25" t="s">
        <v>108</v>
      </c>
      <c r="F275" s="25" t="s">
        <v>368</v>
      </c>
      <c r="G275" s="25" t="s">
        <v>213</v>
      </c>
      <c r="H275" s="25" t="s">
        <v>270</v>
      </c>
      <c r="I275" s="28">
        <v>3311470</v>
      </c>
      <c r="J275" s="98"/>
    </row>
    <row r="276" spans="1:10" s="17" customFormat="1" ht="16" customHeight="1" x14ac:dyDescent="0.25">
      <c r="A276" s="83">
        <v>44177</v>
      </c>
      <c r="B276" s="27" t="s">
        <v>61</v>
      </c>
      <c r="C276" s="27" t="s">
        <v>61</v>
      </c>
      <c r="D276" s="25" t="s">
        <v>252</v>
      </c>
      <c r="E276" s="25" t="s">
        <v>108</v>
      </c>
      <c r="F276" s="25" t="s">
        <v>124</v>
      </c>
      <c r="G276" s="25" t="s">
        <v>529</v>
      </c>
      <c r="H276" s="25" t="s">
        <v>270</v>
      </c>
      <c r="I276" s="28">
        <v>3516500</v>
      </c>
      <c r="J276" s="98"/>
    </row>
    <row r="277" spans="1:10" s="17" customFormat="1" ht="16" customHeight="1" x14ac:dyDescent="0.25">
      <c r="A277" s="83">
        <v>44178</v>
      </c>
      <c r="B277" s="27" t="s">
        <v>61</v>
      </c>
      <c r="C277" s="27" t="s">
        <v>61</v>
      </c>
      <c r="D277" s="25" t="s">
        <v>252</v>
      </c>
      <c r="E277" s="25" t="s">
        <v>108</v>
      </c>
      <c r="F277" s="25" t="s">
        <v>109</v>
      </c>
      <c r="G277" s="25" t="s">
        <v>577</v>
      </c>
      <c r="H277" s="25" t="s">
        <v>270</v>
      </c>
      <c r="I277" s="28">
        <v>3644182</v>
      </c>
      <c r="J277" s="98"/>
    </row>
    <row r="278" spans="1:10" s="17" customFormat="1" ht="16" customHeight="1" x14ac:dyDescent="0.25">
      <c r="A278" s="83">
        <v>44179</v>
      </c>
      <c r="B278" s="27" t="s">
        <v>61</v>
      </c>
      <c r="C278" s="27" t="s">
        <v>61</v>
      </c>
      <c r="D278" s="25" t="s">
        <v>427</v>
      </c>
      <c r="E278" s="25" t="s">
        <v>108</v>
      </c>
      <c r="F278" s="25" t="s">
        <v>124</v>
      </c>
      <c r="G278" s="25" t="s">
        <v>239</v>
      </c>
      <c r="H278" s="25" t="s">
        <v>270</v>
      </c>
      <c r="I278" s="28">
        <v>2914173</v>
      </c>
      <c r="J278" s="98"/>
    </row>
    <row r="279" spans="1:10" s="17" customFormat="1" ht="16" customHeight="1" x14ac:dyDescent="0.25">
      <c r="A279" s="83">
        <v>44180</v>
      </c>
      <c r="B279" s="27" t="s">
        <v>61</v>
      </c>
      <c r="C279" s="27" t="s">
        <v>61</v>
      </c>
      <c r="D279" s="25" t="s">
        <v>252</v>
      </c>
      <c r="E279" s="25" t="s">
        <v>108</v>
      </c>
      <c r="F279" s="25" t="s">
        <v>368</v>
      </c>
      <c r="G279" s="25" t="s">
        <v>530</v>
      </c>
      <c r="H279" s="25" t="s">
        <v>270</v>
      </c>
      <c r="I279" s="28">
        <v>2980161</v>
      </c>
      <c r="J279" s="98"/>
    </row>
    <row r="280" spans="1:10" s="17" customFormat="1" ht="16" customHeight="1" thickBot="1" x14ac:dyDescent="0.3">
      <c r="A280" s="164">
        <v>44181</v>
      </c>
      <c r="B280" s="165" t="s">
        <v>61</v>
      </c>
      <c r="C280" s="165" t="s">
        <v>61</v>
      </c>
      <c r="D280" s="166" t="s">
        <v>251</v>
      </c>
      <c r="E280" s="166" t="s">
        <v>108</v>
      </c>
      <c r="F280" s="166" t="s">
        <v>113</v>
      </c>
      <c r="G280" s="166" t="s">
        <v>272</v>
      </c>
      <c r="H280" s="166" t="s">
        <v>270</v>
      </c>
      <c r="I280" s="167">
        <v>3399207</v>
      </c>
      <c r="J280" s="168"/>
    </row>
    <row r="281" spans="1:10" s="17" customFormat="1" ht="16" customHeight="1" x14ac:dyDescent="0.25">
      <c r="A281" s="83">
        <v>44182</v>
      </c>
      <c r="B281" s="27" t="s">
        <v>61</v>
      </c>
      <c r="C281" s="27" t="s">
        <v>61</v>
      </c>
      <c r="D281" s="25" t="s">
        <v>252</v>
      </c>
      <c r="E281" s="25" t="s">
        <v>108</v>
      </c>
      <c r="F281" s="25" t="s">
        <v>177</v>
      </c>
      <c r="G281" s="25" t="s">
        <v>175</v>
      </c>
      <c r="H281" s="25" t="s">
        <v>270</v>
      </c>
      <c r="I281" s="28">
        <v>2914718</v>
      </c>
      <c r="J281" s="98"/>
    </row>
    <row r="282" spans="1:10" s="17" customFormat="1" ht="16" customHeight="1" x14ac:dyDescent="0.25">
      <c r="A282" s="83">
        <v>44182</v>
      </c>
      <c r="B282" s="27" t="s">
        <v>61</v>
      </c>
      <c r="C282" s="27" t="s">
        <v>61</v>
      </c>
      <c r="D282" s="25" t="s">
        <v>252</v>
      </c>
      <c r="E282" s="25" t="s">
        <v>108</v>
      </c>
      <c r="F282" s="25" t="s">
        <v>81</v>
      </c>
      <c r="G282" s="25" t="s">
        <v>114</v>
      </c>
      <c r="H282" s="25" t="s">
        <v>270</v>
      </c>
      <c r="I282" s="28">
        <v>3705443</v>
      </c>
      <c r="J282" s="98"/>
    </row>
    <row r="283" spans="1:10" s="17" customFormat="1" ht="16" customHeight="1" x14ac:dyDescent="0.25">
      <c r="A283" s="83">
        <v>44183</v>
      </c>
      <c r="B283" s="27" t="s">
        <v>61</v>
      </c>
      <c r="C283" s="27" t="s">
        <v>61</v>
      </c>
      <c r="D283" s="25" t="s">
        <v>251</v>
      </c>
      <c r="E283" s="25" t="s">
        <v>108</v>
      </c>
      <c r="F283" s="25" t="s">
        <v>113</v>
      </c>
      <c r="G283" s="25" t="s">
        <v>118</v>
      </c>
      <c r="H283" s="25" t="s">
        <v>270</v>
      </c>
      <c r="I283" s="28">
        <v>3443509</v>
      </c>
      <c r="J283" s="98"/>
    </row>
    <row r="284" spans="1:10" s="17" customFormat="1" ht="16" customHeight="1" x14ac:dyDescent="0.25">
      <c r="A284" s="83">
        <v>44184</v>
      </c>
      <c r="B284" s="27" t="s">
        <v>61</v>
      </c>
      <c r="C284" s="27" t="s">
        <v>61</v>
      </c>
      <c r="D284" s="25" t="s">
        <v>252</v>
      </c>
      <c r="E284" s="25" t="s">
        <v>108</v>
      </c>
      <c r="F284" s="25" t="s">
        <v>286</v>
      </c>
      <c r="G284" s="25" t="s">
        <v>233</v>
      </c>
      <c r="H284" s="25" t="s">
        <v>270</v>
      </c>
      <c r="I284" s="28">
        <v>3429876</v>
      </c>
      <c r="J284" s="98"/>
    </row>
    <row r="285" spans="1:10" s="17" customFormat="1" ht="16" customHeight="1" x14ac:dyDescent="0.25">
      <c r="A285" s="83">
        <v>44185</v>
      </c>
      <c r="B285" s="27" t="s">
        <v>61</v>
      </c>
      <c r="C285" s="27" t="s">
        <v>61</v>
      </c>
      <c r="D285" s="25" t="s">
        <v>426</v>
      </c>
      <c r="E285" s="25" t="s">
        <v>108</v>
      </c>
      <c r="F285" s="25" t="s">
        <v>124</v>
      </c>
      <c r="G285" s="25" t="s">
        <v>285</v>
      </c>
      <c r="H285" s="25" t="s">
        <v>270</v>
      </c>
      <c r="I285" s="28">
        <v>3517124</v>
      </c>
      <c r="J285" s="98"/>
    </row>
    <row r="286" spans="1:10" s="17" customFormat="1" ht="16" customHeight="1" x14ac:dyDescent="0.25">
      <c r="A286" s="83">
        <v>44186</v>
      </c>
      <c r="B286" s="27" t="s">
        <v>61</v>
      </c>
      <c r="C286" s="27" t="s">
        <v>61</v>
      </c>
      <c r="D286" s="25" t="s">
        <v>252</v>
      </c>
      <c r="E286" s="25" t="s">
        <v>108</v>
      </c>
      <c r="F286" s="25" t="s">
        <v>72</v>
      </c>
      <c r="G286" s="25" t="s">
        <v>189</v>
      </c>
      <c r="H286" s="25" t="s">
        <v>270</v>
      </c>
      <c r="I286" s="28">
        <v>3266190</v>
      </c>
      <c r="J286" s="98"/>
    </row>
    <row r="287" spans="1:10" s="17" customFormat="1" ht="16" customHeight="1" x14ac:dyDescent="0.25">
      <c r="A287" s="83">
        <v>44186</v>
      </c>
      <c r="B287" s="27" t="s">
        <v>61</v>
      </c>
      <c r="C287" s="27" t="s">
        <v>61</v>
      </c>
      <c r="D287" s="25" t="s">
        <v>427</v>
      </c>
      <c r="E287" s="25" t="s">
        <v>108</v>
      </c>
      <c r="F287" s="25" t="s">
        <v>177</v>
      </c>
      <c r="G287" s="25" t="s">
        <v>93</v>
      </c>
      <c r="H287" s="25" t="s">
        <v>270</v>
      </c>
      <c r="I287" s="28">
        <v>2885953</v>
      </c>
      <c r="J287" s="98"/>
    </row>
    <row r="288" spans="1:10" s="17" customFormat="1" ht="16" customHeight="1" x14ac:dyDescent="0.25">
      <c r="A288" s="83">
        <v>44188</v>
      </c>
      <c r="B288" s="27" t="s">
        <v>61</v>
      </c>
      <c r="C288" s="27" t="s">
        <v>61</v>
      </c>
      <c r="D288" s="25" t="s">
        <v>251</v>
      </c>
      <c r="E288" s="25" t="s">
        <v>108</v>
      </c>
      <c r="F288" s="25" t="s">
        <v>113</v>
      </c>
      <c r="G288" s="25" t="s">
        <v>318</v>
      </c>
      <c r="H288" s="25" t="s">
        <v>270</v>
      </c>
      <c r="I288" s="28">
        <v>3667688</v>
      </c>
      <c r="J288" s="98"/>
    </row>
    <row r="289" spans="1:10" s="17" customFormat="1" ht="16" customHeight="1" x14ac:dyDescent="0.25">
      <c r="A289" s="83">
        <v>44188</v>
      </c>
      <c r="B289" s="27" t="s">
        <v>61</v>
      </c>
      <c r="C289" s="27" t="s">
        <v>61</v>
      </c>
      <c r="D289" s="25" t="s">
        <v>251</v>
      </c>
      <c r="E289" s="25" t="s">
        <v>108</v>
      </c>
      <c r="F289" s="25" t="s">
        <v>113</v>
      </c>
      <c r="G289" s="25" t="s">
        <v>173</v>
      </c>
      <c r="H289" s="25" t="s">
        <v>270</v>
      </c>
      <c r="I289" s="28">
        <v>3678797</v>
      </c>
      <c r="J289" s="98"/>
    </row>
    <row r="290" spans="1:10" s="17" customFormat="1" ht="16" customHeight="1" x14ac:dyDescent="0.25">
      <c r="A290" s="83">
        <v>44189</v>
      </c>
      <c r="B290" s="27" t="s">
        <v>61</v>
      </c>
      <c r="C290" s="27" t="s">
        <v>61</v>
      </c>
      <c r="D290" s="25" t="s">
        <v>252</v>
      </c>
      <c r="E290" s="25" t="s">
        <v>108</v>
      </c>
      <c r="F290" s="25" t="s">
        <v>109</v>
      </c>
      <c r="G290" s="25" t="s">
        <v>127</v>
      </c>
      <c r="H290" s="25" t="s">
        <v>270</v>
      </c>
      <c r="I290" s="28">
        <v>2936998</v>
      </c>
      <c r="J290" s="98"/>
    </row>
    <row r="291" spans="1:10" s="17" customFormat="1" ht="16" customHeight="1" x14ac:dyDescent="0.25">
      <c r="A291" s="83">
        <v>44191</v>
      </c>
      <c r="B291" s="27" t="s">
        <v>61</v>
      </c>
      <c r="C291" s="27" t="s">
        <v>61</v>
      </c>
      <c r="D291" s="25" t="s">
        <v>252</v>
      </c>
      <c r="E291" s="25" t="s">
        <v>108</v>
      </c>
      <c r="F291" s="25" t="s">
        <v>81</v>
      </c>
      <c r="G291" s="25" t="s">
        <v>235</v>
      </c>
      <c r="H291" s="25" t="s">
        <v>270</v>
      </c>
      <c r="I291" s="28">
        <v>3504792</v>
      </c>
      <c r="J291" s="98"/>
    </row>
    <row r="292" spans="1:10" s="17" customFormat="1" ht="16" customHeight="1" x14ac:dyDescent="0.25">
      <c r="A292" s="83">
        <v>44191</v>
      </c>
      <c r="B292" s="27" t="s">
        <v>61</v>
      </c>
      <c r="C292" s="27" t="s">
        <v>61</v>
      </c>
      <c r="D292" s="25" t="s">
        <v>251</v>
      </c>
      <c r="E292" s="25" t="s">
        <v>108</v>
      </c>
      <c r="F292" s="25" t="s">
        <v>113</v>
      </c>
      <c r="G292" s="25" t="s">
        <v>256</v>
      </c>
      <c r="H292" s="25" t="s">
        <v>270</v>
      </c>
      <c r="I292" s="28">
        <v>3646437</v>
      </c>
      <c r="J292" s="98"/>
    </row>
    <row r="293" spans="1:10" s="17" customFormat="1" ht="16" customHeight="1" x14ac:dyDescent="0.25">
      <c r="A293" s="83">
        <v>44192</v>
      </c>
      <c r="B293" s="27" t="s">
        <v>61</v>
      </c>
      <c r="C293" s="27" t="s">
        <v>61</v>
      </c>
      <c r="D293" s="25" t="s">
        <v>252</v>
      </c>
      <c r="E293" s="25" t="s">
        <v>108</v>
      </c>
      <c r="F293" s="25" t="s">
        <v>368</v>
      </c>
      <c r="G293" s="25" t="s">
        <v>317</v>
      </c>
      <c r="H293" s="25" t="s">
        <v>270</v>
      </c>
      <c r="I293" s="28">
        <v>3118174</v>
      </c>
      <c r="J293" s="98"/>
    </row>
    <row r="294" spans="1:10" s="17" customFormat="1" ht="16" customHeight="1" x14ac:dyDescent="0.25">
      <c r="A294" s="83">
        <v>44193</v>
      </c>
      <c r="B294" s="27" t="s">
        <v>61</v>
      </c>
      <c r="C294" s="27" t="s">
        <v>61</v>
      </c>
      <c r="D294" s="25" t="s">
        <v>252</v>
      </c>
      <c r="E294" s="25" t="s">
        <v>108</v>
      </c>
      <c r="F294" s="25" t="s">
        <v>72</v>
      </c>
      <c r="G294" s="25" t="s">
        <v>234</v>
      </c>
      <c r="H294" s="25" t="s">
        <v>270</v>
      </c>
      <c r="I294" s="28">
        <v>3262055</v>
      </c>
      <c r="J294" s="98"/>
    </row>
    <row r="295" spans="1:10" s="17" customFormat="1" ht="16" customHeight="1" x14ac:dyDescent="0.25">
      <c r="A295" s="83">
        <v>44194</v>
      </c>
      <c r="B295" s="27" t="s">
        <v>61</v>
      </c>
      <c r="C295" s="27" t="s">
        <v>61</v>
      </c>
      <c r="D295" s="25" t="s">
        <v>406</v>
      </c>
      <c r="E295" s="25" t="s">
        <v>108</v>
      </c>
      <c r="F295" s="25" t="s">
        <v>113</v>
      </c>
      <c r="G295" s="25" t="s">
        <v>160</v>
      </c>
      <c r="H295" s="25" t="s">
        <v>270</v>
      </c>
      <c r="I295" s="28">
        <v>3692592</v>
      </c>
      <c r="J295" s="98"/>
    </row>
    <row r="296" spans="1:10" s="17" customFormat="1" ht="16" customHeight="1" thickBot="1" x14ac:dyDescent="0.3">
      <c r="A296" s="83">
        <v>44195</v>
      </c>
      <c r="B296" s="27" t="s">
        <v>61</v>
      </c>
      <c r="C296" s="27" t="s">
        <v>61</v>
      </c>
      <c r="D296" s="25" t="s">
        <v>252</v>
      </c>
      <c r="E296" s="25" t="s">
        <v>108</v>
      </c>
      <c r="F296" s="25" t="s">
        <v>177</v>
      </c>
      <c r="G296" s="25" t="s">
        <v>546</v>
      </c>
      <c r="H296" s="25" t="s">
        <v>270</v>
      </c>
      <c r="I296" s="28">
        <v>3690419</v>
      </c>
      <c r="J296" s="98"/>
    </row>
    <row r="297" spans="1:10" ht="17.25" customHeight="1" thickBot="1" x14ac:dyDescent="0.35">
      <c r="A297" s="112" t="s">
        <v>321</v>
      </c>
      <c r="B297" s="113"/>
      <c r="C297" s="113"/>
      <c r="D297" s="113"/>
      <c r="E297" s="113"/>
      <c r="F297" s="113"/>
      <c r="G297" s="113"/>
      <c r="H297" s="60"/>
      <c r="I297" s="137">
        <f>SUM(I11:I296)</f>
        <v>926901214</v>
      </c>
      <c r="J297" s="61"/>
    </row>
    <row r="298" spans="1:10" x14ac:dyDescent="0.25">
      <c r="I298" s="100"/>
    </row>
    <row r="299" spans="1:10" ht="13" x14ac:dyDescent="0.3">
      <c r="A299" s="115"/>
      <c r="B299" s="110"/>
      <c r="C299" s="110"/>
      <c r="D299" s="110"/>
      <c r="E299" s="110"/>
      <c r="F299" s="116"/>
      <c r="G299" s="110"/>
      <c r="H299" s="31"/>
      <c r="I299" s="101"/>
      <c r="J299" s="17"/>
    </row>
    <row r="300" spans="1:10" ht="14.15" customHeight="1" x14ac:dyDescent="0.25">
      <c r="A300" s="184"/>
      <c r="B300" s="184"/>
      <c r="C300" s="184"/>
      <c r="D300" s="184"/>
      <c r="E300" s="184"/>
      <c r="F300" s="184"/>
      <c r="G300" s="184"/>
      <c r="H300" s="184"/>
      <c r="I300" s="184"/>
      <c r="J300" s="184"/>
    </row>
    <row r="301" spans="1:10" s="90" customFormat="1" ht="14.15" customHeight="1" x14ac:dyDescent="0.25">
      <c r="A301" s="184"/>
      <c r="B301" s="184"/>
      <c r="C301" s="184"/>
      <c r="D301" s="184"/>
      <c r="E301" s="184"/>
      <c r="F301" s="184"/>
      <c r="G301" s="184"/>
      <c r="H301" s="184"/>
      <c r="I301" s="184"/>
      <c r="J301" s="184"/>
    </row>
    <row r="302" spans="1:10" ht="13.5" customHeight="1" x14ac:dyDescent="0.25">
      <c r="A302" s="185"/>
      <c r="B302" s="185"/>
      <c r="C302" s="185"/>
      <c r="D302" s="185"/>
      <c r="E302" s="185"/>
      <c r="F302" s="185"/>
      <c r="G302" s="185"/>
      <c r="H302" s="185"/>
      <c r="I302" s="185"/>
      <c r="J302" s="185"/>
    </row>
    <row r="303" spans="1:10" ht="13.5" customHeight="1" x14ac:dyDescent="0.25">
      <c r="A303" s="185"/>
      <c r="B303" s="185"/>
      <c r="C303" s="185"/>
      <c r="D303" s="185"/>
      <c r="E303" s="185"/>
      <c r="F303" s="185"/>
      <c r="G303" s="185"/>
      <c r="H303" s="185"/>
      <c r="I303" s="185"/>
      <c r="J303" s="185"/>
    </row>
    <row r="304" spans="1:10" ht="13.5" customHeight="1" x14ac:dyDescent="0.25">
      <c r="A304" s="117"/>
      <c r="B304" s="117"/>
      <c r="C304" s="117"/>
      <c r="D304" s="117"/>
      <c r="E304" s="117"/>
      <c r="F304" s="117"/>
      <c r="G304" s="117"/>
      <c r="H304" s="92"/>
      <c r="I304" s="92"/>
      <c r="J304" s="92"/>
    </row>
    <row r="305" spans="1:10" s="17" customFormat="1" ht="13" customHeight="1" x14ac:dyDescent="0.25">
      <c r="A305" s="183"/>
      <c r="B305" s="183"/>
      <c r="C305" s="183"/>
      <c r="D305" s="183"/>
      <c r="E305" s="183"/>
      <c r="F305" s="183"/>
      <c r="G305" s="183"/>
      <c r="H305" s="183"/>
      <c r="I305" s="183"/>
      <c r="J305" s="183"/>
    </row>
    <row r="308" spans="1:10" x14ac:dyDescent="0.25">
      <c r="G308" s="118"/>
      <c r="H308" s="99"/>
    </row>
    <row r="309" spans="1:10" x14ac:dyDescent="0.25">
      <c r="G309" s="118"/>
      <c r="H309" s="99"/>
      <c r="I309" s="100"/>
    </row>
    <row r="311" spans="1:10" x14ac:dyDescent="0.25">
      <c r="I311" s="100"/>
    </row>
    <row r="318" spans="1:10" x14ac:dyDescent="0.25">
      <c r="A318" s="114" t="s">
        <v>85</v>
      </c>
    </row>
  </sheetData>
  <sortState xmlns:xlrd2="http://schemas.microsoft.com/office/spreadsheetml/2017/richdata2" ref="A11:J296">
    <sortCondition ref="A11:A296"/>
    <sortCondition ref="D11:D296"/>
    <sortCondition ref="F11:F296"/>
  </sortState>
  <mergeCells count="5">
    <mergeCell ref="A305:J305"/>
    <mergeCell ref="A300:J300"/>
    <mergeCell ref="A301:J301"/>
    <mergeCell ref="A302:J302"/>
    <mergeCell ref="A303:J303"/>
  </mergeCells>
  <printOptions horizontalCentered="1"/>
  <pageMargins left="0" right="0.75" top="0.5" bottom="0" header="0.5" footer="0.5"/>
  <pageSetup scale="54" fitToHeight="10" orientation="landscape" r:id="rId1"/>
  <headerFooter alignWithMargins="0">
    <oddFooter>&amp;L&amp;G</oddFooter>
  </headerFooter>
  <rowBreaks count="6" manualBreakCount="6">
    <brk id="55" max="9" man="1"/>
    <brk id="100" max="9" man="1"/>
    <brk id="145" max="9" man="1"/>
    <brk id="190" max="9" man="1"/>
    <brk id="235" max="9" man="1"/>
    <brk id="280"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04"/>
  <sheetViews>
    <sheetView zoomScaleNormal="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9"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0</v>
      </c>
      <c r="B1" s="128"/>
      <c r="C1" s="128"/>
      <c r="D1" s="128"/>
      <c r="E1" s="128"/>
      <c r="F1" s="128"/>
      <c r="G1" s="128"/>
      <c r="H1" s="129"/>
      <c r="I1" s="129"/>
      <c r="J1" s="130"/>
    </row>
    <row r="2" spans="1:13" ht="12.75" customHeight="1" x14ac:dyDescent="0.3">
      <c r="A2" s="128" t="s">
        <v>60</v>
      </c>
      <c r="B2" s="128"/>
      <c r="C2" s="128"/>
      <c r="D2" s="128"/>
      <c r="E2" s="128"/>
      <c r="F2" s="128"/>
      <c r="G2" s="128"/>
      <c r="H2" s="129"/>
      <c r="I2" s="129"/>
      <c r="J2" s="130"/>
    </row>
    <row r="3" spans="1:13" ht="12.75" customHeight="1" x14ac:dyDescent="0.3">
      <c r="A3" s="128" t="s">
        <v>247</v>
      </c>
      <c r="B3" s="128"/>
      <c r="C3" s="128"/>
      <c r="D3" s="128"/>
      <c r="E3" s="128"/>
      <c r="F3" s="128"/>
      <c r="G3" s="128"/>
      <c r="H3" s="129"/>
      <c r="I3" s="129"/>
      <c r="J3" s="130"/>
    </row>
    <row r="4" spans="1:13" ht="12.75" customHeight="1" x14ac:dyDescent="0.3">
      <c r="A4" s="128" t="s">
        <v>57</v>
      </c>
      <c r="B4" s="128"/>
      <c r="C4" s="128"/>
      <c r="D4" s="128"/>
      <c r="E4" s="128"/>
      <c r="F4" s="128"/>
      <c r="G4" s="128"/>
      <c r="H4" s="129"/>
      <c r="I4" s="129"/>
      <c r="J4" s="130"/>
    </row>
    <row r="5" spans="1:13" ht="12.75" customHeight="1" x14ac:dyDescent="0.3">
      <c r="A5" s="128" t="s">
        <v>67</v>
      </c>
      <c r="B5" s="128"/>
      <c r="C5" s="128"/>
      <c r="D5" s="128"/>
      <c r="E5" s="128"/>
      <c r="F5" s="128"/>
      <c r="G5" s="128"/>
      <c r="H5" s="129"/>
      <c r="I5" s="129"/>
      <c r="J5" s="130"/>
    </row>
    <row r="6" spans="1:13" ht="12.75" customHeight="1" x14ac:dyDescent="0.3">
      <c r="A6" s="128" t="s">
        <v>11</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1" t="s">
        <v>12</v>
      </c>
      <c r="B8" s="132"/>
      <c r="C8" s="132"/>
      <c r="D8" s="132"/>
      <c r="E8" s="132"/>
      <c r="F8" s="132"/>
      <c r="G8" s="132"/>
      <c r="H8" s="132"/>
      <c r="I8" s="132"/>
      <c r="J8" s="132"/>
    </row>
    <row r="9" spans="1:13" ht="13.5" thickBot="1" x14ac:dyDescent="0.35">
      <c r="A9" s="111"/>
      <c r="B9" s="111"/>
      <c r="C9" s="111"/>
      <c r="D9" s="111"/>
      <c r="E9" s="111"/>
      <c r="F9" s="111"/>
      <c r="G9" s="111"/>
      <c r="H9" s="1"/>
      <c r="I9" s="1"/>
      <c r="J9" s="95" t="s">
        <v>199</v>
      </c>
    </row>
    <row r="10" spans="1:13" ht="43.5" customHeight="1" thickBot="1" x14ac:dyDescent="0.3">
      <c r="A10" s="134" t="s">
        <v>25</v>
      </c>
      <c r="B10" s="135" t="s">
        <v>4</v>
      </c>
      <c r="C10" s="135" t="s">
        <v>52</v>
      </c>
      <c r="D10" s="135" t="s">
        <v>21</v>
      </c>
      <c r="E10" s="135" t="s">
        <v>107</v>
      </c>
      <c r="F10" s="135" t="s">
        <v>26</v>
      </c>
      <c r="G10" s="135" t="s">
        <v>3</v>
      </c>
      <c r="H10" s="135" t="s">
        <v>27</v>
      </c>
      <c r="I10" s="135" t="s">
        <v>73</v>
      </c>
      <c r="J10" s="136" t="s">
        <v>32</v>
      </c>
    </row>
    <row r="11" spans="1:13" s="17" customFormat="1" ht="16" customHeight="1" x14ac:dyDescent="0.25">
      <c r="A11" s="83">
        <v>43834</v>
      </c>
      <c r="B11" s="27" t="s">
        <v>193</v>
      </c>
      <c r="C11" s="27" t="s">
        <v>211</v>
      </c>
      <c r="D11" s="25" t="s">
        <v>262</v>
      </c>
      <c r="E11" s="25" t="s">
        <v>108</v>
      </c>
      <c r="F11" s="25" t="s">
        <v>241</v>
      </c>
      <c r="G11" s="25" t="s">
        <v>408</v>
      </c>
      <c r="H11" s="25" t="s">
        <v>263</v>
      </c>
      <c r="I11" s="28">
        <v>3402214</v>
      </c>
      <c r="J11" s="98"/>
      <c r="L11" s="119"/>
      <c r="M11" s="119"/>
    </row>
    <row r="12" spans="1:13" s="17" customFormat="1" ht="16" customHeight="1" x14ac:dyDescent="0.25">
      <c r="A12" s="83">
        <v>43838</v>
      </c>
      <c r="B12" s="27" t="s">
        <v>193</v>
      </c>
      <c r="C12" s="27" t="s">
        <v>212</v>
      </c>
      <c r="D12" s="25" t="s">
        <v>262</v>
      </c>
      <c r="E12" s="25" t="s">
        <v>108</v>
      </c>
      <c r="F12" s="25" t="s">
        <v>304</v>
      </c>
      <c r="G12" s="25" t="s">
        <v>294</v>
      </c>
      <c r="H12" s="25" t="s">
        <v>263</v>
      </c>
      <c r="I12" s="28">
        <v>3222045</v>
      </c>
      <c r="J12" s="98"/>
      <c r="L12" s="119"/>
      <c r="M12" s="119"/>
    </row>
    <row r="13" spans="1:13" s="17" customFormat="1" ht="16" customHeight="1" x14ac:dyDescent="0.25">
      <c r="A13" s="83">
        <v>43844</v>
      </c>
      <c r="B13" s="27" t="s">
        <v>193</v>
      </c>
      <c r="C13" s="27" t="s">
        <v>211</v>
      </c>
      <c r="D13" s="25" t="s">
        <v>262</v>
      </c>
      <c r="E13" s="25" t="s">
        <v>108</v>
      </c>
      <c r="F13" s="25" t="s">
        <v>240</v>
      </c>
      <c r="G13" s="25" t="s">
        <v>381</v>
      </c>
      <c r="H13" s="25" t="s">
        <v>263</v>
      </c>
      <c r="I13" s="28">
        <v>522382</v>
      </c>
      <c r="J13" s="98" t="s">
        <v>58</v>
      </c>
      <c r="L13" s="119"/>
      <c r="M13" s="119"/>
    </row>
    <row r="14" spans="1:13" s="17" customFormat="1" ht="16" customHeight="1" x14ac:dyDescent="0.25">
      <c r="A14" s="83">
        <v>43844</v>
      </c>
      <c r="B14" s="27" t="s">
        <v>193</v>
      </c>
      <c r="C14" s="27" t="s">
        <v>211</v>
      </c>
      <c r="D14" s="25" t="s">
        <v>262</v>
      </c>
      <c r="E14" s="25" t="s">
        <v>108</v>
      </c>
      <c r="F14" s="25" t="s">
        <v>109</v>
      </c>
      <c r="G14" s="25" t="s">
        <v>381</v>
      </c>
      <c r="H14" s="25" t="s">
        <v>263</v>
      </c>
      <c r="I14" s="28">
        <v>2817572</v>
      </c>
      <c r="J14" s="98" t="s">
        <v>58</v>
      </c>
      <c r="L14" s="119"/>
      <c r="M14" s="119"/>
    </row>
    <row r="15" spans="1:13" s="17" customFormat="1" ht="16" customHeight="1" x14ac:dyDescent="0.25">
      <c r="A15" s="83">
        <v>43847</v>
      </c>
      <c r="B15" s="27" t="s">
        <v>193</v>
      </c>
      <c r="C15" s="27" t="s">
        <v>212</v>
      </c>
      <c r="D15" s="25" t="s">
        <v>262</v>
      </c>
      <c r="E15" s="25" t="s">
        <v>108</v>
      </c>
      <c r="F15" s="25" t="s">
        <v>81</v>
      </c>
      <c r="G15" s="25" t="s">
        <v>299</v>
      </c>
      <c r="H15" s="25" t="s">
        <v>263</v>
      </c>
      <c r="I15" s="28">
        <v>3459463</v>
      </c>
      <c r="J15" s="98"/>
      <c r="L15" s="119"/>
      <c r="M15" s="119"/>
    </row>
    <row r="16" spans="1:13" s="17" customFormat="1" ht="16" customHeight="1" x14ac:dyDescent="0.25">
      <c r="A16" s="83">
        <v>43855</v>
      </c>
      <c r="B16" s="27" t="s">
        <v>193</v>
      </c>
      <c r="C16" s="27" t="s">
        <v>211</v>
      </c>
      <c r="D16" s="25" t="s">
        <v>262</v>
      </c>
      <c r="E16" s="25" t="s">
        <v>108</v>
      </c>
      <c r="F16" s="25" t="s">
        <v>241</v>
      </c>
      <c r="G16" s="25" t="s">
        <v>244</v>
      </c>
      <c r="H16" s="25" t="s">
        <v>263</v>
      </c>
      <c r="I16" s="28">
        <v>3379780</v>
      </c>
      <c r="J16" s="98"/>
      <c r="L16" s="119"/>
      <c r="M16" s="119"/>
    </row>
    <row r="17" spans="1:13" s="17" customFormat="1" ht="16" customHeight="1" x14ac:dyDescent="0.25">
      <c r="A17" s="83">
        <v>43857</v>
      </c>
      <c r="B17" s="27" t="s">
        <v>193</v>
      </c>
      <c r="C17" s="27" t="s">
        <v>212</v>
      </c>
      <c r="D17" s="25" t="s">
        <v>262</v>
      </c>
      <c r="E17" s="25" t="s">
        <v>108</v>
      </c>
      <c r="F17" s="25" t="s">
        <v>81</v>
      </c>
      <c r="G17" s="25" t="s">
        <v>214</v>
      </c>
      <c r="H17" s="25" t="s">
        <v>263</v>
      </c>
      <c r="I17" s="28">
        <v>3721100</v>
      </c>
      <c r="J17" s="98"/>
      <c r="L17" s="119"/>
      <c r="M17" s="119"/>
    </row>
    <row r="18" spans="1:13" s="17" customFormat="1" ht="16" customHeight="1" x14ac:dyDescent="0.25">
      <c r="A18" s="83">
        <v>43865</v>
      </c>
      <c r="B18" s="27" t="s">
        <v>193</v>
      </c>
      <c r="C18" s="27" t="s">
        <v>211</v>
      </c>
      <c r="D18" s="25" t="s">
        <v>262</v>
      </c>
      <c r="E18" s="25" t="s">
        <v>108</v>
      </c>
      <c r="F18" s="25" t="s">
        <v>197</v>
      </c>
      <c r="G18" s="25" t="s">
        <v>181</v>
      </c>
      <c r="H18" s="25" t="s">
        <v>263</v>
      </c>
      <c r="I18" s="28">
        <v>3199490</v>
      </c>
      <c r="J18" s="98"/>
      <c r="L18" s="119"/>
      <c r="M18" s="119"/>
    </row>
    <row r="19" spans="1:13" s="17" customFormat="1" ht="16" customHeight="1" x14ac:dyDescent="0.25">
      <c r="A19" s="83">
        <v>43869</v>
      </c>
      <c r="B19" s="27" t="s">
        <v>193</v>
      </c>
      <c r="C19" s="27" t="s">
        <v>212</v>
      </c>
      <c r="D19" s="25" t="s">
        <v>262</v>
      </c>
      <c r="E19" s="25" t="s">
        <v>108</v>
      </c>
      <c r="F19" s="25" t="s">
        <v>109</v>
      </c>
      <c r="G19" s="25" t="s">
        <v>179</v>
      </c>
      <c r="H19" s="25" t="s">
        <v>263</v>
      </c>
      <c r="I19" s="28">
        <v>3309023</v>
      </c>
      <c r="J19" s="98"/>
      <c r="L19" s="119"/>
      <c r="M19" s="119"/>
    </row>
    <row r="20" spans="1:13" s="17" customFormat="1" ht="16" customHeight="1" x14ac:dyDescent="0.25">
      <c r="A20" s="83">
        <v>43873</v>
      </c>
      <c r="B20" s="27" t="s">
        <v>193</v>
      </c>
      <c r="C20" s="27" t="s">
        <v>211</v>
      </c>
      <c r="D20" s="25" t="s">
        <v>262</v>
      </c>
      <c r="E20" s="25" t="s">
        <v>108</v>
      </c>
      <c r="F20" s="25" t="s">
        <v>286</v>
      </c>
      <c r="G20" s="25" t="s">
        <v>233</v>
      </c>
      <c r="H20" s="25" t="s">
        <v>263</v>
      </c>
      <c r="I20" s="28">
        <v>3374562</v>
      </c>
      <c r="J20" s="98"/>
      <c r="L20" s="119"/>
      <c r="M20" s="119"/>
    </row>
    <row r="21" spans="1:13" s="17" customFormat="1" ht="16" customHeight="1" x14ac:dyDescent="0.25">
      <c r="A21" s="83">
        <v>43879</v>
      </c>
      <c r="B21" s="27" t="s">
        <v>193</v>
      </c>
      <c r="C21" s="27" t="s">
        <v>212</v>
      </c>
      <c r="D21" s="25" t="s">
        <v>262</v>
      </c>
      <c r="E21" s="25" t="s">
        <v>108</v>
      </c>
      <c r="F21" s="25" t="s">
        <v>124</v>
      </c>
      <c r="G21" s="25" t="s">
        <v>464</v>
      </c>
      <c r="H21" s="25" t="s">
        <v>263</v>
      </c>
      <c r="I21" s="28">
        <v>3462676</v>
      </c>
      <c r="J21" s="98"/>
      <c r="L21" s="119"/>
      <c r="M21" s="119"/>
    </row>
    <row r="22" spans="1:13" s="17" customFormat="1" ht="16" customHeight="1" x14ac:dyDescent="0.25">
      <c r="A22" s="83">
        <v>43882</v>
      </c>
      <c r="B22" s="27" t="s">
        <v>193</v>
      </c>
      <c r="C22" s="27" t="s">
        <v>211</v>
      </c>
      <c r="D22" s="25" t="s">
        <v>262</v>
      </c>
      <c r="E22" s="25" t="s">
        <v>108</v>
      </c>
      <c r="F22" s="25" t="s">
        <v>240</v>
      </c>
      <c r="G22" s="25" t="s">
        <v>381</v>
      </c>
      <c r="H22" s="25" t="s">
        <v>263</v>
      </c>
      <c r="I22" s="28">
        <v>47994</v>
      </c>
      <c r="J22" s="98" t="s">
        <v>58</v>
      </c>
      <c r="L22" s="119"/>
      <c r="M22" s="119"/>
    </row>
    <row r="23" spans="1:13" s="17" customFormat="1" ht="16" customHeight="1" x14ac:dyDescent="0.25">
      <c r="A23" s="83">
        <v>43882</v>
      </c>
      <c r="B23" s="27" t="s">
        <v>193</v>
      </c>
      <c r="C23" s="27" t="s">
        <v>211</v>
      </c>
      <c r="D23" s="25" t="s">
        <v>262</v>
      </c>
      <c r="E23" s="25" t="s">
        <v>108</v>
      </c>
      <c r="F23" s="25" t="s">
        <v>109</v>
      </c>
      <c r="G23" s="25" t="s">
        <v>381</v>
      </c>
      <c r="H23" s="25" t="s">
        <v>263</v>
      </c>
      <c r="I23" s="28">
        <v>3295358</v>
      </c>
      <c r="J23" s="98" t="s">
        <v>58</v>
      </c>
      <c r="L23" s="119"/>
      <c r="M23" s="119"/>
    </row>
    <row r="24" spans="1:13" s="17" customFormat="1" ht="16" customHeight="1" x14ac:dyDescent="0.25">
      <c r="A24" s="83">
        <v>43888</v>
      </c>
      <c r="B24" s="27" t="s">
        <v>193</v>
      </c>
      <c r="C24" s="27" t="s">
        <v>212</v>
      </c>
      <c r="D24" s="25" t="s">
        <v>262</v>
      </c>
      <c r="E24" s="25" t="s">
        <v>108</v>
      </c>
      <c r="F24" s="25" t="s">
        <v>81</v>
      </c>
      <c r="G24" s="25" t="s">
        <v>414</v>
      </c>
      <c r="H24" s="25" t="s">
        <v>263</v>
      </c>
      <c r="I24" s="28">
        <v>3473276</v>
      </c>
      <c r="J24" s="98"/>
      <c r="L24" s="119"/>
      <c r="M24" s="119"/>
    </row>
    <row r="25" spans="1:13" s="17" customFormat="1" ht="16" customHeight="1" x14ac:dyDescent="0.25">
      <c r="A25" s="83">
        <v>43891</v>
      </c>
      <c r="B25" s="27" t="s">
        <v>193</v>
      </c>
      <c r="C25" s="27" t="s">
        <v>211</v>
      </c>
      <c r="D25" s="25" t="s">
        <v>262</v>
      </c>
      <c r="E25" s="25" t="s">
        <v>108</v>
      </c>
      <c r="F25" s="25" t="s">
        <v>197</v>
      </c>
      <c r="G25" s="25" t="s">
        <v>505</v>
      </c>
      <c r="H25" s="25" t="s">
        <v>263</v>
      </c>
      <c r="I25" s="28">
        <v>3385974</v>
      </c>
      <c r="J25" s="98"/>
      <c r="L25" s="119"/>
      <c r="M25" s="119"/>
    </row>
    <row r="26" spans="1:13" s="17" customFormat="1" ht="16" customHeight="1" x14ac:dyDescent="0.25">
      <c r="A26" s="83">
        <v>43898</v>
      </c>
      <c r="B26" s="27" t="s">
        <v>193</v>
      </c>
      <c r="C26" s="27" t="s">
        <v>212</v>
      </c>
      <c r="D26" s="25" t="s">
        <v>262</v>
      </c>
      <c r="E26" s="25" t="s">
        <v>108</v>
      </c>
      <c r="F26" s="25" t="s">
        <v>253</v>
      </c>
      <c r="G26" s="25" t="s">
        <v>506</v>
      </c>
      <c r="H26" s="25" t="s">
        <v>263</v>
      </c>
      <c r="I26" s="28">
        <v>3178969</v>
      </c>
      <c r="J26" s="98"/>
      <c r="L26" s="119"/>
      <c r="M26" s="119"/>
    </row>
    <row r="27" spans="1:13" s="17" customFormat="1" ht="16" customHeight="1" x14ac:dyDescent="0.25">
      <c r="A27" s="83">
        <v>43904</v>
      </c>
      <c r="B27" s="27" t="s">
        <v>193</v>
      </c>
      <c r="C27" s="27" t="s">
        <v>211</v>
      </c>
      <c r="D27" s="25" t="s">
        <v>262</v>
      </c>
      <c r="E27" s="25" t="s">
        <v>108</v>
      </c>
      <c r="F27" s="25" t="s">
        <v>241</v>
      </c>
      <c r="G27" s="25" t="s">
        <v>213</v>
      </c>
      <c r="H27" s="25" t="s">
        <v>263</v>
      </c>
      <c r="I27" s="28">
        <v>3385982</v>
      </c>
      <c r="J27" s="98"/>
      <c r="L27" s="119"/>
      <c r="M27" s="119"/>
    </row>
    <row r="28" spans="1:13" s="17" customFormat="1" ht="16" customHeight="1" x14ac:dyDescent="0.25">
      <c r="A28" s="83">
        <v>43907</v>
      </c>
      <c r="B28" s="27" t="s">
        <v>193</v>
      </c>
      <c r="C28" s="27" t="s">
        <v>212</v>
      </c>
      <c r="D28" s="25" t="s">
        <v>262</v>
      </c>
      <c r="E28" s="25" t="s">
        <v>108</v>
      </c>
      <c r="F28" s="25" t="s">
        <v>197</v>
      </c>
      <c r="G28" s="25" t="s">
        <v>464</v>
      </c>
      <c r="H28" s="25" t="s">
        <v>263</v>
      </c>
      <c r="I28" s="28">
        <v>3463020</v>
      </c>
      <c r="J28" s="98"/>
      <c r="L28" s="119"/>
      <c r="M28" s="119"/>
    </row>
    <row r="29" spans="1:13" s="17" customFormat="1" ht="16" customHeight="1" x14ac:dyDescent="0.25">
      <c r="A29" s="83">
        <v>43912</v>
      </c>
      <c r="B29" s="27" t="s">
        <v>193</v>
      </c>
      <c r="C29" s="27" t="s">
        <v>211</v>
      </c>
      <c r="D29" s="25" t="s">
        <v>262</v>
      </c>
      <c r="E29" s="25" t="s">
        <v>108</v>
      </c>
      <c r="F29" s="25" t="s">
        <v>68</v>
      </c>
      <c r="G29" s="25" t="s">
        <v>170</v>
      </c>
      <c r="H29" s="25" t="s">
        <v>263</v>
      </c>
      <c r="I29" s="28">
        <v>3202868</v>
      </c>
      <c r="J29" s="98"/>
      <c r="L29" s="119"/>
      <c r="M29" s="119"/>
    </row>
    <row r="30" spans="1:13" s="17" customFormat="1" ht="16" customHeight="1" x14ac:dyDescent="0.25">
      <c r="A30" s="83">
        <v>43918</v>
      </c>
      <c r="B30" s="27" t="s">
        <v>193</v>
      </c>
      <c r="C30" s="27" t="s">
        <v>212</v>
      </c>
      <c r="D30" s="25" t="s">
        <v>262</v>
      </c>
      <c r="E30" s="25" t="s">
        <v>108</v>
      </c>
      <c r="F30" s="25" t="s">
        <v>81</v>
      </c>
      <c r="G30" s="25" t="s">
        <v>214</v>
      </c>
      <c r="H30" s="25" t="s">
        <v>263</v>
      </c>
      <c r="I30" s="28">
        <v>3738250</v>
      </c>
      <c r="J30" s="98"/>
      <c r="L30" s="119"/>
      <c r="M30" s="119"/>
    </row>
    <row r="31" spans="1:13" s="17" customFormat="1" ht="16" customHeight="1" x14ac:dyDescent="0.25">
      <c r="A31" s="83">
        <v>43921</v>
      </c>
      <c r="B31" s="27" t="s">
        <v>193</v>
      </c>
      <c r="C31" s="27" t="s">
        <v>211</v>
      </c>
      <c r="D31" s="25" t="s">
        <v>262</v>
      </c>
      <c r="E31" s="25" t="s">
        <v>108</v>
      </c>
      <c r="F31" s="25" t="s">
        <v>304</v>
      </c>
      <c r="G31" s="25" t="s">
        <v>413</v>
      </c>
      <c r="H31" s="25" t="s">
        <v>263</v>
      </c>
      <c r="I31" s="28">
        <v>3266737</v>
      </c>
      <c r="J31" s="98"/>
      <c r="L31" s="119"/>
      <c r="M31" s="119"/>
    </row>
    <row r="32" spans="1:13" s="17" customFormat="1" ht="16" customHeight="1" x14ac:dyDescent="0.25">
      <c r="A32" s="83">
        <v>43928</v>
      </c>
      <c r="B32" s="27" t="s">
        <v>193</v>
      </c>
      <c r="C32" s="27" t="s">
        <v>212</v>
      </c>
      <c r="D32" s="25" t="s">
        <v>262</v>
      </c>
      <c r="E32" s="25" t="s">
        <v>108</v>
      </c>
      <c r="F32" s="25" t="s">
        <v>72</v>
      </c>
      <c r="G32" s="25" t="s">
        <v>407</v>
      </c>
      <c r="H32" s="25" t="s">
        <v>263</v>
      </c>
      <c r="I32" s="28">
        <v>3475108</v>
      </c>
      <c r="J32" s="98"/>
      <c r="L32" s="119"/>
      <c r="M32" s="119"/>
    </row>
    <row r="33" spans="1:13" s="17" customFormat="1" ht="16" customHeight="1" x14ac:dyDescent="0.25">
      <c r="A33" s="83">
        <v>43929</v>
      </c>
      <c r="B33" s="27" t="s">
        <v>193</v>
      </c>
      <c r="C33" s="27" t="s">
        <v>211</v>
      </c>
      <c r="D33" s="25" t="s">
        <v>262</v>
      </c>
      <c r="E33" s="25" t="s">
        <v>108</v>
      </c>
      <c r="F33" s="25" t="s">
        <v>69</v>
      </c>
      <c r="G33" s="25" t="s">
        <v>213</v>
      </c>
      <c r="H33" s="25" t="s">
        <v>263</v>
      </c>
      <c r="I33" s="28">
        <v>3411330</v>
      </c>
      <c r="J33" s="98"/>
      <c r="L33" s="119"/>
      <c r="M33" s="119"/>
    </row>
    <row r="34" spans="1:13" s="17" customFormat="1" ht="16" customHeight="1" x14ac:dyDescent="0.25">
      <c r="A34" s="83">
        <v>43938</v>
      </c>
      <c r="B34" s="27" t="s">
        <v>193</v>
      </c>
      <c r="C34" s="27" t="s">
        <v>211</v>
      </c>
      <c r="D34" s="25" t="s">
        <v>262</v>
      </c>
      <c r="E34" s="25" t="s">
        <v>108</v>
      </c>
      <c r="F34" s="25" t="s">
        <v>204</v>
      </c>
      <c r="G34" s="25" t="s">
        <v>244</v>
      </c>
      <c r="H34" s="25" t="s">
        <v>263</v>
      </c>
      <c r="I34" s="28">
        <v>3228243</v>
      </c>
      <c r="J34" s="98"/>
      <c r="L34" s="119"/>
      <c r="M34" s="119"/>
    </row>
    <row r="35" spans="1:13" s="17" customFormat="1" ht="16" customHeight="1" x14ac:dyDescent="0.25">
      <c r="A35" s="83">
        <v>43940</v>
      </c>
      <c r="B35" s="27" t="s">
        <v>193</v>
      </c>
      <c r="C35" s="27" t="s">
        <v>212</v>
      </c>
      <c r="D35" s="25" t="s">
        <v>262</v>
      </c>
      <c r="E35" s="25" t="s">
        <v>108</v>
      </c>
      <c r="F35" s="25" t="s">
        <v>241</v>
      </c>
      <c r="G35" s="25" t="s">
        <v>464</v>
      </c>
      <c r="H35" s="25" t="s">
        <v>263</v>
      </c>
      <c r="I35" s="28">
        <v>3478597</v>
      </c>
      <c r="J35" s="98"/>
      <c r="L35" s="119"/>
      <c r="M35" s="119"/>
    </row>
    <row r="36" spans="1:13" s="17" customFormat="1" ht="16" customHeight="1" x14ac:dyDescent="0.25">
      <c r="A36" s="83">
        <v>43948</v>
      </c>
      <c r="B36" s="27" t="s">
        <v>193</v>
      </c>
      <c r="C36" s="27" t="s">
        <v>211</v>
      </c>
      <c r="D36" s="25" t="s">
        <v>262</v>
      </c>
      <c r="E36" s="25" t="s">
        <v>108</v>
      </c>
      <c r="F36" s="25" t="s">
        <v>68</v>
      </c>
      <c r="G36" s="25" t="s">
        <v>181</v>
      </c>
      <c r="H36" s="25" t="s">
        <v>263</v>
      </c>
      <c r="I36" s="28">
        <v>3142802</v>
      </c>
      <c r="J36" s="98"/>
      <c r="L36" s="119"/>
      <c r="M36" s="119"/>
    </row>
    <row r="37" spans="1:13" s="17" customFormat="1" ht="16" customHeight="1" x14ac:dyDescent="0.25">
      <c r="A37" s="83">
        <v>43952</v>
      </c>
      <c r="B37" s="27" t="s">
        <v>193</v>
      </c>
      <c r="C37" s="27" t="s">
        <v>212</v>
      </c>
      <c r="D37" s="25" t="s">
        <v>262</v>
      </c>
      <c r="E37" s="25" t="s">
        <v>108</v>
      </c>
      <c r="F37" s="25" t="s">
        <v>81</v>
      </c>
      <c r="G37" s="25" t="s">
        <v>414</v>
      </c>
      <c r="H37" s="25" t="s">
        <v>263</v>
      </c>
      <c r="I37" s="28">
        <v>3501884</v>
      </c>
      <c r="J37" s="98"/>
      <c r="L37" s="119"/>
      <c r="M37" s="119"/>
    </row>
    <row r="38" spans="1:13" s="17" customFormat="1" ht="16" customHeight="1" x14ac:dyDescent="0.25">
      <c r="A38" s="83">
        <v>43957</v>
      </c>
      <c r="B38" s="27" t="s">
        <v>193</v>
      </c>
      <c r="C38" s="27" t="s">
        <v>211</v>
      </c>
      <c r="D38" s="25" t="s">
        <v>262</v>
      </c>
      <c r="E38" s="25" t="s">
        <v>108</v>
      </c>
      <c r="F38" s="25" t="s">
        <v>197</v>
      </c>
      <c r="G38" s="25" t="s">
        <v>80</v>
      </c>
      <c r="H38" s="25" t="s">
        <v>263</v>
      </c>
      <c r="I38" s="28">
        <v>3230000</v>
      </c>
      <c r="J38" s="98"/>
      <c r="L38" s="119"/>
      <c r="M38" s="119"/>
    </row>
    <row r="39" spans="1:13" s="17" customFormat="1" ht="16" customHeight="1" x14ac:dyDescent="0.25">
      <c r="A39" s="83">
        <v>43960</v>
      </c>
      <c r="B39" s="27" t="s">
        <v>193</v>
      </c>
      <c r="C39" s="27" t="s">
        <v>212</v>
      </c>
      <c r="D39" s="25" t="s">
        <v>262</v>
      </c>
      <c r="E39" s="25" t="s">
        <v>108</v>
      </c>
      <c r="F39" s="25" t="s">
        <v>109</v>
      </c>
      <c r="G39" s="25" t="s">
        <v>460</v>
      </c>
      <c r="H39" s="25" t="s">
        <v>263</v>
      </c>
      <c r="I39" s="28">
        <v>3237228</v>
      </c>
      <c r="J39" s="98"/>
      <c r="L39" s="119"/>
      <c r="M39" s="119"/>
    </row>
    <row r="40" spans="1:13" s="32" customFormat="1" ht="16" customHeight="1" x14ac:dyDescent="0.25">
      <c r="A40" s="83">
        <v>43967</v>
      </c>
      <c r="B40" s="27" t="s">
        <v>193</v>
      </c>
      <c r="C40" s="27" t="s">
        <v>211</v>
      </c>
      <c r="D40" s="25" t="s">
        <v>267</v>
      </c>
      <c r="E40" s="25" t="s">
        <v>108</v>
      </c>
      <c r="F40" s="25" t="s">
        <v>113</v>
      </c>
      <c r="G40" s="25" t="s">
        <v>528</v>
      </c>
      <c r="H40" s="25" t="s">
        <v>263</v>
      </c>
      <c r="I40" s="28">
        <v>3263523</v>
      </c>
      <c r="J40" s="98"/>
      <c r="L40" s="124"/>
      <c r="M40" s="124"/>
    </row>
    <row r="41" spans="1:13" s="17" customFormat="1" ht="16" customHeight="1" x14ac:dyDescent="0.25">
      <c r="A41" s="83">
        <v>43973</v>
      </c>
      <c r="B41" s="27" t="s">
        <v>193</v>
      </c>
      <c r="C41" s="27" t="s">
        <v>212</v>
      </c>
      <c r="D41" s="25" t="s">
        <v>262</v>
      </c>
      <c r="E41" s="25" t="s">
        <v>108</v>
      </c>
      <c r="F41" s="25" t="s">
        <v>241</v>
      </c>
      <c r="G41" s="25" t="s">
        <v>464</v>
      </c>
      <c r="H41" s="25" t="s">
        <v>263</v>
      </c>
      <c r="I41" s="28">
        <v>3485504</v>
      </c>
      <c r="J41" s="98"/>
      <c r="L41" s="119"/>
      <c r="M41" s="119"/>
    </row>
    <row r="42" spans="1:13" s="17" customFormat="1" ht="16" customHeight="1" x14ac:dyDescent="0.25">
      <c r="A42" s="83">
        <v>43978</v>
      </c>
      <c r="B42" s="27" t="s">
        <v>193</v>
      </c>
      <c r="C42" s="27" t="s">
        <v>211</v>
      </c>
      <c r="D42" s="25" t="s">
        <v>262</v>
      </c>
      <c r="E42" s="25" t="s">
        <v>108</v>
      </c>
      <c r="F42" s="25" t="s">
        <v>109</v>
      </c>
      <c r="G42" s="25" t="s">
        <v>529</v>
      </c>
      <c r="H42" s="25" t="s">
        <v>263</v>
      </c>
      <c r="I42" s="28">
        <v>3423459</v>
      </c>
      <c r="J42" s="98"/>
      <c r="L42" s="119"/>
      <c r="M42" s="119"/>
    </row>
    <row r="43" spans="1:13" s="17" customFormat="1" ht="16" customHeight="1" x14ac:dyDescent="0.25">
      <c r="A43" s="83">
        <v>43983</v>
      </c>
      <c r="B43" s="27" t="s">
        <v>193</v>
      </c>
      <c r="C43" s="27" t="s">
        <v>212</v>
      </c>
      <c r="D43" s="25" t="s">
        <v>262</v>
      </c>
      <c r="E43" s="25" t="s">
        <v>108</v>
      </c>
      <c r="F43" s="25" t="s">
        <v>81</v>
      </c>
      <c r="G43" s="25" t="s">
        <v>214</v>
      </c>
      <c r="H43" s="25" t="s">
        <v>263</v>
      </c>
      <c r="I43" s="28">
        <v>3731744</v>
      </c>
      <c r="J43" s="98"/>
      <c r="L43" s="119"/>
      <c r="M43" s="119"/>
    </row>
    <row r="44" spans="1:13" s="17" customFormat="1" ht="16" customHeight="1" x14ac:dyDescent="0.25">
      <c r="A44" s="83">
        <v>43990</v>
      </c>
      <c r="B44" s="27" t="s">
        <v>193</v>
      </c>
      <c r="C44" s="27" t="s">
        <v>211</v>
      </c>
      <c r="D44" s="25" t="s">
        <v>262</v>
      </c>
      <c r="E44" s="25" t="s">
        <v>108</v>
      </c>
      <c r="F44" s="25" t="s">
        <v>304</v>
      </c>
      <c r="G44" s="25" t="s">
        <v>382</v>
      </c>
      <c r="H44" s="25" t="s">
        <v>263</v>
      </c>
      <c r="I44" s="28">
        <v>1075500</v>
      </c>
      <c r="J44" s="98" t="s">
        <v>58</v>
      </c>
      <c r="L44" s="119"/>
      <c r="M44" s="119"/>
    </row>
    <row r="45" spans="1:13" s="17" customFormat="1" ht="16" customHeight="1" x14ac:dyDescent="0.25">
      <c r="A45" s="83">
        <v>43990</v>
      </c>
      <c r="B45" s="27" t="s">
        <v>193</v>
      </c>
      <c r="C45" s="27" t="s">
        <v>211</v>
      </c>
      <c r="D45" s="25" t="s">
        <v>262</v>
      </c>
      <c r="E45" s="25" t="s">
        <v>108</v>
      </c>
      <c r="F45" s="25" t="s">
        <v>241</v>
      </c>
      <c r="G45" s="25" t="s">
        <v>382</v>
      </c>
      <c r="H45" s="25" t="s">
        <v>263</v>
      </c>
      <c r="I45" s="28">
        <v>2598044</v>
      </c>
      <c r="J45" s="98" t="s">
        <v>58</v>
      </c>
      <c r="L45" s="119"/>
      <c r="M45" s="119"/>
    </row>
    <row r="46" spans="1:13" s="17" customFormat="1" ht="15.75" customHeight="1" x14ac:dyDescent="0.25">
      <c r="A46" s="83">
        <v>43995</v>
      </c>
      <c r="B46" s="27" t="s">
        <v>193</v>
      </c>
      <c r="C46" s="27" t="s">
        <v>212</v>
      </c>
      <c r="D46" s="25" t="s">
        <v>262</v>
      </c>
      <c r="E46" s="25" t="s">
        <v>108</v>
      </c>
      <c r="F46" s="25" t="s">
        <v>241</v>
      </c>
      <c r="G46" s="25" t="s">
        <v>407</v>
      </c>
      <c r="H46" s="25" t="s">
        <v>263</v>
      </c>
      <c r="I46" s="28">
        <v>3471472</v>
      </c>
      <c r="J46" s="98"/>
      <c r="L46" s="119"/>
      <c r="M46" s="119"/>
    </row>
    <row r="47" spans="1:13" s="17" customFormat="1" ht="15.75" customHeight="1" x14ac:dyDescent="0.25">
      <c r="A47" s="83">
        <v>43999</v>
      </c>
      <c r="B47" s="27" t="s">
        <v>193</v>
      </c>
      <c r="C47" s="27" t="s">
        <v>211</v>
      </c>
      <c r="D47" s="25" t="s">
        <v>262</v>
      </c>
      <c r="E47" s="25" t="s">
        <v>108</v>
      </c>
      <c r="F47" s="25" t="s">
        <v>68</v>
      </c>
      <c r="G47" s="25" t="s">
        <v>181</v>
      </c>
      <c r="H47" s="25" t="s">
        <v>263</v>
      </c>
      <c r="I47" s="28">
        <v>3459060</v>
      </c>
      <c r="J47" s="98"/>
      <c r="L47" s="119"/>
      <c r="M47" s="119"/>
    </row>
    <row r="48" spans="1:13" s="17" customFormat="1" ht="16" customHeight="1" x14ac:dyDescent="0.25">
      <c r="A48" s="83">
        <v>44006</v>
      </c>
      <c r="B48" s="27" t="s">
        <v>193</v>
      </c>
      <c r="C48" s="27" t="s">
        <v>212</v>
      </c>
      <c r="D48" s="25" t="s">
        <v>262</v>
      </c>
      <c r="E48" s="25" t="s">
        <v>108</v>
      </c>
      <c r="F48" s="25" t="s">
        <v>204</v>
      </c>
      <c r="G48" s="25" t="s">
        <v>299</v>
      </c>
      <c r="H48" s="25" t="s">
        <v>263</v>
      </c>
      <c r="I48" s="28">
        <v>3470047</v>
      </c>
      <c r="J48" s="98"/>
      <c r="L48" s="119"/>
      <c r="M48" s="119"/>
    </row>
    <row r="49" spans="1:13" s="17" customFormat="1" ht="16" customHeight="1" x14ac:dyDescent="0.25">
      <c r="A49" s="83">
        <v>44009</v>
      </c>
      <c r="B49" s="27" t="s">
        <v>193</v>
      </c>
      <c r="C49" s="27" t="s">
        <v>211</v>
      </c>
      <c r="D49" s="25" t="s">
        <v>262</v>
      </c>
      <c r="E49" s="25" t="s">
        <v>108</v>
      </c>
      <c r="F49" s="25" t="s">
        <v>253</v>
      </c>
      <c r="G49" s="25" t="s">
        <v>493</v>
      </c>
      <c r="H49" s="25" t="s">
        <v>263</v>
      </c>
      <c r="I49" s="28">
        <v>3186142</v>
      </c>
      <c r="J49" s="98"/>
      <c r="L49" s="119"/>
      <c r="M49" s="119"/>
    </row>
    <row r="50" spans="1:13" s="17" customFormat="1" ht="16" customHeight="1" x14ac:dyDescent="0.25">
      <c r="A50" s="83">
        <v>44016</v>
      </c>
      <c r="B50" s="27" t="s">
        <v>193</v>
      </c>
      <c r="C50" s="27" t="s">
        <v>212</v>
      </c>
      <c r="D50" s="25" t="s">
        <v>262</v>
      </c>
      <c r="E50" s="25" t="s">
        <v>108</v>
      </c>
      <c r="F50" s="25" t="s">
        <v>204</v>
      </c>
      <c r="G50" s="25" t="s">
        <v>414</v>
      </c>
      <c r="H50" s="25" t="s">
        <v>263</v>
      </c>
      <c r="I50" s="28">
        <v>3487513</v>
      </c>
      <c r="J50" s="98"/>
      <c r="L50" s="119"/>
      <c r="M50" s="119"/>
    </row>
    <row r="51" spans="1:13" s="17" customFormat="1" ht="16" customHeight="1" x14ac:dyDescent="0.25">
      <c r="A51" s="83">
        <v>44022</v>
      </c>
      <c r="B51" s="27" t="s">
        <v>193</v>
      </c>
      <c r="C51" s="27" t="s">
        <v>211</v>
      </c>
      <c r="D51" s="25" t="s">
        <v>262</v>
      </c>
      <c r="E51" s="25" t="s">
        <v>108</v>
      </c>
      <c r="F51" s="25" t="s">
        <v>72</v>
      </c>
      <c r="G51" s="25" t="s">
        <v>381</v>
      </c>
      <c r="H51" s="25" t="s">
        <v>263</v>
      </c>
      <c r="I51" s="28">
        <v>3607196</v>
      </c>
      <c r="J51" s="98"/>
      <c r="L51" s="119"/>
      <c r="M51" s="119"/>
    </row>
    <row r="52" spans="1:13" s="17" customFormat="1" ht="16" customHeight="1" x14ac:dyDescent="0.25">
      <c r="A52" s="83">
        <v>44028</v>
      </c>
      <c r="B52" s="27" t="s">
        <v>193</v>
      </c>
      <c r="C52" s="27" t="s">
        <v>212</v>
      </c>
      <c r="D52" s="25" t="s">
        <v>262</v>
      </c>
      <c r="E52" s="25" t="s">
        <v>108</v>
      </c>
      <c r="F52" s="25" t="s">
        <v>304</v>
      </c>
      <c r="G52" s="25" t="s">
        <v>506</v>
      </c>
      <c r="H52" s="25" t="s">
        <v>263</v>
      </c>
      <c r="I52" s="28">
        <v>3222429</v>
      </c>
      <c r="J52" s="98"/>
      <c r="L52" s="119"/>
      <c r="M52" s="119"/>
    </row>
    <row r="53" spans="1:13" s="17" customFormat="1" ht="16" customHeight="1" x14ac:dyDescent="0.25">
      <c r="A53" s="83">
        <v>44033</v>
      </c>
      <c r="B53" s="27" t="s">
        <v>193</v>
      </c>
      <c r="C53" s="27" t="s">
        <v>211</v>
      </c>
      <c r="D53" s="25" t="s">
        <v>262</v>
      </c>
      <c r="E53" s="25" t="s">
        <v>108</v>
      </c>
      <c r="F53" s="25" t="s">
        <v>253</v>
      </c>
      <c r="G53" s="25" t="s">
        <v>189</v>
      </c>
      <c r="H53" s="25" t="s">
        <v>263</v>
      </c>
      <c r="I53" s="28">
        <v>3232423</v>
      </c>
      <c r="J53" s="98"/>
      <c r="L53" s="119"/>
      <c r="M53" s="119"/>
    </row>
    <row r="54" spans="1:13" s="17" customFormat="1" ht="15.75" customHeight="1" x14ac:dyDescent="0.25">
      <c r="A54" s="83">
        <v>44038</v>
      </c>
      <c r="B54" s="27" t="s">
        <v>193</v>
      </c>
      <c r="C54" s="27" t="s">
        <v>212</v>
      </c>
      <c r="D54" s="25" t="s">
        <v>262</v>
      </c>
      <c r="E54" s="25" t="s">
        <v>108</v>
      </c>
      <c r="F54" s="25" t="s">
        <v>81</v>
      </c>
      <c r="G54" s="25" t="s">
        <v>464</v>
      </c>
      <c r="H54" s="25" t="s">
        <v>263</v>
      </c>
      <c r="I54" s="28">
        <v>3463298</v>
      </c>
      <c r="J54" s="98"/>
      <c r="L54" s="119"/>
      <c r="M54" s="119"/>
    </row>
    <row r="55" spans="1:13" s="17" customFormat="1" ht="16" customHeight="1" thickBot="1" x14ac:dyDescent="0.3">
      <c r="A55" s="164">
        <v>44041</v>
      </c>
      <c r="B55" s="165" t="s">
        <v>193</v>
      </c>
      <c r="C55" s="165" t="s">
        <v>211</v>
      </c>
      <c r="D55" s="166" t="s">
        <v>262</v>
      </c>
      <c r="E55" s="166" t="s">
        <v>108</v>
      </c>
      <c r="F55" s="166" t="s">
        <v>109</v>
      </c>
      <c r="G55" s="166" t="s">
        <v>451</v>
      </c>
      <c r="H55" s="166" t="s">
        <v>263</v>
      </c>
      <c r="I55" s="167">
        <v>3221928</v>
      </c>
      <c r="J55" s="168"/>
    </row>
    <row r="56" spans="1:13" s="17" customFormat="1" ht="16" customHeight="1" x14ac:dyDescent="0.25">
      <c r="A56" s="83">
        <v>44048</v>
      </c>
      <c r="B56" s="27" t="s">
        <v>193</v>
      </c>
      <c r="C56" s="27" t="s">
        <v>212</v>
      </c>
      <c r="D56" s="25" t="s">
        <v>262</v>
      </c>
      <c r="E56" s="25" t="s">
        <v>108</v>
      </c>
      <c r="F56" s="25" t="s">
        <v>81</v>
      </c>
      <c r="G56" s="25" t="s">
        <v>214</v>
      </c>
      <c r="H56" s="25" t="s">
        <v>263</v>
      </c>
      <c r="I56" s="28">
        <v>3732379</v>
      </c>
      <c r="J56" s="98"/>
      <c r="L56" s="119"/>
      <c r="M56" s="119"/>
    </row>
    <row r="57" spans="1:13" s="17" customFormat="1" ht="16" customHeight="1" x14ac:dyDescent="0.25">
      <c r="A57" s="83">
        <v>44051</v>
      </c>
      <c r="B57" s="27" t="s">
        <v>193</v>
      </c>
      <c r="C57" s="27" t="s">
        <v>211</v>
      </c>
      <c r="D57" s="25" t="s">
        <v>262</v>
      </c>
      <c r="E57" s="25" t="s">
        <v>108</v>
      </c>
      <c r="F57" s="25" t="s">
        <v>225</v>
      </c>
      <c r="G57" s="25" t="s">
        <v>238</v>
      </c>
      <c r="H57" s="25" t="s">
        <v>263</v>
      </c>
      <c r="I57" s="28">
        <v>3165874</v>
      </c>
      <c r="J57" s="98"/>
      <c r="L57" s="119"/>
      <c r="M57" s="119"/>
    </row>
    <row r="58" spans="1:13" s="17" customFormat="1" ht="16" customHeight="1" x14ac:dyDescent="0.25">
      <c r="A58" s="83">
        <v>44061</v>
      </c>
      <c r="B58" s="27" t="s">
        <v>193</v>
      </c>
      <c r="C58" s="27" t="s">
        <v>211</v>
      </c>
      <c r="D58" s="25" t="s">
        <v>262</v>
      </c>
      <c r="E58" s="25" t="s">
        <v>108</v>
      </c>
      <c r="F58" s="25" t="s">
        <v>68</v>
      </c>
      <c r="G58" s="25" t="s">
        <v>181</v>
      </c>
      <c r="H58" s="25" t="s">
        <v>263</v>
      </c>
      <c r="I58" s="28">
        <v>3488991</v>
      </c>
      <c r="J58" s="98"/>
      <c r="L58" s="119"/>
      <c r="M58" s="119"/>
    </row>
    <row r="59" spans="1:13" s="17" customFormat="1" ht="16" customHeight="1" x14ac:dyDescent="0.25">
      <c r="A59" s="83">
        <v>44066</v>
      </c>
      <c r="B59" s="27" t="s">
        <v>193</v>
      </c>
      <c r="C59" s="27" t="s">
        <v>212</v>
      </c>
      <c r="D59" s="25" t="s">
        <v>262</v>
      </c>
      <c r="E59" s="25" t="s">
        <v>108</v>
      </c>
      <c r="F59" s="25" t="s">
        <v>68</v>
      </c>
      <c r="G59" s="25" t="s">
        <v>407</v>
      </c>
      <c r="H59" s="25" t="s">
        <v>263</v>
      </c>
      <c r="I59" s="28">
        <v>3355353</v>
      </c>
      <c r="J59" s="98"/>
      <c r="L59" s="119"/>
      <c r="M59" s="119"/>
    </row>
    <row r="60" spans="1:13" s="17" customFormat="1" ht="16" customHeight="1" x14ac:dyDescent="0.25">
      <c r="A60" s="83">
        <v>44072</v>
      </c>
      <c r="B60" s="27" t="s">
        <v>193</v>
      </c>
      <c r="C60" s="27" t="s">
        <v>211</v>
      </c>
      <c r="D60" s="25" t="s">
        <v>262</v>
      </c>
      <c r="E60" s="25" t="s">
        <v>108</v>
      </c>
      <c r="F60" s="25" t="s">
        <v>241</v>
      </c>
      <c r="G60" s="25" t="s">
        <v>542</v>
      </c>
      <c r="H60" s="25" t="s">
        <v>263</v>
      </c>
      <c r="I60" s="28">
        <v>3221844</v>
      </c>
      <c r="J60" s="98"/>
      <c r="L60" s="119"/>
      <c r="M60" s="119"/>
    </row>
    <row r="61" spans="1:13" s="17" customFormat="1" ht="16" customHeight="1" x14ac:dyDescent="0.25">
      <c r="A61" s="83">
        <v>44075</v>
      </c>
      <c r="B61" s="27" t="s">
        <v>193</v>
      </c>
      <c r="C61" s="27" t="s">
        <v>212</v>
      </c>
      <c r="D61" s="25" t="s">
        <v>262</v>
      </c>
      <c r="E61" s="25" t="s">
        <v>108</v>
      </c>
      <c r="F61" s="25" t="s">
        <v>81</v>
      </c>
      <c r="G61" s="25" t="s">
        <v>414</v>
      </c>
      <c r="H61" s="25" t="s">
        <v>263</v>
      </c>
      <c r="I61" s="28">
        <v>3483456</v>
      </c>
      <c r="J61" s="98"/>
      <c r="L61" s="119"/>
      <c r="M61" s="119"/>
    </row>
    <row r="62" spans="1:13" s="17" customFormat="1" ht="16" customHeight="1" x14ac:dyDescent="0.25">
      <c r="A62" s="83">
        <v>44080</v>
      </c>
      <c r="B62" s="27" t="s">
        <v>193</v>
      </c>
      <c r="C62" s="27" t="s">
        <v>211</v>
      </c>
      <c r="D62" s="25" t="s">
        <v>262</v>
      </c>
      <c r="E62" s="25" t="s">
        <v>108</v>
      </c>
      <c r="F62" s="25" t="s">
        <v>304</v>
      </c>
      <c r="G62" s="25" t="s">
        <v>419</v>
      </c>
      <c r="H62" s="25" t="s">
        <v>263</v>
      </c>
      <c r="I62" s="28">
        <v>3475247</v>
      </c>
      <c r="J62" s="98"/>
      <c r="L62" s="119"/>
      <c r="M62" s="119"/>
    </row>
    <row r="63" spans="1:13" s="17" customFormat="1" ht="16" customHeight="1" x14ac:dyDescent="0.25">
      <c r="A63" s="83">
        <v>44087</v>
      </c>
      <c r="B63" s="27" t="s">
        <v>193</v>
      </c>
      <c r="C63" s="27" t="s">
        <v>212</v>
      </c>
      <c r="D63" s="25" t="s">
        <v>267</v>
      </c>
      <c r="E63" s="25" t="s">
        <v>108</v>
      </c>
      <c r="F63" s="25" t="s">
        <v>186</v>
      </c>
      <c r="G63" s="25" t="s">
        <v>111</v>
      </c>
      <c r="H63" s="25" t="s">
        <v>263</v>
      </c>
      <c r="I63" s="28">
        <v>3228241</v>
      </c>
      <c r="J63" s="98"/>
      <c r="L63" s="119"/>
      <c r="M63" s="119"/>
    </row>
    <row r="64" spans="1:13" s="17" customFormat="1" ht="16" customHeight="1" x14ac:dyDescent="0.25">
      <c r="A64" s="83">
        <v>44092</v>
      </c>
      <c r="B64" s="27" t="s">
        <v>193</v>
      </c>
      <c r="C64" s="27" t="s">
        <v>211</v>
      </c>
      <c r="D64" s="25" t="s">
        <v>262</v>
      </c>
      <c r="E64" s="25" t="s">
        <v>108</v>
      </c>
      <c r="F64" s="25" t="s">
        <v>204</v>
      </c>
      <c r="G64" s="25" t="s">
        <v>299</v>
      </c>
      <c r="H64" s="25" t="s">
        <v>263</v>
      </c>
      <c r="I64" s="28">
        <v>3231027</v>
      </c>
      <c r="J64" s="98"/>
      <c r="L64" s="119"/>
      <c r="M64" s="119"/>
    </row>
    <row r="65" spans="1:13" s="17" customFormat="1" ht="16" customHeight="1" x14ac:dyDescent="0.25">
      <c r="A65" s="83">
        <v>44094</v>
      </c>
      <c r="B65" s="27" t="s">
        <v>193</v>
      </c>
      <c r="C65" s="27" t="s">
        <v>212</v>
      </c>
      <c r="D65" s="25" t="s">
        <v>262</v>
      </c>
      <c r="E65" s="25" t="s">
        <v>108</v>
      </c>
      <c r="F65" s="25" t="s">
        <v>124</v>
      </c>
      <c r="G65" s="25" t="s">
        <v>549</v>
      </c>
      <c r="H65" s="25" t="s">
        <v>263</v>
      </c>
      <c r="I65" s="28">
        <v>3664477</v>
      </c>
      <c r="J65" s="98"/>
      <c r="L65" s="119"/>
      <c r="M65" s="119"/>
    </row>
    <row r="66" spans="1:13" s="17" customFormat="1" ht="16" customHeight="1" x14ac:dyDescent="0.25">
      <c r="A66" s="83">
        <v>44125</v>
      </c>
      <c r="B66" s="27" t="s">
        <v>561</v>
      </c>
      <c r="C66" s="27" t="s">
        <v>211</v>
      </c>
      <c r="D66" s="25" t="s">
        <v>262</v>
      </c>
      <c r="E66" s="25" t="s">
        <v>108</v>
      </c>
      <c r="F66" s="25" t="s">
        <v>68</v>
      </c>
      <c r="G66" s="25" t="s">
        <v>181</v>
      </c>
      <c r="H66" s="25" t="s">
        <v>263</v>
      </c>
      <c r="I66" s="28">
        <v>3495446</v>
      </c>
      <c r="J66" s="98"/>
      <c r="L66" s="119"/>
      <c r="M66" s="119"/>
    </row>
    <row r="67" spans="1:13" s="17" customFormat="1" ht="16" customHeight="1" x14ac:dyDescent="0.25">
      <c r="A67" s="83">
        <v>44127</v>
      </c>
      <c r="B67" s="27" t="s">
        <v>561</v>
      </c>
      <c r="C67" s="27" t="s">
        <v>212</v>
      </c>
      <c r="D67" s="25" t="s">
        <v>262</v>
      </c>
      <c r="E67" s="25" t="s">
        <v>108</v>
      </c>
      <c r="F67" s="25" t="s">
        <v>81</v>
      </c>
      <c r="G67" s="25" t="s">
        <v>299</v>
      </c>
      <c r="H67" s="25" t="s">
        <v>263</v>
      </c>
      <c r="I67" s="28">
        <v>3466014</v>
      </c>
      <c r="J67" s="98"/>
      <c r="L67" s="119"/>
      <c r="M67" s="119"/>
    </row>
    <row r="68" spans="1:13" s="17" customFormat="1" ht="16" customHeight="1" x14ac:dyDescent="0.25">
      <c r="A68" s="83">
        <v>44134</v>
      </c>
      <c r="B68" s="27" t="s">
        <v>561</v>
      </c>
      <c r="C68" s="27" t="s">
        <v>211</v>
      </c>
      <c r="D68" s="25" t="s">
        <v>262</v>
      </c>
      <c r="E68" s="25" t="s">
        <v>108</v>
      </c>
      <c r="F68" s="25" t="s">
        <v>241</v>
      </c>
      <c r="G68" s="25" t="s">
        <v>482</v>
      </c>
      <c r="H68" s="25" t="s">
        <v>263</v>
      </c>
      <c r="I68" s="28">
        <v>3659791</v>
      </c>
      <c r="J68" s="98"/>
      <c r="L68" s="119"/>
      <c r="M68" s="119"/>
    </row>
    <row r="69" spans="1:13" s="17" customFormat="1" ht="16" customHeight="1" x14ac:dyDescent="0.25">
      <c r="A69" s="83">
        <v>44137</v>
      </c>
      <c r="B69" s="27" t="s">
        <v>561</v>
      </c>
      <c r="C69" s="27" t="s">
        <v>212</v>
      </c>
      <c r="D69" s="25" t="s">
        <v>262</v>
      </c>
      <c r="E69" s="25" t="s">
        <v>108</v>
      </c>
      <c r="F69" s="25" t="s">
        <v>177</v>
      </c>
      <c r="G69" s="25" t="s">
        <v>464</v>
      </c>
      <c r="H69" s="25" t="s">
        <v>263</v>
      </c>
      <c r="I69" s="28">
        <v>3458034</v>
      </c>
      <c r="J69" s="98"/>
      <c r="L69" s="119"/>
      <c r="M69" s="119"/>
    </row>
    <row r="70" spans="1:13" s="17" customFormat="1" ht="16" customHeight="1" x14ac:dyDescent="0.25">
      <c r="A70" s="83">
        <v>44144</v>
      </c>
      <c r="B70" s="27" t="s">
        <v>561</v>
      </c>
      <c r="C70" s="27" t="s">
        <v>211</v>
      </c>
      <c r="D70" s="25" t="s">
        <v>262</v>
      </c>
      <c r="E70" s="25" t="s">
        <v>108</v>
      </c>
      <c r="F70" s="25" t="s">
        <v>241</v>
      </c>
      <c r="G70" s="25" t="s">
        <v>189</v>
      </c>
      <c r="H70" s="25" t="s">
        <v>263</v>
      </c>
      <c r="I70" s="28">
        <v>3273725</v>
      </c>
      <c r="J70" s="98"/>
      <c r="L70" s="119"/>
      <c r="M70" s="119"/>
    </row>
    <row r="71" spans="1:13" s="17" customFormat="1" ht="16" customHeight="1" x14ac:dyDescent="0.25">
      <c r="A71" s="83">
        <v>44148</v>
      </c>
      <c r="B71" s="27" t="s">
        <v>561</v>
      </c>
      <c r="C71" s="27" t="s">
        <v>212</v>
      </c>
      <c r="D71" s="25" t="s">
        <v>267</v>
      </c>
      <c r="E71" s="25" t="s">
        <v>108</v>
      </c>
      <c r="F71" s="25" t="s">
        <v>113</v>
      </c>
      <c r="G71" s="25" t="s">
        <v>573</v>
      </c>
      <c r="H71" s="25" t="s">
        <v>263</v>
      </c>
      <c r="I71" s="28">
        <v>3473365</v>
      </c>
      <c r="J71" s="98"/>
      <c r="L71" s="119"/>
      <c r="M71" s="119"/>
    </row>
    <row r="72" spans="1:13" s="17" customFormat="1" ht="16" customHeight="1" x14ac:dyDescent="0.25">
      <c r="A72" s="83">
        <v>44154</v>
      </c>
      <c r="B72" s="27" t="s">
        <v>561</v>
      </c>
      <c r="C72" s="27" t="s">
        <v>211</v>
      </c>
      <c r="D72" s="25" t="s">
        <v>262</v>
      </c>
      <c r="E72" s="25" t="s">
        <v>108</v>
      </c>
      <c r="F72" s="25" t="s">
        <v>72</v>
      </c>
      <c r="G72" s="25" t="s">
        <v>548</v>
      </c>
      <c r="H72" s="25" t="s">
        <v>263</v>
      </c>
      <c r="I72" s="28">
        <v>3401728</v>
      </c>
      <c r="J72" s="98"/>
      <c r="L72" s="119"/>
      <c r="M72" s="119"/>
    </row>
    <row r="73" spans="1:13" s="17" customFormat="1" ht="16" customHeight="1" x14ac:dyDescent="0.25">
      <c r="A73" s="83">
        <v>44159</v>
      </c>
      <c r="B73" s="27" t="s">
        <v>561</v>
      </c>
      <c r="C73" s="27" t="s">
        <v>212</v>
      </c>
      <c r="D73" s="25" t="s">
        <v>262</v>
      </c>
      <c r="E73" s="25" t="s">
        <v>108</v>
      </c>
      <c r="F73" s="25" t="s">
        <v>81</v>
      </c>
      <c r="G73" s="25" t="s">
        <v>414</v>
      </c>
      <c r="H73" s="25" t="s">
        <v>263</v>
      </c>
      <c r="I73" s="28">
        <v>3456139</v>
      </c>
      <c r="J73" s="98"/>
      <c r="L73" s="119"/>
      <c r="M73" s="119"/>
    </row>
    <row r="74" spans="1:13" s="17" customFormat="1" ht="16" customHeight="1" x14ac:dyDescent="0.25">
      <c r="A74" s="83">
        <v>44161</v>
      </c>
      <c r="B74" s="27" t="s">
        <v>561</v>
      </c>
      <c r="C74" s="27" t="s">
        <v>521</v>
      </c>
      <c r="D74" s="25" t="s">
        <v>574</v>
      </c>
      <c r="E74" s="25" t="s">
        <v>194</v>
      </c>
      <c r="F74" s="25" t="s">
        <v>109</v>
      </c>
      <c r="G74" s="25" t="s">
        <v>391</v>
      </c>
      <c r="H74" s="25" t="s">
        <v>263</v>
      </c>
      <c r="I74" s="28">
        <v>472367</v>
      </c>
      <c r="J74" s="98" t="s">
        <v>58</v>
      </c>
      <c r="L74" s="119"/>
      <c r="M74" s="119"/>
    </row>
    <row r="75" spans="1:13" s="17" customFormat="1" ht="16" customHeight="1" x14ac:dyDescent="0.25">
      <c r="A75" s="83">
        <v>44161</v>
      </c>
      <c r="B75" s="27" t="s">
        <v>561</v>
      </c>
      <c r="C75" s="27" t="s">
        <v>521</v>
      </c>
      <c r="D75" s="25" t="s">
        <v>574</v>
      </c>
      <c r="E75" s="25" t="s">
        <v>194</v>
      </c>
      <c r="F75" s="25" t="s">
        <v>109</v>
      </c>
      <c r="G75" s="25" t="s">
        <v>391</v>
      </c>
      <c r="H75" s="25" t="s">
        <v>263</v>
      </c>
      <c r="I75" s="28">
        <v>2605387</v>
      </c>
      <c r="J75" s="98" t="s">
        <v>58</v>
      </c>
      <c r="L75" s="119"/>
      <c r="M75" s="119"/>
    </row>
    <row r="76" spans="1:13" s="17" customFormat="1" ht="16" customHeight="1" x14ac:dyDescent="0.25">
      <c r="A76" s="83">
        <v>44163</v>
      </c>
      <c r="B76" s="27" t="s">
        <v>561</v>
      </c>
      <c r="C76" s="27" t="s">
        <v>211</v>
      </c>
      <c r="D76" s="25" t="s">
        <v>262</v>
      </c>
      <c r="E76" s="25" t="s">
        <v>108</v>
      </c>
      <c r="F76" s="25" t="s">
        <v>124</v>
      </c>
      <c r="G76" s="25" t="s">
        <v>279</v>
      </c>
      <c r="H76" s="25" t="s">
        <v>263</v>
      </c>
      <c r="I76" s="28">
        <v>3296631</v>
      </c>
      <c r="J76" s="98"/>
      <c r="L76" s="119"/>
      <c r="M76" s="119"/>
    </row>
    <row r="77" spans="1:13" s="17" customFormat="1" ht="16" customHeight="1" x14ac:dyDescent="0.25">
      <c r="A77" s="83">
        <v>44168</v>
      </c>
      <c r="B77" s="27" t="s">
        <v>561</v>
      </c>
      <c r="C77" s="27" t="s">
        <v>212</v>
      </c>
      <c r="D77" s="25" t="s">
        <v>262</v>
      </c>
      <c r="E77" s="25" t="s">
        <v>108</v>
      </c>
      <c r="F77" s="25" t="s">
        <v>81</v>
      </c>
      <c r="G77" s="25" t="s">
        <v>214</v>
      </c>
      <c r="H77" s="25" t="s">
        <v>263</v>
      </c>
      <c r="I77" s="28">
        <v>3715014</v>
      </c>
      <c r="J77" s="98"/>
      <c r="L77" s="119"/>
      <c r="M77" s="119"/>
    </row>
    <row r="78" spans="1:13" s="17" customFormat="1" ht="16" customHeight="1" x14ac:dyDescent="0.25">
      <c r="A78" s="83">
        <v>44175</v>
      </c>
      <c r="B78" s="27" t="s">
        <v>561</v>
      </c>
      <c r="C78" s="27" t="s">
        <v>211</v>
      </c>
      <c r="D78" s="25" t="s">
        <v>262</v>
      </c>
      <c r="E78" s="25" t="s">
        <v>108</v>
      </c>
      <c r="F78" s="25" t="s">
        <v>177</v>
      </c>
      <c r="G78" s="25" t="s">
        <v>560</v>
      </c>
      <c r="H78" s="25" t="s">
        <v>263</v>
      </c>
      <c r="I78" s="28">
        <v>3255406</v>
      </c>
      <c r="J78" s="98"/>
      <c r="L78" s="119"/>
      <c r="M78" s="119"/>
    </row>
    <row r="79" spans="1:13" s="17" customFormat="1" ht="16" customHeight="1" x14ac:dyDescent="0.25">
      <c r="A79" s="83">
        <v>44181</v>
      </c>
      <c r="B79" s="27" t="s">
        <v>561</v>
      </c>
      <c r="C79" s="27" t="s">
        <v>212</v>
      </c>
      <c r="D79" s="25" t="s">
        <v>262</v>
      </c>
      <c r="E79" s="25" t="s">
        <v>108</v>
      </c>
      <c r="F79" s="25" t="s">
        <v>81</v>
      </c>
      <c r="G79" s="25" t="s">
        <v>407</v>
      </c>
      <c r="H79" s="25" t="s">
        <v>263</v>
      </c>
      <c r="I79" s="28">
        <v>3449777</v>
      </c>
      <c r="J79" s="98"/>
      <c r="L79" s="119"/>
      <c r="M79" s="119"/>
    </row>
    <row r="80" spans="1:13" s="17" customFormat="1" ht="16" customHeight="1" x14ac:dyDescent="0.25">
      <c r="A80" s="83">
        <v>44184</v>
      </c>
      <c r="B80" s="27" t="s">
        <v>561</v>
      </c>
      <c r="C80" s="27" t="s">
        <v>211</v>
      </c>
      <c r="D80" s="25" t="s">
        <v>262</v>
      </c>
      <c r="E80" s="25" t="s">
        <v>108</v>
      </c>
      <c r="F80" s="25" t="s">
        <v>576</v>
      </c>
      <c r="G80" s="25" t="s">
        <v>542</v>
      </c>
      <c r="H80" s="25" t="s">
        <v>263</v>
      </c>
      <c r="I80" s="28">
        <v>3274945</v>
      </c>
      <c r="J80" s="98"/>
      <c r="L80" s="119"/>
      <c r="M80" s="119"/>
    </row>
    <row r="81" spans="1:13" s="17" customFormat="1" ht="16" customHeight="1" x14ac:dyDescent="0.25">
      <c r="A81" s="83">
        <v>44190</v>
      </c>
      <c r="B81" s="27" t="s">
        <v>561</v>
      </c>
      <c r="C81" s="27" t="s">
        <v>212</v>
      </c>
      <c r="D81" s="25" t="s">
        <v>262</v>
      </c>
      <c r="E81" s="25" t="s">
        <v>108</v>
      </c>
      <c r="F81" s="25" t="s">
        <v>81</v>
      </c>
      <c r="G81" s="25" t="s">
        <v>299</v>
      </c>
      <c r="H81" s="25" t="s">
        <v>263</v>
      </c>
      <c r="I81" s="28">
        <v>3442607</v>
      </c>
      <c r="J81" s="98"/>
      <c r="L81" s="119"/>
      <c r="M81" s="119"/>
    </row>
    <row r="82" spans="1:13" s="17" customFormat="1" ht="16" customHeight="1" thickBot="1" x14ac:dyDescent="0.3">
      <c r="A82" s="83">
        <v>44192</v>
      </c>
      <c r="B82" s="27" t="s">
        <v>561</v>
      </c>
      <c r="C82" s="27" t="s">
        <v>211</v>
      </c>
      <c r="D82" s="25" t="s">
        <v>267</v>
      </c>
      <c r="E82" s="25" t="s">
        <v>108</v>
      </c>
      <c r="F82" s="25" t="s">
        <v>113</v>
      </c>
      <c r="G82" s="25" t="s">
        <v>372</v>
      </c>
      <c r="H82" s="25" t="s">
        <v>263</v>
      </c>
      <c r="I82" s="28">
        <v>3281725</v>
      </c>
      <c r="J82" s="98"/>
      <c r="L82" s="119"/>
      <c r="M82" s="119"/>
    </row>
    <row r="83" spans="1:13" ht="17.25" customHeight="1" thickBot="1" x14ac:dyDescent="0.35">
      <c r="A83" s="112" t="s">
        <v>192</v>
      </c>
      <c r="B83" s="113"/>
      <c r="C83" s="113"/>
      <c r="D83" s="113"/>
      <c r="E83" s="113"/>
      <c r="F83" s="113"/>
      <c r="G83" s="113"/>
      <c r="H83" s="60"/>
      <c r="I83" s="137">
        <f>SUM(I11:I82)</f>
        <v>230938199</v>
      </c>
      <c r="J83" s="61"/>
    </row>
    <row r="84" spans="1:13" x14ac:dyDescent="0.25">
      <c r="I84" s="100"/>
    </row>
    <row r="85" spans="1:13" ht="13" x14ac:dyDescent="0.3">
      <c r="A85" s="115"/>
      <c r="B85" s="110"/>
      <c r="C85" s="110"/>
      <c r="D85" s="110"/>
      <c r="E85" s="110"/>
      <c r="F85" s="116"/>
      <c r="G85" s="110"/>
      <c r="H85" s="31"/>
      <c r="I85" s="101"/>
      <c r="J85" s="17"/>
    </row>
    <row r="86" spans="1:13" ht="14.15" customHeight="1" x14ac:dyDescent="0.25">
      <c r="A86" s="184"/>
      <c r="B86" s="184"/>
      <c r="C86" s="184"/>
      <c r="D86" s="184"/>
      <c r="E86" s="184"/>
      <c r="F86" s="184"/>
      <c r="G86" s="184"/>
      <c r="H86" s="184"/>
      <c r="I86" s="184"/>
      <c r="J86" s="184"/>
    </row>
    <row r="87" spans="1:13" s="90" customFormat="1" ht="14.15" customHeight="1" x14ac:dyDescent="0.25">
      <c r="A87" s="184"/>
      <c r="B87" s="184"/>
      <c r="C87" s="184"/>
      <c r="D87" s="184"/>
      <c r="E87" s="184"/>
      <c r="F87" s="184"/>
      <c r="G87" s="184"/>
      <c r="H87" s="184"/>
      <c r="I87" s="184"/>
      <c r="J87" s="184"/>
    </row>
    <row r="88" spans="1:13" ht="13.5" customHeight="1" x14ac:dyDescent="0.25">
      <c r="A88" s="185"/>
      <c r="B88" s="185"/>
      <c r="C88" s="185"/>
      <c r="D88" s="185"/>
      <c r="E88" s="185"/>
      <c r="F88" s="185"/>
      <c r="G88" s="185"/>
      <c r="H88" s="185"/>
      <c r="I88" s="185"/>
      <c r="J88" s="185"/>
    </row>
    <row r="89" spans="1:13" ht="13.5" customHeight="1" x14ac:dyDescent="0.25">
      <c r="A89" s="185"/>
      <c r="B89" s="185"/>
      <c r="C89" s="185"/>
      <c r="D89" s="185"/>
      <c r="E89" s="185"/>
      <c r="F89" s="185"/>
      <c r="G89" s="185"/>
      <c r="H89" s="185"/>
      <c r="I89" s="185"/>
      <c r="J89" s="185"/>
    </row>
    <row r="90" spans="1:13" ht="13.5" customHeight="1" x14ac:dyDescent="0.25">
      <c r="A90" s="117"/>
      <c r="B90" s="117"/>
      <c r="C90" s="117"/>
      <c r="D90" s="117"/>
      <c r="E90" s="117"/>
      <c r="F90" s="117"/>
      <c r="G90" s="117"/>
      <c r="H90" s="92"/>
      <c r="I90" s="92"/>
      <c r="J90" s="92"/>
    </row>
    <row r="91" spans="1:13" s="17" customFormat="1" ht="13" customHeight="1" x14ac:dyDescent="0.25">
      <c r="A91" s="183"/>
      <c r="B91" s="183"/>
      <c r="C91" s="183"/>
      <c r="D91" s="183"/>
      <c r="E91" s="183"/>
      <c r="F91" s="183"/>
      <c r="G91" s="183"/>
      <c r="H91" s="183"/>
      <c r="I91" s="183"/>
      <c r="J91" s="183"/>
    </row>
    <row r="94" spans="1:13" x14ac:dyDescent="0.25">
      <c r="G94" s="118"/>
      <c r="H94" s="99"/>
    </row>
    <row r="95" spans="1:13" x14ac:dyDescent="0.25">
      <c r="G95" s="118"/>
      <c r="H95" s="99"/>
      <c r="I95" s="100"/>
    </row>
    <row r="97" spans="1:9" x14ac:dyDescent="0.25">
      <c r="I97" s="100"/>
    </row>
    <row r="104" spans="1:9" x14ac:dyDescent="0.25">
      <c r="A104" s="114" t="s">
        <v>85</v>
      </c>
    </row>
  </sheetData>
  <sortState xmlns:xlrd2="http://schemas.microsoft.com/office/spreadsheetml/2017/richdata2" ref="A11:J82">
    <sortCondition ref="A11:A82"/>
    <sortCondition ref="D11:D82"/>
    <sortCondition ref="F11:F82"/>
  </sortState>
  <mergeCells count="5">
    <mergeCell ref="A86:J86"/>
    <mergeCell ref="A87:J87"/>
    <mergeCell ref="A88:J88"/>
    <mergeCell ref="A89:J89"/>
    <mergeCell ref="A91:J91"/>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50"/>
  <sheetViews>
    <sheetView zoomScaleNormal="100" workbookViewId="0"/>
  </sheetViews>
  <sheetFormatPr defaultColWidth="9.1796875" defaultRowHeight="12.5" x14ac:dyDescent="0.25"/>
  <cols>
    <col min="1" max="1" width="17.81640625" style="114" customWidth="1"/>
    <col min="2" max="2" width="34.7265625" style="114" customWidth="1"/>
    <col min="3" max="3" width="32.81640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6384" width="9.1796875" style="30"/>
  </cols>
  <sheetData>
    <row r="1" spans="1:10" ht="12.75" customHeight="1" x14ac:dyDescent="0.3">
      <c r="A1" s="109" t="s">
        <v>0</v>
      </c>
      <c r="B1" s="110"/>
      <c r="C1" s="110"/>
      <c r="D1" s="110"/>
      <c r="E1" s="110"/>
      <c r="F1" s="110"/>
      <c r="G1" s="110"/>
      <c r="H1" s="1"/>
      <c r="I1" s="1"/>
    </row>
    <row r="2" spans="1:10" ht="12.75" customHeight="1" x14ac:dyDescent="0.3">
      <c r="A2" s="109" t="s">
        <v>60</v>
      </c>
      <c r="B2" s="110"/>
      <c r="C2" s="110"/>
      <c r="D2" s="110"/>
      <c r="E2" s="110"/>
      <c r="F2" s="110"/>
      <c r="G2" s="110"/>
      <c r="H2" s="1"/>
      <c r="I2" s="1"/>
    </row>
    <row r="3" spans="1:10" ht="12.75" customHeight="1" x14ac:dyDescent="0.3">
      <c r="A3" s="109" t="s">
        <v>247</v>
      </c>
      <c r="B3" s="110"/>
      <c r="C3" s="110"/>
      <c r="D3" s="110"/>
      <c r="E3" s="110"/>
      <c r="F3" s="110"/>
      <c r="G3" s="110"/>
      <c r="H3" s="1"/>
      <c r="I3" s="1"/>
    </row>
    <row r="4" spans="1:10" ht="12.75" customHeight="1" x14ac:dyDescent="0.3">
      <c r="A4" s="109" t="s">
        <v>57</v>
      </c>
      <c r="B4" s="110"/>
      <c r="C4" s="110"/>
      <c r="D4" s="110"/>
      <c r="E4" s="110"/>
      <c r="F4" s="110"/>
      <c r="G4" s="110"/>
      <c r="H4" s="1"/>
      <c r="I4" s="1"/>
    </row>
    <row r="5" spans="1:10" ht="12.75" customHeight="1" x14ac:dyDescent="0.3">
      <c r="A5" s="109" t="s">
        <v>67</v>
      </c>
      <c r="B5" s="110"/>
      <c r="C5" s="110"/>
      <c r="D5" s="110"/>
      <c r="E5" s="110"/>
      <c r="F5" s="110"/>
      <c r="G5" s="110"/>
      <c r="H5" s="1"/>
      <c r="I5" s="1"/>
    </row>
    <row r="6" spans="1:10" ht="12.75" customHeight="1" x14ac:dyDescent="0.3">
      <c r="A6" s="109" t="s">
        <v>11</v>
      </c>
      <c r="B6" s="110"/>
      <c r="C6" s="110"/>
      <c r="D6" s="110"/>
      <c r="E6" s="110"/>
      <c r="F6" s="110"/>
      <c r="G6" s="110"/>
      <c r="H6" s="1"/>
      <c r="I6" s="1"/>
    </row>
    <row r="7" spans="1:10" ht="12.75" customHeight="1" x14ac:dyDescent="0.3">
      <c r="A7" s="110"/>
      <c r="B7" s="110"/>
      <c r="C7" s="110"/>
      <c r="D7" s="110"/>
      <c r="E7" s="110"/>
      <c r="F7" s="110"/>
      <c r="G7" s="110"/>
      <c r="H7" s="1"/>
      <c r="I7" s="1"/>
    </row>
    <row r="8" spans="1:10" ht="24" customHeight="1" x14ac:dyDescent="0.25">
      <c r="A8" s="125" t="s">
        <v>12</v>
      </c>
      <c r="B8" s="122"/>
      <c r="C8" s="122"/>
      <c r="D8" s="122"/>
      <c r="E8" s="122"/>
      <c r="F8" s="122"/>
      <c r="G8" s="122"/>
      <c r="H8" s="122"/>
      <c r="I8" s="122"/>
      <c r="J8" s="122"/>
    </row>
    <row r="9" spans="1:10" ht="13.5" thickBot="1" x14ac:dyDescent="0.35">
      <c r="A9" s="111"/>
      <c r="B9" s="111"/>
      <c r="C9" s="111"/>
      <c r="D9" s="111"/>
      <c r="E9" s="111"/>
      <c r="F9" s="111"/>
      <c r="G9" s="111"/>
      <c r="H9" s="1"/>
      <c r="I9" s="1"/>
      <c r="J9" s="95" t="s">
        <v>300</v>
      </c>
    </row>
    <row r="10" spans="1:10" ht="43.5" customHeight="1" thickBot="1" x14ac:dyDescent="0.3">
      <c r="A10" s="134" t="s">
        <v>25</v>
      </c>
      <c r="B10" s="135" t="s">
        <v>4</v>
      </c>
      <c r="C10" s="135" t="s">
        <v>52</v>
      </c>
      <c r="D10" s="135" t="s">
        <v>21</v>
      </c>
      <c r="E10" s="135" t="s">
        <v>107</v>
      </c>
      <c r="F10" s="135" t="s">
        <v>26</v>
      </c>
      <c r="G10" s="135" t="s">
        <v>3</v>
      </c>
      <c r="H10" s="135" t="s">
        <v>27</v>
      </c>
      <c r="I10" s="135" t="s">
        <v>73</v>
      </c>
      <c r="J10" s="136" t="s">
        <v>32</v>
      </c>
    </row>
    <row r="11" spans="1:10" s="17" customFormat="1" ht="25" x14ac:dyDescent="0.25">
      <c r="A11" s="83">
        <v>43833</v>
      </c>
      <c r="B11" s="27" t="s">
        <v>302</v>
      </c>
      <c r="C11" s="27" t="s">
        <v>303</v>
      </c>
      <c r="D11" s="25" t="s">
        <v>409</v>
      </c>
      <c r="E11" s="25" t="s">
        <v>108</v>
      </c>
      <c r="F11" s="25" t="s">
        <v>253</v>
      </c>
      <c r="G11" s="25" t="s">
        <v>284</v>
      </c>
      <c r="H11" s="25" t="s">
        <v>306</v>
      </c>
      <c r="I11" s="28">
        <v>3274318</v>
      </c>
      <c r="J11" s="98"/>
    </row>
    <row r="12" spans="1:10" s="17" customFormat="1" ht="25" x14ac:dyDescent="0.25">
      <c r="A12" s="83">
        <v>43835</v>
      </c>
      <c r="B12" s="27" t="s">
        <v>302</v>
      </c>
      <c r="C12" s="27" t="s">
        <v>303</v>
      </c>
      <c r="D12" s="25" t="s">
        <v>409</v>
      </c>
      <c r="E12" s="25" t="s">
        <v>108</v>
      </c>
      <c r="F12" s="25" t="s">
        <v>204</v>
      </c>
      <c r="G12" s="25" t="s">
        <v>237</v>
      </c>
      <c r="H12" s="25" t="s">
        <v>306</v>
      </c>
      <c r="I12" s="28">
        <v>3296454</v>
      </c>
      <c r="J12" s="98"/>
    </row>
    <row r="13" spans="1:10" s="17" customFormat="1" ht="25" x14ac:dyDescent="0.25">
      <c r="A13" s="83">
        <v>43838</v>
      </c>
      <c r="B13" s="27" t="s">
        <v>302</v>
      </c>
      <c r="C13" s="27" t="s">
        <v>303</v>
      </c>
      <c r="D13" s="25" t="s">
        <v>409</v>
      </c>
      <c r="E13" s="25" t="s">
        <v>108</v>
      </c>
      <c r="F13" s="25" t="s">
        <v>241</v>
      </c>
      <c r="G13" s="25" t="s">
        <v>231</v>
      </c>
      <c r="H13" s="25" t="s">
        <v>306</v>
      </c>
      <c r="I13" s="28">
        <v>3293398</v>
      </c>
      <c r="J13" s="98"/>
    </row>
    <row r="14" spans="1:10" s="17" customFormat="1" ht="25" x14ac:dyDescent="0.25">
      <c r="A14" s="83">
        <v>43840</v>
      </c>
      <c r="B14" s="27" t="s">
        <v>302</v>
      </c>
      <c r="C14" s="27" t="s">
        <v>303</v>
      </c>
      <c r="D14" s="25" t="s">
        <v>409</v>
      </c>
      <c r="E14" s="25" t="s">
        <v>108</v>
      </c>
      <c r="F14" s="25" t="s">
        <v>241</v>
      </c>
      <c r="G14" s="25" t="s">
        <v>434</v>
      </c>
      <c r="H14" s="25" t="s">
        <v>306</v>
      </c>
      <c r="I14" s="28">
        <v>3695464</v>
      </c>
      <c r="J14" s="98"/>
    </row>
    <row r="15" spans="1:10" s="17" customFormat="1" ht="25" x14ac:dyDescent="0.25">
      <c r="A15" s="83">
        <v>43843</v>
      </c>
      <c r="B15" s="27" t="s">
        <v>302</v>
      </c>
      <c r="C15" s="27" t="s">
        <v>303</v>
      </c>
      <c r="D15" s="25" t="s">
        <v>409</v>
      </c>
      <c r="E15" s="25" t="s">
        <v>108</v>
      </c>
      <c r="F15" s="25" t="s">
        <v>204</v>
      </c>
      <c r="G15" s="25" t="s">
        <v>137</v>
      </c>
      <c r="H15" s="25" t="s">
        <v>306</v>
      </c>
      <c r="I15" s="28">
        <v>3384676</v>
      </c>
      <c r="J15" s="98"/>
    </row>
    <row r="16" spans="1:10" s="17" customFormat="1" ht="25" x14ac:dyDescent="0.25">
      <c r="A16" s="83">
        <v>43847</v>
      </c>
      <c r="B16" s="27" t="s">
        <v>302</v>
      </c>
      <c r="C16" s="27" t="s">
        <v>303</v>
      </c>
      <c r="D16" s="25" t="s">
        <v>410</v>
      </c>
      <c r="E16" s="25" t="s">
        <v>108</v>
      </c>
      <c r="F16" s="25" t="s">
        <v>113</v>
      </c>
      <c r="G16" s="25" t="s">
        <v>349</v>
      </c>
      <c r="H16" s="25" t="s">
        <v>306</v>
      </c>
      <c r="I16" s="28">
        <v>3307113</v>
      </c>
      <c r="J16" s="98"/>
    </row>
    <row r="17" spans="1:10" s="17" customFormat="1" ht="25" x14ac:dyDescent="0.25">
      <c r="A17" s="83">
        <v>43849</v>
      </c>
      <c r="B17" s="27" t="s">
        <v>302</v>
      </c>
      <c r="C17" s="27" t="s">
        <v>303</v>
      </c>
      <c r="D17" s="25" t="s">
        <v>409</v>
      </c>
      <c r="E17" s="25" t="s">
        <v>108</v>
      </c>
      <c r="F17" s="25" t="s">
        <v>241</v>
      </c>
      <c r="G17" s="25" t="s">
        <v>344</v>
      </c>
      <c r="H17" s="25" t="s">
        <v>306</v>
      </c>
      <c r="I17" s="28">
        <v>3277853</v>
      </c>
      <c r="J17" s="98"/>
    </row>
    <row r="18" spans="1:10" s="17" customFormat="1" ht="25" x14ac:dyDescent="0.25">
      <c r="A18" s="83">
        <v>43851</v>
      </c>
      <c r="B18" s="27" t="s">
        <v>302</v>
      </c>
      <c r="C18" s="27" t="s">
        <v>303</v>
      </c>
      <c r="D18" s="25" t="s">
        <v>409</v>
      </c>
      <c r="E18" s="25" t="s">
        <v>108</v>
      </c>
      <c r="F18" s="25" t="s">
        <v>109</v>
      </c>
      <c r="G18" s="25" t="s">
        <v>235</v>
      </c>
      <c r="H18" s="25" t="s">
        <v>306</v>
      </c>
      <c r="I18" s="28">
        <v>3527590</v>
      </c>
      <c r="J18" s="98"/>
    </row>
    <row r="19" spans="1:10" s="17" customFormat="1" ht="25" x14ac:dyDescent="0.25">
      <c r="A19" s="83">
        <v>43853</v>
      </c>
      <c r="B19" s="27" t="s">
        <v>302</v>
      </c>
      <c r="C19" s="27" t="s">
        <v>303</v>
      </c>
      <c r="D19" s="25" t="s">
        <v>409</v>
      </c>
      <c r="E19" s="25" t="s">
        <v>108</v>
      </c>
      <c r="F19" s="25" t="s">
        <v>109</v>
      </c>
      <c r="G19" s="25" t="s">
        <v>383</v>
      </c>
      <c r="H19" s="25" t="s">
        <v>306</v>
      </c>
      <c r="I19" s="28">
        <v>3153315</v>
      </c>
      <c r="J19" s="98"/>
    </row>
    <row r="20" spans="1:10" s="17" customFormat="1" ht="25" x14ac:dyDescent="0.25">
      <c r="A20" s="83">
        <v>43856</v>
      </c>
      <c r="B20" s="27" t="s">
        <v>302</v>
      </c>
      <c r="C20" s="27" t="s">
        <v>303</v>
      </c>
      <c r="D20" s="25" t="s">
        <v>409</v>
      </c>
      <c r="E20" s="25" t="s">
        <v>108</v>
      </c>
      <c r="F20" s="25" t="s">
        <v>373</v>
      </c>
      <c r="G20" s="25" t="s">
        <v>459</v>
      </c>
      <c r="H20" s="25" t="s">
        <v>306</v>
      </c>
      <c r="I20" s="28">
        <v>3471137</v>
      </c>
      <c r="J20" s="98"/>
    </row>
    <row r="21" spans="1:10" s="17" customFormat="1" ht="25" x14ac:dyDescent="0.25">
      <c r="A21" s="83">
        <v>43859</v>
      </c>
      <c r="B21" s="27" t="s">
        <v>302</v>
      </c>
      <c r="C21" s="27" t="s">
        <v>303</v>
      </c>
      <c r="D21" s="25" t="s">
        <v>409</v>
      </c>
      <c r="E21" s="25" t="s">
        <v>108</v>
      </c>
      <c r="F21" s="25" t="s">
        <v>197</v>
      </c>
      <c r="G21" s="25" t="s">
        <v>390</v>
      </c>
      <c r="H21" s="25" t="s">
        <v>306</v>
      </c>
      <c r="I21" s="28">
        <v>3666543</v>
      </c>
      <c r="J21" s="98"/>
    </row>
    <row r="22" spans="1:10" s="17" customFormat="1" ht="25" x14ac:dyDescent="0.25">
      <c r="A22" s="83">
        <v>43861</v>
      </c>
      <c r="B22" s="27" t="s">
        <v>302</v>
      </c>
      <c r="C22" s="27" t="s">
        <v>303</v>
      </c>
      <c r="D22" s="25" t="s">
        <v>409</v>
      </c>
      <c r="E22" s="25" t="s">
        <v>108</v>
      </c>
      <c r="F22" s="25" t="s">
        <v>177</v>
      </c>
      <c r="G22" s="25" t="s">
        <v>169</v>
      </c>
      <c r="H22" s="25" t="s">
        <v>306</v>
      </c>
      <c r="I22" s="28">
        <v>3213172</v>
      </c>
      <c r="J22" s="98"/>
    </row>
    <row r="23" spans="1:10" s="17" customFormat="1" ht="25" x14ac:dyDescent="0.25">
      <c r="A23" s="83">
        <v>43863</v>
      </c>
      <c r="B23" s="27" t="s">
        <v>302</v>
      </c>
      <c r="C23" s="27" t="s">
        <v>303</v>
      </c>
      <c r="D23" s="25" t="s">
        <v>409</v>
      </c>
      <c r="E23" s="25" t="s">
        <v>108</v>
      </c>
      <c r="F23" s="25" t="s">
        <v>241</v>
      </c>
      <c r="G23" s="25" t="s">
        <v>218</v>
      </c>
      <c r="H23" s="25" t="s">
        <v>306</v>
      </c>
      <c r="I23" s="28">
        <v>3445031</v>
      </c>
      <c r="J23" s="98"/>
    </row>
    <row r="24" spans="1:10" s="17" customFormat="1" ht="25" x14ac:dyDescent="0.25">
      <c r="A24" s="83">
        <v>43865</v>
      </c>
      <c r="B24" s="27" t="s">
        <v>302</v>
      </c>
      <c r="C24" s="27" t="s">
        <v>303</v>
      </c>
      <c r="D24" s="25" t="s">
        <v>409</v>
      </c>
      <c r="E24" s="25" t="s">
        <v>108</v>
      </c>
      <c r="F24" s="25" t="s">
        <v>124</v>
      </c>
      <c r="G24" s="25" t="s">
        <v>80</v>
      </c>
      <c r="H24" s="25" t="s">
        <v>306</v>
      </c>
      <c r="I24" s="28">
        <v>3554662</v>
      </c>
      <c r="J24" s="98"/>
    </row>
    <row r="25" spans="1:10" s="17" customFormat="1" ht="25" x14ac:dyDescent="0.25">
      <c r="A25" s="83">
        <v>43868</v>
      </c>
      <c r="B25" s="27" t="s">
        <v>302</v>
      </c>
      <c r="C25" s="27" t="s">
        <v>303</v>
      </c>
      <c r="D25" s="25" t="s">
        <v>409</v>
      </c>
      <c r="E25" s="25" t="s">
        <v>108</v>
      </c>
      <c r="F25" s="25" t="s">
        <v>109</v>
      </c>
      <c r="G25" s="25" t="s">
        <v>118</v>
      </c>
      <c r="H25" s="25" t="s">
        <v>306</v>
      </c>
      <c r="I25" s="28">
        <v>3437654</v>
      </c>
      <c r="J25" s="98"/>
    </row>
    <row r="26" spans="1:10" s="17" customFormat="1" ht="25" x14ac:dyDescent="0.25">
      <c r="A26" s="83">
        <v>43870</v>
      </c>
      <c r="B26" s="27" t="s">
        <v>302</v>
      </c>
      <c r="C26" s="27" t="s">
        <v>303</v>
      </c>
      <c r="D26" s="25" t="s">
        <v>409</v>
      </c>
      <c r="E26" s="25" t="s">
        <v>108</v>
      </c>
      <c r="F26" s="25" t="s">
        <v>124</v>
      </c>
      <c r="G26" s="25" t="s">
        <v>434</v>
      </c>
      <c r="H26" s="25" t="s">
        <v>306</v>
      </c>
      <c r="I26" s="28">
        <v>3684792</v>
      </c>
      <c r="J26" s="98"/>
    </row>
    <row r="27" spans="1:10" s="17" customFormat="1" ht="25" x14ac:dyDescent="0.25">
      <c r="A27" s="83">
        <v>43873</v>
      </c>
      <c r="B27" s="27" t="s">
        <v>302</v>
      </c>
      <c r="C27" s="27" t="s">
        <v>303</v>
      </c>
      <c r="D27" s="25" t="s">
        <v>409</v>
      </c>
      <c r="E27" s="25" t="s">
        <v>108</v>
      </c>
      <c r="F27" s="25" t="s">
        <v>81</v>
      </c>
      <c r="G27" s="25" t="s">
        <v>173</v>
      </c>
      <c r="H27" s="25" t="s">
        <v>306</v>
      </c>
      <c r="I27" s="28">
        <v>3677992</v>
      </c>
      <c r="J27" s="98"/>
    </row>
    <row r="28" spans="1:10" s="17" customFormat="1" ht="25" x14ac:dyDescent="0.25">
      <c r="A28" s="83">
        <v>43875</v>
      </c>
      <c r="B28" s="27" t="s">
        <v>302</v>
      </c>
      <c r="C28" s="27" t="s">
        <v>303</v>
      </c>
      <c r="D28" s="25" t="s">
        <v>409</v>
      </c>
      <c r="E28" s="25" t="s">
        <v>108</v>
      </c>
      <c r="F28" s="25" t="s">
        <v>241</v>
      </c>
      <c r="G28" s="25" t="s">
        <v>355</v>
      </c>
      <c r="H28" s="25" t="s">
        <v>306</v>
      </c>
      <c r="I28" s="28">
        <v>3203497</v>
      </c>
      <c r="J28" s="98"/>
    </row>
    <row r="29" spans="1:10" s="17" customFormat="1" ht="25" x14ac:dyDescent="0.25">
      <c r="A29" s="83">
        <v>43876</v>
      </c>
      <c r="B29" s="27" t="s">
        <v>302</v>
      </c>
      <c r="C29" s="27" t="s">
        <v>303</v>
      </c>
      <c r="D29" s="25" t="s">
        <v>409</v>
      </c>
      <c r="E29" s="25" t="s">
        <v>108</v>
      </c>
      <c r="F29" s="25" t="s">
        <v>253</v>
      </c>
      <c r="G29" s="25" t="s">
        <v>344</v>
      </c>
      <c r="H29" s="25" t="s">
        <v>306</v>
      </c>
      <c r="I29" s="28">
        <v>3294402</v>
      </c>
      <c r="J29" s="98"/>
    </row>
    <row r="30" spans="1:10" s="17" customFormat="1" ht="25" x14ac:dyDescent="0.25">
      <c r="A30" s="83">
        <v>43881</v>
      </c>
      <c r="B30" s="27" t="s">
        <v>302</v>
      </c>
      <c r="C30" s="27" t="s">
        <v>303</v>
      </c>
      <c r="D30" s="25" t="s">
        <v>409</v>
      </c>
      <c r="E30" s="25" t="s">
        <v>108</v>
      </c>
      <c r="F30" s="25" t="s">
        <v>177</v>
      </c>
      <c r="G30" s="25" t="s">
        <v>285</v>
      </c>
      <c r="H30" s="25" t="s">
        <v>306</v>
      </c>
      <c r="I30" s="28">
        <v>3535242</v>
      </c>
      <c r="J30" s="98"/>
    </row>
    <row r="31" spans="1:10" s="17" customFormat="1" ht="25" x14ac:dyDescent="0.25">
      <c r="A31" s="83">
        <v>43881</v>
      </c>
      <c r="B31" s="27" t="s">
        <v>302</v>
      </c>
      <c r="C31" s="27" t="s">
        <v>303</v>
      </c>
      <c r="D31" s="25" t="s">
        <v>409</v>
      </c>
      <c r="E31" s="25" t="s">
        <v>108</v>
      </c>
      <c r="F31" s="25" t="s">
        <v>241</v>
      </c>
      <c r="G31" s="25" t="s">
        <v>282</v>
      </c>
      <c r="H31" s="25" t="s">
        <v>306</v>
      </c>
      <c r="I31" s="28">
        <v>3269149</v>
      </c>
      <c r="J31" s="98"/>
    </row>
    <row r="32" spans="1:10" s="17" customFormat="1" ht="25" x14ac:dyDescent="0.25">
      <c r="A32" s="83">
        <v>43885</v>
      </c>
      <c r="B32" s="27" t="s">
        <v>302</v>
      </c>
      <c r="C32" s="27" t="s">
        <v>303</v>
      </c>
      <c r="D32" s="25" t="s">
        <v>409</v>
      </c>
      <c r="E32" s="25" t="s">
        <v>108</v>
      </c>
      <c r="F32" s="25" t="s">
        <v>368</v>
      </c>
      <c r="G32" s="25" t="s">
        <v>315</v>
      </c>
      <c r="H32" s="25" t="s">
        <v>306</v>
      </c>
      <c r="I32" s="28">
        <v>3320424</v>
      </c>
      <c r="J32" s="98"/>
    </row>
    <row r="33" spans="1:10" s="17" customFormat="1" ht="25" x14ac:dyDescent="0.25">
      <c r="A33" s="83">
        <v>43887</v>
      </c>
      <c r="B33" s="27" t="s">
        <v>302</v>
      </c>
      <c r="C33" s="27" t="s">
        <v>303</v>
      </c>
      <c r="D33" s="25" t="s">
        <v>409</v>
      </c>
      <c r="E33" s="25" t="s">
        <v>108</v>
      </c>
      <c r="F33" s="25" t="s">
        <v>253</v>
      </c>
      <c r="G33" s="25" t="s">
        <v>143</v>
      </c>
      <c r="H33" s="25" t="s">
        <v>306</v>
      </c>
      <c r="I33" s="28">
        <v>3395988</v>
      </c>
      <c r="J33" s="98"/>
    </row>
    <row r="34" spans="1:10" s="17" customFormat="1" ht="25" x14ac:dyDescent="0.25">
      <c r="A34" s="83">
        <v>43889</v>
      </c>
      <c r="B34" s="27" t="s">
        <v>302</v>
      </c>
      <c r="C34" s="27" t="s">
        <v>303</v>
      </c>
      <c r="D34" s="25" t="s">
        <v>409</v>
      </c>
      <c r="E34" s="25" t="s">
        <v>108</v>
      </c>
      <c r="F34" s="25" t="s">
        <v>373</v>
      </c>
      <c r="G34" s="25" t="s">
        <v>161</v>
      </c>
      <c r="H34" s="25" t="s">
        <v>306</v>
      </c>
      <c r="I34" s="28">
        <v>3412784</v>
      </c>
      <c r="J34" s="98"/>
    </row>
    <row r="35" spans="1:10" s="17" customFormat="1" ht="25.5" thickBot="1" x14ac:dyDescent="0.3">
      <c r="A35" s="164">
        <v>43892</v>
      </c>
      <c r="B35" s="165" t="s">
        <v>302</v>
      </c>
      <c r="C35" s="165" t="s">
        <v>303</v>
      </c>
      <c r="D35" s="166" t="s">
        <v>409</v>
      </c>
      <c r="E35" s="166" t="s">
        <v>108</v>
      </c>
      <c r="F35" s="166" t="s">
        <v>241</v>
      </c>
      <c r="G35" s="166" t="s">
        <v>237</v>
      </c>
      <c r="H35" s="166" t="s">
        <v>306</v>
      </c>
      <c r="I35" s="167">
        <v>3297654</v>
      </c>
      <c r="J35" s="168"/>
    </row>
    <row r="36" spans="1:10" s="17" customFormat="1" ht="25" x14ac:dyDescent="0.25">
      <c r="A36" s="83">
        <v>43896</v>
      </c>
      <c r="B36" s="27" t="s">
        <v>302</v>
      </c>
      <c r="C36" s="27" t="s">
        <v>303</v>
      </c>
      <c r="D36" s="25" t="s">
        <v>409</v>
      </c>
      <c r="E36" s="25" t="s">
        <v>108</v>
      </c>
      <c r="F36" s="25" t="s">
        <v>68</v>
      </c>
      <c r="G36" s="25" t="s">
        <v>375</v>
      </c>
      <c r="H36" s="25" t="s">
        <v>306</v>
      </c>
      <c r="I36" s="28">
        <v>3701637</v>
      </c>
      <c r="J36" s="98"/>
    </row>
    <row r="37" spans="1:10" s="17" customFormat="1" ht="25" x14ac:dyDescent="0.25">
      <c r="A37" s="83">
        <v>43898</v>
      </c>
      <c r="B37" s="27" t="s">
        <v>302</v>
      </c>
      <c r="C37" s="27" t="s">
        <v>303</v>
      </c>
      <c r="D37" s="25" t="s">
        <v>409</v>
      </c>
      <c r="E37" s="25" t="s">
        <v>108</v>
      </c>
      <c r="F37" s="25" t="s">
        <v>373</v>
      </c>
      <c r="G37" s="25" t="s">
        <v>435</v>
      </c>
      <c r="H37" s="25" t="s">
        <v>306</v>
      </c>
      <c r="I37" s="28">
        <v>3723666</v>
      </c>
      <c r="J37" s="98"/>
    </row>
    <row r="38" spans="1:10" s="17" customFormat="1" ht="25" x14ac:dyDescent="0.25">
      <c r="A38" s="83">
        <v>43903</v>
      </c>
      <c r="B38" s="27" t="s">
        <v>302</v>
      </c>
      <c r="C38" s="27" t="s">
        <v>303</v>
      </c>
      <c r="D38" s="25" t="s">
        <v>409</v>
      </c>
      <c r="E38" s="25" t="s">
        <v>108</v>
      </c>
      <c r="F38" s="25" t="s">
        <v>197</v>
      </c>
      <c r="G38" s="25" t="s">
        <v>169</v>
      </c>
      <c r="H38" s="25" t="s">
        <v>306</v>
      </c>
      <c r="I38" s="28">
        <v>3210269</v>
      </c>
      <c r="J38" s="98"/>
    </row>
    <row r="39" spans="1:10" s="17" customFormat="1" ht="25" x14ac:dyDescent="0.25">
      <c r="A39" s="83">
        <v>43905</v>
      </c>
      <c r="B39" s="27" t="s">
        <v>302</v>
      </c>
      <c r="C39" s="27" t="s">
        <v>303</v>
      </c>
      <c r="D39" s="25" t="s">
        <v>409</v>
      </c>
      <c r="E39" s="25" t="s">
        <v>108</v>
      </c>
      <c r="F39" s="25" t="s">
        <v>241</v>
      </c>
      <c r="G39" s="25" t="s">
        <v>434</v>
      </c>
      <c r="H39" s="25" t="s">
        <v>306</v>
      </c>
      <c r="I39" s="28">
        <v>3696690</v>
      </c>
      <c r="J39" s="98"/>
    </row>
    <row r="40" spans="1:10" s="17" customFormat="1" ht="25" x14ac:dyDescent="0.25">
      <c r="A40" s="83">
        <v>43906</v>
      </c>
      <c r="B40" s="27" t="s">
        <v>302</v>
      </c>
      <c r="C40" s="27" t="s">
        <v>303</v>
      </c>
      <c r="D40" s="25" t="s">
        <v>409</v>
      </c>
      <c r="E40" s="25" t="s">
        <v>108</v>
      </c>
      <c r="F40" s="25" t="s">
        <v>286</v>
      </c>
      <c r="G40" s="25" t="s">
        <v>110</v>
      </c>
      <c r="H40" s="25" t="s">
        <v>306</v>
      </c>
      <c r="I40" s="28">
        <v>3583126</v>
      </c>
      <c r="J40" s="98"/>
    </row>
    <row r="41" spans="1:10" s="17" customFormat="1" ht="25" x14ac:dyDescent="0.25">
      <c r="A41" s="83">
        <v>43908</v>
      </c>
      <c r="B41" s="27" t="s">
        <v>302</v>
      </c>
      <c r="C41" s="27" t="s">
        <v>303</v>
      </c>
      <c r="D41" s="25" t="s">
        <v>410</v>
      </c>
      <c r="E41" s="25" t="s">
        <v>108</v>
      </c>
      <c r="F41" s="25" t="s">
        <v>113</v>
      </c>
      <c r="G41" s="25" t="s">
        <v>233</v>
      </c>
      <c r="H41" s="25" t="s">
        <v>306</v>
      </c>
      <c r="I41" s="28">
        <v>3440109</v>
      </c>
      <c r="J41" s="98"/>
    </row>
    <row r="42" spans="1:10" s="17" customFormat="1" ht="25" x14ac:dyDescent="0.25">
      <c r="A42" s="83">
        <v>43912</v>
      </c>
      <c r="B42" s="27" t="s">
        <v>302</v>
      </c>
      <c r="C42" s="27" t="s">
        <v>303</v>
      </c>
      <c r="D42" s="25" t="s">
        <v>409</v>
      </c>
      <c r="E42" s="25" t="s">
        <v>108</v>
      </c>
      <c r="F42" s="25" t="s">
        <v>253</v>
      </c>
      <c r="G42" s="25" t="s">
        <v>344</v>
      </c>
      <c r="H42" s="25" t="s">
        <v>306</v>
      </c>
      <c r="I42" s="28">
        <v>3441590</v>
      </c>
      <c r="J42" s="98"/>
    </row>
    <row r="43" spans="1:10" s="17" customFormat="1" ht="25" x14ac:dyDescent="0.25">
      <c r="A43" s="83">
        <v>43915</v>
      </c>
      <c r="B43" s="27" t="s">
        <v>302</v>
      </c>
      <c r="C43" s="27" t="s">
        <v>303</v>
      </c>
      <c r="D43" s="25" t="s">
        <v>410</v>
      </c>
      <c r="E43" s="25" t="s">
        <v>108</v>
      </c>
      <c r="F43" s="25" t="s">
        <v>293</v>
      </c>
      <c r="G43" s="25" t="s">
        <v>280</v>
      </c>
      <c r="H43" s="25" t="s">
        <v>306</v>
      </c>
      <c r="I43" s="28">
        <v>3298014</v>
      </c>
      <c r="J43" s="98"/>
    </row>
    <row r="44" spans="1:10" s="17" customFormat="1" ht="25" x14ac:dyDescent="0.25">
      <c r="A44" s="83">
        <v>43916</v>
      </c>
      <c r="B44" s="27" t="s">
        <v>302</v>
      </c>
      <c r="C44" s="27" t="s">
        <v>303</v>
      </c>
      <c r="D44" s="25" t="s">
        <v>409</v>
      </c>
      <c r="E44" s="25" t="s">
        <v>108</v>
      </c>
      <c r="F44" s="25" t="s">
        <v>124</v>
      </c>
      <c r="G44" s="25" t="s">
        <v>285</v>
      </c>
      <c r="H44" s="25" t="s">
        <v>306</v>
      </c>
      <c r="I44" s="28">
        <v>3516195</v>
      </c>
      <c r="J44" s="98"/>
    </row>
    <row r="45" spans="1:10" s="17" customFormat="1" ht="25" x14ac:dyDescent="0.25">
      <c r="A45" s="83">
        <v>43919</v>
      </c>
      <c r="B45" s="27" t="s">
        <v>302</v>
      </c>
      <c r="C45" s="27" t="s">
        <v>303</v>
      </c>
      <c r="D45" s="25" t="s">
        <v>409</v>
      </c>
      <c r="E45" s="25" t="s">
        <v>108</v>
      </c>
      <c r="F45" s="25" t="s">
        <v>253</v>
      </c>
      <c r="G45" s="25" t="s">
        <v>282</v>
      </c>
      <c r="H45" s="25" t="s">
        <v>306</v>
      </c>
      <c r="I45" s="28">
        <v>3274098</v>
      </c>
      <c r="J45" s="98"/>
    </row>
    <row r="46" spans="1:10" s="32" customFormat="1" ht="25" x14ac:dyDescent="0.25">
      <c r="A46" s="83">
        <v>43921</v>
      </c>
      <c r="B46" s="27" t="s">
        <v>302</v>
      </c>
      <c r="C46" s="27" t="s">
        <v>303</v>
      </c>
      <c r="D46" s="25" t="s">
        <v>409</v>
      </c>
      <c r="E46" s="25" t="s">
        <v>108</v>
      </c>
      <c r="F46" s="25" t="s">
        <v>68</v>
      </c>
      <c r="G46" s="25" t="s">
        <v>161</v>
      </c>
      <c r="H46" s="25" t="s">
        <v>306</v>
      </c>
      <c r="I46" s="28">
        <v>3397175</v>
      </c>
      <c r="J46" s="98"/>
    </row>
    <row r="47" spans="1:10" s="32" customFormat="1" ht="25" x14ac:dyDescent="0.25">
      <c r="A47" s="83">
        <v>43924</v>
      </c>
      <c r="B47" s="27" t="s">
        <v>302</v>
      </c>
      <c r="C47" s="27" t="s">
        <v>303</v>
      </c>
      <c r="D47" s="25" t="s">
        <v>409</v>
      </c>
      <c r="E47" s="25" t="s">
        <v>108</v>
      </c>
      <c r="F47" s="25" t="s">
        <v>241</v>
      </c>
      <c r="G47" s="25" t="s">
        <v>237</v>
      </c>
      <c r="H47" s="25" t="s">
        <v>306</v>
      </c>
      <c r="I47" s="28">
        <v>3308091</v>
      </c>
      <c r="J47" s="98"/>
    </row>
    <row r="48" spans="1:10" s="32" customFormat="1" ht="25" x14ac:dyDescent="0.25">
      <c r="A48" s="83">
        <v>43926</v>
      </c>
      <c r="B48" s="27" t="s">
        <v>302</v>
      </c>
      <c r="C48" s="27" t="s">
        <v>303</v>
      </c>
      <c r="D48" s="25" t="s">
        <v>409</v>
      </c>
      <c r="E48" s="25" t="s">
        <v>108</v>
      </c>
      <c r="F48" s="25" t="s">
        <v>72</v>
      </c>
      <c r="G48" s="25" t="s">
        <v>235</v>
      </c>
      <c r="H48" s="25" t="s">
        <v>306</v>
      </c>
      <c r="I48" s="28">
        <v>3517369</v>
      </c>
      <c r="J48" s="98"/>
    </row>
    <row r="49" spans="1:10" s="32" customFormat="1" ht="25" x14ac:dyDescent="0.25">
      <c r="A49" s="83">
        <v>43930</v>
      </c>
      <c r="B49" s="27" t="s">
        <v>302</v>
      </c>
      <c r="C49" s="27" t="s">
        <v>303</v>
      </c>
      <c r="D49" s="25" t="s">
        <v>409</v>
      </c>
      <c r="E49" s="25" t="s">
        <v>108</v>
      </c>
      <c r="F49" s="25" t="s">
        <v>373</v>
      </c>
      <c r="G49" s="25" t="s">
        <v>264</v>
      </c>
      <c r="H49" s="25" t="s">
        <v>306</v>
      </c>
      <c r="I49" s="28">
        <v>3323701</v>
      </c>
      <c r="J49" s="98"/>
    </row>
    <row r="50" spans="1:10" s="32" customFormat="1" ht="25" x14ac:dyDescent="0.25">
      <c r="A50" s="83">
        <v>43932</v>
      </c>
      <c r="B50" s="27" t="s">
        <v>302</v>
      </c>
      <c r="C50" s="27" t="s">
        <v>303</v>
      </c>
      <c r="D50" s="25" t="s">
        <v>409</v>
      </c>
      <c r="E50" s="25" t="s">
        <v>108</v>
      </c>
      <c r="F50" s="25" t="s">
        <v>241</v>
      </c>
      <c r="G50" s="25" t="s">
        <v>434</v>
      </c>
      <c r="H50" s="25" t="s">
        <v>306</v>
      </c>
      <c r="I50" s="28">
        <v>3272959</v>
      </c>
      <c r="J50" s="98"/>
    </row>
    <row r="51" spans="1:10" s="32" customFormat="1" ht="25" x14ac:dyDescent="0.25">
      <c r="A51" s="83">
        <v>43935</v>
      </c>
      <c r="B51" s="27" t="s">
        <v>302</v>
      </c>
      <c r="C51" s="27" t="s">
        <v>303</v>
      </c>
      <c r="D51" s="25" t="s">
        <v>409</v>
      </c>
      <c r="E51" s="25" t="s">
        <v>108</v>
      </c>
      <c r="F51" s="25" t="s">
        <v>241</v>
      </c>
      <c r="G51" s="25" t="s">
        <v>218</v>
      </c>
      <c r="H51" s="25" t="s">
        <v>306</v>
      </c>
      <c r="I51" s="28">
        <v>3437187</v>
      </c>
      <c r="J51" s="98"/>
    </row>
    <row r="52" spans="1:10" s="32" customFormat="1" ht="25" x14ac:dyDescent="0.25">
      <c r="A52" s="83">
        <v>43936</v>
      </c>
      <c r="B52" s="27" t="s">
        <v>302</v>
      </c>
      <c r="C52" s="27" t="s">
        <v>303</v>
      </c>
      <c r="D52" s="25" t="s">
        <v>409</v>
      </c>
      <c r="E52" s="25" t="s">
        <v>108</v>
      </c>
      <c r="F52" s="25" t="s">
        <v>241</v>
      </c>
      <c r="G52" s="25" t="s">
        <v>209</v>
      </c>
      <c r="H52" s="25" t="s">
        <v>306</v>
      </c>
      <c r="I52" s="28">
        <v>3208077</v>
      </c>
      <c r="J52" s="98"/>
    </row>
    <row r="53" spans="1:10" s="32" customFormat="1" ht="25" x14ac:dyDescent="0.25">
      <c r="A53" s="83">
        <v>43939</v>
      </c>
      <c r="B53" s="27" t="s">
        <v>302</v>
      </c>
      <c r="C53" s="27" t="s">
        <v>303</v>
      </c>
      <c r="D53" s="25" t="s">
        <v>409</v>
      </c>
      <c r="E53" s="25" t="s">
        <v>108</v>
      </c>
      <c r="F53" s="25" t="s">
        <v>72</v>
      </c>
      <c r="G53" s="25" t="s">
        <v>110</v>
      </c>
      <c r="H53" s="25" t="s">
        <v>306</v>
      </c>
      <c r="I53" s="28">
        <v>3632653</v>
      </c>
      <c r="J53" s="98"/>
    </row>
    <row r="54" spans="1:10" s="32" customFormat="1" ht="25" x14ac:dyDescent="0.25">
      <c r="A54" s="83">
        <v>43943</v>
      </c>
      <c r="B54" s="27" t="s">
        <v>302</v>
      </c>
      <c r="C54" s="27" t="s">
        <v>303</v>
      </c>
      <c r="D54" s="25" t="s">
        <v>409</v>
      </c>
      <c r="E54" s="25" t="s">
        <v>108</v>
      </c>
      <c r="F54" s="25" t="s">
        <v>81</v>
      </c>
      <c r="G54" s="25" t="s">
        <v>285</v>
      </c>
      <c r="H54" s="25" t="s">
        <v>306</v>
      </c>
      <c r="I54" s="28">
        <v>3487922</v>
      </c>
      <c r="J54" s="98"/>
    </row>
    <row r="55" spans="1:10" s="32" customFormat="1" ht="25" x14ac:dyDescent="0.25">
      <c r="A55" s="83">
        <v>43945</v>
      </c>
      <c r="B55" s="27" t="s">
        <v>302</v>
      </c>
      <c r="C55" s="27" t="s">
        <v>303</v>
      </c>
      <c r="D55" s="25" t="s">
        <v>409</v>
      </c>
      <c r="E55" s="25" t="s">
        <v>108</v>
      </c>
      <c r="F55" s="25" t="s">
        <v>197</v>
      </c>
      <c r="G55" s="25" t="s">
        <v>284</v>
      </c>
      <c r="H55" s="25" t="s">
        <v>306</v>
      </c>
      <c r="I55" s="28">
        <v>3394856</v>
      </c>
      <c r="J55" s="98"/>
    </row>
    <row r="56" spans="1:10" s="32" customFormat="1" ht="25" x14ac:dyDescent="0.25">
      <c r="A56" s="83">
        <v>43951</v>
      </c>
      <c r="B56" s="27" t="s">
        <v>302</v>
      </c>
      <c r="C56" s="27" t="s">
        <v>303</v>
      </c>
      <c r="D56" s="25" t="s">
        <v>409</v>
      </c>
      <c r="E56" s="25" t="s">
        <v>108</v>
      </c>
      <c r="F56" s="25" t="s">
        <v>69</v>
      </c>
      <c r="G56" s="25" t="s">
        <v>282</v>
      </c>
      <c r="H56" s="25" t="s">
        <v>306</v>
      </c>
      <c r="I56" s="28">
        <v>3671914</v>
      </c>
      <c r="J56" s="98"/>
    </row>
    <row r="57" spans="1:10" s="32" customFormat="1" ht="25" x14ac:dyDescent="0.25">
      <c r="A57" s="83">
        <v>43954</v>
      </c>
      <c r="B57" s="27" t="s">
        <v>302</v>
      </c>
      <c r="C57" s="27" t="s">
        <v>303</v>
      </c>
      <c r="D57" s="25" t="s">
        <v>409</v>
      </c>
      <c r="E57" s="25" t="s">
        <v>108</v>
      </c>
      <c r="F57" s="25" t="s">
        <v>368</v>
      </c>
      <c r="G57" s="25" t="s">
        <v>530</v>
      </c>
      <c r="H57" s="25" t="s">
        <v>306</v>
      </c>
      <c r="I57" s="28">
        <v>2884788</v>
      </c>
      <c r="J57" s="98"/>
    </row>
    <row r="58" spans="1:10" s="32" customFormat="1" ht="25" x14ac:dyDescent="0.25">
      <c r="A58" s="83">
        <v>43956</v>
      </c>
      <c r="B58" s="27" t="s">
        <v>302</v>
      </c>
      <c r="C58" s="27" t="s">
        <v>303</v>
      </c>
      <c r="D58" s="25" t="s">
        <v>409</v>
      </c>
      <c r="E58" s="25" t="s">
        <v>108</v>
      </c>
      <c r="F58" s="25" t="s">
        <v>241</v>
      </c>
      <c r="G58" s="25" t="s">
        <v>505</v>
      </c>
      <c r="H58" s="25" t="s">
        <v>306</v>
      </c>
      <c r="I58" s="28">
        <v>3459710</v>
      </c>
      <c r="J58" s="98"/>
    </row>
    <row r="59" spans="1:10" s="32" customFormat="1" ht="25" x14ac:dyDescent="0.25">
      <c r="A59" s="83">
        <v>43962</v>
      </c>
      <c r="B59" s="27" t="s">
        <v>302</v>
      </c>
      <c r="C59" s="27" t="s">
        <v>303</v>
      </c>
      <c r="D59" s="25" t="s">
        <v>409</v>
      </c>
      <c r="E59" s="25" t="s">
        <v>108</v>
      </c>
      <c r="F59" s="25" t="s">
        <v>241</v>
      </c>
      <c r="G59" s="25" t="s">
        <v>434</v>
      </c>
      <c r="H59" s="25" t="s">
        <v>306</v>
      </c>
      <c r="I59" s="28">
        <v>3724562</v>
      </c>
      <c r="J59" s="98"/>
    </row>
    <row r="60" spans="1:10" s="17" customFormat="1" ht="25.5" thickBot="1" x14ac:dyDescent="0.3">
      <c r="A60" s="164">
        <v>43969</v>
      </c>
      <c r="B60" s="165" t="s">
        <v>302</v>
      </c>
      <c r="C60" s="165" t="s">
        <v>303</v>
      </c>
      <c r="D60" s="166" t="s">
        <v>409</v>
      </c>
      <c r="E60" s="166" t="s">
        <v>108</v>
      </c>
      <c r="F60" s="166" t="s">
        <v>81</v>
      </c>
      <c r="G60" s="166" t="s">
        <v>481</v>
      </c>
      <c r="H60" s="166" t="s">
        <v>306</v>
      </c>
      <c r="I60" s="167">
        <v>3281146</v>
      </c>
      <c r="J60" s="168"/>
    </row>
    <row r="61" spans="1:10" s="32" customFormat="1" ht="25" x14ac:dyDescent="0.25">
      <c r="A61" s="83">
        <v>43975</v>
      </c>
      <c r="B61" s="27" t="s">
        <v>302</v>
      </c>
      <c r="C61" s="27" t="s">
        <v>303</v>
      </c>
      <c r="D61" s="25" t="s">
        <v>409</v>
      </c>
      <c r="E61" s="25" t="s">
        <v>108</v>
      </c>
      <c r="F61" s="25" t="s">
        <v>178</v>
      </c>
      <c r="G61" s="25" t="s">
        <v>218</v>
      </c>
      <c r="H61" s="25" t="s">
        <v>306</v>
      </c>
      <c r="I61" s="28">
        <v>2191534</v>
      </c>
      <c r="J61" s="98" t="s">
        <v>58</v>
      </c>
    </row>
    <row r="62" spans="1:10" s="32" customFormat="1" ht="25" x14ac:dyDescent="0.25">
      <c r="A62" s="83">
        <v>43975</v>
      </c>
      <c r="B62" s="27" t="s">
        <v>302</v>
      </c>
      <c r="C62" s="27" t="s">
        <v>303</v>
      </c>
      <c r="D62" s="25" t="s">
        <v>409</v>
      </c>
      <c r="E62" s="25" t="s">
        <v>108</v>
      </c>
      <c r="F62" s="25" t="s">
        <v>241</v>
      </c>
      <c r="G62" s="25" t="s">
        <v>218</v>
      </c>
      <c r="H62" s="25" t="s">
        <v>306</v>
      </c>
      <c r="I62" s="28">
        <v>1024885</v>
      </c>
      <c r="J62" s="98" t="s">
        <v>58</v>
      </c>
    </row>
    <row r="63" spans="1:10" s="32" customFormat="1" ht="25" x14ac:dyDescent="0.25">
      <c r="A63" s="83">
        <v>43977</v>
      </c>
      <c r="B63" s="27" t="s">
        <v>302</v>
      </c>
      <c r="C63" s="27" t="s">
        <v>303</v>
      </c>
      <c r="D63" s="25" t="s">
        <v>409</v>
      </c>
      <c r="E63" s="25" t="s">
        <v>108</v>
      </c>
      <c r="F63" s="25" t="s">
        <v>462</v>
      </c>
      <c r="G63" s="25" t="s">
        <v>284</v>
      </c>
      <c r="H63" s="25" t="s">
        <v>306</v>
      </c>
      <c r="I63" s="28">
        <v>3405574</v>
      </c>
      <c r="J63" s="98"/>
    </row>
    <row r="64" spans="1:10" s="32" customFormat="1" ht="25" x14ac:dyDescent="0.25">
      <c r="A64" s="83">
        <v>43981</v>
      </c>
      <c r="B64" s="27" t="s">
        <v>302</v>
      </c>
      <c r="C64" s="27" t="s">
        <v>303</v>
      </c>
      <c r="D64" s="25" t="s">
        <v>409</v>
      </c>
      <c r="E64" s="25" t="s">
        <v>108</v>
      </c>
      <c r="F64" s="25" t="s">
        <v>72</v>
      </c>
      <c r="G64" s="25" t="s">
        <v>282</v>
      </c>
      <c r="H64" s="25" t="s">
        <v>306</v>
      </c>
      <c r="I64" s="28">
        <v>3676294</v>
      </c>
      <c r="J64" s="98"/>
    </row>
    <row r="65" spans="1:10" s="32" customFormat="1" ht="25" x14ac:dyDescent="0.25">
      <c r="A65" s="83">
        <v>43983</v>
      </c>
      <c r="B65" s="27" t="s">
        <v>302</v>
      </c>
      <c r="C65" s="27" t="s">
        <v>303</v>
      </c>
      <c r="D65" s="25" t="s">
        <v>409</v>
      </c>
      <c r="E65" s="25" t="s">
        <v>108</v>
      </c>
      <c r="F65" s="25" t="s">
        <v>368</v>
      </c>
      <c r="G65" s="25" t="s">
        <v>228</v>
      </c>
      <c r="H65" s="25" t="s">
        <v>306</v>
      </c>
      <c r="I65" s="28">
        <v>2953234</v>
      </c>
      <c r="J65" s="98"/>
    </row>
    <row r="66" spans="1:10" s="32" customFormat="1" ht="25" x14ac:dyDescent="0.25">
      <c r="A66" s="83">
        <v>43996</v>
      </c>
      <c r="B66" s="27" t="s">
        <v>302</v>
      </c>
      <c r="C66" s="27" t="s">
        <v>303</v>
      </c>
      <c r="D66" s="25" t="s">
        <v>409</v>
      </c>
      <c r="E66" s="25" t="s">
        <v>108</v>
      </c>
      <c r="F66" s="25" t="s">
        <v>178</v>
      </c>
      <c r="G66" s="25" t="s">
        <v>459</v>
      </c>
      <c r="H66" s="25" t="s">
        <v>306</v>
      </c>
      <c r="I66" s="28">
        <v>2229454</v>
      </c>
      <c r="J66" s="98"/>
    </row>
    <row r="67" spans="1:10" s="32" customFormat="1" ht="25" x14ac:dyDescent="0.25">
      <c r="A67" s="83">
        <v>44004</v>
      </c>
      <c r="B67" s="27" t="s">
        <v>302</v>
      </c>
      <c r="C67" s="27" t="s">
        <v>303</v>
      </c>
      <c r="D67" s="25" t="s">
        <v>409</v>
      </c>
      <c r="E67" s="25" t="s">
        <v>108</v>
      </c>
      <c r="F67" s="25" t="s">
        <v>221</v>
      </c>
      <c r="G67" s="25" t="s">
        <v>238</v>
      </c>
      <c r="H67" s="25" t="s">
        <v>306</v>
      </c>
      <c r="I67" s="28">
        <v>3276770</v>
      </c>
      <c r="J67" s="98"/>
    </row>
    <row r="68" spans="1:10" s="32" customFormat="1" ht="25" x14ac:dyDescent="0.25">
      <c r="A68" s="83">
        <v>44014</v>
      </c>
      <c r="B68" s="27" t="s">
        <v>302</v>
      </c>
      <c r="C68" s="27" t="s">
        <v>303</v>
      </c>
      <c r="D68" s="25" t="s">
        <v>410</v>
      </c>
      <c r="E68" s="25" t="s">
        <v>108</v>
      </c>
      <c r="F68" s="25" t="s">
        <v>293</v>
      </c>
      <c r="G68" s="25" t="s">
        <v>435</v>
      </c>
      <c r="H68" s="25" t="s">
        <v>306</v>
      </c>
      <c r="I68" s="28">
        <v>3690026</v>
      </c>
      <c r="J68" s="98"/>
    </row>
    <row r="69" spans="1:10" s="32" customFormat="1" ht="25" x14ac:dyDescent="0.25">
      <c r="A69" s="83">
        <v>44035</v>
      </c>
      <c r="B69" s="27" t="s">
        <v>302</v>
      </c>
      <c r="C69" s="27" t="s">
        <v>303</v>
      </c>
      <c r="D69" s="25" t="s">
        <v>409</v>
      </c>
      <c r="E69" s="25" t="s">
        <v>108</v>
      </c>
      <c r="F69" s="25" t="s">
        <v>221</v>
      </c>
      <c r="G69" s="25" t="s">
        <v>145</v>
      </c>
      <c r="H69" s="25" t="s">
        <v>306</v>
      </c>
      <c r="I69" s="28">
        <v>3317434</v>
      </c>
      <c r="J69" s="98"/>
    </row>
    <row r="70" spans="1:10" s="32" customFormat="1" ht="25" x14ac:dyDescent="0.25">
      <c r="A70" s="83">
        <v>44043</v>
      </c>
      <c r="B70" s="27" t="s">
        <v>302</v>
      </c>
      <c r="C70" s="27" t="s">
        <v>303</v>
      </c>
      <c r="D70" s="25" t="s">
        <v>409</v>
      </c>
      <c r="E70" s="25" t="s">
        <v>108</v>
      </c>
      <c r="F70" s="25" t="s">
        <v>462</v>
      </c>
      <c r="G70" s="25" t="s">
        <v>459</v>
      </c>
      <c r="H70" s="25" t="s">
        <v>306</v>
      </c>
      <c r="I70" s="28">
        <v>3614341</v>
      </c>
      <c r="J70" s="98"/>
    </row>
    <row r="71" spans="1:10" s="32" customFormat="1" ht="25" x14ac:dyDescent="0.25">
      <c r="A71" s="83">
        <v>44053</v>
      </c>
      <c r="B71" s="27" t="s">
        <v>302</v>
      </c>
      <c r="C71" s="27" t="s">
        <v>303</v>
      </c>
      <c r="D71" s="25" t="s">
        <v>409</v>
      </c>
      <c r="E71" s="25" t="s">
        <v>108</v>
      </c>
      <c r="F71" s="25" t="s">
        <v>116</v>
      </c>
      <c r="G71" s="25" t="s">
        <v>274</v>
      </c>
      <c r="H71" s="25" t="s">
        <v>306</v>
      </c>
      <c r="I71" s="28">
        <v>3411728</v>
      </c>
      <c r="J71" s="98"/>
    </row>
    <row r="72" spans="1:10" s="32" customFormat="1" ht="25" x14ac:dyDescent="0.25">
      <c r="A72" s="83">
        <v>44061</v>
      </c>
      <c r="B72" s="27" t="s">
        <v>302</v>
      </c>
      <c r="C72" s="27" t="s">
        <v>303</v>
      </c>
      <c r="D72" s="25" t="s">
        <v>301</v>
      </c>
      <c r="E72" s="25" t="s">
        <v>194</v>
      </c>
      <c r="F72" s="25" t="s">
        <v>177</v>
      </c>
      <c r="G72" s="25" t="s">
        <v>169</v>
      </c>
      <c r="H72" s="25" t="s">
        <v>306</v>
      </c>
      <c r="I72" s="28">
        <v>3519595</v>
      </c>
      <c r="J72" s="98"/>
    </row>
    <row r="73" spans="1:10" s="32" customFormat="1" ht="25" x14ac:dyDescent="0.25">
      <c r="A73" s="83">
        <v>44066</v>
      </c>
      <c r="B73" s="27" t="s">
        <v>302</v>
      </c>
      <c r="C73" s="27" t="s">
        <v>303</v>
      </c>
      <c r="D73" s="25" t="s">
        <v>301</v>
      </c>
      <c r="E73" s="25" t="s">
        <v>194</v>
      </c>
      <c r="F73" s="25" t="s">
        <v>253</v>
      </c>
      <c r="G73" s="25" t="s">
        <v>233</v>
      </c>
      <c r="H73" s="25" t="s">
        <v>306</v>
      </c>
      <c r="I73" s="28">
        <v>3456882</v>
      </c>
      <c r="J73" s="98"/>
    </row>
    <row r="74" spans="1:10" s="32" customFormat="1" ht="25" x14ac:dyDescent="0.25">
      <c r="A74" s="83">
        <v>44071</v>
      </c>
      <c r="B74" s="27" t="s">
        <v>302</v>
      </c>
      <c r="C74" s="27" t="s">
        <v>303</v>
      </c>
      <c r="D74" s="25" t="s">
        <v>409</v>
      </c>
      <c r="E74" s="25" t="s">
        <v>108</v>
      </c>
      <c r="F74" s="25" t="s">
        <v>81</v>
      </c>
      <c r="G74" s="25" t="s">
        <v>472</v>
      </c>
      <c r="H74" s="25" t="s">
        <v>306</v>
      </c>
      <c r="I74" s="28">
        <v>3747817</v>
      </c>
      <c r="J74" s="98"/>
    </row>
    <row r="75" spans="1:10" s="32" customFormat="1" ht="25" x14ac:dyDescent="0.25">
      <c r="A75" s="83">
        <v>44074</v>
      </c>
      <c r="B75" s="27" t="s">
        <v>302</v>
      </c>
      <c r="C75" s="27" t="s">
        <v>303</v>
      </c>
      <c r="D75" s="25" t="s">
        <v>410</v>
      </c>
      <c r="E75" s="25" t="s">
        <v>108</v>
      </c>
      <c r="F75" s="25" t="s">
        <v>293</v>
      </c>
      <c r="G75" s="25" t="s">
        <v>283</v>
      </c>
      <c r="H75" s="25" t="s">
        <v>306</v>
      </c>
      <c r="I75" s="28">
        <v>2967089</v>
      </c>
      <c r="J75" s="98"/>
    </row>
    <row r="76" spans="1:10" s="32" customFormat="1" ht="25" x14ac:dyDescent="0.25">
      <c r="A76" s="83">
        <v>44075</v>
      </c>
      <c r="B76" s="27" t="s">
        <v>302</v>
      </c>
      <c r="C76" s="27" t="s">
        <v>303</v>
      </c>
      <c r="D76" s="25" t="s">
        <v>409</v>
      </c>
      <c r="E76" s="25" t="s">
        <v>108</v>
      </c>
      <c r="F76" s="25" t="s">
        <v>116</v>
      </c>
      <c r="G76" s="25" t="s">
        <v>189</v>
      </c>
      <c r="H76" s="25" t="s">
        <v>306</v>
      </c>
      <c r="I76" s="28">
        <v>3299331</v>
      </c>
      <c r="J76" s="98"/>
    </row>
    <row r="77" spans="1:10" s="32" customFormat="1" ht="25" x14ac:dyDescent="0.25">
      <c r="A77" s="83">
        <v>44078</v>
      </c>
      <c r="B77" s="27" t="s">
        <v>302</v>
      </c>
      <c r="C77" s="27" t="s">
        <v>303</v>
      </c>
      <c r="D77" s="25" t="s">
        <v>409</v>
      </c>
      <c r="E77" s="25" t="s">
        <v>108</v>
      </c>
      <c r="F77" s="25" t="s">
        <v>368</v>
      </c>
      <c r="G77" s="25" t="s">
        <v>449</v>
      </c>
      <c r="H77" s="25" t="s">
        <v>306</v>
      </c>
      <c r="I77" s="28">
        <v>2958143</v>
      </c>
      <c r="J77" s="98"/>
    </row>
    <row r="78" spans="1:10" s="32" customFormat="1" ht="25" x14ac:dyDescent="0.25">
      <c r="A78" s="83">
        <v>44080</v>
      </c>
      <c r="B78" s="27" t="s">
        <v>302</v>
      </c>
      <c r="C78" s="27" t="s">
        <v>303</v>
      </c>
      <c r="D78" s="25" t="s">
        <v>410</v>
      </c>
      <c r="E78" s="25" t="s">
        <v>108</v>
      </c>
      <c r="F78" s="25" t="s">
        <v>113</v>
      </c>
      <c r="G78" s="25" t="s">
        <v>296</v>
      </c>
      <c r="H78" s="25" t="s">
        <v>306</v>
      </c>
      <c r="I78" s="28">
        <v>3241850</v>
      </c>
      <c r="J78" s="98"/>
    </row>
    <row r="79" spans="1:10" s="32" customFormat="1" ht="25" x14ac:dyDescent="0.25">
      <c r="A79" s="83">
        <v>44083</v>
      </c>
      <c r="B79" s="27" t="s">
        <v>302</v>
      </c>
      <c r="C79" s="27" t="s">
        <v>303</v>
      </c>
      <c r="D79" s="25" t="s">
        <v>409</v>
      </c>
      <c r="E79" s="25" t="s">
        <v>108</v>
      </c>
      <c r="F79" s="25" t="s">
        <v>81</v>
      </c>
      <c r="G79" s="25" t="s">
        <v>179</v>
      </c>
      <c r="H79" s="25" t="s">
        <v>306</v>
      </c>
      <c r="I79" s="28">
        <v>3371356</v>
      </c>
      <c r="J79" s="98"/>
    </row>
    <row r="80" spans="1:10" s="32" customFormat="1" ht="25" x14ac:dyDescent="0.25">
      <c r="A80" s="83">
        <v>44085</v>
      </c>
      <c r="B80" s="27" t="s">
        <v>302</v>
      </c>
      <c r="C80" s="27" t="s">
        <v>303</v>
      </c>
      <c r="D80" s="25" t="s">
        <v>410</v>
      </c>
      <c r="E80" s="25" t="s">
        <v>108</v>
      </c>
      <c r="F80" s="25" t="s">
        <v>113</v>
      </c>
      <c r="G80" s="25" t="s">
        <v>255</v>
      </c>
      <c r="H80" s="25" t="s">
        <v>306</v>
      </c>
      <c r="I80" s="28">
        <v>3708739</v>
      </c>
      <c r="J80" s="98"/>
    </row>
    <row r="81" spans="1:10" s="32" customFormat="1" ht="25" x14ac:dyDescent="0.25">
      <c r="A81" s="83">
        <v>44088</v>
      </c>
      <c r="B81" s="27" t="s">
        <v>302</v>
      </c>
      <c r="C81" s="27" t="s">
        <v>303</v>
      </c>
      <c r="D81" s="25" t="s">
        <v>409</v>
      </c>
      <c r="E81" s="25" t="s">
        <v>108</v>
      </c>
      <c r="F81" s="25" t="s">
        <v>69</v>
      </c>
      <c r="G81" s="25" t="s">
        <v>434</v>
      </c>
      <c r="H81" s="25" t="s">
        <v>306</v>
      </c>
      <c r="I81" s="28">
        <v>3734751</v>
      </c>
      <c r="J81" s="98"/>
    </row>
    <row r="82" spans="1:10" s="32" customFormat="1" ht="25" x14ac:dyDescent="0.25">
      <c r="A82" s="83">
        <v>44091</v>
      </c>
      <c r="B82" s="27" t="s">
        <v>302</v>
      </c>
      <c r="C82" s="27" t="s">
        <v>303</v>
      </c>
      <c r="D82" s="25" t="s">
        <v>409</v>
      </c>
      <c r="E82" s="25" t="s">
        <v>108</v>
      </c>
      <c r="F82" s="25" t="s">
        <v>72</v>
      </c>
      <c r="G82" s="25" t="s">
        <v>512</v>
      </c>
      <c r="H82" s="25" t="s">
        <v>306</v>
      </c>
      <c r="I82" s="28">
        <v>3686527</v>
      </c>
      <c r="J82" s="98"/>
    </row>
    <row r="83" spans="1:10" s="32" customFormat="1" ht="25" x14ac:dyDescent="0.25">
      <c r="A83" s="83">
        <v>44093</v>
      </c>
      <c r="B83" s="27" t="s">
        <v>302</v>
      </c>
      <c r="C83" s="27" t="s">
        <v>303</v>
      </c>
      <c r="D83" s="25" t="s">
        <v>409</v>
      </c>
      <c r="E83" s="25" t="s">
        <v>108</v>
      </c>
      <c r="F83" s="25" t="s">
        <v>69</v>
      </c>
      <c r="G83" s="25" t="s">
        <v>550</v>
      </c>
      <c r="H83" s="25" t="s">
        <v>306</v>
      </c>
      <c r="I83" s="28">
        <v>3118583</v>
      </c>
      <c r="J83" s="98"/>
    </row>
    <row r="84" spans="1:10" s="32" customFormat="1" ht="25" x14ac:dyDescent="0.25">
      <c r="A84" s="83">
        <v>44097</v>
      </c>
      <c r="B84" s="27" t="s">
        <v>302</v>
      </c>
      <c r="C84" s="27" t="s">
        <v>303</v>
      </c>
      <c r="D84" s="25" t="s">
        <v>410</v>
      </c>
      <c r="E84" s="25" t="s">
        <v>108</v>
      </c>
      <c r="F84" s="25" t="s">
        <v>113</v>
      </c>
      <c r="G84" s="25" t="s">
        <v>374</v>
      </c>
      <c r="H84" s="25" t="s">
        <v>306</v>
      </c>
      <c r="I84" s="28">
        <v>3330980</v>
      </c>
      <c r="J84" s="98"/>
    </row>
    <row r="85" spans="1:10" s="17" customFormat="1" ht="25.5" thickBot="1" x14ac:dyDescent="0.3">
      <c r="A85" s="164">
        <v>44100</v>
      </c>
      <c r="B85" s="165" t="s">
        <v>302</v>
      </c>
      <c r="C85" s="165" t="s">
        <v>303</v>
      </c>
      <c r="D85" s="166" t="s">
        <v>409</v>
      </c>
      <c r="E85" s="166" t="s">
        <v>108</v>
      </c>
      <c r="F85" s="166" t="s">
        <v>68</v>
      </c>
      <c r="G85" s="166" t="s">
        <v>235</v>
      </c>
      <c r="H85" s="166" t="s">
        <v>306</v>
      </c>
      <c r="I85" s="167">
        <v>3511757</v>
      </c>
      <c r="J85" s="168"/>
    </row>
    <row r="86" spans="1:10" s="32" customFormat="1" ht="25" x14ac:dyDescent="0.25">
      <c r="A86" s="83">
        <v>44102</v>
      </c>
      <c r="B86" s="27" t="s">
        <v>302</v>
      </c>
      <c r="C86" s="27" t="s">
        <v>303</v>
      </c>
      <c r="D86" s="25" t="s">
        <v>409</v>
      </c>
      <c r="E86" s="25" t="s">
        <v>108</v>
      </c>
      <c r="F86" s="25" t="s">
        <v>304</v>
      </c>
      <c r="G86" s="25" t="s">
        <v>551</v>
      </c>
      <c r="H86" s="25" t="s">
        <v>306</v>
      </c>
      <c r="I86" s="28">
        <v>3551340</v>
      </c>
      <c r="J86" s="98"/>
    </row>
    <row r="87" spans="1:10" s="32" customFormat="1" ht="25" x14ac:dyDescent="0.25">
      <c r="A87" s="83">
        <v>44106</v>
      </c>
      <c r="B87" s="27" t="s">
        <v>302</v>
      </c>
      <c r="C87" s="27" t="s">
        <v>303</v>
      </c>
      <c r="D87" s="25" t="s">
        <v>409</v>
      </c>
      <c r="E87" s="25" t="s">
        <v>108</v>
      </c>
      <c r="F87" s="25" t="s">
        <v>177</v>
      </c>
      <c r="G87" s="25" t="s">
        <v>260</v>
      </c>
      <c r="H87" s="25" t="s">
        <v>306</v>
      </c>
      <c r="I87" s="28">
        <v>3776433</v>
      </c>
      <c r="J87" s="98"/>
    </row>
    <row r="88" spans="1:10" s="32" customFormat="1" ht="25" x14ac:dyDescent="0.25">
      <c r="A88" s="83">
        <v>44108</v>
      </c>
      <c r="B88" s="27" t="s">
        <v>302</v>
      </c>
      <c r="C88" s="27" t="s">
        <v>303</v>
      </c>
      <c r="D88" s="25" t="s">
        <v>409</v>
      </c>
      <c r="E88" s="25" t="s">
        <v>108</v>
      </c>
      <c r="F88" s="25" t="s">
        <v>331</v>
      </c>
      <c r="G88" s="25" t="s">
        <v>532</v>
      </c>
      <c r="H88" s="25" t="s">
        <v>306</v>
      </c>
      <c r="I88" s="28">
        <v>3148085</v>
      </c>
      <c r="J88" s="98"/>
    </row>
    <row r="89" spans="1:10" s="32" customFormat="1" ht="25" x14ac:dyDescent="0.25">
      <c r="A89" s="83">
        <v>44111</v>
      </c>
      <c r="B89" s="27" t="s">
        <v>302</v>
      </c>
      <c r="C89" s="27" t="s">
        <v>303</v>
      </c>
      <c r="D89" s="25" t="s">
        <v>409</v>
      </c>
      <c r="E89" s="25" t="s">
        <v>108</v>
      </c>
      <c r="F89" s="25" t="s">
        <v>69</v>
      </c>
      <c r="G89" s="25" t="s">
        <v>545</v>
      </c>
      <c r="H89" s="25" t="s">
        <v>306</v>
      </c>
      <c r="I89" s="28">
        <v>3564414</v>
      </c>
      <c r="J89" s="98"/>
    </row>
    <row r="90" spans="1:10" s="32" customFormat="1" ht="25" x14ac:dyDescent="0.25">
      <c r="A90" s="83">
        <v>44115</v>
      </c>
      <c r="B90" s="27" t="s">
        <v>302</v>
      </c>
      <c r="C90" s="27" t="s">
        <v>303</v>
      </c>
      <c r="D90" s="25" t="s">
        <v>409</v>
      </c>
      <c r="E90" s="25" t="s">
        <v>108</v>
      </c>
      <c r="F90" s="25" t="s">
        <v>241</v>
      </c>
      <c r="G90" s="25" t="s">
        <v>434</v>
      </c>
      <c r="H90" s="25" t="s">
        <v>306</v>
      </c>
      <c r="I90" s="28">
        <v>3719924</v>
      </c>
      <c r="J90" s="98"/>
    </row>
    <row r="91" spans="1:10" s="32" customFormat="1" ht="25" x14ac:dyDescent="0.25">
      <c r="A91" s="83">
        <v>44116</v>
      </c>
      <c r="B91" s="27" t="s">
        <v>302</v>
      </c>
      <c r="C91" s="27" t="s">
        <v>303</v>
      </c>
      <c r="D91" s="25" t="s">
        <v>410</v>
      </c>
      <c r="E91" s="25" t="s">
        <v>108</v>
      </c>
      <c r="F91" s="25" t="s">
        <v>185</v>
      </c>
      <c r="G91" s="25" t="s">
        <v>560</v>
      </c>
      <c r="H91" s="25" t="s">
        <v>306</v>
      </c>
      <c r="I91" s="28">
        <v>3104657</v>
      </c>
      <c r="J91" s="98"/>
    </row>
    <row r="92" spans="1:10" s="32" customFormat="1" ht="25" x14ac:dyDescent="0.25">
      <c r="A92" s="83">
        <v>44117</v>
      </c>
      <c r="B92" s="27" t="s">
        <v>302</v>
      </c>
      <c r="C92" s="27" t="s">
        <v>303</v>
      </c>
      <c r="D92" s="25" t="s">
        <v>409</v>
      </c>
      <c r="E92" s="25" t="s">
        <v>108</v>
      </c>
      <c r="F92" s="25" t="s">
        <v>177</v>
      </c>
      <c r="G92" s="25" t="s">
        <v>239</v>
      </c>
      <c r="H92" s="25" t="s">
        <v>306</v>
      </c>
      <c r="I92" s="28">
        <v>2948544</v>
      </c>
      <c r="J92" s="98"/>
    </row>
    <row r="93" spans="1:10" s="32" customFormat="1" ht="25" x14ac:dyDescent="0.25">
      <c r="A93" s="83">
        <v>44120</v>
      </c>
      <c r="B93" s="27" t="s">
        <v>302</v>
      </c>
      <c r="C93" s="27" t="s">
        <v>303</v>
      </c>
      <c r="D93" s="25" t="s">
        <v>409</v>
      </c>
      <c r="E93" s="25" t="s">
        <v>108</v>
      </c>
      <c r="F93" s="25" t="s">
        <v>68</v>
      </c>
      <c r="G93" s="25" t="s">
        <v>457</v>
      </c>
      <c r="H93" s="25" t="s">
        <v>306</v>
      </c>
      <c r="I93" s="28">
        <v>3677271</v>
      </c>
      <c r="J93" s="98"/>
    </row>
    <row r="94" spans="1:10" s="32" customFormat="1" ht="25" x14ac:dyDescent="0.25">
      <c r="A94" s="83">
        <v>44122</v>
      </c>
      <c r="B94" s="27" t="s">
        <v>302</v>
      </c>
      <c r="C94" s="27" t="s">
        <v>303</v>
      </c>
      <c r="D94" s="25" t="s">
        <v>410</v>
      </c>
      <c r="E94" s="25" t="s">
        <v>108</v>
      </c>
      <c r="F94" s="25" t="s">
        <v>113</v>
      </c>
      <c r="G94" s="25" t="s">
        <v>386</v>
      </c>
      <c r="H94" s="25" t="s">
        <v>306</v>
      </c>
      <c r="I94" s="28">
        <v>3246390</v>
      </c>
      <c r="J94" s="98"/>
    </row>
    <row r="95" spans="1:10" s="32" customFormat="1" ht="25" x14ac:dyDescent="0.25">
      <c r="A95" s="83">
        <v>44124</v>
      </c>
      <c r="B95" s="27" t="s">
        <v>302</v>
      </c>
      <c r="C95" s="27" t="s">
        <v>303</v>
      </c>
      <c r="D95" s="25" t="s">
        <v>409</v>
      </c>
      <c r="E95" s="25" t="s">
        <v>108</v>
      </c>
      <c r="F95" s="25" t="s">
        <v>81</v>
      </c>
      <c r="G95" s="25" t="s">
        <v>372</v>
      </c>
      <c r="H95" s="25" t="s">
        <v>306</v>
      </c>
      <c r="I95" s="28">
        <v>3342260</v>
      </c>
      <c r="J95" s="98"/>
    </row>
    <row r="96" spans="1:10" s="32" customFormat="1" ht="25" x14ac:dyDescent="0.25">
      <c r="A96" s="83">
        <v>44127</v>
      </c>
      <c r="B96" s="27" t="s">
        <v>302</v>
      </c>
      <c r="C96" s="27" t="s">
        <v>303</v>
      </c>
      <c r="D96" s="25" t="s">
        <v>409</v>
      </c>
      <c r="E96" s="25" t="s">
        <v>108</v>
      </c>
      <c r="F96" s="25" t="s">
        <v>124</v>
      </c>
      <c r="G96" s="25" t="s">
        <v>550</v>
      </c>
      <c r="H96" s="25" t="s">
        <v>306</v>
      </c>
      <c r="I96" s="28">
        <v>3493845</v>
      </c>
      <c r="J96" s="98"/>
    </row>
    <row r="97" spans="1:10" s="32" customFormat="1" ht="25" x14ac:dyDescent="0.25">
      <c r="A97" s="83">
        <v>44129</v>
      </c>
      <c r="B97" s="27" t="s">
        <v>302</v>
      </c>
      <c r="C97" s="27" t="s">
        <v>303</v>
      </c>
      <c r="D97" s="25" t="s">
        <v>409</v>
      </c>
      <c r="E97" s="25" t="s">
        <v>108</v>
      </c>
      <c r="F97" s="25" t="s">
        <v>124</v>
      </c>
      <c r="G97" s="25" t="s">
        <v>158</v>
      </c>
      <c r="H97" s="25" t="s">
        <v>306</v>
      </c>
      <c r="I97" s="28">
        <v>3298502</v>
      </c>
      <c r="J97" s="98"/>
    </row>
    <row r="98" spans="1:10" s="32" customFormat="1" ht="25" x14ac:dyDescent="0.25">
      <c r="A98" s="83">
        <v>44132</v>
      </c>
      <c r="B98" s="27" t="s">
        <v>302</v>
      </c>
      <c r="C98" s="27" t="s">
        <v>303</v>
      </c>
      <c r="D98" s="25" t="s">
        <v>409</v>
      </c>
      <c r="E98" s="25" t="s">
        <v>108</v>
      </c>
      <c r="F98" s="25" t="s">
        <v>124</v>
      </c>
      <c r="G98" s="25" t="s">
        <v>143</v>
      </c>
      <c r="H98" s="25" t="s">
        <v>306</v>
      </c>
      <c r="I98" s="28">
        <v>3234317</v>
      </c>
      <c r="J98" s="98"/>
    </row>
    <row r="99" spans="1:10" s="32" customFormat="1" ht="25" x14ac:dyDescent="0.25">
      <c r="A99" s="83">
        <v>44135</v>
      </c>
      <c r="B99" s="27" t="s">
        <v>302</v>
      </c>
      <c r="C99" s="27" t="s">
        <v>303</v>
      </c>
      <c r="D99" s="25" t="s">
        <v>409</v>
      </c>
      <c r="E99" s="25" t="s">
        <v>108</v>
      </c>
      <c r="F99" s="25" t="s">
        <v>68</v>
      </c>
      <c r="G99" s="25" t="s">
        <v>562</v>
      </c>
      <c r="H99" s="25" t="s">
        <v>306</v>
      </c>
      <c r="I99" s="28">
        <v>3561820</v>
      </c>
      <c r="J99" s="98"/>
    </row>
    <row r="100" spans="1:10" s="32" customFormat="1" ht="25" x14ac:dyDescent="0.25">
      <c r="A100" s="83">
        <v>44136</v>
      </c>
      <c r="B100" s="27" t="s">
        <v>302</v>
      </c>
      <c r="C100" s="27" t="s">
        <v>303</v>
      </c>
      <c r="D100" s="25" t="s">
        <v>409</v>
      </c>
      <c r="E100" s="25" t="s">
        <v>108</v>
      </c>
      <c r="F100" s="25" t="s">
        <v>124</v>
      </c>
      <c r="G100" s="25" t="s">
        <v>477</v>
      </c>
      <c r="H100" s="25" t="s">
        <v>306</v>
      </c>
      <c r="I100" s="28">
        <v>3815554</v>
      </c>
      <c r="J100" s="98"/>
    </row>
    <row r="101" spans="1:10" s="32" customFormat="1" ht="25" x14ac:dyDescent="0.25">
      <c r="A101" s="83">
        <v>44139</v>
      </c>
      <c r="B101" s="27" t="s">
        <v>302</v>
      </c>
      <c r="C101" s="27" t="s">
        <v>303</v>
      </c>
      <c r="D101" s="25" t="s">
        <v>409</v>
      </c>
      <c r="E101" s="25" t="s">
        <v>108</v>
      </c>
      <c r="F101" s="25" t="s">
        <v>373</v>
      </c>
      <c r="G101" s="25" t="s">
        <v>282</v>
      </c>
      <c r="H101" s="25" t="s">
        <v>306</v>
      </c>
      <c r="I101" s="28">
        <v>3632965</v>
      </c>
      <c r="J101" s="98"/>
    </row>
    <row r="102" spans="1:10" s="32" customFormat="1" ht="25" x14ac:dyDescent="0.25">
      <c r="A102" s="83">
        <v>44141</v>
      </c>
      <c r="B102" s="27" t="s">
        <v>302</v>
      </c>
      <c r="C102" s="27" t="s">
        <v>303</v>
      </c>
      <c r="D102" s="25" t="s">
        <v>409</v>
      </c>
      <c r="E102" s="25" t="s">
        <v>108</v>
      </c>
      <c r="F102" s="25" t="s">
        <v>124</v>
      </c>
      <c r="G102" s="25" t="s">
        <v>233</v>
      </c>
      <c r="H102" s="25" t="s">
        <v>306</v>
      </c>
      <c r="I102" s="28">
        <v>3431152</v>
      </c>
      <c r="J102" s="98"/>
    </row>
    <row r="103" spans="1:10" s="32" customFormat="1" ht="25" x14ac:dyDescent="0.25">
      <c r="A103" s="83">
        <v>44144</v>
      </c>
      <c r="B103" s="27" t="s">
        <v>302</v>
      </c>
      <c r="C103" s="27" t="s">
        <v>303</v>
      </c>
      <c r="D103" s="25" t="s">
        <v>409</v>
      </c>
      <c r="E103" s="25" t="s">
        <v>108</v>
      </c>
      <c r="F103" s="25" t="s">
        <v>124</v>
      </c>
      <c r="G103" s="25" t="s">
        <v>434</v>
      </c>
      <c r="H103" s="25" t="s">
        <v>306</v>
      </c>
      <c r="I103" s="28">
        <v>3521772</v>
      </c>
      <c r="J103" s="98"/>
    </row>
    <row r="104" spans="1:10" s="32" customFormat="1" ht="25" x14ac:dyDescent="0.25">
      <c r="A104" s="83">
        <v>44147</v>
      </c>
      <c r="B104" s="27" t="s">
        <v>302</v>
      </c>
      <c r="C104" s="27" t="s">
        <v>303</v>
      </c>
      <c r="D104" s="25" t="s">
        <v>409</v>
      </c>
      <c r="E104" s="25" t="s">
        <v>108</v>
      </c>
      <c r="F104" s="25" t="s">
        <v>72</v>
      </c>
      <c r="G104" s="25" t="s">
        <v>483</v>
      </c>
      <c r="H104" s="25" t="s">
        <v>306</v>
      </c>
      <c r="I104" s="28">
        <v>3770990</v>
      </c>
      <c r="J104" s="98"/>
    </row>
    <row r="105" spans="1:10" s="32" customFormat="1" ht="25" x14ac:dyDescent="0.25">
      <c r="A105" s="83">
        <v>44150</v>
      </c>
      <c r="B105" s="27" t="s">
        <v>302</v>
      </c>
      <c r="C105" s="27" t="s">
        <v>303</v>
      </c>
      <c r="D105" s="25" t="s">
        <v>409</v>
      </c>
      <c r="E105" s="25" t="s">
        <v>108</v>
      </c>
      <c r="F105" s="25" t="s">
        <v>177</v>
      </c>
      <c r="G105" s="25" t="s">
        <v>530</v>
      </c>
      <c r="H105" s="25" t="s">
        <v>306</v>
      </c>
      <c r="I105" s="28">
        <v>3006246</v>
      </c>
      <c r="J105" s="98"/>
    </row>
    <row r="106" spans="1:10" s="32" customFormat="1" ht="25" x14ac:dyDescent="0.25">
      <c r="A106" s="83">
        <v>44152</v>
      </c>
      <c r="B106" s="27" t="s">
        <v>302</v>
      </c>
      <c r="C106" s="27" t="s">
        <v>303</v>
      </c>
      <c r="D106" s="25" t="s">
        <v>409</v>
      </c>
      <c r="E106" s="25" t="s">
        <v>108</v>
      </c>
      <c r="F106" s="25" t="s">
        <v>72</v>
      </c>
      <c r="G106" s="25" t="s">
        <v>162</v>
      </c>
      <c r="H106" s="25" t="s">
        <v>306</v>
      </c>
      <c r="I106" s="28">
        <v>2957875</v>
      </c>
      <c r="J106" s="98" t="s">
        <v>58</v>
      </c>
    </row>
    <row r="107" spans="1:10" s="32" customFormat="1" ht="25" x14ac:dyDescent="0.25">
      <c r="A107" s="83">
        <v>44152</v>
      </c>
      <c r="B107" s="27" t="s">
        <v>302</v>
      </c>
      <c r="C107" s="27" t="s">
        <v>303</v>
      </c>
      <c r="D107" s="25" t="s">
        <v>410</v>
      </c>
      <c r="E107" s="25" t="s">
        <v>108</v>
      </c>
      <c r="F107" s="25" t="s">
        <v>293</v>
      </c>
      <c r="G107" s="25" t="s">
        <v>162</v>
      </c>
      <c r="H107" s="25" t="s">
        <v>306</v>
      </c>
      <c r="I107" s="28">
        <v>468022</v>
      </c>
      <c r="J107" s="98" t="s">
        <v>58</v>
      </c>
    </row>
    <row r="108" spans="1:10" s="32" customFormat="1" ht="25" x14ac:dyDescent="0.25">
      <c r="A108" s="83">
        <v>44153</v>
      </c>
      <c r="B108" s="27" t="s">
        <v>302</v>
      </c>
      <c r="C108" s="27" t="s">
        <v>303</v>
      </c>
      <c r="D108" s="25" t="s">
        <v>409</v>
      </c>
      <c r="E108" s="25" t="s">
        <v>108</v>
      </c>
      <c r="F108" s="25" t="s">
        <v>72</v>
      </c>
      <c r="G108" s="25" t="s">
        <v>459</v>
      </c>
      <c r="H108" s="25" t="s">
        <v>306</v>
      </c>
      <c r="I108" s="28">
        <v>3574330</v>
      </c>
      <c r="J108" s="98"/>
    </row>
    <row r="109" spans="1:10" s="32" customFormat="1" ht="25" x14ac:dyDescent="0.25">
      <c r="A109" s="83">
        <v>44155</v>
      </c>
      <c r="B109" s="27" t="s">
        <v>302</v>
      </c>
      <c r="C109" s="27" t="s">
        <v>303</v>
      </c>
      <c r="D109" s="25" t="s">
        <v>409</v>
      </c>
      <c r="E109" s="25" t="s">
        <v>108</v>
      </c>
      <c r="F109" s="25" t="s">
        <v>124</v>
      </c>
      <c r="G109" s="25" t="s">
        <v>285</v>
      </c>
      <c r="H109" s="25" t="s">
        <v>306</v>
      </c>
      <c r="I109" s="28">
        <v>3217955</v>
      </c>
      <c r="J109" s="98"/>
    </row>
    <row r="110" spans="1:10" s="17" customFormat="1" ht="25.5" thickBot="1" x14ac:dyDescent="0.3">
      <c r="A110" s="164">
        <v>44158</v>
      </c>
      <c r="B110" s="165" t="s">
        <v>302</v>
      </c>
      <c r="C110" s="165" t="s">
        <v>303</v>
      </c>
      <c r="D110" s="166" t="s">
        <v>409</v>
      </c>
      <c r="E110" s="166" t="s">
        <v>108</v>
      </c>
      <c r="F110" s="166" t="s">
        <v>109</v>
      </c>
      <c r="G110" s="166" t="s">
        <v>140</v>
      </c>
      <c r="H110" s="166" t="s">
        <v>306</v>
      </c>
      <c r="I110" s="167">
        <v>3197686</v>
      </c>
      <c r="J110" s="168"/>
    </row>
    <row r="111" spans="1:10" s="32" customFormat="1" ht="25" x14ac:dyDescent="0.25">
      <c r="A111" s="83">
        <v>44160</v>
      </c>
      <c r="B111" s="27" t="s">
        <v>302</v>
      </c>
      <c r="C111" s="27" t="s">
        <v>303</v>
      </c>
      <c r="D111" s="25" t="s">
        <v>409</v>
      </c>
      <c r="E111" s="25" t="s">
        <v>108</v>
      </c>
      <c r="F111" s="25" t="s">
        <v>241</v>
      </c>
      <c r="G111" s="25" t="s">
        <v>550</v>
      </c>
      <c r="H111" s="25" t="s">
        <v>306</v>
      </c>
      <c r="I111" s="28">
        <v>3294076</v>
      </c>
      <c r="J111" s="98"/>
    </row>
    <row r="112" spans="1:10" s="32" customFormat="1" ht="25" x14ac:dyDescent="0.25">
      <c r="A112" s="83">
        <v>44162</v>
      </c>
      <c r="B112" s="27" t="s">
        <v>302</v>
      </c>
      <c r="C112" s="27" t="s">
        <v>303</v>
      </c>
      <c r="D112" s="25" t="s">
        <v>409</v>
      </c>
      <c r="E112" s="25" t="s">
        <v>108</v>
      </c>
      <c r="F112" s="25" t="s">
        <v>68</v>
      </c>
      <c r="G112" s="25" t="s">
        <v>260</v>
      </c>
      <c r="H112" s="25" t="s">
        <v>306</v>
      </c>
      <c r="I112" s="28">
        <v>3568822</v>
      </c>
      <c r="J112" s="98"/>
    </row>
    <row r="113" spans="1:10" s="32" customFormat="1" ht="25" x14ac:dyDescent="0.25">
      <c r="A113" s="83">
        <v>44165</v>
      </c>
      <c r="B113" s="27" t="s">
        <v>302</v>
      </c>
      <c r="C113" s="27" t="s">
        <v>303</v>
      </c>
      <c r="D113" s="25" t="s">
        <v>409</v>
      </c>
      <c r="E113" s="25" t="s">
        <v>108</v>
      </c>
      <c r="F113" s="25" t="s">
        <v>177</v>
      </c>
      <c r="G113" s="25" t="s">
        <v>235</v>
      </c>
      <c r="H113" s="25" t="s">
        <v>306</v>
      </c>
      <c r="I113" s="28">
        <v>3493988</v>
      </c>
      <c r="J113" s="98"/>
    </row>
    <row r="114" spans="1:10" s="32" customFormat="1" ht="25" x14ac:dyDescent="0.25">
      <c r="A114" s="83">
        <v>44167</v>
      </c>
      <c r="B114" s="27" t="s">
        <v>302</v>
      </c>
      <c r="C114" s="27" t="s">
        <v>303</v>
      </c>
      <c r="D114" s="25" t="s">
        <v>409</v>
      </c>
      <c r="E114" s="25" t="s">
        <v>108</v>
      </c>
      <c r="F114" s="25" t="s">
        <v>368</v>
      </c>
      <c r="G114" s="25" t="s">
        <v>383</v>
      </c>
      <c r="H114" s="25" t="s">
        <v>306</v>
      </c>
      <c r="I114" s="28">
        <v>3059709</v>
      </c>
      <c r="J114" s="98"/>
    </row>
    <row r="115" spans="1:10" s="32" customFormat="1" ht="25" x14ac:dyDescent="0.25">
      <c r="A115" s="83">
        <v>44169</v>
      </c>
      <c r="B115" s="27" t="s">
        <v>302</v>
      </c>
      <c r="C115" s="27" t="s">
        <v>303</v>
      </c>
      <c r="D115" s="25" t="s">
        <v>410</v>
      </c>
      <c r="E115" s="25" t="s">
        <v>108</v>
      </c>
      <c r="F115" s="25" t="s">
        <v>112</v>
      </c>
      <c r="G115" s="25" t="s">
        <v>86</v>
      </c>
      <c r="H115" s="25" t="s">
        <v>306</v>
      </c>
      <c r="I115" s="28">
        <v>3155072</v>
      </c>
      <c r="J115" s="98"/>
    </row>
    <row r="116" spans="1:10" s="32" customFormat="1" ht="25" x14ac:dyDescent="0.25">
      <c r="A116" s="83">
        <v>44171</v>
      </c>
      <c r="B116" s="27" t="s">
        <v>302</v>
      </c>
      <c r="C116" s="27" t="s">
        <v>303</v>
      </c>
      <c r="D116" s="25" t="s">
        <v>409</v>
      </c>
      <c r="E116" s="25" t="s">
        <v>108</v>
      </c>
      <c r="F116" s="25" t="s">
        <v>177</v>
      </c>
      <c r="G116" s="25" t="s">
        <v>464</v>
      </c>
      <c r="H116" s="25" t="s">
        <v>306</v>
      </c>
      <c r="I116" s="28">
        <v>3375261</v>
      </c>
      <c r="J116" s="98"/>
    </row>
    <row r="117" spans="1:10" s="32" customFormat="1" ht="25" x14ac:dyDescent="0.25">
      <c r="A117" s="83">
        <v>44172</v>
      </c>
      <c r="B117" s="27" t="s">
        <v>302</v>
      </c>
      <c r="C117" s="27" t="s">
        <v>303</v>
      </c>
      <c r="D117" s="25" t="s">
        <v>409</v>
      </c>
      <c r="E117" s="25" t="s">
        <v>108</v>
      </c>
      <c r="F117" s="25" t="s">
        <v>72</v>
      </c>
      <c r="G117" s="25" t="s">
        <v>117</v>
      </c>
      <c r="H117" s="25" t="s">
        <v>306</v>
      </c>
      <c r="I117" s="28">
        <v>3670323</v>
      </c>
      <c r="J117" s="98"/>
    </row>
    <row r="118" spans="1:10" s="32" customFormat="1" ht="25" x14ac:dyDescent="0.25">
      <c r="A118" s="83">
        <v>44174</v>
      </c>
      <c r="B118" s="27" t="s">
        <v>302</v>
      </c>
      <c r="C118" s="27" t="s">
        <v>303</v>
      </c>
      <c r="D118" s="25" t="s">
        <v>409</v>
      </c>
      <c r="E118" s="25" t="s">
        <v>108</v>
      </c>
      <c r="F118" s="25" t="s">
        <v>69</v>
      </c>
      <c r="G118" s="25" t="s">
        <v>434</v>
      </c>
      <c r="H118" s="25" t="s">
        <v>306</v>
      </c>
      <c r="I118" s="28">
        <v>3711265</v>
      </c>
      <c r="J118" s="98"/>
    </row>
    <row r="119" spans="1:10" s="32" customFormat="1" ht="25" x14ac:dyDescent="0.25">
      <c r="A119" s="83">
        <v>44176</v>
      </c>
      <c r="B119" s="27" t="s">
        <v>302</v>
      </c>
      <c r="C119" s="27" t="s">
        <v>303</v>
      </c>
      <c r="D119" s="25" t="s">
        <v>409</v>
      </c>
      <c r="E119" s="25" t="s">
        <v>108</v>
      </c>
      <c r="F119" s="25" t="s">
        <v>124</v>
      </c>
      <c r="G119" s="25" t="s">
        <v>206</v>
      </c>
      <c r="H119" s="25" t="s">
        <v>306</v>
      </c>
      <c r="I119" s="28">
        <v>3463671</v>
      </c>
      <c r="J119" s="98"/>
    </row>
    <row r="120" spans="1:10" s="32" customFormat="1" ht="25" x14ac:dyDescent="0.25">
      <c r="A120" s="83">
        <v>44178</v>
      </c>
      <c r="B120" s="27" t="s">
        <v>302</v>
      </c>
      <c r="C120" s="27" t="s">
        <v>303</v>
      </c>
      <c r="D120" s="25" t="s">
        <v>409</v>
      </c>
      <c r="E120" s="25" t="s">
        <v>108</v>
      </c>
      <c r="F120" s="25" t="s">
        <v>81</v>
      </c>
      <c r="G120" s="25" t="s">
        <v>110</v>
      </c>
      <c r="H120" s="25" t="s">
        <v>306</v>
      </c>
      <c r="I120" s="28">
        <v>3659791</v>
      </c>
      <c r="J120" s="98"/>
    </row>
    <row r="121" spans="1:10" s="32" customFormat="1" ht="25" x14ac:dyDescent="0.25">
      <c r="A121" s="83">
        <v>44179</v>
      </c>
      <c r="B121" s="27" t="s">
        <v>302</v>
      </c>
      <c r="C121" s="27" t="s">
        <v>303</v>
      </c>
      <c r="D121" s="25" t="s">
        <v>409</v>
      </c>
      <c r="E121" s="25" t="s">
        <v>108</v>
      </c>
      <c r="F121" s="25" t="s">
        <v>72</v>
      </c>
      <c r="G121" s="25" t="s">
        <v>341</v>
      </c>
      <c r="H121" s="25" t="s">
        <v>306</v>
      </c>
      <c r="I121" s="28">
        <v>3264041</v>
      </c>
      <c r="J121" s="98"/>
    </row>
    <row r="122" spans="1:10" s="32" customFormat="1" ht="25" x14ac:dyDescent="0.25">
      <c r="A122" s="83">
        <v>44181</v>
      </c>
      <c r="B122" s="27" t="s">
        <v>302</v>
      </c>
      <c r="C122" s="27" t="s">
        <v>303</v>
      </c>
      <c r="D122" s="25" t="s">
        <v>409</v>
      </c>
      <c r="E122" s="25" t="s">
        <v>108</v>
      </c>
      <c r="F122" s="25" t="s">
        <v>177</v>
      </c>
      <c r="G122" s="25" t="s">
        <v>169</v>
      </c>
      <c r="H122" s="25" t="s">
        <v>306</v>
      </c>
      <c r="I122" s="28">
        <v>3442922</v>
      </c>
      <c r="J122" s="98"/>
    </row>
    <row r="123" spans="1:10" s="32" customFormat="1" ht="25" x14ac:dyDescent="0.25">
      <c r="A123" s="83">
        <v>44184</v>
      </c>
      <c r="B123" s="27" t="s">
        <v>302</v>
      </c>
      <c r="C123" s="27" t="s">
        <v>303</v>
      </c>
      <c r="D123" s="25" t="s">
        <v>409</v>
      </c>
      <c r="E123" s="25" t="s">
        <v>108</v>
      </c>
      <c r="F123" s="25" t="s">
        <v>197</v>
      </c>
      <c r="G123" s="25" t="s">
        <v>472</v>
      </c>
      <c r="H123" s="25" t="s">
        <v>306</v>
      </c>
      <c r="I123" s="28">
        <v>3752010</v>
      </c>
      <c r="J123" s="98"/>
    </row>
    <row r="124" spans="1:10" s="32" customFormat="1" ht="25" x14ac:dyDescent="0.25">
      <c r="A124" s="83">
        <v>44185</v>
      </c>
      <c r="B124" s="27" t="s">
        <v>302</v>
      </c>
      <c r="C124" s="27" t="s">
        <v>303</v>
      </c>
      <c r="D124" s="25" t="s">
        <v>409</v>
      </c>
      <c r="E124" s="25" t="s">
        <v>108</v>
      </c>
      <c r="F124" s="25" t="s">
        <v>177</v>
      </c>
      <c r="G124" s="25" t="s">
        <v>223</v>
      </c>
      <c r="H124" s="25" t="s">
        <v>306</v>
      </c>
      <c r="I124" s="28">
        <v>3294507</v>
      </c>
      <c r="J124" s="98"/>
    </row>
    <row r="125" spans="1:10" s="32" customFormat="1" ht="25" x14ac:dyDescent="0.25">
      <c r="A125" s="83">
        <v>44188</v>
      </c>
      <c r="B125" s="27" t="s">
        <v>302</v>
      </c>
      <c r="C125" s="27" t="s">
        <v>303</v>
      </c>
      <c r="D125" s="25" t="s">
        <v>409</v>
      </c>
      <c r="E125" s="25" t="s">
        <v>108</v>
      </c>
      <c r="F125" s="25" t="s">
        <v>81</v>
      </c>
      <c r="G125" s="25" t="s">
        <v>358</v>
      </c>
      <c r="H125" s="25" t="s">
        <v>306</v>
      </c>
      <c r="I125" s="28">
        <v>3390261</v>
      </c>
      <c r="J125" s="98"/>
    </row>
    <row r="126" spans="1:10" s="32" customFormat="1" ht="25" x14ac:dyDescent="0.25">
      <c r="A126" s="83">
        <v>44190</v>
      </c>
      <c r="B126" s="27" t="s">
        <v>302</v>
      </c>
      <c r="C126" s="27" t="s">
        <v>303</v>
      </c>
      <c r="D126" s="25" t="s">
        <v>409</v>
      </c>
      <c r="E126" s="25" t="s">
        <v>108</v>
      </c>
      <c r="F126" s="25" t="s">
        <v>241</v>
      </c>
      <c r="G126" s="25" t="s">
        <v>264</v>
      </c>
      <c r="H126" s="25" t="s">
        <v>306</v>
      </c>
      <c r="I126" s="28">
        <v>3295992</v>
      </c>
      <c r="J126" s="98"/>
    </row>
    <row r="127" spans="1:10" s="32" customFormat="1" ht="25" x14ac:dyDescent="0.25">
      <c r="A127" s="83">
        <v>44192</v>
      </c>
      <c r="B127" s="27" t="s">
        <v>302</v>
      </c>
      <c r="C127" s="27" t="s">
        <v>303</v>
      </c>
      <c r="D127" s="25" t="s">
        <v>410</v>
      </c>
      <c r="E127" s="25" t="s">
        <v>108</v>
      </c>
      <c r="F127" s="25" t="s">
        <v>113</v>
      </c>
      <c r="G127" s="25" t="s">
        <v>477</v>
      </c>
      <c r="H127" s="25" t="s">
        <v>306</v>
      </c>
      <c r="I127" s="28">
        <v>3810030</v>
      </c>
      <c r="J127" s="98"/>
    </row>
    <row r="128" spans="1:10" s="32" customFormat="1" ht="25.5" thickBot="1" x14ac:dyDescent="0.3">
      <c r="A128" s="83">
        <v>44196</v>
      </c>
      <c r="B128" s="27" t="s">
        <v>302</v>
      </c>
      <c r="C128" s="27" t="s">
        <v>303</v>
      </c>
      <c r="D128" s="25" t="s">
        <v>410</v>
      </c>
      <c r="E128" s="25" t="s">
        <v>108</v>
      </c>
      <c r="F128" s="25" t="s">
        <v>113</v>
      </c>
      <c r="G128" s="25" t="s">
        <v>562</v>
      </c>
      <c r="H128" s="25" t="s">
        <v>306</v>
      </c>
      <c r="I128" s="28">
        <v>3454825</v>
      </c>
      <c r="J128" s="98"/>
    </row>
    <row r="129" spans="1:10" ht="17.25" customHeight="1" thickBot="1" x14ac:dyDescent="0.35">
      <c r="A129" s="112" t="s">
        <v>322</v>
      </c>
      <c r="B129" s="113"/>
      <c r="C129" s="113"/>
      <c r="D129" s="113"/>
      <c r="E129" s="113"/>
      <c r="F129" s="113"/>
      <c r="G129" s="113"/>
      <c r="H129" s="60"/>
      <c r="I129" s="137">
        <f>SUM(I11:I128)</f>
        <v>395841397</v>
      </c>
      <c r="J129" s="61"/>
    </row>
    <row r="130" spans="1:10" x14ac:dyDescent="0.25">
      <c r="I130" s="100"/>
    </row>
    <row r="131" spans="1:10" ht="13" x14ac:dyDescent="0.3">
      <c r="A131" s="115"/>
      <c r="B131" s="110"/>
      <c r="C131" s="110"/>
      <c r="D131" s="110"/>
      <c r="E131" s="110"/>
      <c r="F131" s="116"/>
      <c r="G131" s="110"/>
      <c r="H131" s="31"/>
      <c r="I131" s="101"/>
      <c r="J131" s="17"/>
    </row>
    <row r="132" spans="1:10" ht="14.15" customHeight="1" x14ac:dyDescent="0.25">
      <c r="A132" s="184"/>
      <c r="B132" s="184"/>
      <c r="C132" s="184"/>
      <c r="D132" s="184"/>
      <c r="E132" s="184"/>
      <c r="F132" s="184"/>
      <c r="G132" s="184"/>
      <c r="H132" s="184"/>
      <c r="I132" s="184"/>
      <c r="J132" s="184"/>
    </row>
    <row r="133" spans="1:10" s="90" customFormat="1" ht="14.15" customHeight="1" x14ac:dyDescent="0.25">
      <c r="A133" s="184"/>
      <c r="B133" s="184"/>
      <c r="C133" s="184"/>
      <c r="D133" s="184"/>
      <c r="E133" s="184"/>
      <c r="F133" s="184"/>
      <c r="G133" s="184"/>
      <c r="H133" s="184"/>
      <c r="I133" s="184"/>
      <c r="J133" s="184"/>
    </row>
    <row r="134" spans="1:10" ht="13.5" customHeight="1" x14ac:dyDescent="0.25">
      <c r="A134" s="185"/>
      <c r="B134" s="185"/>
      <c r="C134" s="185"/>
      <c r="D134" s="185"/>
      <c r="E134" s="185"/>
      <c r="F134" s="185"/>
      <c r="G134" s="185"/>
      <c r="H134" s="185"/>
      <c r="I134" s="185"/>
      <c r="J134" s="185"/>
    </row>
    <row r="135" spans="1:10" ht="13.5" customHeight="1" x14ac:dyDescent="0.25">
      <c r="A135" s="185"/>
      <c r="B135" s="185"/>
      <c r="C135" s="185"/>
      <c r="D135" s="185"/>
      <c r="E135" s="185"/>
      <c r="F135" s="185"/>
      <c r="G135" s="185"/>
      <c r="H135" s="185"/>
      <c r="I135" s="185"/>
      <c r="J135" s="185"/>
    </row>
    <row r="136" spans="1:10" ht="13.5" customHeight="1" x14ac:dyDescent="0.25">
      <c r="A136" s="117"/>
      <c r="B136" s="117"/>
      <c r="C136" s="117"/>
      <c r="D136" s="117"/>
      <c r="E136" s="117"/>
      <c r="F136" s="117"/>
      <c r="G136" s="117"/>
      <c r="H136" s="92"/>
      <c r="I136" s="92"/>
      <c r="J136" s="92"/>
    </row>
    <row r="137" spans="1:10" s="17" customFormat="1" ht="13" customHeight="1" x14ac:dyDescent="0.25">
      <c r="A137" s="183"/>
      <c r="B137" s="183"/>
      <c r="C137" s="183"/>
      <c r="D137" s="183"/>
      <c r="E137" s="183"/>
      <c r="F137" s="183"/>
      <c r="G137" s="183"/>
      <c r="H137" s="183"/>
      <c r="I137" s="183"/>
      <c r="J137" s="183"/>
    </row>
    <row r="140" spans="1:10" x14ac:dyDescent="0.25">
      <c r="G140" s="118"/>
      <c r="H140" s="99"/>
    </row>
    <row r="141" spans="1:10" x14ac:dyDescent="0.25">
      <c r="G141" s="118"/>
      <c r="H141" s="99"/>
      <c r="I141" s="100"/>
    </row>
    <row r="143" spans="1:10" x14ac:dyDescent="0.25">
      <c r="I143" s="100"/>
    </row>
    <row r="150" spans="1:11" s="114" customFormat="1" x14ac:dyDescent="0.25">
      <c r="A150" s="114" t="s">
        <v>85</v>
      </c>
      <c r="H150" s="30"/>
      <c r="I150" s="30"/>
      <c r="J150" s="30"/>
      <c r="K150" s="30"/>
    </row>
  </sheetData>
  <sortState xmlns:xlrd2="http://schemas.microsoft.com/office/spreadsheetml/2017/richdata2" ref="A11:J128">
    <sortCondition ref="A11:A128"/>
    <sortCondition ref="D11:D128"/>
    <sortCondition ref="F11:F128"/>
  </sortState>
  <mergeCells count="5">
    <mergeCell ref="A137:J137"/>
    <mergeCell ref="A132:J132"/>
    <mergeCell ref="A133:J133"/>
    <mergeCell ref="A134:J134"/>
    <mergeCell ref="A135:J135"/>
  </mergeCells>
  <printOptions horizontalCentered="1"/>
  <pageMargins left="0" right="0.75" top="0.5" bottom="0" header="0.5" footer="0.5"/>
  <pageSetup scale="54" fitToHeight="10" orientation="landscape" r:id="rId1"/>
  <headerFooter alignWithMargins="0">
    <oddFooter>&amp;L&amp;G</oddFooter>
  </headerFooter>
  <rowBreaks count="4" manualBreakCount="4">
    <brk id="35" max="9" man="1"/>
    <brk id="60" max="9" man="1"/>
    <brk id="85" max="9" man="1"/>
    <brk id="11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57"/>
  <sheetViews>
    <sheetView zoomScaleNormal="100" workbookViewId="0"/>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09" t="s">
        <v>0</v>
      </c>
      <c r="B1" s="110"/>
      <c r="C1" s="110"/>
      <c r="D1" s="110"/>
      <c r="E1" s="110"/>
      <c r="F1" s="110"/>
      <c r="G1" s="110"/>
      <c r="H1" s="1"/>
      <c r="I1" s="1"/>
    </row>
    <row r="2" spans="1:13" ht="12.75" customHeight="1" x14ac:dyDescent="0.3">
      <c r="A2" s="109" t="s">
        <v>60</v>
      </c>
      <c r="B2" s="110"/>
      <c r="C2" s="110"/>
      <c r="D2" s="110"/>
      <c r="E2" s="110"/>
      <c r="F2" s="110"/>
      <c r="G2" s="110"/>
      <c r="H2" s="1"/>
      <c r="I2" s="1"/>
    </row>
    <row r="3" spans="1:13" ht="12.75" customHeight="1" x14ac:dyDescent="0.3">
      <c r="A3" s="109" t="s">
        <v>247</v>
      </c>
      <c r="B3" s="110"/>
      <c r="C3" s="110"/>
      <c r="D3" s="110"/>
      <c r="E3" s="110"/>
      <c r="F3" s="110"/>
      <c r="G3" s="110"/>
      <c r="H3" s="1"/>
      <c r="I3" s="1"/>
    </row>
    <row r="4" spans="1:13" ht="12.75" customHeight="1" x14ac:dyDescent="0.3">
      <c r="A4" s="109" t="s">
        <v>57</v>
      </c>
      <c r="B4" s="110"/>
      <c r="C4" s="110"/>
      <c r="D4" s="110"/>
      <c r="E4" s="110"/>
      <c r="F4" s="110"/>
      <c r="G4" s="110"/>
      <c r="H4" s="1"/>
      <c r="I4" s="1"/>
    </row>
    <row r="5" spans="1:13" ht="12.75" customHeight="1" x14ac:dyDescent="0.3">
      <c r="A5" s="109" t="s">
        <v>67</v>
      </c>
      <c r="B5" s="110"/>
      <c r="C5" s="110"/>
      <c r="D5" s="110"/>
      <c r="E5" s="110"/>
      <c r="F5" s="110"/>
      <c r="G5" s="110"/>
      <c r="H5" s="1"/>
      <c r="I5" s="1"/>
    </row>
    <row r="6" spans="1:13" ht="12.75" customHeight="1" x14ac:dyDescent="0.3">
      <c r="A6" s="109" t="s">
        <v>11</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12</v>
      </c>
      <c r="B8" s="122"/>
      <c r="C8" s="122"/>
      <c r="D8" s="122"/>
      <c r="E8" s="122"/>
      <c r="F8" s="122"/>
      <c r="G8" s="122"/>
      <c r="H8" s="122"/>
      <c r="I8" s="122"/>
      <c r="J8" s="122"/>
    </row>
    <row r="9" spans="1:13" ht="13.5" thickBot="1" x14ac:dyDescent="0.35">
      <c r="A9" s="111"/>
      <c r="B9" s="111"/>
      <c r="C9" s="111"/>
      <c r="D9" s="111"/>
      <c r="E9" s="111"/>
      <c r="F9" s="111"/>
      <c r="G9" s="111"/>
      <c r="H9" s="1"/>
      <c r="I9" s="1"/>
      <c r="J9" s="95" t="s">
        <v>398</v>
      </c>
    </row>
    <row r="10" spans="1:13" ht="43.5" customHeight="1" thickBot="1" x14ac:dyDescent="0.3">
      <c r="A10" s="134" t="s">
        <v>25</v>
      </c>
      <c r="B10" s="135" t="s">
        <v>4</v>
      </c>
      <c r="C10" s="135" t="s">
        <v>52</v>
      </c>
      <c r="D10" s="135" t="s">
        <v>21</v>
      </c>
      <c r="E10" s="135" t="s">
        <v>107</v>
      </c>
      <c r="F10" s="135" t="s">
        <v>26</v>
      </c>
      <c r="G10" s="135" t="s">
        <v>3</v>
      </c>
      <c r="H10" s="135" t="s">
        <v>27</v>
      </c>
      <c r="I10" s="135" t="s">
        <v>73</v>
      </c>
      <c r="J10" s="136" t="s">
        <v>32</v>
      </c>
    </row>
    <row r="11" spans="1:13" s="17" customFormat="1" ht="16" customHeight="1" x14ac:dyDescent="0.25">
      <c r="A11" s="83">
        <v>43834</v>
      </c>
      <c r="B11" s="27" t="s">
        <v>393</v>
      </c>
      <c r="C11" s="27" t="s">
        <v>466</v>
      </c>
      <c r="D11" s="25" t="s">
        <v>421</v>
      </c>
      <c r="E11" s="25" t="s">
        <v>108</v>
      </c>
      <c r="F11" s="25" t="s">
        <v>113</v>
      </c>
      <c r="G11" s="25" t="s">
        <v>422</v>
      </c>
      <c r="H11" s="25" t="s">
        <v>394</v>
      </c>
      <c r="I11" s="28">
        <v>3028055</v>
      </c>
      <c r="J11" s="98" t="s">
        <v>58</v>
      </c>
      <c r="L11" s="119"/>
      <c r="M11" s="119"/>
    </row>
    <row r="12" spans="1:13" s="17" customFormat="1" ht="16" customHeight="1" x14ac:dyDescent="0.25">
      <c r="A12" s="83">
        <v>43837</v>
      </c>
      <c r="B12" s="27" t="s">
        <v>393</v>
      </c>
      <c r="C12" s="27" t="s">
        <v>468</v>
      </c>
      <c r="D12" s="25" t="s">
        <v>421</v>
      </c>
      <c r="E12" s="25" t="s">
        <v>108</v>
      </c>
      <c r="F12" s="25" t="s">
        <v>81</v>
      </c>
      <c r="G12" s="25" t="s">
        <v>287</v>
      </c>
      <c r="H12" s="25" t="s">
        <v>394</v>
      </c>
      <c r="I12" s="28">
        <v>3273381</v>
      </c>
      <c r="J12" s="98" t="s">
        <v>58</v>
      </c>
      <c r="L12" s="119"/>
      <c r="M12" s="119"/>
    </row>
    <row r="13" spans="1:13" s="17" customFormat="1" ht="16" customHeight="1" x14ac:dyDescent="0.25">
      <c r="A13" s="83">
        <v>43847</v>
      </c>
      <c r="B13" s="27" t="s">
        <v>393</v>
      </c>
      <c r="C13" s="27" t="s">
        <v>466</v>
      </c>
      <c r="D13" s="25" t="s">
        <v>421</v>
      </c>
      <c r="E13" s="25" t="s">
        <v>108</v>
      </c>
      <c r="F13" s="25" t="s">
        <v>304</v>
      </c>
      <c r="G13" s="25" t="s">
        <v>282</v>
      </c>
      <c r="H13" s="25" t="s">
        <v>394</v>
      </c>
      <c r="I13" s="28">
        <v>2741222</v>
      </c>
      <c r="J13" s="98" t="s">
        <v>58</v>
      </c>
      <c r="L13" s="119"/>
      <c r="M13" s="119"/>
    </row>
    <row r="14" spans="1:13" s="17" customFormat="1" ht="16" customHeight="1" x14ac:dyDescent="0.25">
      <c r="A14" s="83">
        <v>43847</v>
      </c>
      <c r="B14" s="27" t="s">
        <v>393</v>
      </c>
      <c r="C14" s="27" t="s">
        <v>466</v>
      </c>
      <c r="D14" s="25" t="s">
        <v>421</v>
      </c>
      <c r="E14" s="25" t="s">
        <v>108</v>
      </c>
      <c r="F14" s="25" t="s">
        <v>241</v>
      </c>
      <c r="G14" s="25" t="s">
        <v>282</v>
      </c>
      <c r="H14" s="25" t="s">
        <v>394</v>
      </c>
      <c r="I14" s="28">
        <v>841408</v>
      </c>
      <c r="J14" s="98" t="s">
        <v>58</v>
      </c>
      <c r="L14" s="119"/>
      <c r="M14" s="119"/>
    </row>
    <row r="15" spans="1:13" s="17" customFormat="1" ht="16" customHeight="1" x14ac:dyDescent="0.25">
      <c r="A15" s="83">
        <v>43848</v>
      </c>
      <c r="B15" s="27" t="s">
        <v>393</v>
      </c>
      <c r="C15" s="27" t="s">
        <v>466</v>
      </c>
      <c r="D15" s="25" t="s">
        <v>421</v>
      </c>
      <c r="E15" s="25" t="s">
        <v>108</v>
      </c>
      <c r="F15" s="25" t="s">
        <v>286</v>
      </c>
      <c r="G15" s="25" t="s">
        <v>345</v>
      </c>
      <c r="H15" s="25" t="s">
        <v>394</v>
      </c>
      <c r="I15" s="28">
        <v>3282392</v>
      </c>
      <c r="J15" s="98"/>
      <c r="L15" s="119"/>
      <c r="M15" s="119"/>
    </row>
    <row r="16" spans="1:13" s="17" customFormat="1" ht="16" customHeight="1" x14ac:dyDescent="0.25">
      <c r="A16" s="83">
        <v>43850</v>
      </c>
      <c r="B16" s="27" t="s">
        <v>393</v>
      </c>
      <c r="C16" s="27" t="s">
        <v>466</v>
      </c>
      <c r="D16" s="25" t="s">
        <v>421</v>
      </c>
      <c r="E16" s="25" t="s">
        <v>108</v>
      </c>
      <c r="F16" s="25" t="s">
        <v>373</v>
      </c>
      <c r="G16" s="25" t="s">
        <v>413</v>
      </c>
      <c r="H16" s="25" t="s">
        <v>394</v>
      </c>
      <c r="I16" s="28">
        <v>3289532</v>
      </c>
      <c r="J16" s="98" t="s">
        <v>366</v>
      </c>
      <c r="L16" s="119"/>
      <c r="M16" s="119"/>
    </row>
    <row r="17" spans="1:13" s="17" customFormat="1" ht="16" customHeight="1" x14ac:dyDescent="0.25">
      <c r="A17" s="83">
        <v>43851</v>
      </c>
      <c r="B17" s="27" t="s">
        <v>393</v>
      </c>
      <c r="C17" s="27" t="s">
        <v>466</v>
      </c>
      <c r="D17" s="25" t="s">
        <v>421</v>
      </c>
      <c r="E17" s="25" t="s">
        <v>108</v>
      </c>
      <c r="F17" s="25" t="s">
        <v>124</v>
      </c>
      <c r="G17" s="25" t="s">
        <v>143</v>
      </c>
      <c r="H17" s="25" t="s">
        <v>394</v>
      </c>
      <c r="I17" s="28">
        <v>3328759</v>
      </c>
      <c r="J17" s="98"/>
      <c r="L17" s="119"/>
      <c r="M17" s="119"/>
    </row>
    <row r="18" spans="1:13" s="17" customFormat="1" ht="16" customHeight="1" x14ac:dyDescent="0.25">
      <c r="A18" s="83">
        <v>43855</v>
      </c>
      <c r="B18" s="27" t="s">
        <v>393</v>
      </c>
      <c r="C18" s="27" t="s">
        <v>466</v>
      </c>
      <c r="D18" s="25" t="s">
        <v>421</v>
      </c>
      <c r="E18" s="25" t="s">
        <v>108</v>
      </c>
      <c r="F18" s="25" t="s">
        <v>68</v>
      </c>
      <c r="G18" s="25" t="s">
        <v>140</v>
      </c>
      <c r="H18" s="25" t="s">
        <v>394</v>
      </c>
      <c r="I18" s="28">
        <v>3308759</v>
      </c>
      <c r="J18" s="98" t="s">
        <v>366</v>
      </c>
      <c r="L18" s="119"/>
      <c r="M18" s="119"/>
    </row>
    <row r="19" spans="1:13" s="17" customFormat="1" ht="16" customHeight="1" x14ac:dyDescent="0.25">
      <c r="A19" s="83">
        <v>43859</v>
      </c>
      <c r="B19" s="27" t="s">
        <v>393</v>
      </c>
      <c r="C19" s="27" t="s">
        <v>466</v>
      </c>
      <c r="D19" s="25" t="s">
        <v>392</v>
      </c>
      <c r="E19" s="25" t="s">
        <v>194</v>
      </c>
      <c r="F19" s="25" t="s">
        <v>81</v>
      </c>
      <c r="G19" s="25" t="s">
        <v>395</v>
      </c>
      <c r="H19" s="25" t="s">
        <v>394</v>
      </c>
      <c r="I19" s="28">
        <v>3566911</v>
      </c>
      <c r="J19" s="98" t="s">
        <v>366</v>
      </c>
      <c r="L19" s="119"/>
      <c r="M19" s="119"/>
    </row>
    <row r="20" spans="1:13" s="17" customFormat="1" ht="16" customHeight="1" x14ac:dyDescent="0.25">
      <c r="A20" s="83">
        <v>43863</v>
      </c>
      <c r="B20" s="27" t="s">
        <v>393</v>
      </c>
      <c r="C20" s="27" t="s">
        <v>468</v>
      </c>
      <c r="D20" s="25" t="s">
        <v>421</v>
      </c>
      <c r="E20" s="25" t="s">
        <v>108</v>
      </c>
      <c r="F20" s="25" t="s">
        <v>124</v>
      </c>
      <c r="G20" s="25" t="s">
        <v>374</v>
      </c>
      <c r="H20" s="25" t="s">
        <v>394</v>
      </c>
      <c r="I20" s="28">
        <v>3307535</v>
      </c>
      <c r="J20" s="98"/>
      <c r="L20" s="119"/>
      <c r="M20" s="119"/>
    </row>
    <row r="21" spans="1:13" s="17" customFormat="1" ht="16" customHeight="1" x14ac:dyDescent="0.25">
      <c r="A21" s="83">
        <v>43866</v>
      </c>
      <c r="B21" s="27" t="s">
        <v>393</v>
      </c>
      <c r="C21" s="27" t="s">
        <v>466</v>
      </c>
      <c r="D21" s="25" t="s">
        <v>421</v>
      </c>
      <c r="E21" s="25" t="s">
        <v>108</v>
      </c>
      <c r="F21" s="25" t="s">
        <v>116</v>
      </c>
      <c r="G21" s="25" t="s">
        <v>428</v>
      </c>
      <c r="H21" s="25" t="s">
        <v>394</v>
      </c>
      <c r="I21" s="28">
        <v>3566994</v>
      </c>
      <c r="J21" s="98" t="s">
        <v>366</v>
      </c>
      <c r="L21" s="119"/>
      <c r="M21" s="119"/>
    </row>
    <row r="22" spans="1:13" s="17" customFormat="1" ht="16" customHeight="1" x14ac:dyDescent="0.25">
      <c r="A22" s="83">
        <v>43867</v>
      </c>
      <c r="B22" s="27" t="s">
        <v>393</v>
      </c>
      <c r="C22" s="27" t="s">
        <v>466</v>
      </c>
      <c r="D22" s="25" t="s">
        <v>421</v>
      </c>
      <c r="E22" s="25" t="s">
        <v>108</v>
      </c>
      <c r="F22" s="25" t="s">
        <v>197</v>
      </c>
      <c r="G22" s="25" t="s">
        <v>438</v>
      </c>
      <c r="H22" s="25" t="s">
        <v>394</v>
      </c>
      <c r="I22" s="28">
        <v>3498743</v>
      </c>
      <c r="J22" s="98"/>
      <c r="L22" s="119"/>
      <c r="M22" s="119"/>
    </row>
    <row r="23" spans="1:13" s="17" customFormat="1" ht="16" customHeight="1" x14ac:dyDescent="0.25">
      <c r="A23" s="83">
        <v>43870</v>
      </c>
      <c r="B23" s="27" t="s">
        <v>393</v>
      </c>
      <c r="C23" s="27" t="s">
        <v>468</v>
      </c>
      <c r="D23" s="25" t="s">
        <v>421</v>
      </c>
      <c r="E23" s="25" t="s">
        <v>108</v>
      </c>
      <c r="F23" s="25" t="s">
        <v>204</v>
      </c>
      <c r="G23" s="25" t="s">
        <v>452</v>
      </c>
      <c r="H23" s="25" t="s">
        <v>394</v>
      </c>
      <c r="I23" s="28">
        <v>3583663</v>
      </c>
      <c r="J23" s="98"/>
      <c r="L23" s="119"/>
      <c r="M23" s="119"/>
    </row>
    <row r="24" spans="1:13" s="17" customFormat="1" ht="16" customHeight="1" x14ac:dyDescent="0.25">
      <c r="A24" s="83">
        <v>43878</v>
      </c>
      <c r="B24" s="27" t="s">
        <v>393</v>
      </c>
      <c r="C24" s="27" t="s">
        <v>466</v>
      </c>
      <c r="D24" s="25" t="s">
        <v>494</v>
      </c>
      <c r="E24" s="25" t="s">
        <v>108</v>
      </c>
      <c r="F24" s="25" t="s">
        <v>186</v>
      </c>
      <c r="G24" s="25" t="s">
        <v>294</v>
      </c>
      <c r="H24" s="25" t="s">
        <v>394</v>
      </c>
      <c r="I24" s="28">
        <v>3408401</v>
      </c>
      <c r="J24" s="98"/>
      <c r="L24" s="119"/>
      <c r="M24" s="119"/>
    </row>
    <row r="25" spans="1:13" s="17" customFormat="1" ht="16" customHeight="1" x14ac:dyDescent="0.25">
      <c r="A25" s="83">
        <v>43884</v>
      </c>
      <c r="B25" s="27" t="s">
        <v>393</v>
      </c>
      <c r="C25" s="27" t="s">
        <v>466</v>
      </c>
      <c r="D25" s="25" t="s">
        <v>421</v>
      </c>
      <c r="E25" s="25" t="s">
        <v>108</v>
      </c>
      <c r="F25" s="25" t="s">
        <v>241</v>
      </c>
      <c r="G25" s="25" t="s">
        <v>243</v>
      </c>
      <c r="H25" s="25" t="s">
        <v>394</v>
      </c>
      <c r="I25" s="28">
        <v>3234479</v>
      </c>
      <c r="J25" s="98" t="s">
        <v>366</v>
      </c>
      <c r="L25" s="119"/>
      <c r="M25" s="119"/>
    </row>
    <row r="26" spans="1:13" s="17" customFormat="1" ht="16" customHeight="1" x14ac:dyDescent="0.25">
      <c r="A26" s="83">
        <v>43886</v>
      </c>
      <c r="B26" s="27" t="s">
        <v>393</v>
      </c>
      <c r="C26" s="27" t="s">
        <v>466</v>
      </c>
      <c r="D26" s="25" t="s">
        <v>421</v>
      </c>
      <c r="E26" s="25" t="s">
        <v>108</v>
      </c>
      <c r="F26" s="25" t="s">
        <v>204</v>
      </c>
      <c r="G26" s="25" t="s">
        <v>209</v>
      </c>
      <c r="H26" s="25" t="s">
        <v>394</v>
      </c>
      <c r="I26" s="28">
        <v>3409358</v>
      </c>
      <c r="J26" s="98"/>
      <c r="L26" s="119"/>
      <c r="M26" s="119"/>
    </row>
    <row r="27" spans="1:13" s="17" customFormat="1" ht="16" customHeight="1" x14ac:dyDescent="0.25">
      <c r="A27" s="83">
        <v>43890</v>
      </c>
      <c r="B27" s="27" t="s">
        <v>393</v>
      </c>
      <c r="C27" s="27" t="s">
        <v>468</v>
      </c>
      <c r="D27" s="25" t="s">
        <v>421</v>
      </c>
      <c r="E27" s="25" t="s">
        <v>108</v>
      </c>
      <c r="F27" s="25" t="s">
        <v>81</v>
      </c>
      <c r="G27" s="25" t="s">
        <v>495</v>
      </c>
      <c r="H27" s="25" t="s">
        <v>394</v>
      </c>
      <c r="I27" s="28">
        <v>3767433</v>
      </c>
      <c r="J27" s="98"/>
      <c r="L27" s="119"/>
      <c r="M27" s="119"/>
    </row>
    <row r="28" spans="1:13" s="17" customFormat="1" ht="16" customHeight="1" x14ac:dyDescent="0.25">
      <c r="A28" s="83">
        <v>43893</v>
      </c>
      <c r="B28" s="27" t="s">
        <v>393</v>
      </c>
      <c r="C28" s="27" t="s">
        <v>468</v>
      </c>
      <c r="D28" s="25" t="s">
        <v>421</v>
      </c>
      <c r="E28" s="25" t="s">
        <v>108</v>
      </c>
      <c r="F28" s="25" t="s">
        <v>204</v>
      </c>
      <c r="G28" s="25" t="s">
        <v>218</v>
      </c>
      <c r="H28" s="25" t="s">
        <v>394</v>
      </c>
      <c r="I28" s="28">
        <v>2383112</v>
      </c>
      <c r="J28" s="98" t="s">
        <v>58</v>
      </c>
      <c r="L28" s="119"/>
      <c r="M28" s="119"/>
    </row>
    <row r="29" spans="1:13" s="17" customFormat="1" ht="16" customHeight="1" x14ac:dyDescent="0.25">
      <c r="A29" s="83">
        <v>43893</v>
      </c>
      <c r="B29" s="27" t="s">
        <v>393</v>
      </c>
      <c r="C29" s="27" t="s">
        <v>466</v>
      </c>
      <c r="D29" s="25" t="s">
        <v>392</v>
      </c>
      <c r="E29" s="25" t="s">
        <v>194</v>
      </c>
      <c r="F29" s="25" t="s">
        <v>204</v>
      </c>
      <c r="G29" s="25" t="s">
        <v>218</v>
      </c>
      <c r="H29" s="25" t="s">
        <v>394</v>
      </c>
      <c r="I29" s="28">
        <v>1042915</v>
      </c>
      <c r="J29" s="98" t="s">
        <v>510</v>
      </c>
      <c r="L29" s="119"/>
      <c r="M29" s="119"/>
    </row>
    <row r="30" spans="1:13" s="17" customFormat="1" ht="16" customHeight="1" x14ac:dyDescent="0.25">
      <c r="A30" s="83">
        <v>43896</v>
      </c>
      <c r="B30" s="27" t="s">
        <v>393</v>
      </c>
      <c r="C30" s="27" t="s">
        <v>466</v>
      </c>
      <c r="D30" s="25" t="s">
        <v>421</v>
      </c>
      <c r="E30" s="25" t="s">
        <v>108</v>
      </c>
      <c r="F30" s="25" t="s">
        <v>304</v>
      </c>
      <c r="G30" s="25" t="s">
        <v>507</v>
      </c>
      <c r="H30" s="25" t="s">
        <v>394</v>
      </c>
      <c r="I30" s="28">
        <v>2007654</v>
      </c>
      <c r="J30" s="98" t="s">
        <v>58</v>
      </c>
      <c r="L30" s="119"/>
      <c r="M30" s="119"/>
    </row>
    <row r="31" spans="1:13" s="17" customFormat="1" ht="16" customHeight="1" x14ac:dyDescent="0.25">
      <c r="A31" s="83">
        <v>43896</v>
      </c>
      <c r="B31" s="27" t="s">
        <v>393</v>
      </c>
      <c r="C31" s="27" t="s">
        <v>466</v>
      </c>
      <c r="D31" s="25" t="s">
        <v>392</v>
      </c>
      <c r="E31" s="25" t="s">
        <v>194</v>
      </c>
      <c r="F31" s="25" t="s">
        <v>304</v>
      </c>
      <c r="G31" s="25" t="s">
        <v>507</v>
      </c>
      <c r="H31" s="25" t="s">
        <v>394</v>
      </c>
      <c r="I31" s="28">
        <v>1078089</v>
      </c>
      <c r="J31" s="98" t="s">
        <v>510</v>
      </c>
      <c r="L31" s="119"/>
      <c r="M31" s="119"/>
    </row>
    <row r="32" spans="1:13" s="17" customFormat="1" ht="16" customHeight="1" x14ac:dyDescent="0.25">
      <c r="A32" s="83">
        <v>43900</v>
      </c>
      <c r="B32" s="27" t="s">
        <v>393</v>
      </c>
      <c r="C32" s="27" t="s">
        <v>508</v>
      </c>
      <c r="D32" s="25" t="s">
        <v>494</v>
      </c>
      <c r="E32" s="25" t="s">
        <v>108</v>
      </c>
      <c r="F32" s="25" t="s">
        <v>113</v>
      </c>
      <c r="G32" s="25" t="s">
        <v>111</v>
      </c>
      <c r="H32" s="25" t="s">
        <v>394</v>
      </c>
      <c r="I32" s="28">
        <v>3680936</v>
      </c>
      <c r="J32" s="98"/>
      <c r="L32" s="119"/>
      <c r="M32" s="119"/>
    </row>
    <row r="33" spans="1:13" s="17" customFormat="1" ht="16" customHeight="1" x14ac:dyDescent="0.25">
      <c r="A33" s="83">
        <v>43902</v>
      </c>
      <c r="B33" s="27" t="s">
        <v>393</v>
      </c>
      <c r="C33" s="27" t="s">
        <v>466</v>
      </c>
      <c r="D33" s="25" t="s">
        <v>421</v>
      </c>
      <c r="E33" s="25" t="s">
        <v>108</v>
      </c>
      <c r="F33" s="25" t="s">
        <v>241</v>
      </c>
      <c r="G33" s="25" t="s">
        <v>374</v>
      </c>
      <c r="H33" s="25" t="s">
        <v>394</v>
      </c>
      <c r="I33" s="28">
        <v>1909424</v>
      </c>
      <c r="J33" s="98" t="s">
        <v>58</v>
      </c>
      <c r="L33" s="119"/>
      <c r="M33" s="119"/>
    </row>
    <row r="34" spans="1:13" s="17" customFormat="1" ht="16" customHeight="1" x14ac:dyDescent="0.25">
      <c r="A34" s="83">
        <v>43902</v>
      </c>
      <c r="B34" s="27" t="s">
        <v>393</v>
      </c>
      <c r="C34" s="27" t="s">
        <v>466</v>
      </c>
      <c r="D34" s="25" t="s">
        <v>392</v>
      </c>
      <c r="E34" s="25" t="s">
        <v>194</v>
      </c>
      <c r="F34" s="25" t="s">
        <v>241</v>
      </c>
      <c r="G34" s="25" t="s">
        <v>374</v>
      </c>
      <c r="H34" s="25" t="s">
        <v>394</v>
      </c>
      <c r="I34" s="28">
        <v>1415436</v>
      </c>
      <c r="J34" s="98" t="s">
        <v>510</v>
      </c>
      <c r="L34" s="119"/>
      <c r="M34" s="119"/>
    </row>
    <row r="35" spans="1:13" s="17" customFormat="1" ht="16" customHeight="1" x14ac:dyDescent="0.25">
      <c r="A35" s="83">
        <v>43903</v>
      </c>
      <c r="B35" s="27" t="s">
        <v>393</v>
      </c>
      <c r="C35" s="27" t="s">
        <v>466</v>
      </c>
      <c r="D35" s="25" t="s">
        <v>421</v>
      </c>
      <c r="E35" s="25" t="s">
        <v>108</v>
      </c>
      <c r="F35" s="25" t="s">
        <v>81</v>
      </c>
      <c r="G35" s="25" t="s">
        <v>422</v>
      </c>
      <c r="H35" s="25" t="s">
        <v>394</v>
      </c>
      <c r="I35" s="28">
        <v>3500830</v>
      </c>
      <c r="J35" s="98"/>
      <c r="L35" s="119"/>
      <c r="M35" s="119"/>
    </row>
    <row r="36" spans="1:13" s="17" customFormat="1" ht="16" customHeight="1" x14ac:dyDescent="0.25">
      <c r="A36" s="83">
        <v>43908</v>
      </c>
      <c r="B36" s="27" t="s">
        <v>393</v>
      </c>
      <c r="C36" s="27" t="s">
        <v>466</v>
      </c>
      <c r="D36" s="25" t="s">
        <v>421</v>
      </c>
      <c r="E36" s="25" t="s">
        <v>108</v>
      </c>
      <c r="F36" s="25" t="s">
        <v>368</v>
      </c>
      <c r="G36" s="25" t="s">
        <v>345</v>
      </c>
      <c r="H36" s="25" t="s">
        <v>394</v>
      </c>
      <c r="I36" s="28">
        <v>3292881</v>
      </c>
      <c r="J36" s="98"/>
      <c r="L36" s="119"/>
      <c r="M36" s="119"/>
    </row>
    <row r="37" spans="1:13" s="17" customFormat="1" ht="16" customHeight="1" x14ac:dyDescent="0.25">
      <c r="A37" s="83">
        <v>43910</v>
      </c>
      <c r="B37" s="27" t="s">
        <v>393</v>
      </c>
      <c r="C37" s="27" t="s">
        <v>468</v>
      </c>
      <c r="D37" s="25" t="s">
        <v>494</v>
      </c>
      <c r="E37" s="25" t="s">
        <v>108</v>
      </c>
      <c r="F37" s="25" t="s">
        <v>113</v>
      </c>
      <c r="G37" s="25" t="s">
        <v>452</v>
      </c>
      <c r="H37" s="25" t="s">
        <v>394</v>
      </c>
      <c r="I37" s="28">
        <v>3773086</v>
      </c>
      <c r="J37" s="98"/>
      <c r="L37" s="119"/>
      <c r="M37" s="119"/>
    </row>
    <row r="38" spans="1:13" s="17" customFormat="1" ht="16" customHeight="1" x14ac:dyDescent="0.25">
      <c r="A38" s="83">
        <v>43912</v>
      </c>
      <c r="B38" s="27" t="s">
        <v>393</v>
      </c>
      <c r="C38" s="27" t="s">
        <v>466</v>
      </c>
      <c r="D38" s="25" t="s">
        <v>421</v>
      </c>
      <c r="E38" s="25" t="s">
        <v>108</v>
      </c>
      <c r="F38" s="25" t="s">
        <v>72</v>
      </c>
      <c r="G38" s="25" t="s">
        <v>166</v>
      </c>
      <c r="H38" s="25" t="s">
        <v>394</v>
      </c>
      <c r="I38" s="28">
        <v>3805642</v>
      </c>
      <c r="J38" s="98"/>
      <c r="L38" s="119"/>
      <c r="M38" s="119"/>
    </row>
    <row r="39" spans="1:13" s="17" customFormat="1" ht="16" customHeight="1" x14ac:dyDescent="0.25">
      <c r="A39" s="83">
        <v>43916</v>
      </c>
      <c r="B39" s="27" t="s">
        <v>393</v>
      </c>
      <c r="C39" s="27" t="s">
        <v>508</v>
      </c>
      <c r="D39" s="25" t="s">
        <v>494</v>
      </c>
      <c r="E39" s="25" t="s">
        <v>108</v>
      </c>
      <c r="F39" s="25" t="s">
        <v>185</v>
      </c>
      <c r="G39" s="25" t="s">
        <v>509</v>
      </c>
      <c r="H39" s="25" t="s">
        <v>394</v>
      </c>
      <c r="I39" s="28">
        <v>2871520</v>
      </c>
      <c r="J39" s="98"/>
      <c r="L39" s="119"/>
      <c r="M39" s="119"/>
    </row>
    <row r="40" spans="1:13" s="17" customFormat="1" ht="16" customHeight="1" x14ac:dyDescent="0.25">
      <c r="A40" s="83">
        <v>43918</v>
      </c>
      <c r="B40" s="27" t="s">
        <v>393</v>
      </c>
      <c r="C40" s="27" t="s">
        <v>468</v>
      </c>
      <c r="D40" s="25" t="s">
        <v>494</v>
      </c>
      <c r="E40" s="25" t="s">
        <v>108</v>
      </c>
      <c r="F40" s="25" t="s">
        <v>113</v>
      </c>
      <c r="G40" s="25" t="s">
        <v>380</v>
      </c>
      <c r="H40" s="25" t="s">
        <v>394</v>
      </c>
      <c r="I40" s="28">
        <v>3601368</v>
      </c>
      <c r="J40" s="98"/>
      <c r="L40" s="119"/>
      <c r="M40" s="119"/>
    </row>
    <row r="41" spans="1:13" s="17" customFormat="1" ht="16" customHeight="1" x14ac:dyDescent="0.25">
      <c r="A41" s="83">
        <v>43922</v>
      </c>
      <c r="B41" s="27" t="s">
        <v>393</v>
      </c>
      <c r="C41" s="27" t="s">
        <v>508</v>
      </c>
      <c r="D41" s="25" t="s">
        <v>494</v>
      </c>
      <c r="E41" s="25" t="s">
        <v>108</v>
      </c>
      <c r="F41" s="25" t="s">
        <v>112</v>
      </c>
      <c r="G41" s="25" t="s">
        <v>135</v>
      </c>
      <c r="H41" s="25" t="s">
        <v>394</v>
      </c>
      <c r="I41" s="28">
        <v>3802749</v>
      </c>
      <c r="J41" s="98"/>
      <c r="L41" s="119"/>
      <c r="M41" s="119"/>
    </row>
    <row r="42" spans="1:13" s="17" customFormat="1" ht="16" customHeight="1" x14ac:dyDescent="0.25">
      <c r="A42" s="83">
        <v>43927</v>
      </c>
      <c r="B42" s="27" t="s">
        <v>393</v>
      </c>
      <c r="C42" s="27" t="s">
        <v>466</v>
      </c>
      <c r="D42" s="25" t="s">
        <v>421</v>
      </c>
      <c r="E42" s="25" t="s">
        <v>108</v>
      </c>
      <c r="F42" s="25" t="s">
        <v>197</v>
      </c>
      <c r="G42" s="25" t="s">
        <v>143</v>
      </c>
      <c r="H42" s="25" t="s">
        <v>394</v>
      </c>
      <c r="I42" s="28">
        <v>3332805</v>
      </c>
      <c r="J42" s="98"/>
      <c r="L42" s="119"/>
      <c r="M42" s="119"/>
    </row>
    <row r="43" spans="1:13" s="17" customFormat="1" ht="16" customHeight="1" x14ac:dyDescent="0.25">
      <c r="A43" s="83">
        <v>43928</v>
      </c>
      <c r="B43" s="27" t="s">
        <v>393</v>
      </c>
      <c r="C43" s="27" t="s">
        <v>468</v>
      </c>
      <c r="D43" s="25" t="s">
        <v>421</v>
      </c>
      <c r="E43" s="25" t="s">
        <v>108</v>
      </c>
      <c r="F43" s="25" t="s">
        <v>253</v>
      </c>
      <c r="G43" s="25" t="s">
        <v>383</v>
      </c>
      <c r="H43" s="25" t="s">
        <v>394</v>
      </c>
      <c r="I43" s="28">
        <v>3135257</v>
      </c>
      <c r="J43" s="98"/>
      <c r="L43" s="119"/>
      <c r="M43" s="119"/>
    </row>
    <row r="44" spans="1:13" s="17" customFormat="1" ht="16" customHeight="1" x14ac:dyDescent="0.25">
      <c r="A44" s="83">
        <v>43932</v>
      </c>
      <c r="B44" s="27" t="s">
        <v>393</v>
      </c>
      <c r="C44" s="27" t="s">
        <v>466</v>
      </c>
      <c r="D44" s="25" t="s">
        <v>421</v>
      </c>
      <c r="E44" s="25" t="s">
        <v>108</v>
      </c>
      <c r="F44" s="25" t="s">
        <v>69</v>
      </c>
      <c r="G44" s="25" t="s">
        <v>520</v>
      </c>
      <c r="H44" s="25" t="s">
        <v>394</v>
      </c>
      <c r="I44" s="28">
        <v>3693607</v>
      </c>
      <c r="J44" s="98"/>
      <c r="L44" s="119"/>
      <c r="M44" s="119"/>
    </row>
    <row r="45" spans="1:13" s="17" customFormat="1" ht="16" customHeight="1" x14ac:dyDescent="0.25">
      <c r="A45" s="83">
        <v>43935</v>
      </c>
      <c r="B45" s="27" t="s">
        <v>393</v>
      </c>
      <c r="C45" s="27" t="s">
        <v>468</v>
      </c>
      <c r="D45" s="25" t="s">
        <v>421</v>
      </c>
      <c r="E45" s="25" t="s">
        <v>108</v>
      </c>
      <c r="F45" s="25" t="s">
        <v>197</v>
      </c>
      <c r="G45" s="25" t="s">
        <v>507</v>
      </c>
      <c r="H45" s="25" t="s">
        <v>394</v>
      </c>
      <c r="I45" s="28">
        <v>3056537</v>
      </c>
      <c r="J45" s="98"/>
      <c r="L45" s="119"/>
      <c r="M45" s="119"/>
    </row>
    <row r="46" spans="1:13" s="17" customFormat="1" ht="16" customHeight="1" x14ac:dyDescent="0.25">
      <c r="A46" s="83">
        <v>43936</v>
      </c>
      <c r="B46" s="27" t="s">
        <v>393</v>
      </c>
      <c r="C46" s="27" t="s">
        <v>466</v>
      </c>
      <c r="D46" s="25" t="s">
        <v>421</v>
      </c>
      <c r="E46" s="25" t="s">
        <v>108</v>
      </c>
      <c r="F46" s="25" t="s">
        <v>241</v>
      </c>
      <c r="G46" s="25" t="s">
        <v>173</v>
      </c>
      <c r="H46" s="25" t="s">
        <v>394</v>
      </c>
      <c r="I46" s="28">
        <v>3282825</v>
      </c>
      <c r="J46" s="98"/>
      <c r="L46" s="119"/>
      <c r="M46" s="119"/>
    </row>
    <row r="47" spans="1:13" s="17" customFormat="1" ht="16" customHeight="1" x14ac:dyDescent="0.25">
      <c r="A47" s="83">
        <v>43940</v>
      </c>
      <c r="B47" s="27" t="s">
        <v>393</v>
      </c>
      <c r="C47" s="27" t="s">
        <v>466</v>
      </c>
      <c r="D47" s="25" t="s">
        <v>421</v>
      </c>
      <c r="E47" s="25" t="s">
        <v>108</v>
      </c>
      <c r="F47" s="25" t="s">
        <v>81</v>
      </c>
      <c r="G47" s="25" t="s">
        <v>438</v>
      </c>
      <c r="H47" s="25" t="s">
        <v>394</v>
      </c>
      <c r="I47" s="28">
        <v>3487720</v>
      </c>
      <c r="J47" s="98"/>
      <c r="L47" s="119"/>
      <c r="M47" s="119"/>
    </row>
    <row r="48" spans="1:13" s="17" customFormat="1" ht="15.75" customHeight="1" x14ac:dyDescent="0.25">
      <c r="A48" s="83">
        <v>43942</v>
      </c>
      <c r="B48" s="27" t="s">
        <v>393</v>
      </c>
      <c r="C48" s="27" t="s">
        <v>468</v>
      </c>
      <c r="D48" s="25" t="s">
        <v>494</v>
      </c>
      <c r="E48" s="25" t="s">
        <v>108</v>
      </c>
      <c r="F48" s="25" t="s">
        <v>113</v>
      </c>
      <c r="G48" s="25" t="s">
        <v>395</v>
      </c>
      <c r="H48" s="25" t="s">
        <v>394</v>
      </c>
      <c r="I48" s="28">
        <v>3700243</v>
      </c>
      <c r="J48" s="98"/>
      <c r="L48" s="119"/>
      <c r="M48" s="119"/>
    </row>
    <row r="49" spans="1:13" s="17" customFormat="1" ht="16" customHeight="1" x14ac:dyDescent="0.25">
      <c r="A49" s="83">
        <v>43946</v>
      </c>
      <c r="B49" s="27" t="s">
        <v>393</v>
      </c>
      <c r="C49" s="27" t="s">
        <v>466</v>
      </c>
      <c r="D49" s="25" t="s">
        <v>421</v>
      </c>
      <c r="E49" s="25" t="s">
        <v>108</v>
      </c>
      <c r="F49" s="25" t="s">
        <v>109</v>
      </c>
      <c r="G49" s="25" t="s">
        <v>506</v>
      </c>
      <c r="H49" s="25" t="s">
        <v>394</v>
      </c>
      <c r="I49" s="28">
        <v>3272700</v>
      </c>
      <c r="J49" s="98"/>
      <c r="L49" s="119"/>
      <c r="M49" s="119"/>
    </row>
    <row r="50" spans="1:13" s="17" customFormat="1" ht="16" customHeight="1" x14ac:dyDescent="0.25">
      <c r="A50" s="83">
        <v>43949</v>
      </c>
      <c r="B50" s="27" t="s">
        <v>393</v>
      </c>
      <c r="C50" s="27" t="s">
        <v>508</v>
      </c>
      <c r="D50" s="25" t="s">
        <v>494</v>
      </c>
      <c r="E50" s="25" t="s">
        <v>108</v>
      </c>
      <c r="F50" s="25" t="s">
        <v>185</v>
      </c>
      <c r="G50" s="25" t="s">
        <v>135</v>
      </c>
      <c r="H50" s="25" t="s">
        <v>394</v>
      </c>
      <c r="I50" s="28">
        <v>1837962</v>
      </c>
      <c r="J50" s="98"/>
      <c r="L50" s="119"/>
      <c r="M50" s="119"/>
    </row>
    <row r="51" spans="1:13" s="17" customFormat="1" ht="16" customHeight="1" x14ac:dyDescent="0.25">
      <c r="A51" s="83">
        <v>43951</v>
      </c>
      <c r="B51" s="27" t="s">
        <v>393</v>
      </c>
      <c r="C51" s="27" t="s">
        <v>466</v>
      </c>
      <c r="D51" s="25" t="s">
        <v>421</v>
      </c>
      <c r="E51" s="25" t="s">
        <v>108</v>
      </c>
      <c r="F51" s="25" t="s">
        <v>68</v>
      </c>
      <c r="G51" s="25" t="s">
        <v>278</v>
      </c>
      <c r="H51" s="25" t="s">
        <v>394</v>
      </c>
      <c r="I51" s="28">
        <v>3194808</v>
      </c>
      <c r="J51" s="98"/>
      <c r="L51" s="119"/>
      <c r="M51" s="119"/>
    </row>
    <row r="52" spans="1:13" s="17" customFormat="1" ht="16" customHeight="1" x14ac:dyDescent="0.25">
      <c r="A52" s="83">
        <v>43954</v>
      </c>
      <c r="B52" s="27" t="s">
        <v>393</v>
      </c>
      <c r="C52" s="27" t="s">
        <v>468</v>
      </c>
      <c r="D52" s="25" t="s">
        <v>421</v>
      </c>
      <c r="E52" s="25" t="s">
        <v>108</v>
      </c>
      <c r="F52" s="25" t="s">
        <v>373</v>
      </c>
      <c r="G52" s="25" t="s">
        <v>226</v>
      </c>
      <c r="H52" s="25" t="s">
        <v>394</v>
      </c>
      <c r="I52" s="28">
        <v>3413543</v>
      </c>
      <c r="J52" s="98"/>
      <c r="L52" s="119"/>
      <c r="M52" s="119"/>
    </row>
    <row r="53" spans="1:13" s="17" customFormat="1" ht="16" customHeight="1" x14ac:dyDescent="0.25">
      <c r="A53" s="83">
        <v>43956</v>
      </c>
      <c r="B53" s="27" t="s">
        <v>393</v>
      </c>
      <c r="C53" s="27" t="s">
        <v>468</v>
      </c>
      <c r="D53" s="25" t="s">
        <v>421</v>
      </c>
      <c r="E53" s="25" t="s">
        <v>108</v>
      </c>
      <c r="F53" s="25" t="s">
        <v>204</v>
      </c>
      <c r="G53" s="25" t="s">
        <v>374</v>
      </c>
      <c r="H53" s="25" t="s">
        <v>394</v>
      </c>
      <c r="I53" s="28">
        <v>3333100</v>
      </c>
      <c r="J53" s="98"/>
      <c r="L53" s="119"/>
      <c r="M53" s="119"/>
    </row>
    <row r="54" spans="1:13" s="17" customFormat="1" ht="16" customHeight="1" x14ac:dyDescent="0.25">
      <c r="A54" s="83">
        <v>43960</v>
      </c>
      <c r="B54" s="27" t="s">
        <v>393</v>
      </c>
      <c r="C54" s="27" t="s">
        <v>466</v>
      </c>
      <c r="D54" s="25" t="s">
        <v>421</v>
      </c>
      <c r="E54" s="25" t="s">
        <v>108</v>
      </c>
      <c r="F54" s="25" t="s">
        <v>72</v>
      </c>
      <c r="G54" s="25" t="s">
        <v>422</v>
      </c>
      <c r="H54" s="25" t="s">
        <v>394</v>
      </c>
      <c r="I54" s="28">
        <v>3436186</v>
      </c>
      <c r="J54" s="98"/>
      <c r="L54" s="119"/>
      <c r="M54" s="119"/>
    </row>
    <row r="55" spans="1:13" s="17" customFormat="1" ht="16" customHeight="1" thickBot="1" x14ac:dyDescent="0.3">
      <c r="A55" s="164">
        <v>43966</v>
      </c>
      <c r="B55" s="165" t="s">
        <v>393</v>
      </c>
      <c r="C55" s="165" t="s">
        <v>466</v>
      </c>
      <c r="D55" s="166" t="s">
        <v>421</v>
      </c>
      <c r="E55" s="166" t="s">
        <v>108</v>
      </c>
      <c r="F55" s="166" t="s">
        <v>68</v>
      </c>
      <c r="G55" s="166" t="s">
        <v>111</v>
      </c>
      <c r="H55" s="166" t="s">
        <v>394</v>
      </c>
      <c r="I55" s="167">
        <v>3675592</v>
      </c>
      <c r="J55" s="168"/>
    </row>
    <row r="56" spans="1:13" s="17" customFormat="1" ht="16" customHeight="1" x14ac:dyDescent="0.25">
      <c r="A56" s="83">
        <v>43967</v>
      </c>
      <c r="B56" s="27" t="s">
        <v>393</v>
      </c>
      <c r="C56" s="27" t="s">
        <v>466</v>
      </c>
      <c r="D56" s="25" t="s">
        <v>421</v>
      </c>
      <c r="E56" s="25" t="s">
        <v>108</v>
      </c>
      <c r="F56" s="25" t="s">
        <v>241</v>
      </c>
      <c r="G56" s="25" t="s">
        <v>435</v>
      </c>
      <c r="H56" s="25" t="s">
        <v>394</v>
      </c>
      <c r="I56" s="28">
        <v>3647216</v>
      </c>
      <c r="J56" s="98"/>
      <c r="L56" s="119"/>
      <c r="M56" s="119"/>
    </row>
    <row r="57" spans="1:13" s="17" customFormat="1" ht="16" customHeight="1" x14ac:dyDescent="0.25">
      <c r="A57" s="83">
        <v>43969</v>
      </c>
      <c r="B57" s="27" t="s">
        <v>393</v>
      </c>
      <c r="C57" s="27" t="s">
        <v>466</v>
      </c>
      <c r="D57" s="25" t="s">
        <v>421</v>
      </c>
      <c r="E57" s="25" t="s">
        <v>108</v>
      </c>
      <c r="F57" s="25" t="s">
        <v>178</v>
      </c>
      <c r="G57" s="25" t="s">
        <v>135</v>
      </c>
      <c r="H57" s="25" t="s">
        <v>394</v>
      </c>
      <c r="I57" s="28">
        <v>1816603</v>
      </c>
      <c r="J57" s="98"/>
      <c r="L57" s="119"/>
      <c r="M57" s="119"/>
    </row>
    <row r="58" spans="1:13" s="17" customFormat="1" ht="16" customHeight="1" x14ac:dyDescent="0.25">
      <c r="A58" s="83">
        <v>43973</v>
      </c>
      <c r="B58" s="27" t="s">
        <v>393</v>
      </c>
      <c r="C58" s="27" t="s">
        <v>466</v>
      </c>
      <c r="D58" s="25" t="s">
        <v>421</v>
      </c>
      <c r="E58" s="25" t="s">
        <v>108</v>
      </c>
      <c r="F58" s="25" t="s">
        <v>204</v>
      </c>
      <c r="G58" s="25" t="s">
        <v>318</v>
      </c>
      <c r="H58" s="25" t="s">
        <v>394</v>
      </c>
      <c r="I58" s="28">
        <v>3492711</v>
      </c>
      <c r="J58" s="98"/>
      <c r="L58" s="119"/>
      <c r="M58" s="119"/>
    </row>
    <row r="59" spans="1:13" s="17" customFormat="1" ht="16" customHeight="1" x14ac:dyDescent="0.25">
      <c r="A59" s="83">
        <v>43976</v>
      </c>
      <c r="B59" s="27" t="s">
        <v>393</v>
      </c>
      <c r="C59" s="27" t="s">
        <v>468</v>
      </c>
      <c r="D59" s="25" t="s">
        <v>421</v>
      </c>
      <c r="E59" s="25" t="s">
        <v>108</v>
      </c>
      <c r="F59" s="25" t="s">
        <v>81</v>
      </c>
      <c r="G59" s="25" t="s">
        <v>452</v>
      </c>
      <c r="H59" s="25" t="s">
        <v>394</v>
      </c>
      <c r="I59" s="28">
        <v>3724254</v>
      </c>
      <c r="J59" s="98"/>
      <c r="L59" s="119"/>
      <c r="M59" s="119"/>
    </row>
    <row r="60" spans="1:13" s="17" customFormat="1" ht="16" customHeight="1" x14ac:dyDescent="0.25">
      <c r="A60" s="83">
        <v>43979</v>
      </c>
      <c r="B60" s="27" t="s">
        <v>393</v>
      </c>
      <c r="C60" s="27" t="s">
        <v>466</v>
      </c>
      <c r="D60" s="25" t="s">
        <v>421</v>
      </c>
      <c r="E60" s="25" t="s">
        <v>108</v>
      </c>
      <c r="F60" s="25" t="s">
        <v>68</v>
      </c>
      <c r="G60" s="25" t="s">
        <v>429</v>
      </c>
      <c r="H60" s="25" t="s">
        <v>394</v>
      </c>
      <c r="I60" s="28">
        <v>3181596</v>
      </c>
      <c r="J60" s="98"/>
      <c r="L60" s="119"/>
      <c r="M60" s="119"/>
    </row>
    <row r="61" spans="1:13" s="17" customFormat="1" ht="16" customHeight="1" x14ac:dyDescent="0.25">
      <c r="A61" s="83">
        <v>43982</v>
      </c>
      <c r="B61" s="27" t="s">
        <v>393</v>
      </c>
      <c r="C61" s="27" t="s">
        <v>508</v>
      </c>
      <c r="D61" s="25" t="s">
        <v>494</v>
      </c>
      <c r="E61" s="25" t="s">
        <v>108</v>
      </c>
      <c r="F61" s="25" t="s">
        <v>185</v>
      </c>
      <c r="G61" s="25" t="s">
        <v>507</v>
      </c>
      <c r="H61" s="25" t="s">
        <v>394</v>
      </c>
      <c r="I61" s="28">
        <v>2554347</v>
      </c>
      <c r="J61" s="98"/>
      <c r="L61" s="119"/>
      <c r="M61" s="119"/>
    </row>
    <row r="62" spans="1:13" s="17" customFormat="1" ht="16" customHeight="1" x14ac:dyDescent="0.25">
      <c r="A62" s="83">
        <v>43983</v>
      </c>
      <c r="B62" s="27" t="s">
        <v>393</v>
      </c>
      <c r="C62" s="27" t="s">
        <v>466</v>
      </c>
      <c r="D62" s="25" t="s">
        <v>392</v>
      </c>
      <c r="E62" s="25" t="s">
        <v>194</v>
      </c>
      <c r="F62" s="25" t="s">
        <v>253</v>
      </c>
      <c r="G62" s="25" t="s">
        <v>374</v>
      </c>
      <c r="H62" s="25" t="s">
        <v>394</v>
      </c>
      <c r="I62" s="28">
        <v>3331704</v>
      </c>
      <c r="J62" s="98" t="s">
        <v>366</v>
      </c>
      <c r="L62" s="119"/>
      <c r="M62" s="119"/>
    </row>
    <row r="63" spans="1:13" s="17" customFormat="1" ht="16" customHeight="1" x14ac:dyDescent="0.25">
      <c r="A63" s="83">
        <v>43987</v>
      </c>
      <c r="B63" s="27" t="s">
        <v>393</v>
      </c>
      <c r="C63" s="27" t="s">
        <v>466</v>
      </c>
      <c r="D63" s="25" t="s">
        <v>421</v>
      </c>
      <c r="E63" s="25" t="s">
        <v>108</v>
      </c>
      <c r="F63" s="25" t="s">
        <v>81</v>
      </c>
      <c r="G63" s="25" t="s">
        <v>497</v>
      </c>
      <c r="H63" s="25" t="s">
        <v>394</v>
      </c>
      <c r="I63" s="28">
        <v>3506412</v>
      </c>
      <c r="J63" s="98"/>
      <c r="L63" s="119"/>
      <c r="M63" s="119"/>
    </row>
    <row r="64" spans="1:13" s="17" customFormat="1" ht="16" customHeight="1" x14ac:dyDescent="0.25">
      <c r="A64" s="83">
        <v>43992</v>
      </c>
      <c r="B64" s="27" t="s">
        <v>393</v>
      </c>
      <c r="C64" s="27" t="s">
        <v>468</v>
      </c>
      <c r="D64" s="25" t="s">
        <v>421</v>
      </c>
      <c r="E64" s="25" t="s">
        <v>108</v>
      </c>
      <c r="F64" s="25" t="s">
        <v>81</v>
      </c>
      <c r="G64" s="25" t="s">
        <v>166</v>
      </c>
      <c r="H64" s="25" t="s">
        <v>394</v>
      </c>
      <c r="I64" s="28">
        <v>3635074</v>
      </c>
      <c r="J64" s="98" t="s">
        <v>58</v>
      </c>
      <c r="L64" s="119"/>
      <c r="M64" s="119"/>
    </row>
    <row r="65" spans="1:13" s="17" customFormat="1" ht="16" customHeight="1" x14ac:dyDescent="0.25">
      <c r="A65" s="83">
        <v>43992</v>
      </c>
      <c r="B65" s="27" t="s">
        <v>393</v>
      </c>
      <c r="C65" s="27" t="s">
        <v>466</v>
      </c>
      <c r="D65" s="25" t="s">
        <v>421</v>
      </c>
      <c r="E65" s="25" t="s">
        <v>108</v>
      </c>
      <c r="F65" s="25" t="s">
        <v>81</v>
      </c>
      <c r="G65" s="25" t="s">
        <v>166</v>
      </c>
      <c r="H65" s="25" t="s">
        <v>394</v>
      </c>
      <c r="I65" s="28">
        <v>66187</v>
      </c>
      <c r="J65" s="98" t="s">
        <v>58</v>
      </c>
      <c r="L65" s="119"/>
      <c r="M65" s="119"/>
    </row>
    <row r="66" spans="1:13" s="17" customFormat="1" ht="16" customHeight="1" x14ac:dyDescent="0.25">
      <c r="A66" s="83">
        <v>43993</v>
      </c>
      <c r="B66" s="27" t="s">
        <v>393</v>
      </c>
      <c r="C66" s="27" t="s">
        <v>466</v>
      </c>
      <c r="D66" s="25" t="s">
        <v>421</v>
      </c>
      <c r="E66" s="25" t="s">
        <v>108</v>
      </c>
      <c r="F66" s="25" t="s">
        <v>286</v>
      </c>
      <c r="G66" s="25" t="s">
        <v>309</v>
      </c>
      <c r="H66" s="25" t="s">
        <v>394</v>
      </c>
      <c r="I66" s="28">
        <v>3385246</v>
      </c>
      <c r="J66" s="98"/>
      <c r="L66" s="119"/>
      <c r="M66" s="119"/>
    </row>
    <row r="67" spans="1:13" s="17" customFormat="1" ht="16" customHeight="1" x14ac:dyDescent="0.25">
      <c r="A67" s="83">
        <v>43995</v>
      </c>
      <c r="B67" s="27" t="s">
        <v>393</v>
      </c>
      <c r="C67" s="27" t="s">
        <v>466</v>
      </c>
      <c r="D67" s="25" t="s">
        <v>421</v>
      </c>
      <c r="E67" s="25" t="s">
        <v>108</v>
      </c>
      <c r="F67" s="25" t="s">
        <v>253</v>
      </c>
      <c r="G67" s="25" t="s">
        <v>506</v>
      </c>
      <c r="H67" s="25" t="s">
        <v>394</v>
      </c>
      <c r="I67" s="28">
        <v>3278512</v>
      </c>
      <c r="J67" s="98" t="s">
        <v>366</v>
      </c>
      <c r="L67" s="119"/>
      <c r="M67" s="119"/>
    </row>
    <row r="68" spans="1:13" s="17" customFormat="1" ht="16" customHeight="1" x14ac:dyDescent="0.25">
      <c r="A68" s="83">
        <v>43998</v>
      </c>
      <c r="B68" s="27" t="s">
        <v>393</v>
      </c>
      <c r="C68" s="27" t="s">
        <v>466</v>
      </c>
      <c r="D68" s="25" t="s">
        <v>421</v>
      </c>
      <c r="E68" s="25" t="s">
        <v>108</v>
      </c>
      <c r="F68" s="25" t="s">
        <v>68</v>
      </c>
      <c r="G68" s="25" t="s">
        <v>340</v>
      </c>
      <c r="H68" s="25" t="s">
        <v>394</v>
      </c>
      <c r="I68" s="28">
        <v>3287954</v>
      </c>
      <c r="J68" s="98"/>
      <c r="L68" s="119"/>
      <c r="M68" s="119"/>
    </row>
    <row r="69" spans="1:13" s="17" customFormat="1" ht="16" customHeight="1" x14ac:dyDescent="0.25">
      <c r="A69" s="83">
        <v>44001</v>
      </c>
      <c r="B69" s="27" t="s">
        <v>393</v>
      </c>
      <c r="C69" s="27" t="s">
        <v>466</v>
      </c>
      <c r="D69" s="25" t="s">
        <v>421</v>
      </c>
      <c r="E69" s="25" t="s">
        <v>108</v>
      </c>
      <c r="F69" s="25" t="s">
        <v>68</v>
      </c>
      <c r="G69" s="25" t="s">
        <v>235</v>
      </c>
      <c r="H69" s="25" t="s">
        <v>394</v>
      </c>
      <c r="I69" s="28">
        <v>3353141</v>
      </c>
      <c r="J69" s="98"/>
      <c r="L69" s="119"/>
      <c r="M69" s="119"/>
    </row>
    <row r="70" spans="1:13" s="17" customFormat="1" ht="16" customHeight="1" x14ac:dyDescent="0.25">
      <c r="A70" s="83">
        <v>44001</v>
      </c>
      <c r="B70" s="27" t="s">
        <v>393</v>
      </c>
      <c r="C70" s="27" t="s">
        <v>466</v>
      </c>
      <c r="D70" s="25" t="s">
        <v>421</v>
      </c>
      <c r="E70" s="25" t="s">
        <v>108</v>
      </c>
      <c r="F70" s="25" t="s">
        <v>204</v>
      </c>
      <c r="G70" s="25" t="s">
        <v>172</v>
      </c>
      <c r="H70" s="25" t="s">
        <v>394</v>
      </c>
      <c r="I70" s="28">
        <v>3399685</v>
      </c>
      <c r="J70" s="98" t="s">
        <v>366</v>
      </c>
      <c r="L70" s="119"/>
      <c r="M70" s="119"/>
    </row>
    <row r="71" spans="1:13" s="17" customFormat="1" ht="16" customHeight="1" x14ac:dyDescent="0.25">
      <c r="A71" s="83">
        <v>44004</v>
      </c>
      <c r="B71" s="27" t="s">
        <v>393</v>
      </c>
      <c r="C71" s="27" t="s">
        <v>508</v>
      </c>
      <c r="D71" s="25" t="s">
        <v>494</v>
      </c>
      <c r="E71" s="25" t="s">
        <v>108</v>
      </c>
      <c r="F71" s="25" t="s">
        <v>112</v>
      </c>
      <c r="G71" s="25" t="s">
        <v>280</v>
      </c>
      <c r="H71" s="25" t="s">
        <v>394</v>
      </c>
      <c r="I71" s="28">
        <v>3313072</v>
      </c>
      <c r="J71" s="98"/>
      <c r="L71" s="119"/>
      <c r="M71" s="119"/>
    </row>
    <row r="72" spans="1:13" s="17" customFormat="1" ht="16" customHeight="1" x14ac:dyDescent="0.25">
      <c r="A72" s="83">
        <v>44008</v>
      </c>
      <c r="B72" s="27" t="s">
        <v>393</v>
      </c>
      <c r="C72" s="27" t="s">
        <v>466</v>
      </c>
      <c r="D72" s="25" t="s">
        <v>392</v>
      </c>
      <c r="E72" s="25" t="s">
        <v>194</v>
      </c>
      <c r="F72" s="25" t="s">
        <v>81</v>
      </c>
      <c r="G72" s="25" t="s">
        <v>380</v>
      </c>
      <c r="H72" s="25" t="s">
        <v>394</v>
      </c>
      <c r="I72" s="28">
        <v>3541153</v>
      </c>
      <c r="J72" s="98" t="s">
        <v>366</v>
      </c>
      <c r="L72" s="119"/>
      <c r="M72" s="119"/>
    </row>
    <row r="73" spans="1:13" s="17" customFormat="1" ht="16" customHeight="1" x14ac:dyDescent="0.25">
      <c r="A73" s="83">
        <v>44010</v>
      </c>
      <c r="B73" s="27" t="s">
        <v>393</v>
      </c>
      <c r="C73" s="27" t="s">
        <v>466</v>
      </c>
      <c r="D73" s="25" t="s">
        <v>421</v>
      </c>
      <c r="E73" s="25" t="s">
        <v>108</v>
      </c>
      <c r="F73" s="25" t="s">
        <v>81</v>
      </c>
      <c r="G73" s="25" t="s">
        <v>438</v>
      </c>
      <c r="H73" s="25" t="s">
        <v>394</v>
      </c>
      <c r="I73" s="28">
        <v>3504147</v>
      </c>
      <c r="J73" s="98"/>
      <c r="L73" s="119"/>
      <c r="M73" s="119"/>
    </row>
    <row r="74" spans="1:13" s="17" customFormat="1" ht="16" customHeight="1" x14ac:dyDescent="0.25">
      <c r="A74" s="83">
        <v>44013</v>
      </c>
      <c r="B74" s="27" t="s">
        <v>393</v>
      </c>
      <c r="C74" s="27" t="s">
        <v>468</v>
      </c>
      <c r="D74" s="25" t="s">
        <v>421</v>
      </c>
      <c r="E74" s="25" t="s">
        <v>108</v>
      </c>
      <c r="F74" s="25" t="s">
        <v>81</v>
      </c>
      <c r="G74" s="25" t="s">
        <v>375</v>
      </c>
      <c r="H74" s="25" t="s">
        <v>394</v>
      </c>
      <c r="I74" s="28">
        <v>3648296</v>
      </c>
      <c r="J74" s="98"/>
      <c r="L74" s="119"/>
      <c r="M74" s="119"/>
    </row>
    <row r="75" spans="1:13" s="17" customFormat="1" ht="16" customHeight="1" x14ac:dyDescent="0.25">
      <c r="A75" s="83">
        <v>44014</v>
      </c>
      <c r="B75" s="27" t="s">
        <v>393</v>
      </c>
      <c r="C75" s="27" t="s">
        <v>466</v>
      </c>
      <c r="D75" s="25" t="s">
        <v>421</v>
      </c>
      <c r="E75" s="25" t="s">
        <v>108</v>
      </c>
      <c r="F75" s="25" t="s">
        <v>330</v>
      </c>
      <c r="G75" s="25" t="s">
        <v>460</v>
      </c>
      <c r="H75" s="25" t="s">
        <v>394</v>
      </c>
      <c r="I75" s="28">
        <v>3276610</v>
      </c>
      <c r="J75" s="98" t="s">
        <v>366</v>
      </c>
      <c r="L75" s="119"/>
      <c r="M75" s="119"/>
    </row>
    <row r="76" spans="1:13" s="17" customFormat="1" ht="16" customHeight="1" x14ac:dyDescent="0.25">
      <c r="A76" s="83">
        <v>44019</v>
      </c>
      <c r="B76" s="27" t="s">
        <v>393</v>
      </c>
      <c r="C76" s="27" t="s">
        <v>466</v>
      </c>
      <c r="D76" s="25" t="s">
        <v>421</v>
      </c>
      <c r="E76" s="25" t="s">
        <v>108</v>
      </c>
      <c r="F76" s="25" t="s">
        <v>72</v>
      </c>
      <c r="G76" s="25" t="s">
        <v>509</v>
      </c>
      <c r="H76" s="25" t="s">
        <v>394</v>
      </c>
      <c r="I76" s="28">
        <v>3411839</v>
      </c>
      <c r="J76" s="98"/>
      <c r="L76" s="119"/>
      <c r="M76" s="119"/>
    </row>
    <row r="77" spans="1:13" s="17" customFormat="1" ht="16" customHeight="1" x14ac:dyDescent="0.25">
      <c r="A77" s="83">
        <v>44022</v>
      </c>
      <c r="B77" s="27" t="s">
        <v>393</v>
      </c>
      <c r="C77" s="27" t="s">
        <v>508</v>
      </c>
      <c r="D77" s="25" t="s">
        <v>494</v>
      </c>
      <c r="E77" s="25" t="s">
        <v>108</v>
      </c>
      <c r="F77" s="25" t="s">
        <v>112</v>
      </c>
      <c r="G77" s="25" t="s">
        <v>135</v>
      </c>
      <c r="H77" s="25" t="s">
        <v>394</v>
      </c>
      <c r="I77" s="28">
        <v>1515206</v>
      </c>
      <c r="J77" s="98" t="s">
        <v>58</v>
      </c>
      <c r="L77" s="119"/>
      <c r="M77" s="119"/>
    </row>
    <row r="78" spans="1:13" s="17" customFormat="1" ht="16" customHeight="1" x14ac:dyDescent="0.25">
      <c r="A78" s="83">
        <v>44022</v>
      </c>
      <c r="B78" s="27" t="s">
        <v>393</v>
      </c>
      <c r="C78" s="27" t="s">
        <v>466</v>
      </c>
      <c r="D78" s="25" t="s">
        <v>421</v>
      </c>
      <c r="E78" s="25" t="s">
        <v>108</v>
      </c>
      <c r="F78" s="25" t="s">
        <v>178</v>
      </c>
      <c r="G78" s="25" t="s">
        <v>135</v>
      </c>
      <c r="H78" s="25" t="s">
        <v>394</v>
      </c>
      <c r="I78" s="28">
        <v>2217648</v>
      </c>
      <c r="J78" s="98" t="s">
        <v>58</v>
      </c>
      <c r="L78" s="119"/>
      <c r="M78" s="119"/>
    </row>
    <row r="79" spans="1:13" s="17" customFormat="1" ht="16" customHeight="1" x14ac:dyDescent="0.25">
      <c r="A79" s="83">
        <v>44028</v>
      </c>
      <c r="B79" s="27" t="s">
        <v>393</v>
      </c>
      <c r="C79" s="27" t="s">
        <v>466</v>
      </c>
      <c r="D79" s="25" t="s">
        <v>421</v>
      </c>
      <c r="E79" s="25" t="s">
        <v>108</v>
      </c>
      <c r="F79" s="25" t="s">
        <v>81</v>
      </c>
      <c r="G79" s="25" t="s">
        <v>422</v>
      </c>
      <c r="H79" s="25" t="s">
        <v>394</v>
      </c>
      <c r="I79" s="28">
        <v>3506615</v>
      </c>
      <c r="J79" s="98"/>
      <c r="L79" s="119"/>
      <c r="M79" s="119"/>
    </row>
    <row r="80" spans="1:13" s="17" customFormat="1" ht="16" customHeight="1" x14ac:dyDescent="0.25">
      <c r="A80" s="83">
        <v>44031</v>
      </c>
      <c r="B80" s="27" t="s">
        <v>393</v>
      </c>
      <c r="C80" s="27" t="s">
        <v>466</v>
      </c>
      <c r="D80" s="25" t="s">
        <v>421</v>
      </c>
      <c r="E80" s="25" t="s">
        <v>108</v>
      </c>
      <c r="F80" s="25" t="s">
        <v>241</v>
      </c>
      <c r="G80" s="25" t="s">
        <v>505</v>
      </c>
      <c r="H80" s="25" t="s">
        <v>394</v>
      </c>
      <c r="I80" s="28">
        <v>3409360</v>
      </c>
      <c r="J80" s="98" t="s">
        <v>366</v>
      </c>
      <c r="L80" s="119"/>
      <c r="M80" s="119"/>
    </row>
    <row r="81" spans="1:13" s="17" customFormat="1" ht="16" customHeight="1" x14ac:dyDescent="0.25">
      <c r="A81" s="83">
        <v>44032</v>
      </c>
      <c r="B81" s="27" t="s">
        <v>393</v>
      </c>
      <c r="C81" s="27" t="s">
        <v>468</v>
      </c>
      <c r="D81" s="25" t="s">
        <v>421</v>
      </c>
      <c r="E81" s="25" t="s">
        <v>108</v>
      </c>
      <c r="F81" s="25" t="s">
        <v>241</v>
      </c>
      <c r="G81" s="25" t="s">
        <v>287</v>
      </c>
      <c r="H81" s="25" t="s">
        <v>394</v>
      </c>
      <c r="I81" s="28">
        <v>3615088</v>
      </c>
      <c r="J81" s="98"/>
      <c r="L81" s="119"/>
      <c r="M81" s="119"/>
    </row>
    <row r="82" spans="1:13" s="17" customFormat="1" ht="16" customHeight="1" x14ac:dyDescent="0.25">
      <c r="A82" s="83">
        <v>44039</v>
      </c>
      <c r="B82" s="27" t="s">
        <v>393</v>
      </c>
      <c r="C82" s="27" t="s">
        <v>466</v>
      </c>
      <c r="D82" s="25" t="s">
        <v>421</v>
      </c>
      <c r="E82" s="25" t="s">
        <v>108</v>
      </c>
      <c r="F82" s="25" t="s">
        <v>72</v>
      </c>
      <c r="G82" s="25" t="s">
        <v>209</v>
      </c>
      <c r="H82" s="25" t="s">
        <v>394</v>
      </c>
      <c r="I82" s="28">
        <v>3338964</v>
      </c>
      <c r="J82" s="98"/>
      <c r="L82" s="119"/>
      <c r="M82" s="119"/>
    </row>
    <row r="83" spans="1:13" s="17" customFormat="1" ht="16" customHeight="1" x14ac:dyDescent="0.25">
      <c r="A83" s="83">
        <v>44041</v>
      </c>
      <c r="B83" s="27" t="s">
        <v>393</v>
      </c>
      <c r="C83" s="27" t="s">
        <v>466</v>
      </c>
      <c r="D83" s="25" t="s">
        <v>537</v>
      </c>
      <c r="E83" s="25" t="s">
        <v>194</v>
      </c>
      <c r="F83" s="25" t="s">
        <v>304</v>
      </c>
      <c r="G83" s="25" t="s">
        <v>374</v>
      </c>
      <c r="H83" s="25" t="s">
        <v>394</v>
      </c>
      <c r="I83" s="28">
        <v>3321459</v>
      </c>
      <c r="J83" s="98" t="s">
        <v>366</v>
      </c>
      <c r="L83" s="119"/>
      <c r="M83" s="119"/>
    </row>
    <row r="84" spans="1:13" s="17" customFormat="1" ht="16" customHeight="1" x14ac:dyDescent="0.25">
      <c r="A84" s="83">
        <v>44045</v>
      </c>
      <c r="B84" s="27" t="s">
        <v>393</v>
      </c>
      <c r="C84" s="27" t="s">
        <v>468</v>
      </c>
      <c r="D84" s="25" t="s">
        <v>421</v>
      </c>
      <c r="E84" s="25" t="s">
        <v>108</v>
      </c>
      <c r="F84" s="25" t="s">
        <v>225</v>
      </c>
      <c r="G84" s="25" t="s">
        <v>395</v>
      </c>
      <c r="H84" s="25" t="s">
        <v>394</v>
      </c>
      <c r="I84" s="28">
        <v>3719996</v>
      </c>
      <c r="J84" s="98"/>
      <c r="L84" s="119"/>
      <c r="M84" s="119"/>
    </row>
    <row r="85" spans="1:13" s="17" customFormat="1" ht="16" customHeight="1" x14ac:dyDescent="0.25">
      <c r="A85" s="83">
        <v>44049</v>
      </c>
      <c r="B85" s="27" t="s">
        <v>393</v>
      </c>
      <c r="C85" s="27" t="s">
        <v>508</v>
      </c>
      <c r="D85" s="25" t="s">
        <v>494</v>
      </c>
      <c r="E85" s="25" t="s">
        <v>108</v>
      </c>
      <c r="F85" s="25" t="s">
        <v>201</v>
      </c>
      <c r="G85" s="25" t="s">
        <v>309</v>
      </c>
      <c r="H85" s="25" t="s">
        <v>394</v>
      </c>
      <c r="I85" s="28">
        <v>549993</v>
      </c>
      <c r="J85" s="98" t="s">
        <v>423</v>
      </c>
      <c r="L85" s="119"/>
      <c r="M85" s="119"/>
    </row>
    <row r="86" spans="1:13" s="17" customFormat="1" ht="16" customHeight="1" x14ac:dyDescent="0.25">
      <c r="A86" s="83">
        <v>44049</v>
      </c>
      <c r="B86" s="27" t="s">
        <v>393</v>
      </c>
      <c r="C86" s="27" t="s">
        <v>508</v>
      </c>
      <c r="D86" s="25" t="s">
        <v>494</v>
      </c>
      <c r="E86" s="25" t="s">
        <v>108</v>
      </c>
      <c r="F86" s="25" t="s">
        <v>185</v>
      </c>
      <c r="G86" s="25" t="s">
        <v>309</v>
      </c>
      <c r="H86" s="25" t="s">
        <v>394</v>
      </c>
      <c r="I86" s="28">
        <v>2771824</v>
      </c>
      <c r="J86" s="98" t="s">
        <v>423</v>
      </c>
      <c r="L86" s="119"/>
      <c r="M86" s="119"/>
    </row>
    <row r="87" spans="1:13" s="17" customFormat="1" ht="16" customHeight="1" x14ac:dyDescent="0.25">
      <c r="A87" s="83">
        <v>44049</v>
      </c>
      <c r="B87" s="27" t="s">
        <v>393</v>
      </c>
      <c r="C87" s="27" t="s">
        <v>466</v>
      </c>
      <c r="D87" s="25" t="s">
        <v>421</v>
      </c>
      <c r="E87" s="25" t="s">
        <v>108</v>
      </c>
      <c r="F87" s="25" t="s">
        <v>72</v>
      </c>
      <c r="G87" s="25" t="s">
        <v>166</v>
      </c>
      <c r="H87" s="25" t="s">
        <v>394</v>
      </c>
      <c r="I87" s="28">
        <v>3589039</v>
      </c>
      <c r="J87" s="98"/>
      <c r="L87" s="119"/>
      <c r="M87" s="119"/>
    </row>
    <row r="88" spans="1:13" s="17" customFormat="1" ht="16" customHeight="1" x14ac:dyDescent="0.25">
      <c r="A88" s="83">
        <v>44053</v>
      </c>
      <c r="B88" s="27" t="s">
        <v>393</v>
      </c>
      <c r="C88" s="27" t="s">
        <v>468</v>
      </c>
      <c r="D88" s="25" t="s">
        <v>421</v>
      </c>
      <c r="E88" s="25" t="s">
        <v>108</v>
      </c>
      <c r="F88" s="25" t="s">
        <v>330</v>
      </c>
      <c r="G88" s="25" t="s">
        <v>163</v>
      </c>
      <c r="H88" s="25" t="s">
        <v>394</v>
      </c>
      <c r="I88" s="28">
        <v>3358921</v>
      </c>
      <c r="J88" s="98"/>
      <c r="L88" s="119"/>
      <c r="M88" s="119"/>
    </row>
    <row r="89" spans="1:13" s="17" customFormat="1" ht="16" customHeight="1" x14ac:dyDescent="0.25">
      <c r="A89" s="83">
        <v>44056</v>
      </c>
      <c r="B89" s="27" t="s">
        <v>393</v>
      </c>
      <c r="C89" s="27" t="s">
        <v>466</v>
      </c>
      <c r="D89" s="25" t="s">
        <v>421</v>
      </c>
      <c r="E89" s="25" t="s">
        <v>108</v>
      </c>
      <c r="F89" s="25" t="s">
        <v>72</v>
      </c>
      <c r="G89" s="25" t="s">
        <v>172</v>
      </c>
      <c r="H89" s="25" t="s">
        <v>394</v>
      </c>
      <c r="I89" s="28">
        <v>2288164</v>
      </c>
      <c r="J89" s="98" t="s">
        <v>58</v>
      </c>
      <c r="L89" s="119"/>
      <c r="M89" s="119"/>
    </row>
    <row r="90" spans="1:13" s="17" customFormat="1" ht="16" customHeight="1" x14ac:dyDescent="0.25">
      <c r="A90" s="83">
        <v>44056</v>
      </c>
      <c r="B90" s="27" t="s">
        <v>393</v>
      </c>
      <c r="C90" s="27" t="s">
        <v>466</v>
      </c>
      <c r="D90" s="25" t="s">
        <v>421</v>
      </c>
      <c r="E90" s="25" t="s">
        <v>108</v>
      </c>
      <c r="F90" s="25" t="s">
        <v>72</v>
      </c>
      <c r="G90" s="25" t="s">
        <v>172</v>
      </c>
      <c r="H90" s="25" t="s">
        <v>394</v>
      </c>
      <c r="I90" s="28">
        <v>1046630</v>
      </c>
      <c r="J90" s="98" t="s">
        <v>423</v>
      </c>
      <c r="L90" s="119"/>
      <c r="M90" s="119"/>
    </row>
    <row r="91" spans="1:13" s="17" customFormat="1" ht="16" customHeight="1" x14ac:dyDescent="0.25">
      <c r="A91" s="83">
        <v>44059</v>
      </c>
      <c r="B91" s="27" t="s">
        <v>393</v>
      </c>
      <c r="C91" s="27" t="s">
        <v>466</v>
      </c>
      <c r="D91" s="25" t="s">
        <v>421</v>
      </c>
      <c r="E91" s="25" t="s">
        <v>108</v>
      </c>
      <c r="F91" s="25" t="s">
        <v>81</v>
      </c>
      <c r="G91" s="25" t="s">
        <v>207</v>
      </c>
      <c r="H91" s="25" t="s">
        <v>394</v>
      </c>
      <c r="I91" s="28">
        <v>3674003</v>
      </c>
      <c r="J91" s="98"/>
      <c r="L91" s="119"/>
      <c r="M91" s="119"/>
    </row>
    <row r="92" spans="1:13" s="17" customFormat="1" ht="16" customHeight="1" x14ac:dyDescent="0.25">
      <c r="A92" s="83">
        <v>44061</v>
      </c>
      <c r="B92" s="27" t="s">
        <v>393</v>
      </c>
      <c r="C92" s="27" t="s">
        <v>468</v>
      </c>
      <c r="D92" s="25" t="s">
        <v>421</v>
      </c>
      <c r="E92" s="25" t="s">
        <v>108</v>
      </c>
      <c r="F92" s="25" t="s">
        <v>81</v>
      </c>
      <c r="G92" s="25" t="s">
        <v>452</v>
      </c>
      <c r="H92" s="25" t="s">
        <v>394</v>
      </c>
      <c r="I92" s="28">
        <v>3779926</v>
      </c>
      <c r="J92" s="98"/>
      <c r="L92" s="119"/>
      <c r="M92" s="119"/>
    </row>
    <row r="93" spans="1:13" s="17" customFormat="1" ht="16" customHeight="1" x14ac:dyDescent="0.25">
      <c r="A93" s="83">
        <v>44063</v>
      </c>
      <c r="B93" s="27" t="s">
        <v>393</v>
      </c>
      <c r="C93" s="27" t="s">
        <v>466</v>
      </c>
      <c r="D93" s="25" t="s">
        <v>421</v>
      </c>
      <c r="E93" s="25" t="s">
        <v>108</v>
      </c>
      <c r="F93" s="25" t="s">
        <v>68</v>
      </c>
      <c r="G93" s="25" t="s">
        <v>390</v>
      </c>
      <c r="H93" s="25" t="s">
        <v>394</v>
      </c>
      <c r="I93" s="28">
        <v>3474683</v>
      </c>
      <c r="J93" s="98"/>
      <c r="L93" s="119"/>
      <c r="M93" s="119"/>
    </row>
    <row r="94" spans="1:13" s="17" customFormat="1" ht="16" customHeight="1" x14ac:dyDescent="0.25">
      <c r="A94" s="83">
        <v>44066</v>
      </c>
      <c r="B94" s="27" t="s">
        <v>393</v>
      </c>
      <c r="C94" s="27" t="s">
        <v>466</v>
      </c>
      <c r="D94" s="25" t="s">
        <v>421</v>
      </c>
      <c r="E94" s="25" t="s">
        <v>108</v>
      </c>
      <c r="F94" s="25" t="s">
        <v>72</v>
      </c>
      <c r="G94" s="25" t="s">
        <v>497</v>
      </c>
      <c r="H94" s="25" t="s">
        <v>394</v>
      </c>
      <c r="I94" s="28">
        <v>3501682</v>
      </c>
      <c r="J94" s="98"/>
      <c r="L94" s="119"/>
      <c r="M94" s="119"/>
    </row>
    <row r="95" spans="1:13" s="17" customFormat="1" ht="16" customHeight="1" x14ac:dyDescent="0.25">
      <c r="A95" s="83">
        <v>44109</v>
      </c>
      <c r="B95" s="27" t="s">
        <v>393</v>
      </c>
      <c r="C95" s="27" t="s">
        <v>508</v>
      </c>
      <c r="D95" s="25" t="s">
        <v>494</v>
      </c>
      <c r="E95" s="25" t="s">
        <v>108</v>
      </c>
      <c r="F95" s="25" t="s">
        <v>113</v>
      </c>
      <c r="G95" s="25" t="s">
        <v>135</v>
      </c>
      <c r="H95" s="25" t="s">
        <v>394</v>
      </c>
      <c r="I95" s="28">
        <v>3469783</v>
      </c>
      <c r="J95" s="98" t="s">
        <v>58</v>
      </c>
      <c r="L95" s="119"/>
      <c r="M95" s="119"/>
    </row>
    <row r="96" spans="1:13" s="17" customFormat="1" ht="16" customHeight="1" x14ac:dyDescent="0.25">
      <c r="A96" s="83">
        <v>44125</v>
      </c>
      <c r="B96" s="27" t="s">
        <v>393</v>
      </c>
      <c r="C96" s="27" t="s">
        <v>466</v>
      </c>
      <c r="D96" s="25" t="s">
        <v>421</v>
      </c>
      <c r="E96" s="25" t="s">
        <v>108</v>
      </c>
      <c r="F96" s="25" t="s">
        <v>177</v>
      </c>
      <c r="G96" s="25" t="s">
        <v>294</v>
      </c>
      <c r="H96" s="25" t="s">
        <v>394</v>
      </c>
      <c r="I96" s="28">
        <v>2941977</v>
      </c>
      <c r="J96" s="98"/>
      <c r="L96" s="119"/>
      <c r="M96" s="119"/>
    </row>
    <row r="97" spans="1:13" s="17" customFormat="1" ht="16" customHeight="1" x14ac:dyDescent="0.25">
      <c r="A97" s="83">
        <v>44127</v>
      </c>
      <c r="B97" s="27" t="s">
        <v>393</v>
      </c>
      <c r="C97" s="27" t="s">
        <v>466</v>
      </c>
      <c r="D97" s="25" t="s">
        <v>421</v>
      </c>
      <c r="E97" s="25" t="s">
        <v>108</v>
      </c>
      <c r="F97" s="25" t="s">
        <v>81</v>
      </c>
      <c r="G97" s="25" t="s">
        <v>505</v>
      </c>
      <c r="H97" s="25" t="s">
        <v>394</v>
      </c>
      <c r="I97" s="28">
        <v>3146322</v>
      </c>
      <c r="J97" s="98" t="s">
        <v>58</v>
      </c>
      <c r="L97" s="119"/>
      <c r="M97" s="119"/>
    </row>
    <row r="98" spans="1:13" s="17" customFormat="1" ht="16" customHeight="1" x14ac:dyDescent="0.25">
      <c r="A98" s="83">
        <v>44129</v>
      </c>
      <c r="B98" s="27" t="s">
        <v>393</v>
      </c>
      <c r="C98" s="27" t="s">
        <v>468</v>
      </c>
      <c r="D98" s="25" t="s">
        <v>421</v>
      </c>
      <c r="E98" s="25" t="s">
        <v>108</v>
      </c>
      <c r="F98" s="25" t="s">
        <v>177</v>
      </c>
      <c r="G98" s="25" t="s">
        <v>395</v>
      </c>
      <c r="H98" s="25" t="s">
        <v>394</v>
      </c>
      <c r="I98" s="28">
        <v>3151175</v>
      </c>
      <c r="J98" s="98" t="s">
        <v>58</v>
      </c>
      <c r="L98" s="119"/>
      <c r="M98" s="119"/>
    </row>
    <row r="99" spans="1:13" s="17" customFormat="1" ht="16" customHeight="1" x14ac:dyDescent="0.25">
      <c r="A99" s="83">
        <v>44131</v>
      </c>
      <c r="B99" s="27" t="s">
        <v>393</v>
      </c>
      <c r="C99" s="27" t="s">
        <v>466</v>
      </c>
      <c r="D99" s="25" t="s">
        <v>421</v>
      </c>
      <c r="E99" s="25" t="s">
        <v>108</v>
      </c>
      <c r="F99" s="25" t="s">
        <v>72</v>
      </c>
      <c r="G99" s="25" t="s">
        <v>437</v>
      </c>
      <c r="H99" s="25" t="s">
        <v>394</v>
      </c>
      <c r="I99" s="28">
        <v>2597447</v>
      </c>
      <c r="J99" s="98"/>
      <c r="L99" s="119"/>
      <c r="M99" s="119"/>
    </row>
    <row r="100" spans="1:13" s="17" customFormat="1" ht="16" customHeight="1" thickBot="1" x14ac:dyDescent="0.3">
      <c r="A100" s="164">
        <v>44135</v>
      </c>
      <c r="B100" s="165" t="s">
        <v>393</v>
      </c>
      <c r="C100" s="165" t="s">
        <v>466</v>
      </c>
      <c r="D100" s="166" t="s">
        <v>421</v>
      </c>
      <c r="E100" s="166" t="s">
        <v>108</v>
      </c>
      <c r="F100" s="166" t="s">
        <v>177</v>
      </c>
      <c r="G100" s="166" t="s">
        <v>169</v>
      </c>
      <c r="H100" s="166" t="s">
        <v>394</v>
      </c>
      <c r="I100" s="167">
        <v>3033960</v>
      </c>
      <c r="J100" s="168"/>
    </row>
    <row r="101" spans="1:13" s="17" customFormat="1" ht="16" customHeight="1" x14ac:dyDescent="0.25">
      <c r="A101" s="83">
        <v>44137</v>
      </c>
      <c r="B101" s="27" t="s">
        <v>393</v>
      </c>
      <c r="C101" s="27" t="s">
        <v>466</v>
      </c>
      <c r="D101" s="25" t="s">
        <v>421</v>
      </c>
      <c r="E101" s="25" t="s">
        <v>108</v>
      </c>
      <c r="F101" s="25" t="s">
        <v>68</v>
      </c>
      <c r="G101" s="25" t="s">
        <v>345</v>
      </c>
      <c r="H101" s="25" t="s">
        <v>394</v>
      </c>
      <c r="I101" s="28">
        <v>3135544</v>
      </c>
      <c r="J101" s="98"/>
      <c r="L101" s="119"/>
      <c r="M101" s="119"/>
    </row>
    <row r="102" spans="1:13" s="17" customFormat="1" ht="16" customHeight="1" x14ac:dyDescent="0.25">
      <c r="A102" s="83">
        <v>44139</v>
      </c>
      <c r="B102" s="27" t="s">
        <v>393</v>
      </c>
      <c r="C102" s="27" t="s">
        <v>468</v>
      </c>
      <c r="D102" s="25" t="s">
        <v>494</v>
      </c>
      <c r="E102" s="25" t="s">
        <v>108</v>
      </c>
      <c r="F102" s="25" t="s">
        <v>113</v>
      </c>
      <c r="G102" s="25" t="s">
        <v>509</v>
      </c>
      <c r="H102" s="25" t="s">
        <v>394</v>
      </c>
      <c r="I102" s="28">
        <v>3217111</v>
      </c>
      <c r="J102" s="98"/>
      <c r="L102" s="119"/>
      <c r="M102" s="119"/>
    </row>
    <row r="103" spans="1:13" s="17" customFormat="1" ht="16" customHeight="1" x14ac:dyDescent="0.25">
      <c r="A103" s="83">
        <v>44141</v>
      </c>
      <c r="B103" s="27" t="s">
        <v>393</v>
      </c>
      <c r="C103" s="27" t="s">
        <v>468</v>
      </c>
      <c r="D103" s="25" t="s">
        <v>421</v>
      </c>
      <c r="E103" s="25" t="s">
        <v>108</v>
      </c>
      <c r="F103" s="25" t="s">
        <v>177</v>
      </c>
      <c r="G103" s="25" t="s">
        <v>436</v>
      </c>
      <c r="H103" s="25" t="s">
        <v>394</v>
      </c>
      <c r="I103" s="28">
        <v>3223539</v>
      </c>
      <c r="J103" s="98"/>
      <c r="L103" s="119"/>
      <c r="M103" s="119"/>
    </row>
    <row r="104" spans="1:13" s="17" customFormat="1" ht="16" customHeight="1" x14ac:dyDescent="0.25">
      <c r="A104" s="83">
        <v>44142</v>
      </c>
      <c r="B104" s="27" t="s">
        <v>393</v>
      </c>
      <c r="C104" s="27" t="s">
        <v>466</v>
      </c>
      <c r="D104" s="25" t="s">
        <v>421</v>
      </c>
      <c r="E104" s="25" t="s">
        <v>108</v>
      </c>
      <c r="F104" s="25" t="s">
        <v>81</v>
      </c>
      <c r="G104" s="25" t="s">
        <v>422</v>
      </c>
      <c r="H104" s="25" t="s">
        <v>394</v>
      </c>
      <c r="I104" s="28">
        <v>215679</v>
      </c>
      <c r="J104" s="98"/>
      <c r="L104" s="119"/>
      <c r="M104" s="119"/>
    </row>
    <row r="105" spans="1:13" s="17" customFormat="1" ht="16" customHeight="1" x14ac:dyDescent="0.25">
      <c r="A105" s="83">
        <v>44144</v>
      </c>
      <c r="B105" s="27" t="s">
        <v>393</v>
      </c>
      <c r="C105" s="27" t="s">
        <v>468</v>
      </c>
      <c r="D105" s="25" t="s">
        <v>421</v>
      </c>
      <c r="E105" s="25" t="s">
        <v>108</v>
      </c>
      <c r="F105" s="25" t="s">
        <v>253</v>
      </c>
      <c r="G105" s="25" t="s">
        <v>411</v>
      </c>
      <c r="H105" s="25" t="s">
        <v>394</v>
      </c>
      <c r="I105" s="28">
        <v>3082907</v>
      </c>
      <c r="J105" s="98"/>
      <c r="L105" s="119"/>
      <c r="M105" s="119"/>
    </row>
    <row r="106" spans="1:13" s="17" customFormat="1" ht="16" customHeight="1" x14ac:dyDescent="0.25">
      <c r="A106" s="83">
        <v>44146</v>
      </c>
      <c r="B106" s="27" t="s">
        <v>393</v>
      </c>
      <c r="C106" s="27" t="s">
        <v>508</v>
      </c>
      <c r="D106" s="25" t="s">
        <v>494</v>
      </c>
      <c r="E106" s="25" t="s">
        <v>108</v>
      </c>
      <c r="F106" s="25" t="s">
        <v>185</v>
      </c>
      <c r="G106" s="25" t="s">
        <v>309</v>
      </c>
      <c r="H106" s="25" t="s">
        <v>394</v>
      </c>
      <c r="I106" s="28">
        <v>2774247</v>
      </c>
      <c r="J106" s="98" t="s">
        <v>58</v>
      </c>
      <c r="L106" s="119"/>
      <c r="M106" s="119"/>
    </row>
    <row r="107" spans="1:13" s="17" customFormat="1" ht="16" customHeight="1" x14ac:dyDescent="0.25">
      <c r="A107" s="83">
        <v>44146</v>
      </c>
      <c r="B107" s="27" t="s">
        <v>393</v>
      </c>
      <c r="C107" s="27" t="s">
        <v>508</v>
      </c>
      <c r="D107" s="25" t="s">
        <v>494</v>
      </c>
      <c r="E107" s="25" t="s">
        <v>108</v>
      </c>
      <c r="F107" s="25" t="s">
        <v>186</v>
      </c>
      <c r="G107" s="25" t="s">
        <v>309</v>
      </c>
      <c r="H107" s="25" t="s">
        <v>394</v>
      </c>
      <c r="I107" s="28">
        <v>376876</v>
      </c>
      <c r="J107" s="98" t="s">
        <v>58</v>
      </c>
      <c r="L107" s="119"/>
      <c r="M107" s="119"/>
    </row>
    <row r="108" spans="1:13" s="17" customFormat="1" ht="16" customHeight="1" x14ac:dyDescent="0.25">
      <c r="A108" s="83">
        <v>44148</v>
      </c>
      <c r="B108" s="27" t="s">
        <v>393</v>
      </c>
      <c r="C108" s="27" t="s">
        <v>466</v>
      </c>
      <c r="D108" s="25" t="s">
        <v>421</v>
      </c>
      <c r="E108" s="25" t="s">
        <v>108</v>
      </c>
      <c r="F108" s="25" t="s">
        <v>177</v>
      </c>
      <c r="G108" s="25" t="s">
        <v>280</v>
      </c>
      <c r="H108" s="25" t="s">
        <v>394</v>
      </c>
      <c r="I108" s="28">
        <v>3207863</v>
      </c>
      <c r="J108" s="98"/>
      <c r="L108" s="119"/>
      <c r="M108" s="119"/>
    </row>
    <row r="109" spans="1:13" s="17" customFormat="1" ht="16" customHeight="1" x14ac:dyDescent="0.25">
      <c r="A109" s="83">
        <v>44150</v>
      </c>
      <c r="B109" s="27" t="s">
        <v>393</v>
      </c>
      <c r="C109" s="27" t="s">
        <v>468</v>
      </c>
      <c r="D109" s="25" t="s">
        <v>494</v>
      </c>
      <c r="E109" s="25" t="s">
        <v>108</v>
      </c>
      <c r="F109" s="25" t="s">
        <v>113</v>
      </c>
      <c r="G109" s="25" t="s">
        <v>452</v>
      </c>
      <c r="H109" s="25" t="s">
        <v>394</v>
      </c>
      <c r="I109" s="28">
        <v>3321007</v>
      </c>
      <c r="J109" s="98"/>
      <c r="L109" s="119"/>
      <c r="M109" s="119"/>
    </row>
    <row r="110" spans="1:13" s="17" customFormat="1" ht="16" customHeight="1" x14ac:dyDescent="0.25">
      <c r="A110" s="83">
        <v>44151</v>
      </c>
      <c r="B110" s="27" t="s">
        <v>393</v>
      </c>
      <c r="C110" s="27" t="s">
        <v>466</v>
      </c>
      <c r="D110" s="25" t="s">
        <v>421</v>
      </c>
      <c r="E110" s="25" t="s">
        <v>108</v>
      </c>
      <c r="F110" s="25" t="s">
        <v>81</v>
      </c>
      <c r="G110" s="25" t="s">
        <v>422</v>
      </c>
      <c r="H110" s="25" t="s">
        <v>394</v>
      </c>
      <c r="I110" s="28">
        <v>3313813</v>
      </c>
      <c r="J110" s="98"/>
      <c r="L110" s="119"/>
      <c r="M110" s="119"/>
    </row>
    <row r="111" spans="1:13" s="17" customFormat="1" ht="16" customHeight="1" x14ac:dyDescent="0.25">
      <c r="A111" s="83">
        <v>44153</v>
      </c>
      <c r="B111" s="27" t="s">
        <v>393</v>
      </c>
      <c r="C111" s="27" t="s">
        <v>466</v>
      </c>
      <c r="D111" s="25" t="s">
        <v>421</v>
      </c>
      <c r="E111" s="25" t="s">
        <v>108</v>
      </c>
      <c r="F111" s="25" t="s">
        <v>331</v>
      </c>
      <c r="G111" s="25" t="s">
        <v>390</v>
      </c>
      <c r="H111" s="25" t="s">
        <v>394</v>
      </c>
      <c r="I111" s="28">
        <v>3621258</v>
      </c>
      <c r="J111" s="98"/>
      <c r="L111" s="119"/>
      <c r="M111" s="119"/>
    </row>
    <row r="112" spans="1:13" s="17" customFormat="1" ht="16" customHeight="1" x14ac:dyDescent="0.25">
      <c r="A112" s="83">
        <v>44155</v>
      </c>
      <c r="B112" s="27" t="s">
        <v>393</v>
      </c>
      <c r="C112" s="27" t="s">
        <v>508</v>
      </c>
      <c r="D112" s="25" t="s">
        <v>494</v>
      </c>
      <c r="E112" s="25" t="s">
        <v>108</v>
      </c>
      <c r="F112" s="25" t="s">
        <v>185</v>
      </c>
      <c r="G112" s="25" t="s">
        <v>294</v>
      </c>
      <c r="H112" s="25" t="s">
        <v>394</v>
      </c>
      <c r="I112" s="28">
        <v>2331310</v>
      </c>
      <c r="J112" s="98" t="s">
        <v>58</v>
      </c>
      <c r="L112" s="119"/>
      <c r="M112" s="119"/>
    </row>
    <row r="113" spans="1:13" s="17" customFormat="1" ht="16" customHeight="1" x14ac:dyDescent="0.25">
      <c r="A113" s="83">
        <v>44155</v>
      </c>
      <c r="B113" s="27" t="s">
        <v>393</v>
      </c>
      <c r="C113" s="27" t="s">
        <v>508</v>
      </c>
      <c r="D113" s="25" t="s">
        <v>494</v>
      </c>
      <c r="E113" s="25" t="s">
        <v>108</v>
      </c>
      <c r="F113" s="25" t="s">
        <v>186</v>
      </c>
      <c r="G113" s="25" t="s">
        <v>294</v>
      </c>
      <c r="H113" s="25" t="s">
        <v>394</v>
      </c>
      <c r="I113" s="28">
        <v>1071136</v>
      </c>
      <c r="J113" s="98" t="s">
        <v>58</v>
      </c>
      <c r="L113" s="119"/>
      <c r="M113" s="119"/>
    </row>
    <row r="114" spans="1:13" s="17" customFormat="1" ht="16" customHeight="1" x14ac:dyDescent="0.25">
      <c r="A114" s="83">
        <v>44157</v>
      </c>
      <c r="B114" s="27" t="s">
        <v>393</v>
      </c>
      <c r="C114" s="27" t="s">
        <v>466</v>
      </c>
      <c r="D114" s="25" t="s">
        <v>421</v>
      </c>
      <c r="E114" s="25" t="s">
        <v>108</v>
      </c>
      <c r="F114" s="25" t="s">
        <v>81</v>
      </c>
      <c r="G114" s="25" t="s">
        <v>497</v>
      </c>
      <c r="H114" s="25" t="s">
        <v>394</v>
      </c>
      <c r="I114" s="28">
        <v>3511763</v>
      </c>
      <c r="J114" s="98"/>
      <c r="L114" s="119"/>
      <c r="M114" s="119"/>
    </row>
    <row r="115" spans="1:13" s="17" customFormat="1" ht="16" customHeight="1" x14ac:dyDescent="0.25">
      <c r="A115" s="83">
        <v>44158</v>
      </c>
      <c r="B115" s="27" t="s">
        <v>393</v>
      </c>
      <c r="C115" s="27" t="s">
        <v>468</v>
      </c>
      <c r="D115" s="25" t="s">
        <v>421</v>
      </c>
      <c r="E115" s="25" t="s">
        <v>108</v>
      </c>
      <c r="F115" s="25" t="s">
        <v>81</v>
      </c>
      <c r="G115" s="25" t="s">
        <v>375</v>
      </c>
      <c r="H115" s="25" t="s">
        <v>394</v>
      </c>
      <c r="I115" s="28">
        <v>3687814</v>
      </c>
      <c r="J115" s="98"/>
      <c r="L115" s="119"/>
      <c r="M115" s="119"/>
    </row>
    <row r="116" spans="1:13" s="17" customFormat="1" ht="16" customHeight="1" x14ac:dyDescent="0.25">
      <c r="A116" s="83">
        <v>44160</v>
      </c>
      <c r="B116" s="27" t="s">
        <v>393</v>
      </c>
      <c r="C116" s="27" t="s">
        <v>468</v>
      </c>
      <c r="D116" s="25" t="s">
        <v>421</v>
      </c>
      <c r="E116" s="25" t="s">
        <v>108</v>
      </c>
      <c r="F116" s="25" t="s">
        <v>177</v>
      </c>
      <c r="G116" s="25" t="s">
        <v>395</v>
      </c>
      <c r="H116" s="25" t="s">
        <v>394</v>
      </c>
      <c r="I116" s="28">
        <v>3513592</v>
      </c>
      <c r="J116" s="98"/>
      <c r="L116" s="119"/>
      <c r="M116" s="119"/>
    </row>
    <row r="117" spans="1:13" s="17" customFormat="1" ht="16" customHeight="1" x14ac:dyDescent="0.25">
      <c r="A117" s="83">
        <v>44162</v>
      </c>
      <c r="B117" s="27" t="s">
        <v>393</v>
      </c>
      <c r="C117" s="27" t="s">
        <v>466</v>
      </c>
      <c r="D117" s="25" t="s">
        <v>421</v>
      </c>
      <c r="E117" s="25" t="s">
        <v>108</v>
      </c>
      <c r="F117" s="25" t="s">
        <v>304</v>
      </c>
      <c r="G117" s="25" t="s">
        <v>432</v>
      </c>
      <c r="H117" s="25" t="s">
        <v>394</v>
      </c>
      <c r="I117" s="28">
        <v>3542962</v>
      </c>
      <c r="J117" s="98"/>
      <c r="L117" s="119"/>
      <c r="M117" s="119"/>
    </row>
    <row r="118" spans="1:13" s="17" customFormat="1" ht="16" customHeight="1" x14ac:dyDescent="0.25">
      <c r="A118" s="83">
        <v>44165</v>
      </c>
      <c r="B118" s="27" t="s">
        <v>393</v>
      </c>
      <c r="C118" s="27" t="s">
        <v>466</v>
      </c>
      <c r="D118" s="25" t="s">
        <v>421</v>
      </c>
      <c r="E118" s="25" t="s">
        <v>108</v>
      </c>
      <c r="F118" s="25" t="s">
        <v>116</v>
      </c>
      <c r="G118" s="25" t="s">
        <v>309</v>
      </c>
      <c r="H118" s="25" t="s">
        <v>394</v>
      </c>
      <c r="I118" s="28">
        <v>3436281</v>
      </c>
      <c r="J118" s="98"/>
      <c r="L118" s="119"/>
      <c r="M118" s="119"/>
    </row>
    <row r="119" spans="1:13" s="17" customFormat="1" ht="16" customHeight="1" x14ac:dyDescent="0.25">
      <c r="A119" s="83">
        <v>44167</v>
      </c>
      <c r="B119" s="27" t="s">
        <v>393</v>
      </c>
      <c r="C119" s="27" t="s">
        <v>468</v>
      </c>
      <c r="D119" s="25" t="s">
        <v>421</v>
      </c>
      <c r="E119" s="25" t="s">
        <v>108</v>
      </c>
      <c r="F119" s="25" t="s">
        <v>177</v>
      </c>
      <c r="G119" s="25" t="s">
        <v>380</v>
      </c>
      <c r="H119" s="25" t="s">
        <v>394</v>
      </c>
      <c r="I119" s="28">
        <v>3637236</v>
      </c>
      <c r="J119" s="98"/>
      <c r="L119" s="119"/>
      <c r="M119" s="119"/>
    </row>
    <row r="120" spans="1:13" s="17" customFormat="1" ht="16" customHeight="1" x14ac:dyDescent="0.25">
      <c r="A120" s="83">
        <v>44170</v>
      </c>
      <c r="B120" s="27" t="s">
        <v>393</v>
      </c>
      <c r="C120" s="27" t="s">
        <v>466</v>
      </c>
      <c r="D120" s="25" t="s">
        <v>421</v>
      </c>
      <c r="E120" s="25" t="s">
        <v>108</v>
      </c>
      <c r="F120" s="25" t="s">
        <v>72</v>
      </c>
      <c r="G120" s="25" t="s">
        <v>578</v>
      </c>
      <c r="H120" s="25" t="s">
        <v>394</v>
      </c>
      <c r="I120" s="28">
        <v>3678517</v>
      </c>
      <c r="J120" s="98"/>
      <c r="L120" s="119"/>
      <c r="M120" s="119"/>
    </row>
    <row r="121" spans="1:13" s="17" customFormat="1" ht="16" customHeight="1" x14ac:dyDescent="0.25">
      <c r="A121" s="83">
        <v>44172</v>
      </c>
      <c r="B121" s="27" t="s">
        <v>393</v>
      </c>
      <c r="C121" s="27" t="s">
        <v>508</v>
      </c>
      <c r="D121" s="25" t="s">
        <v>494</v>
      </c>
      <c r="E121" s="25" t="s">
        <v>108</v>
      </c>
      <c r="F121" s="25" t="s">
        <v>185</v>
      </c>
      <c r="G121" s="25" t="s">
        <v>294</v>
      </c>
      <c r="H121" s="25" t="s">
        <v>394</v>
      </c>
      <c r="I121" s="28">
        <v>2783875</v>
      </c>
      <c r="J121" s="98" t="s">
        <v>58</v>
      </c>
      <c r="L121" s="119"/>
      <c r="M121" s="119"/>
    </row>
    <row r="122" spans="1:13" s="17" customFormat="1" ht="16" customHeight="1" x14ac:dyDescent="0.25">
      <c r="A122" s="83">
        <v>44172</v>
      </c>
      <c r="B122" s="27" t="s">
        <v>393</v>
      </c>
      <c r="C122" s="27" t="s">
        <v>508</v>
      </c>
      <c r="D122" s="25" t="s">
        <v>494</v>
      </c>
      <c r="E122" s="25" t="s">
        <v>108</v>
      </c>
      <c r="F122" s="25" t="s">
        <v>186</v>
      </c>
      <c r="G122" s="25" t="s">
        <v>294</v>
      </c>
      <c r="H122" s="25" t="s">
        <v>394</v>
      </c>
      <c r="I122" s="28">
        <v>270525</v>
      </c>
      <c r="J122" s="98" t="s">
        <v>58</v>
      </c>
      <c r="L122" s="119"/>
      <c r="M122" s="119"/>
    </row>
    <row r="123" spans="1:13" s="17" customFormat="1" ht="16" customHeight="1" x14ac:dyDescent="0.25">
      <c r="A123" s="83">
        <v>44173</v>
      </c>
      <c r="B123" s="27" t="s">
        <v>393</v>
      </c>
      <c r="C123" s="27" t="s">
        <v>466</v>
      </c>
      <c r="D123" s="25" t="s">
        <v>421</v>
      </c>
      <c r="E123" s="25" t="s">
        <v>108</v>
      </c>
      <c r="F123" s="25" t="s">
        <v>68</v>
      </c>
      <c r="G123" s="25" t="s">
        <v>413</v>
      </c>
      <c r="H123" s="25" t="s">
        <v>394</v>
      </c>
      <c r="I123" s="28">
        <v>3289161</v>
      </c>
      <c r="J123" s="98"/>
      <c r="L123" s="119"/>
      <c r="M123" s="119"/>
    </row>
    <row r="124" spans="1:13" s="17" customFormat="1" ht="16" customHeight="1" x14ac:dyDescent="0.25">
      <c r="A124" s="83">
        <v>44175</v>
      </c>
      <c r="B124" s="27" t="s">
        <v>393</v>
      </c>
      <c r="C124" s="27" t="s">
        <v>466</v>
      </c>
      <c r="D124" s="25" t="s">
        <v>421</v>
      </c>
      <c r="E124" s="25" t="s">
        <v>108</v>
      </c>
      <c r="F124" s="25" t="s">
        <v>304</v>
      </c>
      <c r="G124" s="25" t="s">
        <v>280</v>
      </c>
      <c r="H124" s="25" t="s">
        <v>394</v>
      </c>
      <c r="I124" s="28">
        <v>3382445</v>
      </c>
      <c r="J124" s="98"/>
      <c r="L124" s="119"/>
      <c r="M124" s="119"/>
    </row>
    <row r="125" spans="1:13" s="17" customFormat="1" ht="16" customHeight="1" x14ac:dyDescent="0.25">
      <c r="A125" s="83">
        <v>44177</v>
      </c>
      <c r="B125" s="27" t="s">
        <v>393</v>
      </c>
      <c r="C125" s="27" t="s">
        <v>468</v>
      </c>
      <c r="D125" s="25" t="s">
        <v>421</v>
      </c>
      <c r="E125" s="25" t="s">
        <v>108</v>
      </c>
      <c r="F125" s="25" t="s">
        <v>286</v>
      </c>
      <c r="G125" s="25" t="s">
        <v>111</v>
      </c>
      <c r="H125" s="25" t="s">
        <v>394</v>
      </c>
      <c r="I125" s="28">
        <v>3603243</v>
      </c>
      <c r="J125" s="98"/>
      <c r="L125" s="119"/>
      <c r="M125" s="119"/>
    </row>
    <row r="126" spans="1:13" s="17" customFormat="1" ht="16" customHeight="1" x14ac:dyDescent="0.25">
      <c r="A126" s="83">
        <v>44179</v>
      </c>
      <c r="B126" s="27" t="s">
        <v>393</v>
      </c>
      <c r="C126" s="27" t="s">
        <v>466</v>
      </c>
      <c r="D126" s="25" t="s">
        <v>421</v>
      </c>
      <c r="E126" s="25" t="s">
        <v>108</v>
      </c>
      <c r="F126" s="25" t="s">
        <v>72</v>
      </c>
      <c r="G126" s="25" t="s">
        <v>478</v>
      </c>
      <c r="H126" s="25" t="s">
        <v>394</v>
      </c>
      <c r="I126" s="28">
        <v>3277141</v>
      </c>
      <c r="J126" s="98"/>
      <c r="L126" s="119"/>
      <c r="M126" s="119"/>
    </row>
    <row r="127" spans="1:13" s="17" customFormat="1" ht="16" customHeight="1" x14ac:dyDescent="0.25">
      <c r="A127" s="83">
        <v>44181</v>
      </c>
      <c r="B127" s="27" t="s">
        <v>393</v>
      </c>
      <c r="C127" s="27" t="s">
        <v>468</v>
      </c>
      <c r="D127" s="25" t="s">
        <v>421</v>
      </c>
      <c r="E127" s="25" t="s">
        <v>108</v>
      </c>
      <c r="F127" s="25" t="s">
        <v>204</v>
      </c>
      <c r="G127" s="25" t="s">
        <v>374</v>
      </c>
      <c r="H127" s="25" t="s">
        <v>394</v>
      </c>
      <c r="I127" s="28">
        <v>3315579</v>
      </c>
      <c r="J127" s="98"/>
      <c r="L127" s="119"/>
      <c r="M127" s="119"/>
    </row>
    <row r="128" spans="1:13" s="17" customFormat="1" ht="16" customHeight="1" x14ac:dyDescent="0.25">
      <c r="A128" s="83">
        <v>44183</v>
      </c>
      <c r="B128" s="27" t="s">
        <v>393</v>
      </c>
      <c r="C128" s="27" t="s">
        <v>466</v>
      </c>
      <c r="D128" s="25" t="s">
        <v>421</v>
      </c>
      <c r="E128" s="25" t="s">
        <v>108</v>
      </c>
      <c r="F128" s="25" t="s">
        <v>331</v>
      </c>
      <c r="G128" s="25" t="s">
        <v>460</v>
      </c>
      <c r="H128" s="25" t="s">
        <v>394</v>
      </c>
      <c r="I128" s="28">
        <v>3246443</v>
      </c>
      <c r="J128" s="98"/>
      <c r="L128" s="119"/>
      <c r="M128" s="119"/>
    </row>
    <row r="129" spans="1:13" s="17" customFormat="1" ht="16" customHeight="1" x14ac:dyDescent="0.25">
      <c r="A129" s="83">
        <v>44185</v>
      </c>
      <c r="B129" s="27" t="s">
        <v>393</v>
      </c>
      <c r="C129" s="27" t="s">
        <v>466</v>
      </c>
      <c r="D129" s="25" t="s">
        <v>421</v>
      </c>
      <c r="E129" s="25" t="s">
        <v>108</v>
      </c>
      <c r="F129" s="25" t="s">
        <v>109</v>
      </c>
      <c r="G129" s="25" t="s">
        <v>390</v>
      </c>
      <c r="H129" s="25" t="s">
        <v>394</v>
      </c>
      <c r="I129" s="28">
        <v>3483068</v>
      </c>
      <c r="J129" s="98"/>
      <c r="L129" s="119"/>
      <c r="M129" s="119"/>
    </row>
    <row r="130" spans="1:13" s="17" customFormat="1" ht="16" customHeight="1" x14ac:dyDescent="0.25">
      <c r="A130" s="83">
        <v>44186</v>
      </c>
      <c r="B130" s="27" t="s">
        <v>393</v>
      </c>
      <c r="C130" s="27" t="s">
        <v>466</v>
      </c>
      <c r="D130" s="25" t="s">
        <v>421</v>
      </c>
      <c r="E130" s="25" t="s">
        <v>108</v>
      </c>
      <c r="F130" s="25" t="s">
        <v>109</v>
      </c>
      <c r="G130" s="25" t="s">
        <v>294</v>
      </c>
      <c r="H130" s="25" t="s">
        <v>394</v>
      </c>
      <c r="I130" s="28">
        <v>3399443</v>
      </c>
      <c r="J130" s="98"/>
      <c r="L130" s="119"/>
      <c r="M130" s="119"/>
    </row>
    <row r="131" spans="1:13" s="17" customFormat="1" ht="16" customHeight="1" x14ac:dyDescent="0.25">
      <c r="A131" s="83">
        <v>44188</v>
      </c>
      <c r="B131" s="27" t="s">
        <v>393</v>
      </c>
      <c r="C131" s="27" t="s">
        <v>468</v>
      </c>
      <c r="D131" s="25" t="s">
        <v>421</v>
      </c>
      <c r="E131" s="25" t="s">
        <v>108</v>
      </c>
      <c r="F131" s="25" t="s">
        <v>241</v>
      </c>
      <c r="G131" s="25" t="s">
        <v>550</v>
      </c>
      <c r="H131" s="25" t="s">
        <v>394</v>
      </c>
      <c r="I131" s="28">
        <v>3288901</v>
      </c>
      <c r="J131" s="98"/>
      <c r="L131" s="119"/>
      <c r="M131" s="119"/>
    </row>
    <row r="132" spans="1:13" s="17" customFormat="1" ht="16" customHeight="1" x14ac:dyDescent="0.25">
      <c r="A132" s="83">
        <v>44191</v>
      </c>
      <c r="B132" s="27" t="s">
        <v>393</v>
      </c>
      <c r="C132" s="27" t="s">
        <v>466</v>
      </c>
      <c r="D132" s="25" t="s">
        <v>421</v>
      </c>
      <c r="E132" s="25" t="s">
        <v>108</v>
      </c>
      <c r="F132" s="25" t="s">
        <v>68</v>
      </c>
      <c r="G132" s="25" t="s">
        <v>457</v>
      </c>
      <c r="H132" s="25" t="s">
        <v>394</v>
      </c>
      <c r="I132" s="28">
        <v>3640374</v>
      </c>
      <c r="J132" s="98"/>
      <c r="L132" s="119"/>
      <c r="M132" s="119"/>
    </row>
    <row r="133" spans="1:13" s="17" customFormat="1" ht="16" customHeight="1" x14ac:dyDescent="0.25">
      <c r="A133" s="83">
        <v>44192</v>
      </c>
      <c r="B133" s="27" t="s">
        <v>393</v>
      </c>
      <c r="C133" s="27" t="s">
        <v>468</v>
      </c>
      <c r="D133" s="25" t="s">
        <v>421</v>
      </c>
      <c r="E133" s="25" t="s">
        <v>108</v>
      </c>
      <c r="F133" s="25" t="s">
        <v>81</v>
      </c>
      <c r="G133" s="25" t="s">
        <v>395</v>
      </c>
      <c r="H133" s="25" t="s">
        <v>394</v>
      </c>
      <c r="I133" s="28">
        <v>3701613</v>
      </c>
      <c r="J133" s="98"/>
      <c r="L133" s="119"/>
      <c r="M133" s="119"/>
    </row>
    <row r="134" spans="1:13" s="17" customFormat="1" ht="16" customHeight="1" x14ac:dyDescent="0.25">
      <c r="A134" s="83">
        <v>44195</v>
      </c>
      <c r="B134" s="27" t="s">
        <v>393</v>
      </c>
      <c r="C134" s="27" t="s">
        <v>466</v>
      </c>
      <c r="D134" s="25" t="s">
        <v>421</v>
      </c>
      <c r="E134" s="25" t="s">
        <v>108</v>
      </c>
      <c r="F134" s="25" t="s">
        <v>81</v>
      </c>
      <c r="G134" s="25" t="s">
        <v>438</v>
      </c>
      <c r="H134" s="25" t="s">
        <v>394</v>
      </c>
      <c r="I134" s="28">
        <v>3507094</v>
      </c>
      <c r="J134" s="98"/>
      <c r="L134" s="119"/>
      <c r="M134" s="119"/>
    </row>
    <row r="135" spans="1:13" s="17" customFormat="1" ht="16" customHeight="1" thickBot="1" x14ac:dyDescent="0.3">
      <c r="A135" s="83">
        <v>44196</v>
      </c>
      <c r="B135" s="27" t="s">
        <v>393</v>
      </c>
      <c r="C135" s="27" t="s">
        <v>466</v>
      </c>
      <c r="D135" s="25" t="s">
        <v>421</v>
      </c>
      <c r="E135" s="25" t="s">
        <v>108</v>
      </c>
      <c r="F135" s="25" t="s">
        <v>81</v>
      </c>
      <c r="G135" s="25" t="s">
        <v>509</v>
      </c>
      <c r="H135" s="25" t="s">
        <v>394</v>
      </c>
      <c r="I135" s="28">
        <v>3629300</v>
      </c>
      <c r="J135" s="98"/>
      <c r="L135" s="119"/>
      <c r="M135" s="119"/>
    </row>
    <row r="136" spans="1:13" ht="17.25" customHeight="1" thickBot="1" x14ac:dyDescent="0.35">
      <c r="A136" s="112" t="s">
        <v>397</v>
      </c>
      <c r="B136" s="113"/>
      <c r="C136" s="113"/>
      <c r="D136" s="113"/>
      <c r="E136" s="113"/>
      <c r="F136" s="113"/>
      <c r="G136" s="113"/>
      <c r="H136" s="60"/>
      <c r="I136" s="137">
        <f>SUM(I11:I135)</f>
        <v>381549836</v>
      </c>
      <c r="J136" s="61"/>
    </row>
    <row r="137" spans="1:13" x14ac:dyDescent="0.25">
      <c r="I137" s="100"/>
    </row>
    <row r="138" spans="1:13" ht="13" x14ac:dyDescent="0.3">
      <c r="A138" s="115"/>
      <c r="B138" s="110"/>
      <c r="C138" s="110"/>
      <c r="D138" s="110"/>
      <c r="E138" s="110"/>
      <c r="F138" s="116"/>
      <c r="G138" s="110"/>
      <c r="H138" s="31"/>
      <c r="I138" s="101"/>
      <c r="J138" s="17"/>
    </row>
    <row r="139" spans="1:13" ht="14.15" customHeight="1" x14ac:dyDescent="0.25">
      <c r="A139" s="184"/>
      <c r="B139" s="184"/>
      <c r="C139" s="184"/>
      <c r="D139" s="184"/>
      <c r="E139" s="184"/>
      <c r="F139" s="184"/>
      <c r="G139" s="184"/>
      <c r="H139" s="184"/>
      <c r="I139" s="184"/>
      <c r="J139" s="184"/>
    </row>
    <row r="140" spans="1:13" s="90" customFormat="1" ht="14.15" customHeight="1" x14ac:dyDescent="0.25">
      <c r="A140" s="184"/>
      <c r="B140" s="184"/>
      <c r="C140" s="184"/>
      <c r="D140" s="184"/>
      <c r="E140" s="184"/>
      <c r="F140" s="184"/>
      <c r="G140" s="184"/>
      <c r="H140" s="184"/>
      <c r="I140" s="184"/>
      <c r="J140" s="184"/>
    </row>
    <row r="141" spans="1:13" ht="13.5" customHeight="1" x14ac:dyDescent="0.25">
      <c r="A141" s="185"/>
      <c r="B141" s="185"/>
      <c r="C141" s="185"/>
      <c r="D141" s="185"/>
      <c r="E141" s="185"/>
      <c r="F141" s="185"/>
      <c r="G141" s="185"/>
      <c r="H141" s="185"/>
      <c r="I141" s="185"/>
      <c r="J141" s="185"/>
    </row>
    <row r="142" spans="1:13" ht="13.5" customHeight="1" x14ac:dyDescent="0.25">
      <c r="A142" s="185"/>
      <c r="B142" s="185"/>
      <c r="C142" s="185"/>
      <c r="D142" s="185"/>
      <c r="E142" s="185"/>
      <c r="F142" s="185"/>
      <c r="G142" s="185"/>
      <c r="H142" s="185"/>
      <c r="I142" s="185"/>
      <c r="J142" s="185"/>
    </row>
    <row r="143" spans="1:13" ht="13.5" customHeight="1" x14ac:dyDescent="0.25">
      <c r="A143" s="117"/>
      <c r="B143" s="117"/>
      <c r="C143" s="117"/>
      <c r="D143" s="117"/>
      <c r="E143" s="117"/>
      <c r="F143" s="117"/>
      <c r="G143" s="117"/>
      <c r="H143" s="92"/>
      <c r="I143" s="92"/>
      <c r="J143" s="92"/>
    </row>
    <row r="144" spans="1:13" s="17" customFormat="1" ht="13" customHeight="1" x14ac:dyDescent="0.25">
      <c r="A144" s="183"/>
      <c r="B144" s="183"/>
      <c r="C144" s="183"/>
      <c r="D144" s="183"/>
      <c r="E144" s="183"/>
      <c r="F144" s="183"/>
      <c r="G144" s="183"/>
      <c r="H144" s="183"/>
      <c r="I144" s="183"/>
      <c r="J144" s="183"/>
    </row>
    <row r="147" spans="1:9" x14ac:dyDescent="0.25">
      <c r="G147" s="118"/>
      <c r="H147" s="99"/>
    </row>
    <row r="148" spans="1:9" x14ac:dyDescent="0.25">
      <c r="G148" s="118"/>
      <c r="H148" s="99"/>
      <c r="I148" s="100"/>
    </row>
    <row r="150" spans="1:9" x14ac:dyDescent="0.25">
      <c r="I150" s="100"/>
    </row>
    <row r="157" spans="1:9" x14ac:dyDescent="0.25">
      <c r="A157" s="114" t="s">
        <v>85</v>
      </c>
    </row>
  </sheetData>
  <sortState xmlns:xlrd2="http://schemas.microsoft.com/office/spreadsheetml/2017/richdata2" ref="A11:J135">
    <sortCondition ref="A11:A135"/>
    <sortCondition ref="D11:D135"/>
    <sortCondition ref="F11:F135"/>
  </sortState>
  <mergeCells count="5">
    <mergeCell ref="A139:J139"/>
    <mergeCell ref="A140:J140"/>
    <mergeCell ref="A141:J141"/>
    <mergeCell ref="A142:J142"/>
    <mergeCell ref="A144:J144"/>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50"/>
  <sheetViews>
    <sheetView topLeftCell="C1" zoomScaleNormal="100" zoomScaleSheetLayoutView="80" workbookViewId="0">
      <selection activeCell="A10" sqref="A10:K10"/>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9" style="114" bestFit="1"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09" t="s">
        <v>0</v>
      </c>
      <c r="B1" s="110"/>
      <c r="C1" s="110"/>
      <c r="D1" s="110"/>
      <c r="E1" s="110"/>
      <c r="F1" s="110"/>
      <c r="G1" s="110"/>
      <c r="H1" s="1"/>
      <c r="I1" s="1"/>
    </row>
    <row r="2" spans="1:13" ht="12.75" customHeight="1" x14ac:dyDescent="0.3">
      <c r="A2" s="109" t="s">
        <v>60</v>
      </c>
      <c r="B2" s="110"/>
      <c r="C2" s="110"/>
      <c r="D2" s="110"/>
      <c r="E2" s="110"/>
      <c r="F2" s="110"/>
      <c r="G2" s="110"/>
      <c r="H2" s="1"/>
      <c r="I2" s="1"/>
    </row>
    <row r="3" spans="1:13" ht="12.75" customHeight="1" x14ac:dyDescent="0.3">
      <c r="A3" s="109" t="s">
        <v>247</v>
      </c>
      <c r="B3" s="110"/>
      <c r="C3" s="110"/>
      <c r="D3" s="110"/>
      <c r="E3" s="110"/>
      <c r="F3" s="110"/>
      <c r="G3" s="110"/>
      <c r="H3" s="1"/>
      <c r="I3" s="1"/>
    </row>
    <row r="4" spans="1:13" ht="12.75" customHeight="1" x14ac:dyDescent="0.3">
      <c r="A4" s="109" t="s">
        <v>57</v>
      </c>
      <c r="B4" s="110"/>
      <c r="C4" s="110"/>
      <c r="D4" s="110"/>
      <c r="E4" s="110"/>
      <c r="F4" s="110"/>
      <c r="G4" s="110"/>
      <c r="H4" s="1"/>
      <c r="I4" s="1"/>
    </row>
    <row r="5" spans="1:13" ht="12.75" customHeight="1" x14ac:dyDescent="0.3">
      <c r="A5" s="109" t="s">
        <v>67</v>
      </c>
      <c r="B5" s="110"/>
      <c r="C5" s="110"/>
      <c r="D5" s="110"/>
      <c r="E5" s="110"/>
      <c r="F5" s="110"/>
      <c r="G5" s="110"/>
      <c r="H5" s="1"/>
      <c r="I5" s="1"/>
    </row>
    <row r="6" spans="1:13" ht="12.75" customHeight="1" x14ac:dyDescent="0.3">
      <c r="A6" s="109" t="s">
        <v>11</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12</v>
      </c>
      <c r="B8" s="122"/>
      <c r="C8" s="122"/>
      <c r="D8" s="122"/>
      <c r="E8" s="122"/>
      <c r="F8" s="122"/>
      <c r="G8" s="122"/>
      <c r="H8" s="122"/>
      <c r="I8" s="122"/>
      <c r="J8" s="122"/>
    </row>
    <row r="9" spans="1:13" ht="13.5" thickBot="1" x14ac:dyDescent="0.35">
      <c r="A9" s="111"/>
      <c r="B9" s="111"/>
      <c r="C9" s="111"/>
      <c r="D9" s="111"/>
      <c r="E9" s="111"/>
      <c r="F9" s="111"/>
      <c r="G9" s="111"/>
      <c r="H9" s="1"/>
      <c r="I9" s="1"/>
      <c r="J9" s="95" t="s">
        <v>445</v>
      </c>
    </row>
    <row r="10" spans="1:13" ht="43.5" customHeight="1" thickBot="1" x14ac:dyDescent="0.3">
      <c r="A10" s="134" t="s">
        <v>25</v>
      </c>
      <c r="B10" s="135" t="s">
        <v>4</v>
      </c>
      <c r="C10" s="135" t="s">
        <v>52</v>
      </c>
      <c r="D10" s="135" t="s">
        <v>21</v>
      </c>
      <c r="E10" s="135" t="s">
        <v>107</v>
      </c>
      <c r="F10" s="135" t="s">
        <v>26</v>
      </c>
      <c r="G10" s="135" t="s">
        <v>3</v>
      </c>
      <c r="H10" s="135" t="s">
        <v>27</v>
      </c>
      <c r="I10" s="135" t="s">
        <v>73</v>
      </c>
      <c r="J10" s="136" t="s">
        <v>32</v>
      </c>
    </row>
    <row r="11" spans="1:13" s="17" customFormat="1" ht="16" customHeight="1" x14ac:dyDescent="0.25">
      <c r="A11" s="83">
        <v>43831</v>
      </c>
      <c r="B11" s="27" t="s">
        <v>442</v>
      </c>
      <c r="C11" s="27" t="s">
        <v>484</v>
      </c>
      <c r="D11" s="25" t="s">
        <v>471</v>
      </c>
      <c r="E11" s="25" t="s">
        <v>108</v>
      </c>
      <c r="F11" s="25" t="s">
        <v>81</v>
      </c>
      <c r="G11" s="25" t="s">
        <v>481</v>
      </c>
      <c r="H11" s="25" t="s">
        <v>440</v>
      </c>
      <c r="I11" s="28">
        <v>3650720</v>
      </c>
      <c r="J11" s="98"/>
      <c r="L11" s="119"/>
      <c r="M11" s="119"/>
    </row>
    <row r="12" spans="1:13" s="17" customFormat="1" ht="16" customHeight="1" x14ac:dyDescent="0.25">
      <c r="A12" s="83">
        <v>43833</v>
      </c>
      <c r="B12" s="27" t="s">
        <v>442</v>
      </c>
      <c r="C12" s="27" t="s">
        <v>443</v>
      </c>
      <c r="D12" s="25" t="s">
        <v>439</v>
      </c>
      <c r="E12" s="25" t="s">
        <v>194</v>
      </c>
      <c r="F12" s="25" t="s">
        <v>113</v>
      </c>
      <c r="G12" s="25" t="s">
        <v>431</v>
      </c>
      <c r="H12" s="25" t="s">
        <v>440</v>
      </c>
      <c r="I12" s="28">
        <v>3648520</v>
      </c>
      <c r="J12" s="98" t="s">
        <v>366</v>
      </c>
      <c r="L12" s="119"/>
      <c r="M12" s="119"/>
    </row>
    <row r="13" spans="1:13" s="17" customFormat="1" ht="16" customHeight="1" x14ac:dyDescent="0.25">
      <c r="A13" s="83">
        <v>43835</v>
      </c>
      <c r="B13" s="27" t="s">
        <v>442</v>
      </c>
      <c r="C13" s="27" t="s">
        <v>443</v>
      </c>
      <c r="D13" s="25" t="s">
        <v>439</v>
      </c>
      <c r="E13" s="25" t="s">
        <v>194</v>
      </c>
      <c r="F13" s="25" t="s">
        <v>197</v>
      </c>
      <c r="G13" s="25" t="s">
        <v>248</v>
      </c>
      <c r="H13" s="25" t="s">
        <v>440</v>
      </c>
      <c r="I13" s="28">
        <v>2896786</v>
      </c>
      <c r="J13" s="98" t="s">
        <v>366</v>
      </c>
      <c r="L13" s="119"/>
      <c r="M13" s="119"/>
    </row>
    <row r="14" spans="1:13" s="17" customFormat="1" ht="16" customHeight="1" x14ac:dyDescent="0.25">
      <c r="A14" s="83">
        <v>43836</v>
      </c>
      <c r="B14" s="27" t="s">
        <v>442</v>
      </c>
      <c r="C14" s="27" t="s">
        <v>484</v>
      </c>
      <c r="D14" s="25" t="s">
        <v>471</v>
      </c>
      <c r="E14" s="25" t="s">
        <v>108</v>
      </c>
      <c r="F14" s="25" t="s">
        <v>368</v>
      </c>
      <c r="G14" s="25" t="s">
        <v>432</v>
      </c>
      <c r="H14" s="25" t="s">
        <v>440</v>
      </c>
      <c r="I14" s="28">
        <v>3634515</v>
      </c>
      <c r="J14" s="98"/>
      <c r="L14" s="119"/>
      <c r="M14" s="119"/>
    </row>
    <row r="15" spans="1:13" s="17" customFormat="1" ht="16" customHeight="1" x14ac:dyDescent="0.25">
      <c r="A15" s="83">
        <v>43838</v>
      </c>
      <c r="B15" s="27" t="s">
        <v>442</v>
      </c>
      <c r="C15" s="27" t="s">
        <v>443</v>
      </c>
      <c r="D15" s="25" t="s">
        <v>439</v>
      </c>
      <c r="E15" s="25" t="s">
        <v>194</v>
      </c>
      <c r="F15" s="25" t="s">
        <v>76</v>
      </c>
      <c r="G15" s="25" t="s">
        <v>256</v>
      </c>
      <c r="H15" s="25" t="s">
        <v>440</v>
      </c>
      <c r="I15" s="28">
        <v>3689343</v>
      </c>
      <c r="J15" s="98" t="s">
        <v>366</v>
      </c>
      <c r="L15" s="119"/>
      <c r="M15" s="119"/>
    </row>
    <row r="16" spans="1:13" s="17" customFormat="1" ht="16" customHeight="1" x14ac:dyDescent="0.25">
      <c r="A16" s="83">
        <v>43841</v>
      </c>
      <c r="B16" s="27" t="s">
        <v>442</v>
      </c>
      <c r="C16" s="27" t="s">
        <v>484</v>
      </c>
      <c r="D16" s="25" t="s">
        <v>471</v>
      </c>
      <c r="E16" s="25" t="s">
        <v>108</v>
      </c>
      <c r="F16" s="25" t="s">
        <v>81</v>
      </c>
      <c r="G16" s="25" t="s">
        <v>482</v>
      </c>
      <c r="H16" s="25" t="s">
        <v>440</v>
      </c>
      <c r="I16" s="28">
        <v>3664784</v>
      </c>
      <c r="J16" s="98"/>
      <c r="L16" s="119"/>
      <c r="M16" s="119"/>
    </row>
    <row r="17" spans="1:13" s="17" customFormat="1" ht="16" customHeight="1" x14ac:dyDescent="0.25">
      <c r="A17" s="83">
        <v>43848</v>
      </c>
      <c r="B17" s="27" t="s">
        <v>442</v>
      </c>
      <c r="C17" s="27" t="s">
        <v>484</v>
      </c>
      <c r="D17" s="25" t="s">
        <v>471</v>
      </c>
      <c r="E17" s="25" t="s">
        <v>108</v>
      </c>
      <c r="F17" s="25" t="s">
        <v>241</v>
      </c>
      <c r="G17" s="25" t="s">
        <v>372</v>
      </c>
      <c r="H17" s="25" t="s">
        <v>440</v>
      </c>
      <c r="I17" s="28">
        <v>3255183</v>
      </c>
      <c r="J17" s="98"/>
      <c r="L17" s="119"/>
      <c r="M17" s="119"/>
    </row>
    <row r="18" spans="1:13" s="17" customFormat="1" ht="16" customHeight="1" x14ac:dyDescent="0.25">
      <c r="A18" s="83">
        <v>43852</v>
      </c>
      <c r="B18" s="27" t="s">
        <v>442</v>
      </c>
      <c r="C18" s="27" t="s">
        <v>484</v>
      </c>
      <c r="D18" s="25" t="s">
        <v>471</v>
      </c>
      <c r="E18" s="25" t="s">
        <v>108</v>
      </c>
      <c r="F18" s="25" t="s">
        <v>124</v>
      </c>
      <c r="G18" s="25" t="s">
        <v>483</v>
      </c>
      <c r="H18" s="25" t="s">
        <v>440</v>
      </c>
      <c r="I18" s="28">
        <v>3787050</v>
      </c>
      <c r="J18" s="98"/>
      <c r="L18" s="119"/>
      <c r="M18" s="119"/>
    </row>
    <row r="19" spans="1:13" s="17" customFormat="1" ht="16" customHeight="1" x14ac:dyDescent="0.25">
      <c r="A19" s="83">
        <v>43852</v>
      </c>
      <c r="B19" s="27" t="s">
        <v>442</v>
      </c>
      <c r="C19" s="27" t="s">
        <v>443</v>
      </c>
      <c r="D19" s="25" t="s">
        <v>439</v>
      </c>
      <c r="E19" s="25" t="s">
        <v>194</v>
      </c>
      <c r="F19" s="25" t="s">
        <v>116</v>
      </c>
      <c r="G19" s="25" t="s">
        <v>433</v>
      </c>
      <c r="H19" s="25" t="s">
        <v>440</v>
      </c>
      <c r="I19" s="28">
        <v>3322674</v>
      </c>
      <c r="J19" s="98" t="s">
        <v>366</v>
      </c>
      <c r="L19" s="119"/>
      <c r="M19" s="119"/>
    </row>
    <row r="20" spans="1:13" s="17" customFormat="1" ht="16" customHeight="1" x14ac:dyDescent="0.25">
      <c r="A20" s="83">
        <v>43855</v>
      </c>
      <c r="B20" s="27" t="s">
        <v>442</v>
      </c>
      <c r="C20" s="27" t="s">
        <v>484</v>
      </c>
      <c r="D20" s="25" t="s">
        <v>471</v>
      </c>
      <c r="E20" s="25" t="s">
        <v>108</v>
      </c>
      <c r="F20" s="25" t="s">
        <v>109</v>
      </c>
      <c r="G20" s="25" t="s">
        <v>145</v>
      </c>
      <c r="H20" s="25" t="s">
        <v>440</v>
      </c>
      <c r="I20" s="28">
        <v>3297193</v>
      </c>
      <c r="J20" s="98"/>
      <c r="L20" s="119"/>
      <c r="M20" s="119"/>
    </row>
    <row r="21" spans="1:13" s="17" customFormat="1" ht="16" customHeight="1" x14ac:dyDescent="0.25">
      <c r="A21" s="83">
        <v>43857</v>
      </c>
      <c r="B21" s="27" t="s">
        <v>442</v>
      </c>
      <c r="C21" s="27" t="s">
        <v>484</v>
      </c>
      <c r="D21" s="25" t="s">
        <v>471</v>
      </c>
      <c r="E21" s="25" t="s">
        <v>108</v>
      </c>
      <c r="F21" s="25" t="s">
        <v>124</v>
      </c>
      <c r="G21" s="25" t="s">
        <v>216</v>
      </c>
      <c r="H21" s="25" t="s">
        <v>440</v>
      </c>
      <c r="I21" s="28">
        <v>3289421</v>
      </c>
      <c r="J21" s="98"/>
      <c r="L21" s="119"/>
      <c r="M21" s="119"/>
    </row>
    <row r="22" spans="1:13" s="17" customFormat="1" ht="16" customHeight="1" x14ac:dyDescent="0.25">
      <c r="A22" s="83">
        <v>43860</v>
      </c>
      <c r="B22" s="27" t="s">
        <v>442</v>
      </c>
      <c r="C22" s="27" t="s">
        <v>484</v>
      </c>
      <c r="D22" s="25" t="s">
        <v>471</v>
      </c>
      <c r="E22" s="25" t="s">
        <v>108</v>
      </c>
      <c r="F22" s="25" t="s">
        <v>241</v>
      </c>
      <c r="G22" s="25" t="s">
        <v>205</v>
      </c>
      <c r="H22" s="25" t="s">
        <v>440</v>
      </c>
      <c r="I22" s="28">
        <v>3266883</v>
      </c>
      <c r="J22" s="98"/>
      <c r="L22" s="119"/>
      <c r="M22" s="119"/>
    </row>
    <row r="23" spans="1:13" s="17" customFormat="1" ht="16" customHeight="1" x14ac:dyDescent="0.25">
      <c r="A23" s="83">
        <v>43862</v>
      </c>
      <c r="B23" s="27" t="s">
        <v>442</v>
      </c>
      <c r="C23" s="27" t="s">
        <v>484</v>
      </c>
      <c r="D23" s="25" t="s">
        <v>471</v>
      </c>
      <c r="E23" s="25" t="s">
        <v>108</v>
      </c>
      <c r="F23" s="25" t="s">
        <v>81</v>
      </c>
      <c r="G23" s="25" t="s">
        <v>451</v>
      </c>
      <c r="H23" s="25" t="s">
        <v>440</v>
      </c>
      <c r="I23" s="28">
        <v>3755567</v>
      </c>
      <c r="J23" s="98"/>
      <c r="L23" s="119"/>
      <c r="M23" s="119"/>
    </row>
    <row r="24" spans="1:13" s="17" customFormat="1" ht="16" customHeight="1" x14ac:dyDescent="0.25">
      <c r="A24" s="83">
        <v>43864</v>
      </c>
      <c r="B24" s="27" t="s">
        <v>442</v>
      </c>
      <c r="C24" s="27" t="s">
        <v>484</v>
      </c>
      <c r="D24" s="25" t="s">
        <v>471</v>
      </c>
      <c r="E24" s="25" t="s">
        <v>108</v>
      </c>
      <c r="F24" s="25" t="s">
        <v>241</v>
      </c>
      <c r="G24" s="25" t="s">
        <v>496</v>
      </c>
      <c r="H24" s="25" t="s">
        <v>440</v>
      </c>
      <c r="I24" s="28">
        <v>3700603</v>
      </c>
      <c r="J24" s="98"/>
      <c r="L24" s="119"/>
      <c r="M24" s="119"/>
    </row>
    <row r="25" spans="1:13" s="17" customFormat="1" ht="16" customHeight="1" x14ac:dyDescent="0.25">
      <c r="A25" s="83">
        <v>43866</v>
      </c>
      <c r="B25" s="27" t="s">
        <v>442</v>
      </c>
      <c r="C25" s="27" t="s">
        <v>484</v>
      </c>
      <c r="D25" s="25" t="s">
        <v>471</v>
      </c>
      <c r="E25" s="25" t="s">
        <v>108</v>
      </c>
      <c r="F25" s="25" t="s">
        <v>109</v>
      </c>
      <c r="G25" s="25" t="s">
        <v>281</v>
      </c>
      <c r="H25" s="25" t="s">
        <v>440</v>
      </c>
      <c r="I25" s="28">
        <v>3857167</v>
      </c>
      <c r="J25" s="98"/>
      <c r="L25" s="119"/>
      <c r="M25" s="119"/>
    </row>
    <row r="26" spans="1:13" s="17" customFormat="1" ht="16" customHeight="1" x14ac:dyDescent="0.25">
      <c r="A26" s="83">
        <v>43870</v>
      </c>
      <c r="B26" s="27" t="s">
        <v>442</v>
      </c>
      <c r="C26" s="27" t="s">
        <v>484</v>
      </c>
      <c r="D26" s="25" t="s">
        <v>471</v>
      </c>
      <c r="E26" s="25" t="s">
        <v>108</v>
      </c>
      <c r="F26" s="25" t="s">
        <v>177</v>
      </c>
      <c r="G26" s="25" t="s">
        <v>391</v>
      </c>
      <c r="H26" s="25" t="s">
        <v>440</v>
      </c>
      <c r="I26" s="28">
        <v>3592633</v>
      </c>
      <c r="J26" s="98"/>
      <c r="L26" s="119"/>
      <c r="M26" s="119"/>
    </row>
    <row r="27" spans="1:13" s="17" customFormat="1" ht="16" customHeight="1" x14ac:dyDescent="0.25">
      <c r="A27" s="83">
        <v>43872</v>
      </c>
      <c r="B27" s="27" t="s">
        <v>442</v>
      </c>
      <c r="C27" s="27" t="s">
        <v>484</v>
      </c>
      <c r="D27" s="25" t="s">
        <v>471</v>
      </c>
      <c r="E27" s="25" t="s">
        <v>108</v>
      </c>
      <c r="F27" s="25" t="s">
        <v>124</v>
      </c>
      <c r="G27" s="25" t="s">
        <v>497</v>
      </c>
      <c r="H27" s="25" t="s">
        <v>440</v>
      </c>
      <c r="I27" s="28">
        <v>3523666</v>
      </c>
      <c r="J27" s="98"/>
      <c r="L27" s="119"/>
      <c r="M27" s="119"/>
    </row>
    <row r="28" spans="1:13" s="17" customFormat="1" ht="16" customHeight="1" x14ac:dyDescent="0.25">
      <c r="A28" s="83">
        <v>43877</v>
      </c>
      <c r="B28" s="27" t="s">
        <v>442</v>
      </c>
      <c r="C28" s="27" t="s">
        <v>443</v>
      </c>
      <c r="D28" s="25" t="s">
        <v>439</v>
      </c>
      <c r="E28" s="25" t="s">
        <v>194</v>
      </c>
      <c r="F28" s="25" t="s">
        <v>197</v>
      </c>
      <c r="G28" s="25" t="s">
        <v>248</v>
      </c>
      <c r="H28" s="25" t="s">
        <v>440</v>
      </c>
      <c r="I28" s="28">
        <v>2928372</v>
      </c>
      <c r="J28" s="98" t="s">
        <v>70</v>
      </c>
      <c r="L28" s="119"/>
      <c r="M28" s="119"/>
    </row>
    <row r="29" spans="1:13" s="17" customFormat="1" ht="16" customHeight="1" x14ac:dyDescent="0.25">
      <c r="A29" s="83">
        <v>43878</v>
      </c>
      <c r="B29" s="27" t="s">
        <v>442</v>
      </c>
      <c r="C29" s="27" t="s">
        <v>484</v>
      </c>
      <c r="D29" s="25" t="s">
        <v>471</v>
      </c>
      <c r="E29" s="25" t="s">
        <v>108</v>
      </c>
      <c r="F29" s="25" t="s">
        <v>109</v>
      </c>
      <c r="G29" s="25" t="s">
        <v>244</v>
      </c>
      <c r="H29" s="25" t="s">
        <v>440</v>
      </c>
      <c r="I29" s="28">
        <v>3425803</v>
      </c>
      <c r="J29" s="98"/>
      <c r="L29" s="119"/>
      <c r="M29" s="119"/>
    </row>
    <row r="30" spans="1:13" s="17" customFormat="1" ht="16" customHeight="1" x14ac:dyDescent="0.25">
      <c r="A30" s="83">
        <v>43881</v>
      </c>
      <c r="B30" s="27" t="s">
        <v>442</v>
      </c>
      <c r="C30" s="27" t="s">
        <v>484</v>
      </c>
      <c r="D30" s="25" t="s">
        <v>471</v>
      </c>
      <c r="E30" s="25" t="s">
        <v>108</v>
      </c>
      <c r="F30" s="25" t="s">
        <v>81</v>
      </c>
      <c r="G30" s="25" t="s">
        <v>498</v>
      </c>
      <c r="H30" s="25" t="s">
        <v>440</v>
      </c>
      <c r="I30" s="28">
        <v>2917214</v>
      </c>
      <c r="J30" s="98"/>
      <c r="L30" s="119"/>
      <c r="M30" s="119"/>
    </row>
    <row r="31" spans="1:13" s="17" customFormat="1" ht="16" customHeight="1" x14ac:dyDescent="0.25">
      <c r="A31" s="83">
        <v>43883</v>
      </c>
      <c r="B31" s="27" t="s">
        <v>442</v>
      </c>
      <c r="C31" s="27" t="s">
        <v>484</v>
      </c>
      <c r="D31" s="25" t="s">
        <v>471</v>
      </c>
      <c r="E31" s="25" t="s">
        <v>108</v>
      </c>
      <c r="F31" s="25" t="s">
        <v>197</v>
      </c>
      <c r="G31" s="25" t="s">
        <v>465</v>
      </c>
      <c r="H31" s="25" t="s">
        <v>440</v>
      </c>
      <c r="I31" s="28">
        <v>3698792</v>
      </c>
      <c r="J31" s="98"/>
      <c r="L31" s="119"/>
      <c r="M31" s="119"/>
    </row>
    <row r="32" spans="1:13" s="17" customFormat="1" ht="16" customHeight="1" x14ac:dyDescent="0.25">
      <c r="A32" s="83">
        <v>43886</v>
      </c>
      <c r="B32" s="27" t="s">
        <v>442</v>
      </c>
      <c r="C32" s="27" t="s">
        <v>484</v>
      </c>
      <c r="D32" s="25" t="s">
        <v>471</v>
      </c>
      <c r="E32" s="25" t="s">
        <v>108</v>
      </c>
      <c r="F32" s="25" t="s">
        <v>81</v>
      </c>
      <c r="G32" s="25" t="s">
        <v>472</v>
      </c>
      <c r="H32" s="25" t="s">
        <v>440</v>
      </c>
      <c r="I32" s="28">
        <v>3768464</v>
      </c>
      <c r="J32" s="98"/>
      <c r="L32" s="119"/>
      <c r="M32" s="119"/>
    </row>
    <row r="33" spans="1:13" s="17" customFormat="1" ht="16" customHeight="1" x14ac:dyDescent="0.25">
      <c r="A33" s="83">
        <v>43889</v>
      </c>
      <c r="B33" s="27" t="s">
        <v>442</v>
      </c>
      <c r="C33" s="27" t="s">
        <v>484</v>
      </c>
      <c r="D33" s="25" t="s">
        <v>471</v>
      </c>
      <c r="E33" s="25" t="s">
        <v>108</v>
      </c>
      <c r="F33" s="25" t="s">
        <v>286</v>
      </c>
      <c r="G33" s="25" t="s">
        <v>145</v>
      </c>
      <c r="H33" s="25" t="s">
        <v>440</v>
      </c>
      <c r="I33" s="28">
        <v>3302500</v>
      </c>
      <c r="J33" s="98"/>
      <c r="L33" s="119"/>
      <c r="M33" s="119"/>
    </row>
    <row r="34" spans="1:13" s="17" customFormat="1" ht="16" customHeight="1" x14ac:dyDescent="0.25">
      <c r="A34" s="83">
        <v>43893</v>
      </c>
      <c r="B34" s="27" t="s">
        <v>442</v>
      </c>
      <c r="C34" s="27" t="s">
        <v>484</v>
      </c>
      <c r="D34" s="25" t="s">
        <v>471</v>
      </c>
      <c r="E34" s="25" t="s">
        <v>108</v>
      </c>
      <c r="F34" s="25" t="s">
        <v>124</v>
      </c>
      <c r="G34" s="25" t="s">
        <v>496</v>
      </c>
      <c r="H34" s="25" t="s">
        <v>440</v>
      </c>
      <c r="I34" s="28">
        <v>3700617</v>
      </c>
      <c r="J34" s="98"/>
      <c r="L34" s="119"/>
      <c r="M34" s="119"/>
    </row>
    <row r="35" spans="1:13" s="17" customFormat="1" ht="16" customHeight="1" x14ac:dyDescent="0.25">
      <c r="A35" s="83">
        <v>43894</v>
      </c>
      <c r="B35" s="27" t="s">
        <v>442</v>
      </c>
      <c r="C35" s="27" t="s">
        <v>484</v>
      </c>
      <c r="D35" s="25" t="s">
        <v>471</v>
      </c>
      <c r="E35" s="25" t="s">
        <v>108</v>
      </c>
      <c r="F35" s="25" t="s">
        <v>204</v>
      </c>
      <c r="G35" s="25" t="s">
        <v>235</v>
      </c>
      <c r="H35" s="25" t="s">
        <v>440</v>
      </c>
      <c r="I35" s="28">
        <v>3315945</v>
      </c>
      <c r="J35" s="98"/>
      <c r="L35" s="119"/>
      <c r="M35" s="119"/>
    </row>
    <row r="36" spans="1:13" s="17" customFormat="1" ht="16" customHeight="1" x14ac:dyDescent="0.25">
      <c r="A36" s="83">
        <v>43897</v>
      </c>
      <c r="B36" s="27" t="s">
        <v>442</v>
      </c>
      <c r="C36" s="27" t="s">
        <v>484</v>
      </c>
      <c r="D36" s="25" t="s">
        <v>471</v>
      </c>
      <c r="E36" s="25" t="s">
        <v>108</v>
      </c>
      <c r="F36" s="25" t="s">
        <v>81</v>
      </c>
      <c r="G36" s="25" t="s">
        <v>481</v>
      </c>
      <c r="H36" s="25" t="s">
        <v>440</v>
      </c>
      <c r="I36" s="28">
        <v>3693268</v>
      </c>
      <c r="J36" s="98"/>
      <c r="L36" s="119"/>
      <c r="M36" s="119"/>
    </row>
    <row r="37" spans="1:13" s="17" customFormat="1" ht="16" customHeight="1" x14ac:dyDescent="0.25">
      <c r="A37" s="83">
        <v>43898</v>
      </c>
      <c r="B37" s="27" t="s">
        <v>442</v>
      </c>
      <c r="C37" s="27" t="s">
        <v>484</v>
      </c>
      <c r="D37" s="25" t="s">
        <v>471</v>
      </c>
      <c r="E37" s="25" t="s">
        <v>108</v>
      </c>
      <c r="F37" s="25" t="s">
        <v>221</v>
      </c>
      <c r="G37" s="25" t="s">
        <v>391</v>
      </c>
      <c r="H37" s="25" t="s">
        <v>440</v>
      </c>
      <c r="I37" s="28">
        <v>3197074</v>
      </c>
      <c r="J37" s="98"/>
      <c r="L37" s="119"/>
      <c r="M37" s="119"/>
    </row>
    <row r="38" spans="1:13" s="17" customFormat="1" ht="16" customHeight="1" x14ac:dyDescent="0.25">
      <c r="A38" s="83">
        <v>43903</v>
      </c>
      <c r="B38" s="27" t="s">
        <v>442</v>
      </c>
      <c r="C38" s="27" t="s">
        <v>484</v>
      </c>
      <c r="D38" s="25" t="s">
        <v>471</v>
      </c>
      <c r="E38" s="25" t="s">
        <v>108</v>
      </c>
      <c r="F38" s="25" t="s">
        <v>241</v>
      </c>
      <c r="G38" s="25" t="s">
        <v>281</v>
      </c>
      <c r="H38" s="25" t="s">
        <v>440</v>
      </c>
      <c r="I38" s="28">
        <v>3746527</v>
      </c>
      <c r="J38" s="98"/>
      <c r="L38" s="119"/>
      <c r="M38" s="119"/>
    </row>
    <row r="39" spans="1:13" s="17" customFormat="1" ht="16" customHeight="1" x14ac:dyDescent="0.25">
      <c r="A39" s="83">
        <v>43904</v>
      </c>
      <c r="B39" s="27" t="s">
        <v>442</v>
      </c>
      <c r="C39" s="27" t="s">
        <v>443</v>
      </c>
      <c r="D39" s="25" t="s">
        <v>439</v>
      </c>
      <c r="E39" s="25" t="s">
        <v>194</v>
      </c>
      <c r="F39" s="25" t="s">
        <v>332</v>
      </c>
      <c r="G39" s="25" t="s">
        <v>511</v>
      </c>
      <c r="H39" s="25" t="s">
        <v>440</v>
      </c>
      <c r="I39" s="28">
        <v>3783287</v>
      </c>
      <c r="J39" s="98" t="s">
        <v>366</v>
      </c>
      <c r="L39" s="119"/>
      <c r="M39" s="119"/>
    </row>
    <row r="40" spans="1:13" s="17" customFormat="1" ht="16" customHeight="1" x14ac:dyDescent="0.25">
      <c r="A40" s="83">
        <v>43907</v>
      </c>
      <c r="B40" s="27" t="s">
        <v>442</v>
      </c>
      <c r="C40" s="27" t="s">
        <v>484</v>
      </c>
      <c r="D40" s="25" t="s">
        <v>471</v>
      </c>
      <c r="E40" s="25" t="s">
        <v>108</v>
      </c>
      <c r="F40" s="25" t="s">
        <v>81</v>
      </c>
      <c r="G40" s="25" t="s">
        <v>497</v>
      </c>
      <c r="H40" s="25" t="s">
        <v>440</v>
      </c>
      <c r="I40" s="28">
        <v>3535200</v>
      </c>
      <c r="J40" s="98"/>
      <c r="L40" s="119"/>
      <c r="M40" s="119"/>
    </row>
    <row r="41" spans="1:13" s="17" customFormat="1" ht="16" customHeight="1" x14ac:dyDescent="0.25">
      <c r="A41" s="83">
        <v>43911</v>
      </c>
      <c r="B41" s="27" t="s">
        <v>442</v>
      </c>
      <c r="C41" s="27" t="s">
        <v>484</v>
      </c>
      <c r="D41" s="25" t="s">
        <v>471</v>
      </c>
      <c r="E41" s="25" t="s">
        <v>108</v>
      </c>
      <c r="F41" s="25" t="s">
        <v>72</v>
      </c>
      <c r="G41" s="25" t="s">
        <v>512</v>
      </c>
      <c r="H41" s="25" t="s">
        <v>440</v>
      </c>
      <c r="I41" s="28">
        <v>3709702</v>
      </c>
      <c r="J41" s="98"/>
      <c r="L41" s="119"/>
      <c r="M41" s="119"/>
    </row>
    <row r="42" spans="1:13" s="17" customFormat="1" ht="16" customHeight="1" x14ac:dyDescent="0.25">
      <c r="A42" s="83">
        <v>43913</v>
      </c>
      <c r="B42" s="27" t="s">
        <v>442</v>
      </c>
      <c r="C42" s="27" t="s">
        <v>484</v>
      </c>
      <c r="D42" s="25" t="s">
        <v>471</v>
      </c>
      <c r="E42" s="25" t="s">
        <v>108</v>
      </c>
      <c r="F42" s="25" t="s">
        <v>197</v>
      </c>
      <c r="G42" s="25" t="s">
        <v>278</v>
      </c>
      <c r="H42" s="25" t="s">
        <v>440</v>
      </c>
      <c r="I42" s="28">
        <v>3293118</v>
      </c>
      <c r="J42" s="98"/>
      <c r="L42" s="119"/>
      <c r="M42" s="119"/>
    </row>
    <row r="43" spans="1:13" s="17" customFormat="1" ht="16" customHeight="1" x14ac:dyDescent="0.25">
      <c r="A43" s="83">
        <v>43915</v>
      </c>
      <c r="B43" s="27" t="s">
        <v>442</v>
      </c>
      <c r="C43" s="27" t="s">
        <v>484</v>
      </c>
      <c r="D43" s="25" t="s">
        <v>471</v>
      </c>
      <c r="E43" s="25" t="s">
        <v>108</v>
      </c>
      <c r="F43" s="25" t="s">
        <v>81</v>
      </c>
      <c r="G43" s="25" t="s">
        <v>465</v>
      </c>
      <c r="H43" s="25" t="s">
        <v>440</v>
      </c>
      <c r="I43" s="28">
        <v>3701258</v>
      </c>
      <c r="J43" s="98"/>
      <c r="L43" s="119"/>
      <c r="M43" s="119"/>
    </row>
    <row r="44" spans="1:13" s="17" customFormat="1" ht="16" customHeight="1" x14ac:dyDescent="0.25">
      <c r="A44" s="83">
        <v>43919</v>
      </c>
      <c r="B44" s="27" t="s">
        <v>442</v>
      </c>
      <c r="C44" s="27" t="s">
        <v>484</v>
      </c>
      <c r="D44" s="25" t="s">
        <v>471</v>
      </c>
      <c r="E44" s="25" t="s">
        <v>108</v>
      </c>
      <c r="F44" s="25" t="s">
        <v>368</v>
      </c>
      <c r="G44" s="25" t="s">
        <v>381</v>
      </c>
      <c r="H44" s="25" t="s">
        <v>440</v>
      </c>
      <c r="I44" s="28">
        <v>3694379</v>
      </c>
      <c r="J44" s="98"/>
      <c r="L44" s="119"/>
      <c r="M44" s="119"/>
    </row>
    <row r="45" spans="1:13" s="17" customFormat="1" ht="16" customHeight="1" x14ac:dyDescent="0.25">
      <c r="A45" s="83">
        <v>43920</v>
      </c>
      <c r="B45" s="27" t="s">
        <v>442</v>
      </c>
      <c r="C45" s="27" t="s">
        <v>484</v>
      </c>
      <c r="D45" s="25" t="s">
        <v>471</v>
      </c>
      <c r="E45" s="25" t="s">
        <v>108</v>
      </c>
      <c r="F45" s="25" t="s">
        <v>197</v>
      </c>
      <c r="G45" s="25" t="s">
        <v>482</v>
      </c>
      <c r="H45" s="25" t="s">
        <v>440</v>
      </c>
      <c r="I45" s="28">
        <v>3845122</v>
      </c>
      <c r="J45" s="98"/>
      <c r="L45" s="119"/>
      <c r="M45" s="119"/>
    </row>
    <row r="46" spans="1:13" s="17" customFormat="1" ht="16" customHeight="1" x14ac:dyDescent="0.25">
      <c r="A46" s="83">
        <v>43921</v>
      </c>
      <c r="B46" s="27" t="s">
        <v>442</v>
      </c>
      <c r="C46" s="27" t="s">
        <v>484</v>
      </c>
      <c r="D46" s="25" t="s">
        <v>471</v>
      </c>
      <c r="E46" s="25" t="s">
        <v>108</v>
      </c>
      <c r="F46" s="25" t="s">
        <v>72</v>
      </c>
      <c r="G46" s="25" t="s">
        <v>216</v>
      </c>
      <c r="H46" s="25" t="s">
        <v>440</v>
      </c>
      <c r="I46" s="28">
        <v>3286881</v>
      </c>
      <c r="J46" s="98"/>
      <c r="L46" s="119"/>
      <c r="M46" s="119"/>
    </row>
    <row r="47" spans="1:13" s="17" customFormat="1" ht="16" customHeight="1" x14ac:dyDescent="0.25">
      <c r="A47" s="83">
        <v>43924</v>
      </c>
      <c r="B47" s="27" t="s">
        <v>442</v>
      </c>
      <c r="C47" s="27" t="s">
        <v>443</v>
      </c>
      <c r="D47" s="25" t="s">
        <v>439</v>
      </c>
      <c r="E47" s="25" t="s">
        <v>194</v>
      </c>
      <c r="F47" s="25" t="s">
        <v>241</v>
      </c>
      <c r="G47" s="25" t="s">
        <v>141</v>
      </c>
      <c r="H47" s="25" t="s">
        <v>440</v>
      </c>
      <c r="I47" s="28">
        <v>2955036</v>
      </c>
      <c r="J47" s="98" t="s">
        <v>196</v>
      </c>
      <c r="L47" s="119"/>
      <c r="M47" s="119"/>
    </row>
    <row r="48" spans="1:13" s="17" customFormat="1" ht="16" customHeight="1" x14ac:dyDescent="0.25">
      <c r="A48" s="83">
        <v>43925</v>
      </c>
      <c r="B48" s="27" t="s">
        <v>442</v>
      </c>
      <c r="C48" s="27" t="s">
        <v>484</v>
      </c>
      <c r="D48" s="25" t="s">
        <v>471</v>
      </c>
      <c r="E48" s="25" t="s">
        <v>108</v>
      </c>
      <c r="F48" s="25" t="s">
        <v>332</v>
      </c>
      <c r="G48" s="25" t="s">
        <v>257</v>
      </c>
      <c r="H48" s="25" t="s">
        <v>440</v>
      </c>
      <c r="I48" s="28">
        <v>3697282</v>
      </c>
      <c r="J48" s="98"/>
      <c r="L48" s="119"/>
      <c r="M48" s="119"/>
    </row>
    <row r="49" spans="1:13" s="17" customFormat="1" ht="16" customHeight="1" x14ac:dyDescent="0.25">
      <c r="A49" s="83">
        <v>43929</v>
      </c>
      <c r="B49" s="27" t="s">
        <v>442</v>
      </c>
      <c r="C49" s="27" t="s">
        <v>484</v>
      </c>
      <c r="D49" s="25" t="s">
        <v>471</v>
      </c>
      <c r="E49" s="25" t="s">
        <v>108</v>
      </c>
      <c r="F49" s="25" t="s">
        <v>81</v>
      </c>
      <c r="G49" s="25" t="s">
        <v>451</v>
      </c>
      <c r="H49" s="25" t="s">
        <v>440</v>
      </c>
      <c r="I49" s="28">
        <v>3830433</v>
      </c>
      <c r="J49" s="98"/>
      <c r="L49" s="119"/>
      <c r="M49" s="119"/>
    </row>
    <row r="50" spans="1:13" s="17" customFormat="1" ht="16" customHeight="1" x14ac:dyDescent="0.25">
      <c r="A50" s="83">
        <v>43930</v>
      </c>
      <c r="B50" s="27" t="s">
        <v>442</v>
      </c>
      <c r="C50" s="27" t="s">
        <v>443</v>
      </c>
      <c r="D50" s="25" t="s">
        <v>439</v>
      </c>
      <c r="E50" s="25" t="s">
        <v>194</v>
      </c>
      <c r="F50" s="25" t="s">
        <v>331</v>
      </c>
      <c r="G50" s="25" t="s">
        <v>334</v>
      </c>
      <c r="H50" s="25" t="s">
        <v>440</v>
      </c>
      <c r="I50" s="28">
        <v>2944627</v>
      </c>
      <c r="J50" s="98" t="s">
        <v>196</v>
      </c>
      <c r="L50" s="119"/>
      <c r="M50" s="119"/>
    </row>
    <row r="51" spans="1:13" s="17" customFormat="1" ht="16" customHeight="1" x14ac:dyDescent="0.25">
      <c r="A51" s="83">
        <v>43933</v>
      </c>
      <c r="B51" s="27" t="s">
        <v>442</v>
      </c>
      <c r="C51" s="27" t="s">
        <v>484</v>
      </c>
      <c r="D51" s="25" t="s">
        <v>471</v>
      </c>
      <c r="E51" s="25" t="s">
        <v>108</v>
      </c>
      <c r="F51" s="25" t="s">
        <v>204</v>
      </c>
      <c r="G51" s="25" t="s">
        <v>281</v>
      </c>
      <c r="H51" s="25" t="s">
        <v>440</v>
      </c>
      <c r="I51" s="28">
        <v>3832774</v>
      </c>
      <c r="J51" s="98"/>
      <c r="L51" s="119"/>
      <c r="M51" s="119"/>
    </row>
    <row r="52" spans="1:13" s="17" customFormat="1" ht="16" customHeight="1" x14ac:dyDescent="0.25">
      <c r="A52" s="83">
        <v>43940</v>
      </c>
      <c r="B52" s="27" t="s">
        <v>442</v>
      </c>
      <c r="C52" s="27" t="s">
        <v>484</v>
      </c>
      <c r="D52" s="25" t="s">
        <v>471</v>
      </c>
      <c r="E52" s="25" t="s">
        <v>108</v>
      </c>
      <c r="F52" s="25" t="s">
        <v>81</v>
      </c>
      <c r="G52" s="25" t="s">
        <v>483</v>
      </c>
      <c r="H52" s="25" t="s">
        <v>440</v>
      </c>
      <c r="I52" s="28">
        <v>3769587</v>
      </c>
      <c r="J52" s="98"/>
      <c r="L52" s="119"/>
      <c r="M52" s="119"/>
    </row>
    <row r="53" spans="1:13" s="17" customFormat="1" ht="16" customHeight="1" x14ac:dyDescent="0.25">
      <c r="A53" s="83">
        <v>43943</v>
      </c>
      <c r="B53" s="27" t="s">
        <v>442</v>
      </c>
      <c r="C53" s="27" t="s">
        <v>443</v>
      </c>
      <c r="D53" s="25" t="s">
        <v>439</v>
      </c>
      <c r="E53" s="25" t="s">
        <v>194</v>
      </c>
      <c r="F53" s="25" t="s">
        <v>116</v>
      </c>
      <c r="G53" s="25" t="s">
        <v>358</v>
      </c>
      <c r="H53" s="25" t="s">
        <v>440</v>
      </c>
      <c r="I53" s="28">
        <v>3334154</v>
      </c>
      <c r="J53" s="98" t="s">
        <v>196</v>
      </c>
      <c r="L53" s="119"/>
      <c r="M53" s="119"/>
    </row>
    <row r="54" spans="1:13" s="32" customFormat="1" ht="25" x14ac:dyDescent="0.25">
      <c r="A54" s="83">
        <v>43946</v>
      </c>
      <c r="B54" s="27" t="s">
        <v>469</v>
      </c>
      <c r="C54" s="27" t="s">
        <v>484</v>
      </c>
      <c r="D54" s="25" t="s">
        <v>582</v>
      </c>
      <c r="E54" s="25" t="s">
        <v>108</v>
      </c>
      <c r="F54" s="25" t="s">
        <v>81</v>
      </c>
      <c r="G54" s="25" t="s">
        <v>498</v>
      </c>
      <c r="H54" s="25" t="s">
        <v>440</v>
      </c>
      <c r="I54" s="28">
        <v>3811797</v>
      </c>
      <c r="J54" s="98"/>
      <c r="L54" s="124"/>
      <c r="M54" s="124"/>
    </row>
    <row r="55" spans="1:13" s="32" customFormat="1" ht="25.5" thickBot="1" x14ac:dyDescent="0.3">
      <c r="A55" s="164">
        <v>43950</v>
      </c>
      <c r="B55" s="165" t="s">
        <v>469</v>
      </c>
      <c r="C55" s="165" t="s">
        <v>484</v>
      </c>
      <c r="D55" s="25" t="s">
        <v>582</v>
      </c>
      <c r="E55" s="166" t="s">
        <v>108</v>
      </c>
      <c r="F55" s="166" t="s">
        <v>72</v>
      </c>
      <c r="G55" s="166" t="s">
        <v>496</v>
      </c>
      <c r="H55" s="166" t="s">
        <v>440</v>
      </c>
      <c r="I55" s="167">
        <v>3699666</v>
      </c>
      <c r="J55" s="168"/>
    </row>
    <row r="56" spans="1:13" s="17" customFormat="1" ht="25" x14ac:dyDescent="0.25">
      <c r="A56" s="83">
        <v>43952</v>
      </c>
      <c r="B56" s="27" t="s">
        <v>469</v>
      </c>
      <c r="C56" s="27" t="s">
        <v>484</v>
      </c>
      <c r="D56" s="25" t="s">
        <v>582</v>
      </c>
      <c r="E56" s="25" t="s">
        <v>108</v>
      </c>
      <c r="F56" s="25" t="s">
        <v>72</v>
      </c>
      <c r="G56" s="25" t="s">
        <v>482</v>
      </c>
      <c r="H56" s="25" t="s">
        <v>440</v>
      </c>
      <c r="I56" s="28">
        <v>3762796</v>
      </c>
      <c r="J56" s="98"/>
      <c r="L56" s="119"/>
      <c r="M56" s="119"/>
    </row>
    <row r="57" spans="1:13" s="17" customFormat="1" ht="25" x14ac:dyDescent="0.25">
      <c r="A57" s="83">
        <v>43954</v>
      </c>
      <c r="B57" s="27" t="s">
        <v>469</v>
      </c>
      <c r="C57" s="27" t="s">
        <v>484</v>
      </c>
      <c r="D57" s="25" t="s">
        <v>582</v>
      </c>
      <c r="E57" s="25" t="s">
        <v>108</v>
      </c>
      <c r="F57" s="25" t="s">
        <v>286</v>
      </c>
      <c r="G57" s="25" t="s">
        <v>179</v>
      </c>
      <c r="H57" s="25" t="s">
        <v>440</v>
      </c>
      <c r="I57" s="28">
        <v>3361192</v>
      </c>
      <c r="J57" s="98"/>
      <c r="L57" s="119"/>
      <c r="M57" s="119"/>
    </row>
    <row r="58" spans="1:13" s="17" customFormat="1" ht="16" customHeight="1" x14ac:dyDescent="0.25">
      <c r="A58" s="83">
        <v>43961</v>
      </c>
      <c r="B58" s="27" t="s">
        <v>443</v>
      </c>
      <c r="C58" s="27" t="s">
        <v>443</v>
      </c>
      <c r="D58" s="25" t="s">
        <v>470</v>
      </c>
      <c r="E58" s="25" t="s">
        <v>108</v>
      </c>
      <c r="F58" s="25" t="s">
        <v>113</v>
      </c>
      <c r="G58" s="25" t="s">
        <v>495</v>
      </c>
      <c r="H58" s="25" t="s">
        <v>440</v>
      </c>
      <c r="I58" s="28">
        <v>3810025</v>
      </c>
      <c r="J58" s="98"/>
      <c r="L58" s="119"/>
      <c r="M58" s="119"/>
    </row>
    <row r="59" spans="1:13" s="17" customFormat="1" ht="25" x14ac:dyDescent="0.25">
      <c r="A59" s="83">
        <v>43962</v>
      </c>
      <c r="B59" s="27" t="s">
        <v>469</v>
      </c>
      <c r="C59" s="27" t="s">
        <v>484</v>
      </c>
      <c r="D59" s="25" t="s">
        <v>582</v>
      </c>
      <c r="E59" s="25" t="s">
        <v>108</v>
      </c>
      <c r="F59" s="25" t="s">
        <v>332</v>
      </c>
      <c r="G59" s="25" t="s">
        <v>281</v>
      </c>
      <c r="H59" s="25" t="s">
        <v>440</v>
      </c>
      <c r="I59" s="28">
        <v>3832596</v>
      </c>
      <c r="J59" s="98"/>
      <c r="L59" s="119"/>
      <c r="M59" s="119"/>
    </row>
    <row r="60" spans="1:13" s="17" customFormat="1" ht="15.75" customHeight="1" x14ac:dyDescent="0.25">
      <c r="A60" s="83">
        <v>43963</v>
      </c>
      <c r="B60" s="27" t="s">
        <v>443</v>
      </c>
      <c r="C60" s="27" t="s">
        <v>443</v>
      </c>
      <c r="D60" s="25" t="s">
        <v>470</v>
      </c>
      <c r="E60" s="25" t="s">
        <v>108</v>
      </c>
      <c r="F60" s="25" t="s">
        <v>186</v>
      </c>
      <c r="G60" s="25" t="s">
        <v>507</v>
      </c>
      <c r="H60" s="25" t="s">
        <v>440</v>
      </c>
      <c r="I60" s="28">
        <v>3069511</v>
      </c>
      <c r="J60" s="98"/>
      <c r="L60" s="119"/>
      <c r="M60" s="119"/>
    </row>
    <row r="61" spans="1:13" s="17" customFormat="1" ht="15.75" customHeight="1" x14ac:dyDescent="0.25">
      <c r="A61" s="83">
        <v>43965</v>
      </c>
      <c r="B61" s="27" t="s">
        <v>469</v>
      </c>
      <c r="C61" s="27" t="s">
        <v>484</v>
      </c>
      <c r="D61" s="25" t="s">
        <v>582</v>
      </c>
      <c r="E61" s="25" t="s">
        <v>108</v>
      </c>
      <c r="F61" s="25" t="s">
        <v>368</v>
      </c>
      <c r="G61" s="25" t="s">
        <v>472</v>
      </c>
      <c r="H61" s="25" t="s">
        <v>440</v>
      </c>
      <c r="I61" s="28">
        <v>3777373</v>
      </c>
      <c r="J61" s="98"/>
      <c r="L61" s="119"/>
      <c r="M61" s="119"/>
    </row>
    <row r="62" spans="1:13" s="17" customFormat="1" ht="15.75" customHeight="1" x14ac:dyDescent="0.25">
      <c r="A62" s="83">
        <v>43971</v>
      </c>
      <c r="B62" s="27" t="s">
        <v>443</v>
      </c>
      <c r="C62" s="27" t="s">
        <v>443</v>
      </c>
      <c r="D62" s="25" t="s">
        <v>470</v>
      </c>
      <c r="E62" s="25" t="s">
        <v>108</v>
      </c>
      <c r="F62" s="25" t="s">
        <v>113</v>
      </c>
      <c r="G62" s="25" t="s">
        <v>244</v>
      </c>
      <c r="H62" s="25" t="s">
        <v>440</v>
      </c>
      <c r="I62" s="28">
        <v>3386260</v>
      </c>
      <c r="J62" s="98"/>
      <c r="L62" s="119"/>
      <c r="M62" s="119"/>
    </row>
    <row r="63" spans="1:13" s="17" customFormat="1" ht="15.75" customHeight="1" x14ac:dyDescent="0.25">
      <c r="A63" s="83">
        <v>43975</v>
      </c>
      <c r="B63" s="27" t="s">
        <v>443</v>
      </c>
      <c r="C63" s="27" t="s">
        <v>531</v>
      </c>
      <c r="D63" s="25" t="s">
        <v>470</v>
      </c>
      <c r="E63" s="25" t="s">
        <v>108</v>
      </c>
      <c r="F63" s="25" t="s">
        <v>112</v>
      </c>
      <c r="G63" s="25" t="s">
        <v>509</v>
      </c>
      <c r="H63" s="25" t="s">
        <v>440</v>
      </c>
      <c r="I63" s="28">
        <v>3671103</v>
      </c>
      <c r="J63" s="98"/>
      <c r="L63" s="119"/>
      <c r="M63" s="119"/>
    </row>
    <row r="64" spans="1:13" s="17" customFormat="1" ht="15.75" customHeight="1" x14ac:dyDescent="0.25">
      <c r="A64" s="83">
        <v>43983</v>
      </c>
      <c r="B64" s="27" t="s">
        <v>443</v>
      </c>
      <c r="C64" s="27" t="s">
        <v>443</v>
      </c>
      <c r="D64" s="25" t="s">
        <v>470</v>
      </c>
      <c r="E64" s="25" t="s">
        <v>108</v>
      </c>
      <c r="F64" s="25" t="s">
        <v>113</v>
      </c>
      <c r="G64" s="25" t="s">
        <v>511</v>
      </c>
      <c r="H64" s="25" t="s">
        <v>440</v>
      </c>
      <c r="I64" s="28">
        <v>3621608</v>
      </c>
      <c r="J64" s="98"/>
      <c r="L64" s="119"/>
      <c r="M64" s="119"/>
    </row>
    <row r="65" spans="1:13" s="17" customFormat="1" ht="15.75" customHeight="1" x14ac:dyDescent="0.25">
      <c r="A65" s="83">
        <v>43994</v>
      </c>
      <c r="B65" s="27" t="s">
        <v>443</v>
      </c>
      <c r="C65" s="27" t="s">
        <v>443</v>
      </c>
      <c r="D65" s="25" t="s">
        <v>470</v>
      </c>
      <c r="E65" s="25" t="s">
        <v>108</v>
      </c>
      <c r="F65" s="25" t="s">
        <v>113</v>
      </c>
      <c r="G65" s="25" t="s">
        <v>434</v>
      </c>
      <c r="H65" s="25" t="s">
        <v>440</v>
      </c>
      <c r="I65" s="28">
        <v>3768758</v>
      </c>
      <c r="J65" s="98"/>
      <c r="L65" s="119"/>
      <c r="M65" s="119"/>
    </row>
    <row r="66" spans="1:13" s="17" customFormat="1" ht="15.75" customHeight="1" x14ac:dyDescent="0.25">
      <c r="A66" s="83">
        <v>44007</v>
      </c>
      <c r="B66" s="27" t="s">
        <v>443</v>
      </c>
      <c r="C66" s="27" t="s">
        <v>443</v>
      </c>
      <c r="D66" s="25" t="s">
        <v>470</v>
      </c>
      <c r="E66" s="25" t="s">
        <v>108</v>
      </c>
      <c r="F66" s="25" t="s">
        <v>113</v>
      </c>
      <c r="G66" s="25" t="s">
        <v>318</v>
      </c>
      <c r="H66" s="25" t="s">
        <v>440</v>
      </c>
      <c r="I66" s="28">
        <v>3691386</v>
      </c>
      <c r="J66" s="98"/>
      <c r="L66" s="119"/>
      <c r="M66" s="119"/>
    </row>
    <row r="67" spans="1:13" s="17" customFormat="1" ht="25" x14ac:dyDescent="0.25">
      <c r="A67" s="83">
        <v>44010</v>
      </c>
      <c r="B67" s="27" t="s">
        <v>469</v>
      </c>
      <c r="C67" s="27" t="s">
        <v>484</v>
      </c>
      <c r="D67" s="25" t="s">
        <v>582</v>
      </c>
      <c r="E67" s="25" t="s">
        <v>108</v>
      </c>
      <c r="F67" s="25" t="s">
        <v>81</v>
      </c>
      <c r="G67" s="25" t="s">
        <v>498</v>
      </c>
      <c r="H67" s="25" t="s">
        <v>440</v>
      </c>
      <c r="I67" s="28">
        <v>3851307</v>
      </c>
      <c r="J67" s="98"/>
      <c r="L67" s="119"/>
      <c r="M67" s="119"/>
    </row>
    <row r="68" spans="1:13" s="17" customFormat="1" ht="25" x14ac:dyDescent="0.25">
      <c r="A68" s="83">
        <v>44035</v>
      </c>
      <c r="B68" s="27" t="s">
        <v>469</v>
      </c>
      <c r="C68" s="27" t="s">
        <v>484</v>
      </c>
      <c r="D68" s="156" t="s">
        <v>582</v>
      </c>
      <c r="E68" s="25" t="s">
        <v>108</v>
      </c>
      <c r="F68" s="25" t="s">
        <v>68</v>
      </c>
      <c r="G68" s="25" t="s">
        <v>365</v>
      </c>
      <c r="H68" s="25" t="s">
        <v>440</v>
      </c>
      <c r="I68" s="28">
        <v>3740787</v>
      </c>
      <c r="J68" s="98"/>
      <c r="L68" s="119"/>
      <c r="M68" s="119"/>
    </row>
    <row r="69" spans="1:13" s="17" customFormat="1" ht="15.75" customHeight="1" x14ac:dyDescent="0.3">
      <c r="A69" s="83">
        <v>44054</v>
      </c>
      <c r="B69" s="179" t="s">
        <v>469</v>
      </c>
      <c r="C69" s="27" t="s">
        <v>484</v>
      </c>
      <c r="D69" s="25" t="s">
        <v>582</v>
      </c>
      <c r="E69" s="25" t="s">
        <v>108</v>
      </c>
      <c r="F69" s="25" t="s">
        <v>81</v>
      </c>
      <c r="G69" s="25" t="s">
        <v>483</v>
      </c>
      <c r="H69" s="25" t="s">
        <v>440</v>
      </c>
      <c r="I69" s="28">
        <v>3782078</v>
      </c>
      <c r="J69" s="98"/>
      <c r="L69" s="119"/>
      <c r="M69" s="119"/>
    </row>
    <row r="70" spans="1:13" s="17" customFormat="1" x14ac:dyDescent="0.25">
      <c r="A70" s="83">
        <v>44058</v>
      </c>
      <c r="B70" s="27" t="s">
        <v>443</v>
      </c>
      <c r="C70" s="27" t="s">
        <v>443</v>
      </c>
      <c r="D70" s="25" t="s">
        <v>470</v>
      </c>
      <c r="E70" s="25" t="s">
        <v>108</v>
      </c>
      <c r="F70" s="25" t="s">
        <v>112</v>
      </c>
      <c r="G70" s="25" t="s">
        <v>86</v>
      </c>
      <c r="H70" s="25" t="s">
        <v>440</v>
      </c>
      <c r="I70" s="28">
        <v>3731578</v>
      </c>
      <c r="J70" s="98"/>
      <c r="L70" s="119"/>
      <c r="M70" s="119"/>
    </row>
    <row r="71" spans="1:13" s="17" customFormat="1" ht="13.5" x14ac:dyDescent="0.3">
      <c r="A71" s="83">
        <v>44066</v>
      </c>
      <c r="B71" s="179" t="s">
        <v>469</v>
      </c>
      <c r="C71" s="27" t="s">
        <v>484</v>
      </c>
      <c r="D71" s="25" t="s">
        <v>582</v>
      </c>
      <c r="E71" s="25" t="s">
        <v>108</v>
      </c>
      <c r="F71" s="25" t="s">
        <v>81</v>
      </c>
      <c r="G71" s="25" t="s">
        <v>543</v>
      </c>
      <c r="H71" s="25" t="s">
        <v>440</v>
      </c>
      <c r="I71" s="28">
        <v>3824617</v>
      </c>
      <c r="J71" s="98"/>
      <c r="L71" s="119"/>
      <c r="M71" s="119"/>
    </row>
    <row r="72" spans="1:13" s="17" customFormat="1" ht="15.75" customHeight="1" x14ac:dyDescent="0.25">
      <c r="A72" s="83">
        <v>44078</v>
      </c>
      <c r="B72" s="27" t="s">
        <v>469</v>
      </c>
      <c r="C72" s="27" t="s">
        <v>484</v>
      </c>
      <c r="D72" s="25" t="s">
        <v>582</v>
      </c>
      <c r="E72" s="25" t="s">
        <v>108</v>
      </c>
      <c r="F72" s="25" t="s">
        <v>276</v>
      </c>
      <c r="G72" s="25" t="s">
        <v>176</v>
      </c>
      <c r="H72" s="25" t="s">
        <v>440</v>
      </c>
      <c r="I72" s="28">
        <v>2610276</v>
      </c>
      <c r="J72" s="98"/>
      <c r="L72" s="119"/>
      <c r="M72" s="119"/>
    </row>
    <row r="73" spans="1:13" s="17" customFormat="1" ht="15.75" customHeight="1" x14ac:dyDescent="0.25">
      <c r="A73" s="83">
        <v>44080</v>
      </c>
      <c r="B73" s="27" t="s">
        <v>469</v>
      </c>
      <c r="C73" s="27" t="s">
        <v>484</v>
      </c>
      <c r="D73" s="25" t="s">
        <v>582</v>
      </c>
      <c r="E73" s="25" t="s">
        <v>108</v>
      </c>
      <c r="F73" s="25" t="s">
        <v>72</v>
      </c>
      <c r="G73" s="25" t="s">
        <v>451</v>
      </c>
      <c r="H73" s="25" t="s">
        <v>440</v>
      </c>
      <c r="I73" s="28">
        <v>3855589</v>
      </c>
      <c r="J73" s="98"/>
      <c r="L73" s="119"/>
      <c r="M73" s="119"/>
    </row>
    <row r="74" spans="1:13" s="17" customFormat="1" ht="15.75" customHeight="1" x14ac:dyDescent="0.25">
      <c r="A74" s="83">
        <v>44081</v>
      </c>
      <c r="B74" s="27" t="s">
        <v>469</v>
      </c>
      <c r="C74" s="27" t="s">
        <v>484</v>
      </c>
      <c r="D74" s="25" t="s">
        <v>582</v>
      </c>
      <c r="E74" s="25" t="s">
        <v>108</v>
      </c>
      <c r="F74" s="25" t="s">
        <v>221</v>
      </c>
      <c r="G74" s="25" t="s">
        <v>145</v>
      </c>
      <c r="H74" s="25" t="s">
        <v>440</v>
      </c>
      <c r="I74" s="28">
        <v>3041065</v>
      </c>
      <c r="J74" s="98"/>
      <c r="L74" s="119"/>
      <c r="M74" s="119"/>
    </row>
    <row r="75" spans="1:13" s="17" customFormat="1" ht="15.75" customHeight="1" x14ac:dyDescent="0.25">
      <c r="A75" s="83">
        <v>44085</v>
      </c>
      <c r="B75" s="27" t="s">
        <v>469</v>
      </c>
      <c r="C75" s="27" t="s">
        <v>484</v>
      </c>
      <c r="D75" s="25" t="s">
        <v>582</v>
      </c>
      <c r="E75" s="25" t="s">
        <v>108</v>
      </c>
      <c r="F75" s="25" t="s">
        <v>72</v>
      </c>
      <c r="G75" s="25" t="s">
        <v>391</v>
      </c>
      <c r="H75" s="25" t="s">
        <v>440</v>
      </c>
      <c r="I75" s="28">
        <v>3703272</v>
      </c>
      <c r="J75" s="98"/>
      <c r="L75" s="119"/>
      <c r="M75" s="119"/>
    </row>
    <row r="76" spans="1:13" s="17" customFormat="1" ht="15" customHeight="1" x14ac:dyDescent="0.25">
      <c r="A76" s="83">
        <v>44090</v>
      </c>
      <c r="B76" s="27" t="s">
        <v>443</v>
      </c>
      <c r="C76" s="27" t="s">
        <v>443</v>
      </c>
      <c r="D76" s="25" t="s">
        <v>470</v>
      </c>
      <c r="E76" s="25" t="s">
        <v>108</v>
      </c>
      <c r="F76" s="25" t="s">
        <v>113</v>
      </c>
      <c r="G76" s="25" t="s">
        <v>511</v>
      </c>
      <c r="H76" s="25" t="s">
        <v>440</v>
      </c>
      <c r="I76" s="28">
        <v>3816879</v>
      </c>
      <c r="J76" s="98"/>
      <c r="L76" s="119"/>
      <c r="M76" s="119"/>
    </row>
    <row r="77" spans="1:13" s="17" customFormat="1" ht="15.75" customHeight="1" x14ac:dyDescent="0.25">
      <c r="A77" s="83">
        <v>44092</v>
      </c>
      <c r="B77" s="27" t="s">
        <v>443</v>
      </c>
      <c r="C77" s="27" t="s">
        <v>443</v>
      </c>
      <c r="D77" s="25" t="s">
        <v>470</v>
      </c>
      <c r="E77" s="25" t="s">
        <v>108</v>
      </c>
      <c r="F77" s="25" t="s">
        <v>201</v>
      </c>
      <c r="G77" s="25" t="s">
        <v>375</v>
      </c>
      <c r="H77" s="25" t="s">
        <v>440</v>
      </c>
      <c r="I77" s="28">
        <v>2547747</v>
      </c>
      <c r="J77" s="98" t="s">
        <v>58</v>
      </c>
      <c r="L77" s="119"/>
      <c r="M77" s="119"/>
    </row>
    <row r="78" spans="1:13" s="17" customFormat="1" ht="15.75" customHeight="1" x14ac:dyDescent="0.25">
      <c r="A78" s="83">
        <v>44092</v>
      </c>
      <c r="B78" s="27" t="s">
        <v>469</v>
      </c>
      <c r="C78" s="27" t="s">
        <v>484</v>
      </c>
      <c r="D78" s="25" t="s">
        <v>582</v>
      </c>
      <c r="E78" s="25" t="s">
        <v>108</v>
      </c>
      <c r="F78" s="25" t="s">
        <v>241</v>
      </c>
      <c r="G78" s="25" t="s">
        <v>375</v>
      </c>
      <c r="H78" s="25" t="s">
        <v>440</v>
      </c>
      <c r="I78" s="28">
        <v>1148562</v>
      </c>
      <c r="J78" s="98" t="s">
        <v>58</v>
      </c>
      <c r="L78" s="119"/>
      <c r="M78" s="119"/>
    </row>
    <row r="79" spans="1:13" s="17" customFormat="1" ht="15.75" customHeight="1" x14ac:dyDescent="0.25">
      <c r="A79" s="83">
        <v>44098</v>
      </c>
      <c r="B79" s="27" t="s">
        <v>469</v>
      </c>
      <c r="C79" s="27" t="s">
        <v>484</v>
      </c>
      <c r="D79" s="25" t="s">
        <v>582</v>
      </c>
      <c r="E79" s="25" t="s">
        <v>108</v>
      </c>
      <c r="F79" s="25" t="s">
        <v>331</v>
      </c>
      <c r="G79" s="25" t="s">
        <v>355</v>
      </c>
      <c r="H79" s="25" t="s">
        <v>440</v>
      </c>
      <c r="I79" s="28">
        <v>3307872</v>
      </c>
      <c r="J79" s="98"/>
      <c r="L79" s="119"/>
      <c r="M79" s="119"/>
    </row>
    <row r="80" spans="1:13" s="17" customFormat="1" ht="15.75" customHeight="1" x14ac:dyDescent="0.25">
      <c r="A80" s="83">
        <v>44101</v>
      </c>
      <c r="B80" s="27" t="s">
        <v>469</v>
      </c>
      <c r="C80" s="27" t="s">
        <v>484</v>
      </c>
      <c r="D80" s="25" t="s">
        <v>582</v>
      </c>
      <c r="E80" s="25" t="s">
        <v>108</v>
      </c>
      <c r="F80" s="25" t="s">
        <v>241</v>
      </c>
      <c r="G80" s="25" t="s">
        <v>552</v>
      </c>
      <c r="H80" s="25" t="s">
        <v>440</v>
      </c>
      <c r="I80" s="28">
        <v>3691442</v>
      </c>
      <c r="J80" s="98"/>
      <c r="L80" s="119"/>
      <c r="M80" s="119"/>
    </row>
    <row r="81" spans="1:13" s="17" customFormat="1" ht="15.75" customHeight="1" x14ac:dyDescent="0.25">
      <c r="A81" s="83">
        <v>44102</v>
      </c>
      <c r="B81" s="27" t="s">
        <v>443</v>
      </c>
      <c r="C81" s="27" t="s">
        <v>443</v>
      </c>
      <c r="D81" s="25" t="s">
        <v>470</v>
      </c>
      <c r="E81" s="25" t="s">
        <v>108</v>
      </c>
      <c r="F81" s="25" t="s">
        <v>113</v>
      </c>
      <c r="G81" s="25" t="s">
        <v>125</v>
      </c>
      <c r="H81" s="25" t="s">
        <v>440</v>
      </c>
      <c r="I81" s="28">
        <v>3295660</v>
      </c>
      <c r="J81" s="98"/>
      <c r="L81" s="119"/>
      <c r="M81" s="119"/>
    </row>
    <row r="82" spans="1:13" s="17" customFormat="1" ht="15.75" customHeight="1" x14ac:dyDescent="0.25">
      <c r="A82" s="83">
        <v>44105</v>
      </c>
      <c r="B82" s="27" t="s">
        <v>469</v>
      </c>
      <c r="C82" s="27" t="s">
        <v>484</v>
      </c>
      <c r="D82" s="25" t="s">
        <v>582</v>
      </c>
      <c r="E82" s="25" t="s">
        <v>108</v>
      </c>
      <c r="F82" s="25" t="s">
        <v>116</v>
      </c>
      <c r="G82" s="25" t="s">
        <v>136</v>
      </c>
      <c r="H82" s="25" t="s">
        <v>440</v>
      </c>
      <c r="I82" s="28">
        <v>3399581</v>
      </c>
      <c r="J82" s="98"/>
      <c r="L82" s="119"/>
      <c r="M82" s="119"/>
    </row>
    <row r="83" spans="1:13" s="17" customFormat="1" ht="15.75" customHeight="1" x14ac:dyDescent="0.25">
      <c r="A83" s="83">
        <v>44107</v>
      </c>
      <c r="B83" s="27" t="s">
        <v>469</v>
      </c>
      <c r="C83" s="27" t="s">
        <v>484</v>
      </c>
      <c r="D83" s="25" t="s">
        <v>582</v>
      </c>
      <c r="E83" s="25" t="s">
        <v>108</v>
      </c>
      <c r="F83" s="25" t="s">
        <v>81</v>
      </c>
      <c r="G83" s="25" t="s">
        <v>381</v>
      </c>
      <c r="H83" s="25" t="s">
        <v>440</v>
      </c>
      <c r="I83" s="28">
        <v>3695921</v>
      </c>
      <c r="J83" s="98"/>
      <c r="L83" s="119"/>
      <c r="M83" s="119"/>
    </row>
    <row r="84" spans="1:13" s="17" customFormat="1" ht="15.75" customHeight="1" x14ac:dyDescent="0.25">
      <c r="A84" s="83">
        <v>44107</v>
      </c>
      <c r="B84" s="27" t="s">
        <v>469</v>
      </c>
      <c r="C84" s="27" t="s">
        <v>484</v>
      </c>
      <c r="D84" s="25" t="s">
        <v>582</v>
      </c>
      <c r="E84" s="25" t="s">
        <v>108</v>
      </c>
      <c r="F84" s="25" t="s">
        <v>81</v>
      </c>
      <c r="G84" s="25" t="s">
        <v>481</v>
      </c>
      <c r="H84" s="25" t="s">
        <v>440</v>
      </c>
      <c r="I84" s="28">
        <v>3680337</v>
      </c>
      <c r="J84" s="98"/>
      <c r="L84" s="119"/>
      <c r="M84" s="119"/>
    </row>
    <row r="85" spans="1:13" s="17" customFormat="1" ht="15.75" customHeight="1" x14ac:dyDescent="0.25">
      <c r="A85" s="83">
        <v>44110</v>
      </c>
      <c r="B85" s="27" t="s">
        <v>469</v>
      </c>
      <c r="C85" s="27" t="s">
        <v>484</v>
      </c>
      <c r="D85" s="25" t="s">
        <v>582</v>
      </c>
      <c r="E85" s="25" t="s">
        <v>108</v>
      </c>
      <c r="F85" s="25" t="s">
        <v>72</v>
      </c>
      <c r="G85" s="25" t="s">
        <v>419</v>
      </c>
      <c r="H85" s="25" t="s">
        <v>440</v>
      </c>
      <c r="I85" s="28">
        <v>3702538</v>
      </c>
      <c r="J85" s="98"/>
      <c r="L85" s="119"/>
      <c r="M85" s="119"/>
    </row>
    <row r="86" spans="1:13" s="17" customFormat="1" ht="15.75" customHeight="1" x14ac:dyDescent="0.25">
      <c r="A86" s="83">
        <v>44112</v>
      </c>
      <c r="B86" s="27" t="s">
        <v>443</v>
      </c>
      <c r="C86" s="27" t="s">
        <v>443</v>
      </c>
      <c r="D86" s="25" t="s">
        <v>470</v>
      </c>
      <c r="E86" s="25" t="s">
        <v>108</v>
      </c>
      <c r="F86" s="25" t="s">
        <v>293</v>
      </c>
      <c r="G86" s="25" t="s">
        <v>209</v>
      </c>
      <c r="H86" s="25" t="s">
        <v>440</v>
      </c>
      <c r="I86" s="28">
        <v>3415739</v>
      </c>
      <c r="J86" s="98"/>
      <c r="L86" s="119"/>
      <c r="M86" s="119"/>
    </row>
    <row r="87" spans="1:13" s="17" customFormat="1" ht="15.75" customHeight="1" x14ac:dyDescent="0.25">
      <c r="A87" s="83">
        <v>44115</v>
      </c>
      <c r="B87" s="27" t="s">
        <v>469</v>
      </c>
      <c r="C87" s="27" t="s">
        <v>484</v>
      </c>
      <c r="D87" s="25" t="s">
        <v>582</v>
      </c>
      <c r="E87" s="25" t="s">
        <v>108</v>
      </c>
      <c r="F87" s="25" t="s">
        <v>177</v>
      </c>
      <c r="G87" s="25" t="s">
        <v>542</v>
      </c>
      <c r="H87" s="25" t="s">
        <v>440</v>
      </c>
      <c r="I87" s="28">
        <v>3286835</v>
      </c>
      <c r="J87" s="98"/>
      <c r="L87" s="119"/>
      <c r="M87" s="119"/>
    </row>
    <row r="88" spans="1:13" s="17" customFormat="1" ht="15.75" customHeight="1" x14ac:dyDescent="0.25">
      <c r="A88" s="83">
        <v>44116</v>
      </c>
      <c r="B88" s="27" t="s">
        <v>469</v>
      </c>
      <c r="C88" s="27" t="s">
        <v>484</v>
      </c>
      <c r="D88" s="25" t="s">
        <v>582</v>
      </c>
      <c r="E88" s="25" t="s">
        <v>108</v>
      </c>
      <c r="F88" s="25" t="s">
        <v>81</v>
      </c>
      <c r="G88" s="25" t="s">
        <v>565</v>
      </c>
      <c r="H88" s="25" t="s">
        <v>440</v>
      </c>
      <c r="I88" s="28">
        <v>3675034</v>
      </c>
      <c r="J88" s="98"/>
      <c r="L88" s="119"/>
      <c r="M88" s="119"/>
    </row>
    <row r="89" spans="1:13" s="17" customFormat="1" ht="15.75" customHeight="1" x14ac:dyDescent="0.25">
      <c r="A89" s="83">
        <v>44117</v>
      </c>
      <c r="B89" s="27" t="s">
        <v>469</v>
      </c>
      <c r="C89" s="27" t="s">
        <v>484</v>
      </c>
      <c r="D89" s="25" t="s">
        <v>582</v>
      </c>
      <c r="E89" s="25" t="s">
        <v>108</v>
      </c>
      <c r="F89" s="25" t="s">
        <v>197</v>
      </c>
      <c r="G89" s="25" t="s">
        <v>285</v>
      </c>
      <c r="H89" s="25" t="s">
        <v>440</v>
      </c>
      <c r="I89" s="28">
        <v>3299137</v>
      </c>
      <c r="J89" s="98"/>
      <c r="L89" s="119"/>
      <c r="M89" s="119"/>
    </row>
    <row r="90" spans="1:13" s="17" customFormat="1" ht="15.75" customHeight="1" x14ac:dyDescent="0.25">
      <c r="A90" s="83">
        <v>44119</v>
      </c>
      <c r="B90" s="27" t="s">
        <v>469</v>
      </c>
      <c r="C90" s="27" t="s">
        <v>484</v>
      </c>
      <c r="D90" s="25" t="s">
        <v>582</v>
      </c>
      <c r="E90" s="25" t="s">
        <v>108</v>
      </c>
      <c r="F90" s="25" t="s">
        <v>81</v>
      </c>
      <c r="G90" s="25" t="s">
        <v>284</v>
      </c>
      <c r="H90" s="25" t="s">
        <v>440</v>
      </c>
      <c r="I90" s="28">
        <v>3391713</v>
      </c>
      <c r="J90" s="98"/>
      <c r="L90" s="119"/>
      <c r="M90" s="119"/>
    </row>
    <row r="91" spans="1:13" s="17" customFormat="1" ht="15.75" customHeight="1" x14ac:dyDescent="0.25">
      <c r="A91" s="83">
        <v>44120</v>
      </c>
      <c r="B91" s="27" t="s">
        <v>469</v>
      </c>
      <c r="C91" s="27" t="s">
        <v>484</v>
      </c>
      <c r="D91" s="25" t="s">
        <v>582</v>
      </c>
      <c r="E91" s="25" t="s">
        <v>108</v>
      </c>
      <c r="F91" s="25" t="s">
        <v>368</v>
      </c>
      <c r="G91" s="25" t="s">
        <v>166</v>
      </c>
      <c r="H91" s="25" t="s">
        <v>440</v>
      </c>
      <c r="I91" s="28">
        <v>3635825</v>
      </c>
      <c r="J91" s="98"/>
      <c r="L91" s="119"/>
      <c r="M91" s="119"/>
    </row>
    <row r="92" spans="1:13" s="17" customFormat="1" ht="15.75" customHeight="1" x14ac:dyDescent="0.25">
      <c r="A92" s="83">
        <v>44123</v>
      </c>
      <c r="B92" s="27" t="s">
        <v>443</v>
      </c>
      <c r="C92" s="27" t="s">
        <v>443</v>
      </c>
      <c r="D92" s="25" t="s">
        <v>470</v>
      </c>
      <c r="E92" s="25" t="s">
        <v>108</v>
      </c>
      <c r="F92" s="25" t="s">
        <v>113</v>
      </c>
      <c r="G92" s="25" t="s">
        <v>495</v>
      </c>
      <c r="H92" s="25" t="s">
        <v>440</v>
      </c>
      <c r="I92" s="28">
        <v>3821612</v>
      </c>
      <c r="J92" s="98"/>
      <c r="L92" s="119"/>
      <c r="M92" s="119"/>
    </row>
    <row r="93" spans="1:13" s="17" customFormat="1" ht="15.75" customHeight="1" x14ac:dyDescent="0.25">
      <c r="A93" s="83">
        <v>44125</v>
      </c>
      <c r="B93" s="27" t="s">
        <v>469</v>
      </c>
      <c r="C93" s="27" t="s">
        <v>484</v>
      </c>
      <c r="D93" s="25" t="s">
        <v>582</v>
      </c>
      <c r="E93" s="25" t="s">
        <v>108</v>
      </c>
      <c r="F93" s="25" t="s">
        <v>72</v>
      </c>
      <c r="G93" s="25" t="s">
        <v>382</v>
      </c>
      <c r="H93" s="25" t="s">
        <v>440</v>
      </c>
      <c r="I93" s="28">
        <v>3589936</v>
      </c>
      <c r="J93" s="98"/>
      <c r="L93" s="119"/>
      <c r="M93" s="119"/>
    </row>
    <row r="94" spans="1:13" s="17" customFormat="1" ht="15.75" customHeight="1" x14ac:dyDescent="0.25">
      <c r="A94" s="83">
        <v>44127</v>
      </c>
      <c r="B94" s="27" t="s">
        <v>469</v>
      </c>
      <c r="C94" s="27" t="s">
        <v>484</v>
      </c>
      <c r="D94" s="25" t="s">
        <v>582</v>
      </c>
      <c r="E94" s="25" t="s">
        <v>108</v>
      </c>
      <c r="F94" s="25" t="s">
        <v>81</v>
      </c>
      <c r="G94" s="25" t="s">
        <v>566</v>
      </c>
      <c r="H94" s="25" t="s">
        <v>440</v>
      </c>
      <c r="I94" s="28">
        <v>3672445</v>
      </c>
      <c r="J94" s="98"/>
      <c r="L94" s="119"/>
      <c r="M94" s="119"/>
    </row>
    <row r="95" spans="1:13" s="17" customFormat="1" ht="15.75" customHeight="1" x14ac:dyDescent="0.25">
      <c r="A95" s="83">
        <v>44128</v>
      </c>
      <c r="B95" s="27" t="s">
        <v>469</v>
      </c>
      <c r="C95" s="27" t="s">
        <v>484</v>
      </c>
      <c r="D95" s="25" t="s">
        <v>582</v>
      </c>
      <c r="E95" s="25" t="s">
        <v>108</v>
      </c>
      <c r="F95" s="25" t="s">
        <v>72</v>
      </c>
      <c r="G95" s="25" t="s">
        <v>281</v>
      </c>
      <c r="H95" s="25" t="s">
        <v>440</v>
      </c>
      <c r="I95" s="28">
        <v>3836750</v>
      </c>
      <c r="J95" s="98"/>
      <c r="L95" s="119"/>
      <c r="M95" s="119"/>
    </row>
    <row r="96" spans="1:13" s="17" customFormat="1" ht="15.75" customHeight="1" x14ac:dyDescent="0.25">
      <c r="A96" s="83">
        <v>44134</v>
      </c>
      <c r="B96" s="27" t="s">
        <v>469</v>
      </c>
      <c r="C96" s="27" t="s">
        <v>484</v>
      </c>
      <c r="D96" s="25" t="s">
        <v>582</v>
      </c>
      <c r="E96" s="25" t="s">
        <v>108</v>
      </c>
      <c r="F96" s="25" t="s">
        <v>72</v>
      </c>
      <c r="G96" s="25" t="s">
        <v>496</v>
      </c>
      <c r="H96" s="25" t="s">
        <v>440</v>
      </c>
      <c r="I96" s="28">
        <v>3695528</v>
      </c>
      <c r="J96" s="98"/>
      <c r="L96" s="119"/>
      <c r="M96" s="119"/>
    </row>
    <row r="97" spans="1:13" s="17" customFormat="1" ht="15.75" customHeight="1" x14ac:dyDescent="0.25">
      <c r="A97" s="83">
        <v>44136</v>
      </c>
      <c r="B97" s="27" t="s">
        <v>469</v>
      </c>
      <c r="C97" s="27" t="s">
        <v>484</v>
      </c>
      <c r="D97" s="25" t="s">
        <v>582</v>
      </c>
      <c r="E97" s="25" t="s">
        <v>108</v>
      </c>
      <c r="F97" s="25" t="s">
        <v>72</v>
      </c>
      <c r="G97" s="25" t="s">
        <v>528</v>
      </c>
      <c r="H97" s="25" t="s">
        <v>440</v>
      </c>
      <c r="I97" s="28">
        <v>3697984</v>
      </c>
      <c r="J97" s="98"/>
      <c r="L97" s="119"/>
      <c r="M97" s="119"/>
    </row>
    <row r="98" spans="1:13" s="17" customFormat="1" ht="15.75" customHeight="1" x14ac:dyDescent="0.25">
      <c r="A98" s="83">
        <v>44138</v>
      </c>
      <c r="B98" s="27" t="s">
        <v>469</v>
      </c>
      <c r="C98" s="27" t="s">
        <v>484</v>
      </c>
      <c r="D98" s="25" t="s">
        <v>582</v>
      </c>
      <c r="E98" s="25" t="s">
        <v>108</v>
      </c>
      <c r="F98" s="25" t="s">
        <v>81</v>
      </c>
      <c r="G98" s="25" t="s">
        <v>543</v>
      </c>
      <c r="H98" s="25" t="s">
        <v>440</v>
      </c>
      <c r="I98" s="28">
        <v>3817733</v>
      </c>
      <c r="J98" s="98"/>
      <c r="L98" s="119"/>
      <c r="M98" s="119"/>
    </row>
    <row r="99" spans="1:13" s="17" customFormat="1" ht="15.75" customHeight="1" x14ac:dyDescent="0.25">
      <c r="A99" s="83">
        <v>44139</v>
      </c>
      <c r="B99" s="27" t="s">
        <v>469</v>
      </c>
      <c r="C99" s="27" t="s">
        <v>484</v>
      </c>
      <c r="D99" s="25" t="s">
        <v>582</v>
      </c>
      <c r="E99" s="25" t="s">
        <v>108</v>
      </c>
      <c r="F99" s="25" t="s">
        <v>177</v>
      </c>
      <c r="G99" s="25" t="s">
        <v>545</v>
      </c>
      <c r="H99" s="25" t="s">
        <v>440</v>
      </c>
      <c r="I99" s="28">
        <v>3616479</v>
      </c>
      <c r="J99" s="98"/>
      <c r="L99" s="119"/>
      <c r="M99" s="119"/>
    </row>
    <row r="100" spans="1:13" s="17" customFormat="1" ht="16" customHeight="1" thickBot="1" x14ac:dyDescent="0.3">
      <c r="A100" s="164">
        <v>44141</v>
      </c>
      <c r="B100" s="165" t="s">
        <v>469</v>
      </c>
      <c r="C100" s="165" t="s">
        <v>484</v>
      </c>
      <c r="D100" s="166" t="s">
        <v>582</v>
      </c>
      <c r="E100" s="166" t="s">
        <v>108</v>
      </c>
      <c r="F100" s="166" t="s">
        <v>81</v>
      </c>
      <c r="G100" s="166" t="s">
        <v>498</v>
      </c>
      <c r="H100" s="166" t="s">
        <v>440</v>
      </c>
      <c r="I100" s="167">
        <v>3876827</v>
      </c>
      <c r="J100" s="168"/>
    </row>
    <row r="101" spans="1:13" s="17" customFormat="1" ht="15.75" customHeight="1" x14ac:dyDescent="0.25">
      <c r="A101" s="83">
        <v>44143</v>
      </c>
      <c r="B101" s="27" t="s">
        <v>443</v>
      </c>
      <c r="C101" s="27" t="s">
        <v>443</v>
      </c>
      <c r="D101" s="25" t="s">
        <v>470</v>
      </c>
      <c r="E101" s="25" t="s">
        <v>108</v>
      </c>
      <c r="F101" s="25" t="s">
        <v>113</v>
      </c>
      <c r="G101" s="25" t="s">
        <v>207</v>
      </c>
      <c r="H101" s="25" t="s">
        <v>440</v>
      </c>
      <c r="I101" s="28">
        <v>3729613</v>
      </c>
      <c r="J101" s="98"/>
      <c r="L101" s="119"/>
      <c r="M101" s="119"/>
    </row>
    <row r="102" spans="1:13" s="17" customFormat="1" ht="15.75" customHeight="1" x14ac:dyDescent="0.25">
      <c r="A102" s="83">
        <v>44146</v>
      </c>
      <c r="B102" s="27" t="s">
        <v>469</v>
      </c>
      <c r="C102" s="27" t="s">
        <v>484</v>
      </c>
      <c r="D102" s="25" t="s">
        <v>582</v>
      </c>
      <c r="E102" s="25" t="s">
        <v>108</v>
      </c>
      <c r="F102" s="25" t="s">
        <v>72</v>
      </c>
      <c r="G102" s="25" t="s">
        <v>238</v>
      </c>
      <c r="H102" s="25" t="s">
        <v>440</v>
      </c>
      <c r="I102" s="28">
        <v>3505179</v>
      </c>
      <c r="J102" s="98"/>
      <c r="L102" s="119"/>
      <c r="M102" s="119"/>
    </row>
    <row r="103" spans="1:13" s="17" customFormat="1" ht="15.75" customHeight="1" x14ac:dyDescent="0.25">
      <c r="A103" s="83">
        <v>44147</v>
      </c>
      <c r="B103" s="27" t="s">
        <v>469</v>
      </c>
      <c r="C103" s="27" t="s">
        <v>484</v>
      </c>
      <c r="D103" s="25" t="s">
        <v>582</v>
      </c>
      <c r="E103" s="25" t="s">
        <v>108</v>
      </c>
      <c r="F103" s="25" t="s">
        <v>81</v>
      </c>
      <c r="G103" s="25" t="s">
        <v>80</v>
      </c>
      <c r="H103" s="25" t="s">
        <v>440</v>
      </c>
      <c r="I103" s="28">
        <v>3632566</v>
      </c>
      <c r="J103" s="98"/>
      <c r="L103" s="119"/>
      <c r="M103" s="119"/>
    </row>
    <row r="104" spans="1:13" s="17" customFormat="1" ht="15.75" customHeight="1" x14ac:dyDescent="0.25">
      <c r="A104" s="83">
        <v>44149</v>
      </c>
      <c r="B104" s="27" t="s">
        <v>469</v>
      </c>
      <c r="C104" s="27" t="s">
        <v>484</v>
      </c>
      <c r="D104" s="25" t="s">
        <v>582</v>
      </c>
      <c r="E104" s="25" t="s">
        <v>108</v>
      </c>
      <c r="F104" s="25" t="s">
        <v>72</v>
      </c>
      <c r="G104" s="25" t="s">
        <v>179</v>
      </c>
      <c r="H104" s="25" t="s">
        <v>440</v>
      </c>
      <c r="I104" s="28">
        <v>3443851</v>
      </c>
      <c r="J104" s="98"/>
      <c r="L104" s="119"/>
      <c r="M104" s="119"/>
    </row>
    <row r="105" spans="1:13" s="17" customFormat="1" ht="15.75" customHeight="1" x14ac:dyDescent="0.25">
      <c r="A105" s="83">
        <v>44151</v>
      </c>
      <c r="B105" s="27" t="s">
        <v>443</v>
      </c>
      <c r="C105" s="27" t="s">
        <v>443</v>
      </c>
      <c r="D105" s="25" t="s">
        <v>470</v>
      </c>
      <c r="E105" s="25" t="s">
        <v>108</v>
      </c>
      <c r="F105" s="25" t="s">
        <v>76</v>
      </c>
      <c r="G105" s="25" t="s">
        <v>355</v>
      </c>
      <c r="H105" s="25" t="s">
        <v>440</v>
      </c>
      <c r="I105" s="28">
        <v>3056330</v>
      </c>
      <c r="J105" s="98"/>
      <c r="L105" s="119"/>
      <c r="M105" s="119"/>
    </row>
    <row r="106" spans="1:13" s="17" customFormat="1" ht="15.75" customHeight="1" x14ac:dyDescent="0.25">
      <c r="A106" s="83">
        <v>44154</v>
      </c>
      <c r="B106" s="27" t="s">
        <v>469</v>
      </c>
      <c r="C106" s="27" t="s">
        <v>484</v>
      </c>
      <c r="D106" s="25" t="s">
        <v>582</v>
      </c>
      <c r="E106" s="25" t="s">
        <v>108</v>
      </c>
      <c r="F106" s="25" t="s">
        <v>68</v>
      </c>
      <c r="G106" s="25" t="s">
        <v>575</v>
      </c>
      <c r="H106" s="25" t="s">
        <v>440</v>
      </c>
      <c r="I106" s="28">
        <v>3594669</v>
      </c>
      <c r="J106" s="98"/>
      <c r="L106" s="119"/>
      <c r="M106" s="119"/>
    </row>
    <row r="107" spans="1:13" s="17" customFormat="1" ht="15.75" customHeight="1" x14ac:dyDescent="0.25">
      <c r="A107" s="83">
        <v>44155</v>
      </c>
      <c r="B107" s="27" t="s">
        <v>469</v>
      </c>
      <c r="C107" s="27" t="s">
        <v>484</v>
      </c>
      <c r="D107" s="25" t="s">
        <v>582</v>
      </c>
      <c r="E107" s="25" t="s">
        <v>108</v>
      </c>
      <c r="F107" s="25" t="s">
        <v>81</v>
      </c>
      <c r="G107" s="25" t="s">
        <v>451</v>
      </c>
      <c r="H107" s="25" t="s">
        <v>440</v>
      </c>
      <c r="I107" s="28">
        <v>3852902</v>
      </c>
      <c r="J107" s="98"/>
      <c r="L107" s="119"/>
      <c r="M107" s="119"/>
    </row>
    <row r="108" spans="1:13" s="17" customFormat="1" ht="15.75" customHeight="1" x14ac:dyDescent="0.25">
      <c r="A108" s="83">
        <v>44158</v>
      </c>
      <c r="B108" s="27" t="s">
        <v>443</v>
      </c>
      <c r="C108" s="27" t="s">
        <v>443</v>
      </c>
      <c r="D108" s="25" t="s">
        <v>470</v>
      </c>
      <c r="E108" s="25" t="s">
        <v>108</v>
      </c>
      <c r="F108" s="25" t="s">
        <v>113</v>
      </c>
      <c r="G108" s="25" t="s">
        <v>158</v>
      </c>
      <c r="H108" s="25" t="s">
        <v>440</v>
      </c>
      <c r="I108" s="28">
        <v>3707980</v>
      </c>
      <c r="J108" s="98"/>
      <c r="L108" s="119"/>
      <c r="M108" s="119"/>
    </row>
    <row r="109" spans="1:13" s="17" customFormat="1" ht="15.75" customHeight="1" x14ac:dyDescent="0.25">
      <c r="A109" s="83">
        <v>44161</v>
      </c>
      <c r="B109" s="27" t="s">
        <v>469</v>
      </c>
      <c r="C109" s="27" t="s">
        <v>484</v>
      </c>
      <c r="D109" s="25" t="s">
        <v>582</v>
      </c>
      <c r="E109" s="25" t="s">
        <v>108</v>
      </c>
      <c r="F109" s="25" t="s">
        <v>241</v>
      </c>
      <c r="G109" s="25" t="s">
        <v>136</v>
      </c>
      <c r="H109" s="25" t="s">
        <v>440</v>
      </c>
      <c r="I109" s="28">
        <v>3339610</v>
      </c>
      <c r="J109" s="98"/>
      <c r="L109" s="119"/>
      <c r="M109" s="119"/>
    </row>
    <row r="110" spans="1:13" s="17" customFormat="1" ht="15.75" customHeight="1" x14ac:dyDescent="0.25">
      <c r="A110" s="83">
        <v>44162</v>
      </c>
      <c r="B110" s="27" t="s">
        <v>443</v>
      </c>
      <c r="C110" s="27" t="s">
        <v>443</v>
      </c>
      <c r="D110" s="25" t="s">
        <v>470</v>
      </c>
      <c r="E110" s="25" t="s">
        <v>108</v>
      </c>
      <c r="F110" s="25" t="s">
        <v>113</v>
      </c>
      <c r="G110" s="25" t="s">
        <v>511</v>
      </c>
      <c r="H110" s="25" t="s">
        <v>440</v>
      </c>
      <c r="I110" s="28">
        <v>3826122</v>
      </c>
      <c r="J110" s="98"/>
      <c r="L110" s="119"/>
      <c r="M110" s="119"/>
    </row>
    <row r="111" spans="1:13" s="17" customFormat="1" ht="15.75" customHeight="1" x14ac:dyDescent="0.25">
      <c r="A111" s="83">
        <v>44164</v>
      </c>
      <c r="B111" s="27" t="s">
        <v>469</v>
      </c>
      <c r="C111" s="27" t="s">
        <v>484</v>
      </c>
      <c r="D111" s="25" t="s">
        <v>582</v>
      </c>
      <c r="E111" s="25" t="s">
        <v>108</v>
      </c>
      <c r="F111" s="25" t="s">
        <v>72</v>
      </c>
      <c r="G111" s="25" t="s">
        <v>356</v>
      </c>
      <c r="H111" s="25" t="s">
        <v>440</v>
      </c>
      <c r="I111" s="28">
        <v>3049549</v>
      </c>
      <c r="J111" s="98"/>
      <c r="L111" s="119"/>
      <c r="M111" s="119"/>
    </row>
    <row r="112" spans="1:13" s="17" customFormat="1" ht="15.75" customHeight="1" x14ac:dyDescent="0.25">
      <c r="A112" s="83">
        <v>44166</v>
      </c>
      <c r="B112" s="27" t="s">
        <v>442</v>
      </c>
      <c r="C112" s="27" t="s">
        <v>484</v>
      </c>
      <c r="D112" s="25" t="s">
        <v>471</v>
      </c>
      <c r="E112" s="25" t="s">
        <v>108</v>
      </c>
      <c r="F112" s="25" t="s">
        <v>81</v>
      </c>
      <c r="G112" s="25" t="s">
        <v>482</v>
      </c>
      <c r="H112" s="25" t="s">
        <v>440</v>
      </c>
      <c r="I112" s="28">
        <v>3836441</v>
      </c>
      <c r="J112" s="98"/>
      <c r="L112" s="119"/>
      <c r="M112" s="119"/>
    </row>
    <row r="113" spans="1:13" s="17" customFormat="1" ht="15.75" customHeight="1" x14ac:dyDescent="0.25">
      <c r="A113" s="83">
        <v>44168</v>
      </c>
      <c r="B113" s="27" t="s">
        <v>442</v>
      </c>
      <c r="C113" s="27" t="s">
        <v>484</v>
      </c>
      <c r="D113" s="25" t="s">
        <v>471</v>
      </c>
      <c r="E113" s="25" t="s">
        <v>108</v>
      </c>
      <c r="F113" s="25" t="s">
        <v>276</v>
      </c>
      <c r="G113" s="25" t="s">
        <v>579</v>
      </c>
      <c r="H113" s="25" t="s">
        <v>440</v>
      </c>
      <c r="I113" s="28">
        <v>2374240</v>
      </c>
      <c r="J113" s="98"/>
      <c r="L113" s="119"/>
      <c r="M113" s="119"/>
    </row>
    <row r="114" spans="1:13" s="17" customFormat="1" ht="15.75" customHeight="1" x14ac:dyDescent="0.25">
      <c r="A114" s="83">
        <v>44170</v>
      </c>
      <c r="B114" s="27" t="s">
        <v>442</v>
      </c>
      <c r="C114" s="27" t="s">
        <v>484</v>
      </c>
      <c r="D114" s="25" t="s">
        <v>471</v>
      </c>
      <c r="E114" s="25" t="s">
        <v>108</v>
      </c>
      <c r="F114" s="25" t="s">
        <v>72</v>
      </c>
      <c r="G114" s="25" t="s">
        <v>465</v>
      </c>
      <c r="H114" s="25" t="s">
        <v>440</v>
      </c>
      <c r="I114" s="28">
        <v>3725816</v>
      </c>
      <c r="J114" s="98"/>
      <c r="L114" s="119"/>
      <c r="M114" s="119"/>
    </row>
    <row r="115" spans="1:13" s="17" customFormat="1" ht="15.75" customHeight="1" x14ac:dyDescent="0.25">
      <c r="A115" s="83">
        <v>44171</v>
      </c>
      <c r="B115" s="27" t="s">
        <v>442</v>
      </c>
      <c r="C115" s="27" t="s">
        <v>484</v>
      </c>
      <c r="D115" s="25" t="s">
        <v>471</v>
      </c>
      <c r="E115" s="25" t="s">
        <v>108</v>
      </c>
      <c r="F115" s="25" t="s">
        <v>72</v>
      </c>
      <c r="G115" s="25" t="s">
        <v>408</v>
      </c>
      <c r="H115" s="25" t="s">
        <v>440</v>
      </c>
      <c r="I115" s="28">
        <v>3713474</v>
      </c>
      <c r="J115" s="98"/>
      <c r="L115" s="119"/>
      <c r="M115" s="119"/>
    </row>
    <row r="116" spans="1:13" s="17" customFormat="1" ht="15.75" customHeight="1" x14ac:dyDescent="0.25">
      <c r="A116" s="83">
        <v>44172</v>
      </c>
      <c r="B116" s="27" t="s">
        <v>442</v>
      </c>
      <c r="C116" s="27" t="s">
        <v>484</v>
      </c>
      <c r="D116" s="25" t="s">
        <v>471</v>
      </c>
      <c r="E116" s="25" t="s">
        <v>108</v>
      </c>
      <c r="F116" s="25" t="s">
        <v>72</v>
      </c>
      <c r="G116" s="25" t="s">
        <v>428</v>
      </c>
      <c r="H116" s="25" t="s">
        <v>440</v>
      </c>
      <c r="I116" s="28">
        <v>3465449</v>
      </c>
      <c r="J116" s="98"/>
      <c r="L116" s="119"/>
      <c r="M116" s="119"/>
    </row>
    <row r="117" spans="1:13" s="17" customFormat="1" ht="15.75" customHeight="1" x14ac:dyDescent="0.25">
      <c r="A117" s="83">
        <v>44173</v>
      </c>
      <c r="B117" s="27" t="s">
        <v>442</v>
      </c>
      <c r="C117" s="27" t="s">
        <v>484</v>
      </c>
      <c r="D117" s="25" t="s">
        <v>471</v>
      </c>
      <c r="E117" s="25" t="s">
        <v>108</v>
      </c>
      <c r="F117" s="25" t="s">
        <v>81</v>
      </c>
      <c r="G117" s="25" t="s">
        <v>549</v>
      </c>
      <c r="H117" s="25" t="s">
        <v>440</v>
      </c>
      <c r="I117" s="28">
        <v>3688634</v>
      </c>
      <c r="J117" s="98"/>
      <c r="L117" s="119"/>
      <c r="M117" s="119"/>
    </row>
    <row r="118" spans="1:13" s="17" customFormat="1" ht="15.75" customHeight="1" x14ac:dyDescent="0.25">
      <c r="A118" s="83">
        <v>44175</v>
      </c>
      <c r="B118" s="27" t="s">
        <v>442</v>
      </c>
      <c r="C118" s="27" t="s">
        <v>484</v>
      </c>
      <c r="D118" s="25" t="s">
        <v>471</v>
      </c>
      <c r="E118" s="25" t="s">
        <v>108</v>
      </c>
      <c r="F118" s="25" t="s">
        <v>109</v>
      </c>
      <c r="G118" s="25" t="s">
        <v>411</v>
      </c>
      <c r="H118" s="25" t="s">
        <v>440</v>
      </c>
      <c r="I118" s="28">
        <v>3305695</v>
      </c>
      <c r="J118" s="98"/>
      <c r="L118" s="119"/>
      <c r="M118" s="119"/>
    </row>
    <row r="119" spans="1:13" s="17" customFormat="1" ht="15.75" customHeight="1" x14ac:dyDescent="0.25">
      <c r="A119" s="83">
        <v>44176</v>
      </c>
      <c r="B119" s="27" t="s">
        <v>442</v>
      </c>
      <c r="C119" s="27" t="s">
        <v>484</v>
      </c>
      <c r="D119" s="25" t="s">
        <v>471</v>
      </c>
      <c r="E119" s="25" t="s">
        <v>108</v>
      </c>
      <c r="F119" s="25" t="s">
        <v>72</v>
      </c>
      <c r="G119" s="25" t="s">
        <v>297</v>
      </c>
      <c r="H119" s="25" t="s">
        <v>440</v>
      </c>
      <c r="I119" s="28">
        <v>3202385</v>
      </c>
      <c r="J119" s="98"/>
      <c r="L119" s="119"/>
      <c r="M119" s="119"/>
    </row>
    <row r="120" spans="1:13" s="17" customFormat="1" ht="15.75" customHeight="1" x14ac:dyDescent="0.25">
      <c r="A120" s="83">
        <v>44178</v>
      </c>
      <c r="B120" s="27" t="s">
        <v>442</v>
      </c>
      <c r="C120" s="27" t="s">
        <v>484</v>
      </c>
      <c r="D120" s="25" t="s">
        <v>471</v>
      </c>
      <c r="E120" s="25" t="s">
        <v>108</v>
      </c>
      <c r="F120" s="25" t="s">
        <v>81</v>
      </c>
      <c r="G120" s="25" t="s">
        <v>216</v>
      </c>
      <c r="H120" s="25" t="s">
        <v>440</v>
      </c>
      <c r="I120" s="28">
        <v>3419845</v>
      </c>
      <c r="J120" s="98"/>
      <c r="L120" s="119"/>
      <c r="M120" s="119"/>
    </row>
    <row r="121" spans="1:13" s="17" customFormat="1" ht="15.75" customHeight="1" x14ac:dyDescent="0.25">
      <c r="A121" s="83">
        <v>44180</v>
      </c>
      <c r="B121" s="27" t="s">
        <v>442</v>
      </c>
      <c r="C121" s="27" t="s">
        <v>484</v>
      </c>
      <c r="D121" s="25" t="s">
        <v>471</v>
      </c>
      <c r="E121" s="25" t="s">
        <v>108</v>
      </c>
      <c r="F121" s="25" t="s">
        <v>241</v>
      </c>
      <c r="G121" s="25" t="s">
        <v>520</v>
      </c>
      <c r="H121" s="25" t="s">
        <v>440</v>
      </c>
      <c r="I121" s="28">
        <v>3606692</v>
      </c>
      <c r="J121" s="98"/>
      <c r="L121" s="119"/>
      <c r="M121" s="119"/>
    </row>
    <row r="122" spans="1:13" s="17" customFormat="1" ht="15.75" customHeight="1" x14ac:dyDescent="0.25">
      <c r="A122" s="83">
        <v>44181</v>
      </c>
      <c r="B122" s="27" t="s">
        <v>442</v>
      </c>
      <c r="C122" s="27" t="s">
        <v>484</v>
      </c>
      <c r="D122" s="25" t="s">
        <v>471</v>
      </c>
      <c r="E122" s="25" t="s">
        <v>108</v>
      </c>
      <c r="F122" s="25" t="s">
        <v>72</v>
      </c>
      <c r="G122" s="25" t="s">
        <v>419</v>
      </c>
      <c r="H122" s="25" t="s">
        <v>440</v>
      </c>
      <c r="I122" s="28">
        <v>3619671</v>
      </c>
      <c r="J122" s="98"/>
      <c r="L122" s="119"/>
      <c r="M122" s="119"/>
    </row>
    <row r="123" spans="1:13" s="17" customFormat="1" ht="15.75" customHeight="1" x14ac:dyDescent="0.25">
      <c r="A123" s="83">
        <v>44186</v>
      </c>
      <c r="B123" s="27" t="s">
        <v>443</v>
      </c>
      <c r="C123" s="27" t="s">
        <v>443</v>
      </c>
      <c r="D123" s="25" t="s">
        <v>470</v>
      </c>
      <c r="E123" s="25" t="s">
        <v>108</v>
      </c>
      <c r="F123" s="25" t="s">
        <v>113</v>
      </c>
      <c r="G123" s="25" t="s">
        <v>495</v>
      </c>
      <c r="H123" s="25" t="s">
        <v>440</v>
      </c>
      <c r="I123" s="28">
        <v>3823520</v>
      </c>
      <c r="J123" s="98"/>
      <c r="L123" s="119"/>
      <c r="M123" s="119"/>
    </row>
    <row r="124" spans="1:13" s="17" customFormat="1" ht="15.75" customHeight="1" x14ac:dyDescent="0.25">
      <c r="A124" s="83">
        <v>44187</v>
      </c>
      <c r="B124" s="27" t="s">
        <v>443</v>
      </c>
      <c r="C124" s="27" t="s">
        <v>443</v>
      </c>
      <c r="D124" s="25" t="s">
        <v>470</v>
      </c>
      <c r="E124" s="25" t="s">
        <v>108</v>
      </c>
      <c r="F124" s="25" t="s">
        <v>185</v>
      </c>
      <c r="G124" s="25" t="s">
        <v>355</v>
      </c>
      <c r="H124" s="25" t="s">
        <v>440</v>
      </c>
      <c r="I124" s="28">
        <v>2216413</v>
      </c>
      <c r="J124" s="98"/>
      <c r="L124" s="119"/>
      <c r="M124" s="119"/>
    </row>
    <row r="125" spans="1:13" s="17" customFormat="1" ht="15.75" customHeight="1" x14ac:dyDescent="0.25">
      <c r="A125" s="83">
        <v>44188</v>
      </c>
      <c r="B125" s="27" t="s">
        <v>442</v>
      </c>
      <c r="C125" s="27" t="s">
        <v>484</v>
      </c>
      <c r="D125" s="25" t="s">
        <v>471</v>
      </c>
      <c r="E125" s="25" t="s">
        <v>108</v>
      </c>
      <c r="F125" s="25" t="s">
        <v>109</v>
      </c>
      <c r="G125" s="25" t="s">
        <v>136</v>
      </c>
      <c r="H125" s="25" t="s">
        <v>440</v>
      </c>
      <c r="I125" s="28">
        <v>3418351</v>
      </c>
      <c r="J125" s="98"/>
      <c r="L125" s="119"/>
      <c r="M125" s="119"/>
    </row>
    <row r="126" spans="1:13" s="17" customFormat="1" ht="15.75" customHeight="1" x14ac:dyDescent="0.25">
      <c r="A126" s="83">
        <v>44189</v>
      </c>
      <c r="B126" s="27" t="s">
        <v>442</v>
      </c>
      <c r="C126" s="27" t="s">
        <v>484</v>
      </c>
      <c r="D126" s="25" t="s">
        <v>471</v>
      </c>
      <c r="E126" s="25" t="s">
        <v>108</v>
      </c>
      <c r="F126" s="25" t="s">
        <v>81</v>
      </c>
      <c r="G126" s="25" t="s">
        <v>481</v>
      </c>
      <c r="H126" s="25" t="s">
        <v>440</v>
      </c>
      <c r="I126" s="28">
        <v>3713267</v>
      </c>
      <c r="J126" s="98"/>
      <c r="L126" s="119"/>
      <c r="M126" s="119"/>
    </row>
    <row r="127" spans="1:13" s="17" customFormat="1" ht="12.75" customHeight="1" x14ac:dyDescent="0.25">
      <c r="A127" s="83">
        <v>44191</v>
      </c>
      <c r="B127" s="27" t="s">
        <v>442</v>
      </c>
      <c r="C127" s="27" t="s">
        <v>484</v>
      </c>
      <c r="D127" s="25" t="s">
        <v>471</v>
      </c>
      <c r="E127" s="25" t="s">
        <v>108</v>
      </c>
      <c r="F127" s="25" t="s">
        <v>81</v>
      </c>
      <c r="G127" s="25" t="s">
        <v>279</v>
      </c>
      <c r="H127" s="25" t="s">
        <v>440</v>
      </c>
      <c r="I127" s="28">
        <v>3640158</v>
      </c>
      <c r="J127" s="98"/>
      <c r="L127" s="119"/>
      <c r="M127" s="119"/>
    </row>
    <row r="128" spans="1:13" s="17" customFormat="1" ht="13.5" customHeight="1" thickBot="1" x14ac:dyDescent="0.3">
      <c r="A128" s="83">
        <v>44193</v>
      </c>
      <c r="B128" s="27" t="s">
        <v>443</v>
      </c>
      <c r="C128" s="27" t="s">
        <v>443</v>
      </c>
      <c r="D128" s="25" t="s">
        <v>470</v>
      </c>
      <c r="E128" s="25" t="s">
        <v>108</v>
      </c>
      <c r="F128" s="25" t="s">
        <v>113</v>
      </c>
      <c r="G128" s="25" t="s">
        <v>391</v>
      </c>
      <c r="H128" s="25" t="s">
        <v>440</v>
      </c>
      <c r="I128" s="28">
        <v>3719089</v>
      </c>
      <c r="J128" s="98"/>
      <c r="L128" s="119"/>
      <c r="M128" s="119"/>
    </row>
    <row r="129" spans="1:10" ht="15.75" customHeight="1" thickBot="1" x14ac:dyDescent="0.35">
      <c r="A129" s="112" t="s">
        <v>444</v>
      </c>
      <c r="B129" s="113"/>
      <c r="C129" s="113"/>
      <c r="D129" s="113"/>
      <c r="E129" s="113"/>
      <c r="F129" s="113"/>
      <c r="G129" s="113"/>
      <c r="H129" s="60"/>
      <c r="I129" s="137">
        <f>SUM(I11:I128)</f>
        <v>413988391</v>
      </c>
      <c r="J129" s="61"/>
    </row>
    <row r="130" spans="1:10" x14ac:dyDescent="0.25">
      <c r="I130" s="100"/>
    </row>
    <row r="131" spans="1:10" ht="13" x14ac:dyDescent="0.3">
      <c r="A131" s="115"/>
      <c r="B131" s="110"/>
      <c r="C131" s="110"/>
      <c r="D131" s="110"/>
      <c r="E131" s="110"/>
      <c r="F131" s="116"/>
      <c r="G131" s="110"/>
      <c r="H131" s="31"/>
      <c r="I131" s="101"/>
      <c r="J131" s="17"/>
    </row>
    <row r="132" spans="1:10" ht="14.15" customHeight="1" x14ac:dyDescent="0.25">
      <c r="A132" s="184"/>
      <c r="B132" s="184"/>
      <c r="C132" s="184"/>
      <c r="D132" s="184"/>
      <c r="E132" s="184"/>
      <c r="F132" s="184"/>
      <c r="G132" s="184"/>
      <c r="H132" s="184"/>
      <c r="I132" s="184"/>
      <c r="J132" s="184"/>
    </row>
    <row r="133" spans="1:10" s="90" customFormat="1" ht="14.15" customHeight="1" x14ac:dyDescent="0.25">
      <c r="A133" s="184"/>
      <c r="B133" s="184"/>
      <c r="C133" s="184"/>
      <c r="D133" s="184"/>
      <c r="E133" s="184"/>
      <c r="F133" s="184"/>
      <c r="G133" s="184"/>
      <c r="H133" s="184"/>
      <c r="I133" s="184"/>
      <c r="J133" s="184"/>
    </row>
    <row r="134" spans="1:10" ht="13.5" customHeight="1" x14ac:dyDescent="0.25">
      <c r="A134" s="185"/>
      <c r="B134" s="185"/>
      <c r="C134" s="185"/>
      <c r="D134" s="185"/>
      <c r="E134" s="185"/>
      <c r="F134" s="185"/>
      <c r="G134" s="185"/>
      <c r="H134" s="185"/>
      <c r="I134" s="185"/>
      <c r="J134" s="185"/>
    </row>
    <row r="135" spans="1:10" ht="13.5" customHeight="1" x14ac:dyDescent="0.25">
      <c r="A135" s="185"/>
      <c r="B135" s="185"/>
      <c r="C135" s="185"/>
      <c r="D135" s="185"/>
      <c r="E135" s="185"/>
      <c r="F135" s="185"/>
      <c r="G135" s="185"/>
      <c r="H135" s="185"/>
      <c r="I135" s="185"/>
      <c r="J135" s="185"/>
    </row>
    <row r="136" spans="1:10" ht="13.5" customHeight="1" x14ac:dyDescent="0.25">
      <c r="A136" s="117"/>
      <c r="B136" s="117"/>
      <c r="C136" s="117"/>
      <c r="D136" s="117"/>
      <c r="E136" s="117"/>
      <c r="F136" s="117"/>
      <c r="G136" s="117"/>
      <c r="H136" s="92"/>
      <c r="I136" s="92"/>
      <c r="J136" s="92"/>
    </row>
    <row r="137" spans="1:10" s="17" customFormat="1" ht="13" customHeight="1" x14ac:dyDescent="0.25">
      <c r="A137" s="183"/>
      <c r="B137" s="183"/>
      <c r="C137" s="183"/>
      <c r="D137" s="183"/>
      <c r="E137" s="183"/>
      <c r="F137" s="183"/>
      <c r="G137" s="183"/>
      <c r="H137" s="183"/>
      <c r="I137" s="183"/>
      <c r="J137" s="183"/>
    </row>
    <row r="140" spans="1:10" x14ac:dyDescent="0.25">
      <c r="G140" s="118"/>
      <c r="H140" s="99"/>
    </row>
    <row r="141" spans="1:10" x14ac:dyDescent="0.25">
      <c r="G141" s="118"/>
      <c r="H141" s="99"/>
      <c r="I141" s="100"/>
    </row>
    <row r="143" spans="1:10" x14ac:dyDescent="0.25">
      <c r="I143" s="100"/>
    </row>
    <row r="150" spans="1:1" x14ac:dyDescent="0.25">
      <c r="A150" s="114" t="s">
        <v>85</v>
      </c>
    </row>
  </sheetData>
  <sortState xmlns:xlrd2="http://schemas.microsoft.com/office/spreadsheetml/2017/richdata2" ref="A11:J129">
    <sortCondition ref="A11:A129"/>
    <sortCondition ref="D11:D129"/>
    <sortCondition ref="F11:F129"/>
  </sortState>
  <mergeCells count="5">
    <mergeCell ref="A132:J132"/>
    <mergeCell ref="A133:J133"/>
    <mergeCell ref="A134:J134"/>
    <mergeCell ref="A135:J135"/>
    <mergeCell ref="A137:J137"/>
  </mergeCells>
  <printOptions horizontalCentered="1"/>
  <pageMargins left="0" right="0.75" top="0.5" bottom="0" header="0.5" footer="0.5"/>
  <pageSetup scale="54" fitToHeight="10" orientation="landscape" r:id="rId1"/>
  <headerFooter alignWithMargins="0">
    <oddFooter>&amp;L&amp;G</oddFooter>
  </headerFooter>
  <rowBreaks count="2" manualBreakCount="2">
    <brk id="55" max="9" man="1"/>
    <brk id="100"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44"/>
  <sheetViews>
    <sheetView workbookViewId="0">
      <selection activeCell="D1" sqref="D1"/>
    </sheetView>
  </sheetViews>
  <sheetFormatPr defaultColWidth="9.1796875" defaultRowHeight="12.5" x14ac:dyDescent="0.25"/>
  <cols>
    <col min="1" max="1" width="17.81640625" style="114" customWidth="1"/>
    <col min="2" max="2" width="34.7265625" style="114" customWidth="1"/>
    <col min="3" max="3" width="34" style="114" bestFit="1" customWidth="1"/>
    <col min="4" max="4" width="15" style="114" customWidth="1"/>
    <col min="5" max="5" width="14" style="114" customWidth="1"/>
    <col min="6" max="6" width="17.7265625" style="114" customWidth="1"/>
    <col min="7" max="7" width="22.54296875" style="114"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09" t="s">
        <v>0</v>
      </c>
      <c r="B1" s="110"/>
      <c r="C1" s="110"/>
      <c r="D1" s="110"/>
      <c r="E1" s="110"/>
      <c r="F1" s="110"/>
      <c r="G1" s="110"/>
      <c r="H1" s="1"/>
      <c r="I1" s="1"/>
    </row>
    <row r="2" spans="1:13" ht="12.75" customHeight="1" x14ac:dyDescent="0.3">
      <c r="A2" s="109" t="s">
        <v>60</v>
      </c>
      <c r="B2" s="110"/>
      <c r="C2" s="110"/>
      <c r="D2" s="110"/>
      <c r="E2" s="110"/>
      <c r="F2" s="110"/>
      <c r="G2" s="110"/>
      <c r="H2" s="1"/>
      <c r="I2" s="1"/>
    </row>
    <row r="3" spans="1:13" ht="12.75" customHeight="1" x14ac:dyDescent="0.3">
      <c r="A3" s="109" t="s">
        <v>247</v>
      </c>
      <c r="B3" s="110"/>
      <c r="C3" s="110"/>
      <c r="D3" s="110"/>
      <c r="E3" s="110"/>
      <c r="F3" s="110"/>
      <c r="G3" s="110"/>
      <c r="H3" s="1"/>
      <c r="I3" s="1"/>
    </row>
    <row r="4" spans="1:13" ht="12.75" customHeight="1" x14ac:dyDescent="0.3">
      <c r="A4" s="109" t="s">
        <v>57</v>
      </c>
      <c r="B4" s="110"/>
      <c r="C4" s="110"/>
      <c r="D4" s="110"/>
      <c r="E4" s="110"/>
      <c r="F4" s="110"/>
      <c r="G4" s="110"/>
      <c r="H4" s="1"/>
      <c r="I4" s="1"/>
    </row>
    <row r="5" spans="1:13" ht="12.75" customHeight="1" x14ac:dyDescent="0.3">
      <c r="A5" s="109" t="s">
        <v>67</v>
      </c>
      <c r="B5" s="110"/>
      <c r="C5" s="110"/>
      <c r="D5" s="110"/>
      <c r="E5" s="110"/>
      <c r="F5" s="110"/>
      <c r="G5" s="110"/>
      <c r="H5" s="1"/>
      <c r="I5" s="1"/>
    </row>
    <row r="6" spans="1:13" ht="12.75" customHeight="1" x14ac:dyDescent="0.3">
      <c r="A6" s="109" t="s">
        <v>11</v>
      </c>
      <c r="B6" s="110"/>
      <c r="C6" s="110"/>
      <c r="D6" s="110"/>
      <c r="E6" s="110"/>
      <c r="F6" s="110"/>
      <c r="G6" s="110"/>
      <c r="H6" s="1"/>
      <c r="I6" s="1"/>
    </row>
    <row r="7" spans="1:13" ht="12.75" customHeight="1" x14ac:dyDescent="0.3">
      <c r="A7" s="110"/>
      <c r="B7" s="110"/>
      <c r="C7" s="110"/>
      <c r="D7" s="110"/>
      <c r="E7" s="110"/>
      <c r="F7" s="110"/>
      <c r="G7" s="110"/>
      <c r="H7" s="1"/>
      <c r="I7" s="1"/>
    </row>
    <row r="8" spans="1:13" ht="24" customHeight="1" x14ac:dyDescent="0.25">
      <c r="A8" s="125" t="s">
        <v>12</v>
      </c>
      <c r="B8" s="122"/>
      <c r="C8" s="122"/>
      <c r="D8" s="122"/>
      <c r="E8" s="122"/>
      <c r="F8" s="122"/>
      <c r="G8" s="122"/>
      <c r="H8" s="122"/>
      <c r="I8" s="122"/>
      <c r="J8" s="122"/>
    </row>
    <row r="9" spans="1:13" ht="13.5" thickBot="1" x14ac:dyDescent="0.35">
      <c r="A9" s="111"/>
      <c r="B9" s="111"/>
      <c r="C9" s="111"/>
      <c r="D9" s="111"/>
      <c r="E9" s="111"/>
      <c r="F9" s="111"/>
      <c r="G9" s="111"/>
      <c r="H9" s="1"/>
      <c r="I9" s="1"/>
      <c r="J9" s="95" t="s">
        <v>476</v>
      </c>
    </row>
    <row r="10" spans="1:13" ht="43.5" customHeight="1" thickBot="1" x14ac:dyDescent="0.3">
      <c r="A10" s="134" t="s">
        <v>25</v>
      </c>
      <c r="B10" s="135" t="s">
        <v>4</v>
      </c>
      <c r="C10" s="135" t="s">
        <v>52</v>
      </c>
      <c r="D10" s="135" t="s">
        <v>21</v>
      </c>
      <c r="E10" s="135" t="s">
        <v>107</v>
      </c>
      <c r="F10" s="135" t="s">
        <v>26</v>
      </c>
      <c r="G10" s="135" t="s">
        <v>3</v>
      </c>
      <c r="H10" s="135" t="s">
        <v>27</v>
      </c>
      <c r="I10" s="135" t="s">
        <v>73</v>
      </c>
      <c r="J10" s="136" t="s">
        <v>32</v>
      </c>
    </row>
    <row r="11" spans="1:13" s="17" customFormat="1" ht="16" customHeight="1" x14ac:dyDescent="0.25">
      <c r="A11" s="83">
        <v>43854</v>
      </c>
      <c r="B11" s="27" t="s">
        <v>473</v>
      </c>
      <c r="C11" s="27" t="s">
        <v>89</v>
      </c>
      <c r="D11" s="25" t="s">
        <v>474</v>
      </c>
      <c r="E11" s="25" t="s">
        <v>194</v>
      </c>
      <c r="F11" s="25" t="s">
        <v>109</v>
      </c>
      <c r="G11" s="25" t="s">
        <v>175</v>
      </c>
      <c r="H11" s="25" t="s">
        <v>307</v>
      </c>
      <c r="I11" s="28">
        <v>2975239</v>
      </c>
      <c r="J11" s="98" t="s">
        <v>366</v>
      </c>
      <c r="L11" s="119"/>
      <c r="M11" s="119"/>
    </row>
    <row r="12" spans="1:13" s="17" customFormat="1" ht="16" customHeight="1" x14ac:dyDescent="0.25">
      <c r="A12" s="83">
        <v>43859</v>
      </c>
      <c r="B12" s="27" t="s">
        <v>473</v>
      </c>
      <c r="C12" s="27" t="s">
        <v>89</v>
      </c>
      <c r="D12" s="25" t="s">
        <v>474</v>
      </c>
      <c r="E12" s="25" t="s">
        <v>194</v>
      </c>
      <c r="F12" s="25" t="s">
        <v>124</v>
      </c>
      <c r="G12" s="25" t="s">
        <v>485</v>
      </c>
      <c r="H12" s="25" t="s">
        <v>307</v>
      </c>
      <c r="I12" s="28">
        <v>3109094</v>
      </c>
      <c r="J12" s="98" t="s">
        <v>366</v>
      </c>
      <c r="L12" s="119"/>
      <c r="M12" s="119"/>
    </row>
    <row r="13" spans="1:13" s="17" customFormat="1" ht="16" customHeight="1" x14ac:dyDescent="0.25">
      <c r="A13" s="83">
        <v>44072</v>
      </c>
      <c r="B13" s="27" t="s">
        <v>473</v>
      </c>
      <c r="C13" s="27" t="s">
        <v>89</v>
      </c>
      <c r="D13" s="25" t="s">
        <v>474</v>
      </c>
      <c r="E13" s="25" t="s">
        <v>194</v>
      </c>
      <c r="F13" s="25" t="s">
        <v>112</v>
      </c>
      <c r="G13" s="25" t="s">
        <v>352</v>
      </c>
      <c r="H13" s="25" t="s">
        <v>307</v>
      </c>
      <c r="I13" s="28">
        <v>2559244</v>
      </c>
      <c r="J13" s="98" t="s">
        <v>366</v>
      </c>
      <c r="L13" s="119"/>
      <c r="M13" s="119"/>
    </row>
    <row r="14" spans="1:13" s="17" customFormat="1" ht="16" customHeight="1" x14ac:dyDescent="0.25">
      <c r="A14" s="83">
        <v>44072</v>
      </c>
      <c r="B14" s="27" t="s">
        <v>473</v>
      </c>
      <c r="C14" s="27" t="s">
        <v>89</v>
      </c>
      <c r="D14" s="25" t="s">
        <v>474</v>
      </c>
      <c r="E14" s="25" t="s">
        <v>194</v>
      </c>
      <c r="F14" s="25" t="s">
        <v>112</v>
      </c>
      <c r="G14" s="25" t="s">
        <v>352</v>
      </c>
      <c r="H14" s="25" t="s">
        <v>307</v>
      </c>
      <c r="I14" s="28">
        <v>1137667</v>
      </c>
      <c r="J14" s="98" t="s">
        <v>366</v>
      </c>
      <c r="L14" s="119"/>
      <c r="M14" s="119"/>
    </row>
    <row r="15" spans="1:13" s="17" customFormat="1" ht="16" customHeight="1" x14ac:dyDescent="0.25">
      <c r="A15" s="83">
        <v>44099</v>
      </c>
      <c r="B15" s="27" t="s">
        <v>473</v>
      </c>
      <c r="C15" s="27" t="s">
        <v>89</v>
      </c>
      <c r="D15" s="25" t="s">
        <v>474</v>
      </c>
      <c r="E15" s="25" t="s">
        <v>194</v>
      </c>
      <c r="F15" s="25" t="s">
        <v>68</v>
      </c>
      <c r="G15" s="25" t="s">
        <v>184</v>
      </c>
      <c r="H15" s="25" t="s">
        <v>307</v>
      </c>
      <c r="I15" s="28">
        <v>3724558</v>
      </c>
      <c r="J15" s="98" t="s">
        <v>366</v>
      </c>
      <c r="L15" s="119"/>
      <c r="M15" s="119"/>
    </row>
    <row r="16" spans="1:13" s="17" customFormat="1" ht="16" customHeight="1" x14ac:dyDescent="0.25">
      <c r="A16" s="83">
        <v>44113</v>
      </c>
      <c r="B16" s="27" t="s">
        <v>473</v>
      </c>
      <c r="C16" s="27" t="s">
        <v>89</v>
      </c>
      <c r="D16" s="25" t="s">
        <v>567</v>
      </c>
      <c r="E16" s="25" t="s">
        <v>108</v>
      </c>
      <c r="F16" s="25" t="s">
        <v>76</v>
      </c>
      <c r="G16" s="25" t="s">
        <v>352</v>
      </c>
      <c r="H16" s="25" t="s">
        <v>307</v>
      </c>
      <c r="I16" s="28">
        <v>3705473</v>
      </c>
      <c r="J16" s="98"/>
      <c r="L16" s="119"/>
      <c r="M16" s="119"/>
    </row>
    <row r="17" spans="1:13" s="17" customFormat="1" ht="16" customHeight="1" x14ac:dyDescent="0.25">
      <c r="A17" s="83">
        <v>44125</v>
      </c>
      <c r="B17" s="27" t="s">
        <v>473</v>
      </c>
      <c r="C17" s="27" t="s">
        <v>89</v>
      </c>
      <c r="D17" s="25" t="s">
        <v>568</v>
      </c>
      <c r="E17" s="25" t="s">
        <v>108</v>
      </c>
      <c r="F17" s="25" t="s">
        <v>124</v>
      </c>
      <c r="G17" s="25" t="s">
        <v>231</v>
      </c>
      <c r="H17" s="25" t="s">
        <v>307</v>
      </c>
      <c r="I17" s="28">
        <v>3685343</v>
      </c>
      <c r="J17" s="98"/>
      <c r="L17" s="119"/>
      <c r="M17" s="119"/>
    </row>
    <row r="18" spans="1:13" s="17" customFormat="1" ht="16" customHeight="1" x14ac:dyDescent="0.25">
      <c r="A18" s="83">
        <v>44141</v>
      </c>
      <c r="B18" s="27" t="s">
        <v>473</v>
      </c>
      <c r="C18" s="27" t="s">
        <v>89</v>
      </c>
      <c r="D18" s="25" t="s">
        <v>568</v>
      </c>
      <c r="E18" s="25" t="s">
        <v>108</v>
      </c>
      <c r="F18" s="25" t="s">
        <v>204</v>
      </c>
      <c r="G18" s="25" t="s">
        <v>352</v>
      </c>
      <c r="H18" s="25" t="s">
        <v>307</v>
      </c>
      <c r="I18" s="28">
        <v>3203260</v>
      </c>
      <c r="J18" s="98"/>
      <c r="L18" s="119"/>
      <c r="M18" s="119"/>
    </row>
    <row r="19" spans="1:13" s="17" customFormat="1" ht="16" customHeight="1" x14ac:dyDescent="0.25">
      <c r="A19" s="83">
        <v>44161</v>
      </c>
      <c r="B19" s="27" t="s">
        <v>473</v>
      </c>
      <c r="C19" s="27" t="s">
        <v>89</v>
      </c>
      <c r="D19" s="25" t="s">
        <v>567</v>
      </c>
      <c r="E19" s="25" t="s">
        <v>108</v>
      </c>
      <c r="F19" s="25" t="s">
        <v>112</v>
      </c>
      <c r="G19" s="25" t="s">
        <v>433</v>
      </c>
      <c r="H19" s="25" t="s">
        <v>307</v>
      </c>
      <c r="I19" s="28">
        <v>3252327</v>
      </c>
      <c r="J19" s="98"/>
      <c r="L19" s="119"/>
      <c r="M19" s="119"/>
    </row>
    <row r="20" spans="1:13" s="17" customFormat="1" ht="16" customHeight="1" x14ac:dyDescent="0.25">
      <c r="A20" s="83">
        <v>44167</v>
      </c>
      <c r="B20" s="27" t="s">
        <v>473</v>
      </c>
      <c r="C20" s="27" t="s">
        <v>89</v>
      </c>
      <c r="D20" s="25" t="s">
        <v>568</v>
      </c>
      <c r="E20" s="25" t="s">
        <v>108</v>
      </c>
      <c r="F20" s="25" t="s">
        <v>331</v>
      </c>
      <c r="G20" s="25" t="s">
        <v>580</v>
      </c>
      <c r="H20" s="25" t="s">
        <v>307</v>
      </c>
      <c r="I20" s="28">
        <v>3044790</v>
      </c>
      <c r="J20" s="98"/>
      <c r="L20" s="119"/>
      <c r="M20" s="119"/>
    </row>
    <row r="21" spans="1:13" s="17" customFormat="1" ht="16" customHeight="1" x14ac:dyDescent="0.25">
      <c r="A21" s="83">
        <v>44170</v>
      </c>
      <c r="B21" s="27" t="s">
        <v>473</v>
      </c>
      <c r="C21" s="27" t="s">
        <v>89</v>
      </c>
      <c r="D21" s="25" t="s">
        <v>568</v>
      </c>
      <c r="E21" s="25" t="s">
        <v>108</v>
      </c>
      <c r="F21" s="25" t="s">
        <v>124</v>
      </c>
      <c r="G21" s="25" t="s">
        <v>334</v>
      </c>
      <c r="H21" s="25" t="s">
        <v>307</v>
      </c>
      <c r="I21" s="28">
        <v>2930048</v>
      </c>
      <c r="J21" s="98"/>
      <c r="L21" s="119"/>
      <c r="M21" s="119"/>
    </row>
    <row r="22" spans="1:13" s="17" customFormat="1" ht="16" customHeight="1" thickBot="1" x14ac:dyDescent="0.3">
      <c r="A22" s="83">
        <v>44195</v>
      </c>
      <c r="B22" s="27" t="s">
        <v>473</v>
      </c>
      <c r="C22" s="27" t="s">
        <v>89</v>
      </c>
      <c r="D22" s="25" t="s">
        <v>567</v>
      </c>
      <c r="E22" s="25" t="s">
        <v>108</v>
      </c>
      <c r="F22" s="25" t="s">
        <v>112</v>
      </c>
      <c r="G22" s="25" t="s">
        <v>334</v>
      </c>
      <c r="H22" s="25" t="s">
        <v>307</v>
      </c>
      <c r="I22" s="28">
        <v>2949571</v>
      </c>
      <c r="J22" s="98"/>
      <c r="L22" s="119"/>
      <c r="M22" s="119"/>
    </row>
    <row r="23" spans="1:13" ht="17.25" customHeight="1" thickBot="1" x14ac:dyDescent="0.35">
      <c r="A23" s="112" t="s">
        <v>475</v>
      </c>
      <c r="B23" s="113"/>
      <c r="C23" s="113"/>
      <c r="D23" s="113"/>
      <c r="E23" s="113"/>
      <c r="F23" s="113"/>
      <c r="G23" s="113"/>
      <c r="H23" s="60"/>
      <c r="I23" s="137">
        <f>SUM(I11:I22)</f>
        <v>36276614</v>
      </c>
      <c r="J23" s="61"/>
    </row>
    <row r="24" spans="1:13" x14ac:dyDescent="0.25">
      <c r="I24" s="100"/>
    </row>
    <row r="25" spans="1:13" ht="13" x14ac:dyDescent="0.3">
      <c r="A25" s="115"/>
      <c r="B25" s="110"/>
      <c r="C25" s="110"/>
      <c r="D25" s="110"/>
      <c r="E25" s="110"/>
      <c r="F25" s="116"/>
      <c r="G25" s="110"/>
      <c r="H25" s="31"/>
      <c r="I25" s="101"/>
      <c r="J25" s="17"/>
    </row>
    <row r="26" spans="1:13" ht="14.15" customHeight="1" x14ac:dyDescent="0.25">
      <c r="A26" s="184"/>
      <c r="B26" s="184"/>
      <c r="C26" s="184"/>
      <c r="D26" s="184"/>
      <c r="E26" s="184"/>
      <c r="F26" s="184"/>
      <c r="G26" s="184"/>
      <c r="H26" s="184"/>
      <c r="I26" s="184"/>
      <c r="J26" s="184"/>
    </row>
    <row r="27" spans="1:13" s="90" customFormat="1" ht="14.15" customHeight="1" x14ac:dyDescent="0.25">
      <c r="A27" s="184"/>
      <c r="B27" s="184"/>
      <c r="C27" s="184"/>
      <c r="D27" s="184"/>
      <c r="E27" s="184"/>
      <c r="F27" s="184"/>
      <c r="G27" s="184"/>
      <c r="H27" s="184"/>
      <c r="I27" s="184"/>
      <c r="J27" s="184"/>
    </row>
    <row r="28" spans="1:13" ht="13.5" customHeight="1" x14ac:dyDescent="0.25">
      <c r="A28" s="185"/>
      <c r="B28" s="185"/>
      <c r="C28" s="185"/>
      <c r="D28" s="185"/>
      <c r="E28" s="185"/>
      <c r="F28" s="185"/>
      <c r="G28" s="185"/>
      <c r="H28" s="185"/>
      <c r="I28" s="185"/>
      <c r="J28" s="185"/>
    </row>
    <row r="29" spans="1:13" ht="13.5" customHeight="1" x14ac:dyDescent="0.25">
      <c r="A29" s="185"/>
      <c r="B29" s="185"/>
      <c r="C29" s="185"/>
      <c r="D29" s="185"/>
      <c r="E29" s="185"/>
      <c r="F29" s="185"/>
      <c r="G29" s="185"/>
      <c r="H29" s="185"/>
      <c r="I29" s="185"/>
      <c r="J29" s="185"/>
    </row>
    <row r="30" spans="1:13" ht="13.5" customHeight="1" x14ac:dyDescent="0.25">
      <c r="A30" s="117"/>
      <c r="B30" s="117"/>
      <c r="C30" s="117"/>
      <c r="D30" s="117"/>
      <c r="E30" s="117"/>
      <c r="F30" s="117"/>
      <c r="G30" s="117"/>
      <c r="H30" s="92"/>
      <c r="I30" s="92"/>
      <c r="J30" s="92"/>
    </row>
    <row r="31" spans="1:13" s="17" customFormat="1" ht="13" customHeight="1" x14ac:dyDescent="0.25">
      <c r="A31" s="183"/>
      <c r="B31" s="183"/>
      <c r="C31" s="183"/>
      <c r="D31" s="183"/>
      <c r="E31" s="183"/>
      <c r="F31" s="183"/>
      <c r="G31" s="183"/>
      <c r="H31" s="183"/>
      <c r="I31" s="183"/>
      <c r="J31" s="183"/>
    </row>
    <row r="34" spans="1:9" x14ac:dyDescent="0.25">
      <c r="G34" s="118"/>
      <c r="H34" s="99"/>
    </row>
    <row r="35" spans="1:9" x14ac:dyDescent="0.25">
      <c r="G35" s="118"/>
      <c r="H35" s="99"/>
      <c r="I35" s="100"/>
    </row>
    <row r="37" spans="1:9" x14ac:dyDescent="0.25">
      <c r="I37" s="100"/>
    </row>
    <row r="44" spans="1:9" x14ac:dyDescent="0.25">
      <c r="A44" s="114" t="s">
        <v>85</v>
      </c>
    </row>
  </sheetData>
  <sortState xmlns:xlrd2="http://schemas.microsoft.com/office/spreadsheetml/2017/richdata2" ref="A11:J22">
    <sortCondition ref="A11:A22"/>
    <sortCondition ref="D11:D22"/>
    <sortCondition ref="F11:F22"/>
  </sortState>
  <mergeCells count="5">
    <mergeCell ref="A26:J26"/>
    <mergeCell ref="A27:J27"/>
    <mergeCell ref="A28:J28"/>
    <mergeCell ref="A29:J29"/>
    <mergeCell ref="A31:J31"/>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236"/>
  <sheetViews>
    <sheetView zoomScaleNormal="100" workbookViewId="0">
      <pane ySplit="10" topLeftCell="A11" activePane="bottomLeft" state="frozen"/>
      <selection pane="bottomLeft"/>
    </sheetView>
  </sheetViews>
  <sheetFormatPr defaultColWidth="9.1796875" defaultRowHeight="12.5" x14ac:dyDescent="0.25"/>
  <cols>
    <col min="1" max="1" width="17.81640625" style="114" customWidth="1"/>
    <col min="2" max="2" width="34.7265625" style="114" customWidth="1"/>
    <col min="3" max="3" width="30.7265625" style="114" customWidth="1"/>
    <col min="4" max="4" width="15" style="114" customWidth="1"/>
    <col min="5" max="5" width="14" style="114" customWidth="1"/>
    <col min="6" max="6" width="17.7265625" style="114" bestFit="1" customWidth="1"/>
    <col min="7" max="7" width="22.54296875" style="114" bestFit="1" customWidth="1"/>
    <col min="8" max="8" width="28" style="30" customWidth="1"/>
    <col min="9" max="9" width="17" style="30" bestFit="1" customWidth="1"/>
    <col min="10" max="10" width="11.1796875" style="30" bestFit="1" customWidth="1"/>
    <col min="11" max="11" width="9.1796875" style="30"/>
    <col min="12" max="12" width="10.1796875" style="30" bestFit="1" customWidth="1"/>
    <col min="13" max="16384" width="9.1796875" style="30"/>
  </cols>
  <sheetData>
    <row r="1" spans="1:13" ht="12.75" customHeight="1" x14ac:dyDescent="0.3">
      <c r="A1" s="128" t="s">
        <v>0</v>
      </c>
      <c r="B1" s="128"/>
      <c r="C1" s="128"/>
      <c r="D1" s="128"/>
      <c r="E1" s="128"/>
      <c r="F1" s="128"/>
      <c r="G1" s="128"/>
      <c r="H1" s="129"/>
      <c r="I1" s="129"/>
      <c r="J1" s="130"/>
    </row>
    <row r="2" spans="1:13" ht="12.75" customHeight="1" x14ac:dyDescent="0.3">
      <c r="A2" s="128" t="s">
        <v>60</v>
      </c>
      <c r="B2" s="128"/>
      <c r="C2" s="128"/>
      <c r="D2" s="128"/>
      <c r="E2" s="128"/>
      <c r="F2" s="128"/>
      <c r="G2" s="128"/>
      <c r="H2" s="129"/>
      <c r="I2" s="129"/>
      <c r="J2" s="130"/>
    </row>
    <row r="3" spans="1:13" ht="12.75" customHeight="1" x14ac:dyDescent="0.3">
      <c r="A3" s="128" t="s">
        <v>247</v>
      </c>
      <c r="B3" s="128"/>
      <c r="C3" s="128"/>
      <c r="D3" s="128"/>
      <c r="E3" s="128"/>
      <c r="F3" s="128"/>
      <c r="G3" s="128"/>
      <c r="H3" s="129"/>
      <c r="I3" s="129"/>
      <c r="J3" s="130"/>
    </row>
    <row r="4" spans="1:13" ht="12.75" customHeight="1" x14ac:dyDescent="0.3">
      <c r="A4" s="128" t="s">
        <v>57</v>
      </c>
      <c r="B4" s="128"/>
      <c r="C4" s="128"/>
      <c r="D4" s="128"/>
      <c r="E4" s="128"/>
      <c r="F4" s="128"/>
      <c r="G4" s="128"/>
      <c r="H4" s="129"/>
      <c r="I4" s="129"/>
      <c r="J4" s="130"/>
    </row>
    <row r="5" spans="1:13" ht="12.75" customHeight="1" x14ac:dyDescent="0.3">
      <c r="A5" s="128" t="s">
        <v>67</v>
      </c>
      <c r="B5" s="128"/>
      <c r="C5" s="128"/>
      <c r="D5" s="128"/>
      <c r="E5" s="128"/>
      <c r="F5" s="128"/>
      <c r="G5" s="128"/>
      <c r="H5" s="129"/>
      <c r="I5" s="129"/>
      <c r="J5" s="130"/>
    </row>
    <row r="6" spans="1:13" ht="12.75" customHeight="1" x14ac:dyDescent="0.3">
      <c r="A6" s="128" t="s">
        <v>11</v>
      </c>
      <c r="B6" s="128"/>
      <c r="C6" s="128"/>
      <c r="D6" s="128"/>
      <c r="E6" s="128"/>
      <c r="F6" s="128"/>
      <c r="G6" s="128"/>
      <c r="H6" s="129"/>
      <c r="I6" s="129"/>
      <c r="J6" s="130"/>
    </row>
    <row r="7" spans="1:13" ht="12.75" customHeight="1" x14ac:dyDescent="0.3">
      <c r="A7" s="128"/>
      <c r="B7" s="128"/>
      <c r="C7" s="128"/>
      <c r="D7" s="128"/>
      <c r="E7" s="128"/>
      <c r="F7" s="128"/>
      <c r="G7" s="128"/>
      <c r="H7" s="129"/>
      <c r="I7" s="129"/>
      <c r="J7" s="130"/>
    </row>
    <row r="8" spans="1:13" ht="24" customHeight="1" x14ac:dyDescent="0.25">
      <c r="A8" s="133" t="s">
        <v>370</v>
      </c>
      <c r="B8" s="132"/>
      <c r="C8" s="132"/>
      <c r="D8" s="132"/>
      <c r="E8" s="132"/>
      <c r="F8" s="132"/>
      <c r="G8" s="132"/>
      <c r="H8" s="132"/>
      <c r="I8" s="132"/>
      <c r="J8" s="132"/>
    </row>
    <row r="9" spans="1:13" ht="13.5" thickBot="1" x14ac:dyDescent="0.35">
      <c r="A9" s="111"/>
      <c r="B9" s="111"/>
      <c r="C9" s="111"/>
      <c r="D9" s="111"/>
      <c r="E9" s="111"/>
      <c r="F9" s="111"/>
      <c r="G9" s="111"/>
      <c r="H9" s="1"/>
      <c r="I9" s="1"/>
      <c r="J9" s="95" t="s">
        <v>77</v>
      </c>
    </row>
    <row r="10" spans="1:13" ht="43.5" customHeight="1" thickBot="1" x14ac:dyDescent="0.3">
      <c r="A10" s="134" t="s">
        <v>25</v>
      </c>
      <c r="B10" s="135" t="s">
        <v>4</v>
      </c>
      <c r="C10" s="135" t="s">
        <v>52</v>
      </c>
      <c r="D10" s="135" t="s">
        <v>21</v>
      </c>
      <c r="E10" s="135" t="s">
        <v>26</v>
      </c>
      <c r="F10" s="135" t="s">
        <v>64</v>
      </c>
      <c r="G10" s="135" t="s">
        <v>66</v>
      </c>
      <c r="H10" s="135" t="s">
        <v>65</v>
      </c>
      <c r="I10" s="135" t="s">
        <v>73</v>
      </c>
      <c r="J10" s="136" t="s">
        <v>32</v>
      </c>
    </row>
    <row r="11" spans="1:13" s="17" customFormat="1" ht="16" customHeight="1" x14ac:dyDescent="0.25">
      <c r="A11" s="83">
        <v>43832</v>
      </c>
      <c r="B11" s="27" t="s">
        <v>323</v>
      </c>
      <c r="C11" s="27" t="s">
        <v>62</v>
      </c>
      <c r="D11" s="25" t="s">
        <v>268</v>
      </c>
      <c r="E11" s="25" t="s">
        <v>63</v>
      </c>
      <c r="F11" s="25" t="s">
        <v>227</v>
      </c>
      <c r="G11" s="25" t="s">
        <v>324</v>
      </c>
      <c r="H11" s="25" t="s">
        <v>325</v>
      </c>
      <c r="I11" s="28">
        <v>6784</v>
      </c>
      <c r="J11" s="98"/>
      <c r="L11" s="119"/>
      <c r="M11" s="119"/>
    </row>
    <row r="12" spans="1:13" s="17" customFormat="1" ht="16" customHeight="1" x14ac:dyDescent="0.25">
      <c r="A12" s="83">
        <v>43835</v>
      </c>
      <c r="B12" s="27" t="s">
        <v>323</v>
      </c>
      <c r="C12" s="27" t="s">
        <v>62</v>
      </c>
      <c r="D12" s="25" t="s">
        <v>268</v>
      </c>
      <c r="E12" s="25" t="s">
        <v>384</v>
      </c>
      <c r="F12" s="25" t="s">
        <v>385</v>
      </c>
      <c r="G12" s="25" t="s">
        <v>324</v>
      </c>
      <c r="H12" s="25" t="s">
        <v>325</v>
      </c>
      <c r="I12" s="28">
        <v>2544</v>
      </c>
      <c r="J12" s="98"/>
      <c r="L12" s="119"/>
      <c r="M12" s="119"/>
    </row>
    <row r="13" spans="1:13" s="17" customFormat="1" ht="16" customHeight="1" x14ac:dyDescent="0.25">
      <c r="A13" s="83">
        <v>43839</v>
      </c>
      <c r="B13" s="27" t="s">
        <v>323</v>
      </c>
      <c r="C13" s="27" t="s">
        <v>62</v>
      </c>
      <c r="D13" s="25" t="s">
        <v>268</v>
      </c>
      <c r="E13" s="25" t="s">
        <v>139</v>
      </c>
      <c r="F13" s="25" t="s">
        <v>174</v>
      </c>
      <c r="G13" s="25" t="s">
        <v>324</v>
      </c>
      <c r="H13" s="25" t="s">
        <v>325</v>
      </c>
      <c r="I13" s="28">
        <v>2544</v>
      </c>
      <c r="J13" s="98"/>
      <c r="L13" s="119"/>
      <c r="M13" s="119"/>
    </row>
    <row r="14" spans="1:13" s="17" customFormat="1" ht="16" customHeight="1" x14ac:dyDescent="0.25">
      <c r="A14" s="83">
        <v>43839</v>
      </c>
      <c r="B14" s="27" t="s">
        <v>323</v>
      </c>
      <c r="C14" s="27" t="s">
        <v>62</v>
      </c>
      <c r="D14" s="25" t="s">
        <v>268</v>
      </c>
      <c r="E14" s="25" t="s">
        <v>63</v>
      </c>
      <c r="F14" s="25" t="s">
        <v>377</v>
      </c>
      <c r="G14" s="25" t="s">
        <v>324</v>
      </c>
      <c r="H14" s="25" t="s">
        <v>325</v>
      </c>
      <c r="I14" s="28">
        <v>6784</v>
      </c>
      <c r="J14" s="98"/>
      <c r="L14" s="119"/>
      <c r="M14" s="119"/>
    </row>
    <row r="15" spans="1:13" s="17" customFormat="1" ht="16" customHeight="1" x14ac:dyDescent="0.25">
      <c r="A15" s="83">
        <v>43843</v>
      </c>
      <c r="B15" s="27" t="s">
        <v>323</v>
      </c>
      <c r="C15" s="27" t="s">
        <v>62</v>
      </c>
      <c r="D15" s="25" t="s">
        <v>268</v>
      </c>
      <c r="E15" s="25" t="s">
        <v>139</v>
      </c>
      <c r="F15" s="25" t="s">
        <v>174</v>
      </c>
      <c r="G15" s="25" t="s">
        <v>324</v>
      </c>
      <c r="H15" s="25" t="s">
        <v>325</v>
      </c>
      <c r="I15" s="28">
        <v>848</v>
      </c>
      <c r="J15" s="98"/>
      <c r="L15" s="119"/>
      <c r="M15" s="119"/>
    </row>
    <row r="16" spans="1:13" s="17" customFormat="1" ht="16" customHeight="1" x14ac:dyDescent="0.25">
      <c r="A16" s="83">
        <v>43843</v>
      </c>
      <c r="B16" s="27" t="s">
        <v>323</v>
      </c>
      <c r="C16" s="27" t="s">
        <v>62</v>
      </c>
      <c r="D16" s="25" t="s">
        <v>268</v>
      </c>
      <c r="E16" s="25" t="s">
        <v>139</v>
      </c>
      <c r="F16" s="25" t="s">
        <v>424</v>
      </c>
      <c r="G16" s="25" t="s">
        <v>324</v>
      </c>
      <c r="H16" s="25" t="s">
        <v>325</v>
      </c>
      <c r="I16" s="28">
        <v>2544</v>
      </c>
      <c r="J16" s="98"/>
      <c r="L16" s="119"/>
      <c r="M16" s="119"/>
    </row>
    <row r="17" spans="1:13" s="17" customFormat="1" ht="16" customHeight="1" x14ac:dyDescent="0.25">
      <c r="A17" s="83">
        <v>43846</v>
      </c>
      <c r="B17" s="27" t="s">
        <v>323</v>
      </c>
      <c r="C17" s="27" t="s">
        <v>62</v>
      </c>
      <c r="D17" s="25" t="s">
        <v>268</v>
      </c>
      <c r="E17" s="25" t="s">
        <v>63</v>
      </c>
      <c r="F17" s="25" t="s">
        <v>134</v>
      </c>
      <c r="G17" s="25" t="s">
        <v>324</v>
      </c>
      <c r="H17" s="25" t="s">
        <v>325</v>
      </c>
      <c r="I17" s="28">
        <v>6784</v>
      </c>
      <c r="J17" s="98"/>
      <c r="L17" s="119"/>
      <c r="M17" s="119"/>
    </row>
    <row r="18" spans="1:13" s="17" customFormat="1" ht="16" customHeight="1" x14ac:dyDescent="0.25">
      <c r="A18" s="83">
        <v>43849</v>
      </c>
      <c r="B18" s="27" t="s">
        <v>323</v>
      </c>
      <c r="C18" s="27" t="s">
        <v>62</v>
      </c>
      <c r="D18" s="25" t="s">
        <v>268</v>
      </c>
      <c r="E18" s="25" t="s">
        <v>384</v>
      </c>
      <c r="F18" s="25" t="s">
        <v>385</v>
      </c>
      <c r="G18" s="25" t="s">
        <v>324</v>
      </c>
      <c r="H18" s="25" t="s">
        <v>325</v>
      </c>
      <c r="I18" s="28">
        <v>4240</v>
      </c>
      <c r="J18" s="98"/>
      <c r="L18" s="119"/>
      <c r="M18" s="119"/>
    </row>
    <row r="19" spans="1:13" s="17" customFormat="1" ht="16" customHeight="1" x14ac:dyDescent="0.25">
      <c r="A19" s="83">
        <v>43850</v>
      </c>
      <c r="B19" s="27" t="s">
        <v>323</v>
      </c>
      <c r="C19" s="27" t="s">
        <v>62</v>
      </c>
      <c r="D19" s="25" t="s">
        <v>268</v>
      </c>
      <c r="E19" s="25" t="s">
        <v>139</v>
      </c>
      <c r="F19" s="25" t="s">
        <v>174</v>
      </c>
      <c r="G19" s="25" t="s">
        <v>324</v>
      </c>
      <c r="H19" s="25" t="s">
        <v>325</v>
      </c>
      <c r="I19" s="28">
        <v>1696</v>
      </c>
      <c r="J19" s="98"/>
      <c r="L19" s="119"/>
      <c r="M19" s="119"/>
    </row>
    <row r="20" spans="1:13" s="17" customFormat="1" ht="16" customHeight="1" x14ac:dyDescent="0.25">
      <c r="A20" s="83">
        <v>43853</v>
      </c>
      <c r="B20" s="27" t="s">
        <v>323</v>
      </c>
      <c r="C20" s="27" t="s">
        <v>62</v>
      </c>
      <c r="D20" s="25" t="s">
        <v>268</v>
      </c>
      <c r="E20" s="25" t="s">
        <v>63</v>
      </c>
      <c r="F20" s="25" t="s">
        <v>227</v>
      </c>
      <c r="G20" s="25" t="s">
        <v>324</v>
      </c>
      <c r="H20" s="25" t="s">
        <v>325</v>
      </c>
      <c r="I20" s="28">
        <v>5936</v>
      </c>
      <c r="J20" s="98"/>
      <c r="L20" s="119"/>
      <c r="M20" s="119"/>
    </row>
    <row r="21" spans="1:13" s="17" customFormat="1" ht="16" customHeight="1" x14ac:dyDescent="0.25">
      <c r="A21" s="83">
        <v>43856</v>
      </c>
      <c r="B21" s="27" t="s">
        <v>323</v>
      </c>
      <c r="C21" s="27" t="s">
        <v>62</v>
      </c>
      <c r="D21" s="25" t="s">
        <v>268</v>
      </c>
      <c r="E21" s="25" t="s">
        <v>139</v>
      </c>
      <c r="F21" s="25" t="s">
        <v>424</v>
      </c>
      <c r="G21" s="25" t="s">
        <v>324</v>
      </c>
      <c r="H21" s="25" t="s">
        <v>325</v>
      </c>
      <c r="I21" s="28">
        <v>3392</v>
      </c>
      <c r="J21" s="98"/>
      <c r="L21" s="119"/>
      <c r="M21" s="119"/>
    </row>
    <row r="22" spans="1:13" s="17" customFormat="1" ht="16" customHeight="1" x14ac:dyDescent="0.25">
      <c r="A22" s="83">
        <v>43858</v>
      </c>
      <c r="B22" s="27" t="s">
        <v>323</v>
      </c>
      <c r="C22" s="27" t="s">
        <v>62</v>
      </c>
      <c r="D22" s="25" t="s">
        <v>268</v>
      </c>
      <c r="E22" s="25" t="s">
        <v>139</v>
      </c>
      <c r="F22" s="25" t="s">
        <v>174</v>
      </c>
      <c r="G22" s="25" t="s">
        <v>324</v>
      </c>
      <c r="H22" s="25" t="s">
        <v>325</v>
      </c>
      <c r="I22" s="28">
        <v>1696</v>
      </c>
      <c r="J22" s="98"/>
      <c r="L22" s="119"/>
      <c r="M22" s="119"/>
    </row>
    <row r="23" spans="1:13" s="17" customFormat="1" ht="16" customHeight="1" x14ac:dyDescent="0.25">
      <c r="A23" s="83">
        <v>43859</v>
      </c>
      <c r="B23" s="27" t="s">
        <v>323</v>
      </c>
      <c r="C23" s="27" t="s">
        <v>62</v>
      </c>
      <c r="D23" s="25" t="s">
        <v>268</v>
      </c>
      <c r="E23" s="25" t="s">
        <v>139</v>
      </c>
      <c r="F23" s="25" t="s">
        <v>174</v>
      </c>
      <c r="G23" s="25" t="s">
        <v>324</v>
      </c>
      <c r="H23" s="25" t="s">
        <v>325</v>
      </c>
      <c r="I23" s="28">
        <v>2544</v>
      </c>
      <c r="J23" s="98"/>
      <c r="L23" s="119"/>
      <c r="M23" s="119"/>
    </row>
    <row r="24" spans="1:13" s="17" customFormat="1" ht="16" customHeight="1" x14ac:dyDescent="0.25">
      <c r="A24" s="83">
        <v>43860</v>
      </c>
      <c r="B24" s="27" t="s">
        <v>323</v>
      </c>
      <c r="C24" s="27" t="s">
        <v>62</v>
      </c>
      <c r="D24" s="25" t="s">
        <v>268</v>
      </c>
      <c r="E24" s="25" t="s">
        <v>63</v>
      </c>
      <c r="F24" s="25" t="s">
        <v>377</v>
      </c>
      <c r="G24" s="25" t="s">
        <v>324</v>
      </c>
      <c r="H24" s="25" t="s">
        <v>325</v>
      </c>
      <c r="I24" s="28">
        <v>6784</v>
      </c>
      <c r="J24" s="98"/>
      <c r="L24" s="119"/>
      <c r="M24" s="119"/>
    </row>
    <row r="25" spans="1:13" s="17" customFormat="1" ht="16" customHeight="1" x14ac:dyDescent="0.25">
      <c r="A25" s="83">
        <v>43863</v>
      </c>
      <c r="B25" s="27" t="s">
        <v>323</v>
      </c>
      <c r="C25" s="27" t="s">
        <v>62</v>
      </c>
      <c r="D25" s="25" t="s">
        <v>268</v>
      </c>
      <c r="E25" s="25" t="s">
        <v>384</v>
      </c>
      <c r="F25" s="25" t="s">
        <v>499</v>
      </c>
      <c r="G25" s="25" t="s">
        <v>324</v>
      </c>
      <c r="H25" s="25" t="s">
        <v>325</v>
      </c>
      <c r="I25" s="28">
        <v>4240</v>
      </c>
      <c r="J25" s="98"/>
      <c r="L25" s="119"/>
      <c r="M25" s="119"/>
    </row>
    <row r="26" spans="1:13" s="17" customFormat="1" ht="16" customHeight="1" x14ac:dyDescent="0.25">
      <c r="A26" s="83">
        <v>43867</v>
      </c>
      <c r="B26" s="27" t="s">
        <v>323</v>
      </c>
      <c r="C26" s="27" t="s">
        <v>62</v>
      </c>
      <c r="D26" s="25" t="s">
        <v>268</v>
      </c>
      <c r="E26" s="25" t="s">
        <v>139</v>
      </c>
      <c r="F26" s="25" t="s">
        <v>174</v>
      </c>
      <c r="G26" s="25" t="s">
        <v>324</v>
      </c>
      <c r="H26" s="25" t="s">
        <v>325</v>
      </c>
      <c r="I26" s="28">
        <v>1696</v>
      </c>
      <c r="J26" s="98"/>
      <c r="L26" s="119"/>
      <c r="M26" s="119"/>
    </row>
    <row r="27" spans="1:13" s="17" customFormat="1" ht="16" customHeight="1" x14ac:dyDescent="0.25">
      <c r="A27" s="83">
        <v>43867</v>
      </c>
      <c r="B27" s="27" t="s">
        <v>323</v>
      </c>
      <c r="C27" s="27" t="s">
        <v>62</v>
      </c>
      <c r="D27" s="25" t="s">
        <v>268</v>
      </c>
      <c r="E27" s="25" t="s">
        <v>139</v>
      </c>
      <c r="F27" s="25" t="s">
        <v>424</v>
      </c>
      <c r="G27" s="25" t="s">
        <v>324</v>
      </c>
      <c r="H27" s="25" t="s">
        <v>325</v>
      </c>
      <c r="I27" s="28">
        <v>1696</v>
      </c>
      <c r="J27" s="98"/>
      <c r="L27" s="119"/>
      <c r="M27" s="119"/>
    </row>
    <row r="28" spans="1:13" s="17" customFormat="1" ht="16" customHeight="1" x14ac:dyDescent="0.25">
      <c r="A28" s="83">
        <v>43867</v>
      </c>
      <c r="B28" s="27" t="s">
        <v>323</v>
      </c>
      <c r="C28" s="27" t="s">
        <v>62</v>
      </c>
      <c r="D28" s="25" t="s">
        <v>268</v>
      </c>
      <c r="E28" s="25" t="s">
        <v>63</v>
      </c>
      <c r="F28" s="25" t="s">
        <v>500</v>
      </c>
      <c r="G28" s="25" t="s">
        <v>324</v>
      </c>
      <c r="H28" s="25" t="s">
        <v>325</v>
      </c>
      <c r="I28" s="28">
        <v>6784</v>
      </c>
      <c r="J28" s="98"/>
      <c r="L28" s="119"/>
      <c r="M28" s="119"/>
    </row>
    <row r="29" spans="1:13" s="17" customFormat="1" ht="16" customHeight="1" x14ac:dyDescent="0.25">
      <c r="A29" s="83">
        <v>43870</v>
      </c>
      <c r="B29" s="27" t="s">
        <v>323</v>
      </c>
      <c r="C29" s="27" t="s">
        <v>62</v>
      </c>
      <c r="D29" s="25" t="s">
        <v>268</v>
      </c>
      <c r="E29" s="25" t="s">
        <v>384</v>
      </c>
      <c r="F29" s="25" t="s">
        <v>385</v>
      </c>
      <c r="G29" s="25" t="s">
        <v>324</v>
      </c>
      <c r="H29" s="25" t="s">
        <v>325</v>
      </c>
      <c r="I29" s="28">
        <v>2544</v>
      </c>
      <c r="J29" s="98"/>
      <c r="L29" s="119"/>
      <c r="M29" s="119"/>
    </row>
    <row r="30" spans="1:13" s="17" customFormat="1" ht="16" customHeight="1" x14ac:dyDescent="0.25">
      <c r="A30" s="83">
        <v>43874</v>
      </c>
      <c r="B30" s="27" t="s">
        <v>323</v>
      </c>
      <c r="C30" s="27" t="s">
        <v>62</v>
      </c>
      <c r="D30" s="25" t="s">
        <v>268</v>
      </c>
      <c r="E30" s="25" t="s">
        <v>63</v>
      </c>
      <c r="F30" s="25" t="s">
        <v>134</v>
      </c>
      <c r="G30" s="25" t="s">
        <v>324</v>
      </c>
      <c r="H30" s="25" t="s">
        <v>325</v>
      </c>
      <c r="I30" s="28">
        <v>6784</v>
      </c>
      <c r="J30" s="98"/>
      <c r="L30" s="119"/>
      <c r="M30" s="119"/>
    </row>
    <row r="31" spans="1:13" s="17" customFormat="1" ht="16" customHeight="1" x14ac:dyDescent="0.25">
      <c r="A31" s="83">
        <v>43875</v>
      </c>
      <c r="B31" s="27" t="s">
        <v>323</v>
      </c>
      <c r="C31" s="27" t="s">
        <v>62</v>
      </c>
      <c r="D31" s="25" t="s">
        <v>268</v>
      </c>
      <c r="E31" s="25" t="s">
        <v>139</v>
      </c>
      <c r="F31" s="25" t="s">
        <v>174</v>
      </c>
      <c r="G31" s="25" t="s">
        <v>324</v>
      </c>
      <c r="H31" s="25" t="s">
        <v>325</v>
      </c>
      <c r="I31" s="28">
        <v>4240</v>
      </c>
      <c r="J31" s="98"/>
      <c r="L31" s="119"/>
      <c r="M31" s="119"/>
    </row>
    <row r="32" spans="1:13" s="17" customFormat="1" ht="16" customHeight="1" x14ac:dyDescent="0.25">
      <c r="A32" s="83">
        <v>43881</v>
      </c>
      <c r="B32" s="27" t="s">
        <v>323</v>
      </c>
      <c r="C32" s="27" t="s">
        <v>62</v>
      </c>
      <c r="D32" s="25" t="s">
        <v>268</v>
      </c>
      <c r="E32" s="25" t="s">
        <v>63</v>
      </c>
      <c r="F32" s="25" t="s">
        <v>227</v>
      </c>
      <c r="G32" s="25" t="s">
        <v>324</v>
      </c>
      <c r="H32" s="25" t="s">
        <v>325</v>
      </c>
      <c r="I32" s="28">
        <v>6784</v>
      </c>
      <c r="J32" s="98"/>
      <c r="L32" s="119"/>
      <c r="M32" s="119"/>
    </row>
    <row r="33" spans="1:13" s="17" customFormat="1" ht="16" customHeight="1" x14ac:dyDescent="0.25">
      <c r="A33" s="83">
        <v>43884</v>
      </c>
      <c r="B33" s="27" t="s">
        <v>323</v>
      </c>
      <c r="C33" s="27" t="s">
        <v>62</v>
      </c>
      <c r="D33" s="25" t="s">
        <v>268</v>
      </c>
      <c r="E33" s="25" t="s">
        <v>139</v>
      </c>
      <c r="F33" s="25" t="s">
        <v>424</v>
      </c>
      <c r="G33" s="25" t="s">
        <v>324</v>
      </c>
      <c r="H33" s="25" t="s">
        <v>325</v>
      </c>
      <c r="I33" s="28">
        <v>3392</v>
      </c>
      <c r="J33" s="98"/>
      <c r="L33" s="119"/>
      <c r="M33" s="119"/>
    </row>
    <row r="34" spans="1:13" s="17" customFormat="1" ht="16" customHeight="1" x14ac:dyDescent="0.25">
      <c r="A34" s="83">
        <v>43884</v>
      </c>
      <c r="B34" s="27" t="s">
        <v>323</v>
      </c>
      <c r="C34" s="27" t="s">
        <v>62</v>
      </c>
      <c r="D34" s="25" t="s">
        <v>268</v>
      </c>
      <c r="E34" s="25" t="s">
        <v>384</v>
      </c>
      <c r="F34" s="25" t="s">
        <v>385</v>
      </c>
      <c r="G34" s="25" t="s">
        <v>324</v>
      </c>
      <c r="H34" s="25" t="s">
        <v>325</v>
      </c>
      <c r="I34" s="28">
        <v>4240</v>
      </c>
      <c r="J34" s="98"/>
      <c r="L34" s="119"/>
      <c r="M34" s="119"/>
    </row>
    <row r="35" spans="1:13" s="17" customFormat="1" ht="16" customHeight="1" x14ac:dyDescent="0.25">
      <c r="A35" s="83">
        <v>43886</v>
      </c>
      <c r="B35" s="27" t="s">
        <v>323</v>
      </c>
      <c r="C35" s="27" t="s">
        <v>62</v>
      </c>
      <c r="D35" s="25" t="s">
        <v>268</v>
      </c>
      <c r="E35" s="25" t="s">
        <v>139</v>
      </c>
      <c r="F35" s="25" t="s">
        <v>174</v>
      </c>
      <c r="G35" s="25" t="s">
        <v>324</v>
      </c>
      <c r="H35" s="25" t="s">
        <v>325</v>
      </c>
      <c r="I35" s="28">
        <v>1696</v>
      </c>
      <c r="J35" s="98"/>
      <c r="L35" s="119"/>
      <c r="M35" s="119"/>
    </row>
    <row r="36" spans="1:13" s="17" customFormat="1" ht="16" customHeight="1" x14ac:dyDescent="0.25">
      <c r="A36" s="83">
        <v>43888</v>
      </c>
      <c r="B36" s="27" t="s">
        <v>323</v>
      </c>
      <c r="C36" s="27" t="s">
        <v>62</v>
      </c>
      <c r="D36" s="25" t="s">
        <v>268</v>
      </c>
      <c r="E36" s="25" t="s">
        <v>63</v>
      </c>
      <c r="F36" s="25" t="s">
        <v>377</v>
      </c>
      <c r="G36" s="25" t="s">
        <v>324</v>
      </c>
      <c r="H36" s="25" t="s">
        <v>325</v>
      </c>
      <c r="I36" s="28">
        <v>5936</v>
      </c>
      <c r="J36" s="98"/>
      <c r="L36" s="119"/>
      <c r="M36" s="119"/>
    </row>
    <row r="37" spans="1:13" s="17" customFormat="1" ht="16" customHeight="1" x14ac:dyDescent="0.25">
      <c r="A37" s="83">
        <v>43891</v>
      </c>
      <c r="B37" s="27" t="s">
        <v>323</v>
      </c>
      <c r="C37" s="27" t="s">
        <v>62</v>
      </c>
      <c r="D37" s="25" t="s">
        <v>268</v>
      </c>
      <c r="E37" s="25" t="s">
        <v>384</v>
      </c>
      <c r="F37" s="25" t="s">
        <v>385</v>
      </c>
      <c r="G37" s="25" t="s">
        <v>324</v>
      </c>
      <c r="H37" s="25" t="s">
        <v>325</v>
      </c>
      <c r="I37" s="28">
        <v>2544</v>
      </c>
      <c r="J37" s="98"/>
      <c r="L37" s="119"/>
      <c r="M37" s="119"/>
    </row>
    <row r="38" spans="1:13" s="17" customFormat="1" ht="16" customHeight="1" x14ac:dyDescent="0.25">
      <c r="A38" s="83">
        <v>43894</v>
      </c>
      <c r="B38" s="27" t="s">
        <v>323</v>
      </c>
      <c r="C38" s="27" t="s">
        <v>62</v>
      </c>
      <c r="D38" s="25" t="s">
        <v>268</v>
      </c>
      <c r="E38" s="25" t="s">
        <v>139</v>
      </c>
      <c r="F38" s="25" t="s">
        <v>424</v>
      </c>
      <c r="G38" s="25" t="s">
        <v>324</v>
      </c>
      <c r="H38" s="25" t="s">
        <v>325</v>
      </c>
      <c r="I38" s="28">
        <v>4240</v>
      </c>
      <c r="J38" s="98"/>
      <c r="L38" s="119"/>
      <c r="M38" s="119"/>
    </row>
    <row r="39" spans="1:13" s="17" customFormat="1" ht="16" customHeight="1" x14ac:dyDescent="0.25">
      <c r="A39" s="83">
        <v>43895</v>
      </c>
      <c r="B39" s="27" t="s">
        <v>323</v>
      </c>
      <c r="C39" s="27" t="s">
        <v>62</v>
      </c>
      <c r="D39" s="25" t="s">
        <v>268</v>
      </c>
      <c r="E39" s="25" t="s">
        <v>139</v>
      </c>
      <c r="F39" s="25" t="s">
        <v>174</v>
      </c>
      <c r="G39" s="25" t="s">
        <v>324</v>
      </c>
      <c r="H39" s="25" t="s">
        <v>325</v>
      </c>
      <c r="I39" s="28">
        <v>3392</v>
      </c>
      <c r="J39" s="98"/>
      <c r="L39" s="119"/>
      <c r="M39" s="119"/>
    </row>
    <row r="40" spans="1:13" s="17" customFormat="1" ht="16" customHeight="1" x14ac:dyDescent="0.25">
      <c r="A40" s="83">
        <v>43895</v>
      </c>
      <c r="B40" s="27" t="s">
        <v>323</v>
      </c>
      <c r="C40" s="27" t="s">
        <v>62</v>
      </c>
      <c r="D40" s="25" t="s">
        <v>268</v>
      </c>
      <c r="E40" s="25" t="s">
        <v>63</v>
      </c>
      <c r="F40" s="25" t="s">
        <v>514</v>
      </c>
      <c r="G40" s="25" t="s">
        <v>324</v>
      </c>
      <c r="H40" s="25" t="s">
        <v>325</v>
      </c>
      <c r="I40" s="28">
        <v>7632</v>
      </c>
      <c r="J40" s="98"/>
      <c r="L40" s="119"/>
      <c r="M40" s="119"/>
    </row>
    <row r="41" spans="1:13" s="17" customFormat="1" ht="16" customHeight="1" x14ac:dyDescent="0.25">
      <c r="A41" s="83">
        <v>43898</v>
      </c>
      <c r="B41" s="27" t="s">
        <v>323</v>
      </c>
      <c r="C41" s="27" t="s">
        <v>62</v>
      </c>
      <c r="D41" s="25" t="s">
        <v>268</v>
      </c>
      <c r="E41" s="25" t="s">
        <v>384</v>
      </c>
      <c r="F41" s="25" t="s">
        <v>385</v>
      </c>
      <c r="G41" s="25" t="s">
        <v>324</v>
      </c>
      <c r="H41" s="25" t="s">
        <v>325</v>
      </c>
      <c r="I41" s="28">
        <v>2544</v>
      </c>
      <c r="J41" s="98"/>
      <c r="L41" s="119"/>
      <c r="M41" s="119"/>
    </row>
    <row r="42" spans="1:13" s="17" customFormat="1" ht="16" customHeight="1" x14ac:dyDescent="0.25">
      <c r="A42" s="83">
        <v>43901</v>
      </c>
      <c r="B42" s="27" t="s">
        <v>323</v>
      </c>
      <c r="C42" s="27" t="s">
        <v>62</v>
      </c>
      <c r="D42" s="25" t="s">
        <v>268</v>
      </c>
      <c r="E42" s="25" t="s">
        <v>139</v>
      </c>
      <c r="F42" s="25" t="s">
        <v>174</v>
      </c>
      <c r="G42" s="25" t="s">
        <v>324</v>
      </c>
      <c r="H42" s="25" t="s">
        <v>325</v>
      </c>
      <c r="I42" s="28">
        <v>1696</v>
      </c>
      <c r="J42" s="98"/>
      <c r="L42" s="119"/>
      <c r="M42" s="119"/>
    </row>
    <row r="43" spans="1:13" s="17" customFormat="1" ht="16" customHeight="1" x14ac:dyDescent="0.25">
      <c r="A43" s="83">
        <v>43902</v>
      </c>
      <c r="B43" s="27" t="s">
        <v>323</v>
      </c>
      <c r="C43" s="27" t="s">
        <v>62</v>
      </c>
      <c r="D43" s="25" t="s">
        <v>268</v>
      </c>
      <c r="E43" s="25" t="s">
        <v>63</v>
      </c>
      <c r="F43" s="25" t="s">
        <v>134</v>
      </c>
      <c r="G43" s="25" t="s">
        <v>324</v>
      </c>
      <c r="H43" s="25" t="s">
        <v>325</v>
      </c>
      <c r="I43" s="28">
        <v>6784</v>
      </c>
      <c r="J43" s="98"/>
      <c r="L43" s="119"/>
      <c r="M43" s="119"/>
    </row>
    <row r="44" spans="1:13" s="17" customFormat="1" ht="16" customHeight="1" x14ac:dyDescent="0.25">
      <c r="A44" s="83">
        <v>43904</v>
      </c>
      <c r="B44" s="27" t="s">
        <v>323</v>
      </c>
      <c r="C44" s="27" t="s">
        <v>62</v>
      </c>
      <c r="D44" s="25" t="s">
        <v>268</v>
      </c>
      <c r="E44" s="25" t="s">
        <v>139</v>
      </c>
      <c r="F44" s="25" t="s">
        <v>424</v>
      </c>
      <c r="G44" s="25" t="s">
        <v>324</v>
      </c>
      <c r="H44" s="25" t="s">
        <v>325</v>
      </c>
      <c r="I44" s="28">
        <v>2544</v>
      </c>
      <c r="J44" s="98"/>
      <c r="L44" s="119"/>
      <c r="M44" s="119"/>
    </row>
    <row r="45" spans="1:13" s="17" customFormat="1" ht="16" customHeight="1" x14ac:dyDescent="0.25">
      <c r="A45" s="83">
        <v>43909</v>
      </c>
      <c r="B45" s="27" t="s">
        <v>323</v>
      </c>
      <c r="C45" s="27" t="s">
        <v>62</v>
      </c>
      <c r="D45" s="25" t="s">
        <v>268</v>
      </c>
      <c r="E45" s="25" t="s">
        <v>139</v>
      </c>
      <c r="F45" s="25" t="s">
        <v>174</v>
      </c>
      <c r="G45" s="25" t="s">
        <v>324</v>
      </c>
      <c r="H45" s="25" t="s">
        <v>325</v>
      </c>
      <c r="I45" s="28">
        <v>4240</v>
      </c>
      <c r="J45" s="98"/>
      <c r="L45" s="119"/>
      <c r="M45" s="119"/>
    </row>
    <row r="46" spans="1:13" s="17" customFormat="1" ht="16" customHeight="1" x14ac:dyDescent="0.25">
      <c r="A46" s="83">
        <v>43909</v>
      </c>
      <c r="B46" s="27" t="s">
        <v>323</v>
      </c>
      <c r="C46" s="27" t="s">
        <v>62</v>
      </c>
      <c r="D46" s="25" t="s">
        <v>268</v>
      </c>
      <c r="E46" s="25" t="s">
        <v>63</v>
      </c>
      <c r="F46" s="25" t="s">
        <v>514</v>
      </c>
      <c r="G46" s="25" t="s">
        <v>324</v>
      </c>
      <c r="H46" s="25" t="s">
        <v>325</v>
      </c>
      <c r="I46" s="28">
        <v>6784</v>
      </c>
      <c r="J46" s="98"/>
      <c r="L46" s="119"/>
      <c r="M46" s="119"/>
    </row>
    <row r="47" spans="1:13" s="17" customFormat="1" ht="16" customHeight="1" x14ac:dyDescent="0.25">
      <c r="A47" s="83">
        <v>43912</v>
      </c>
      <c r="B47" s="27" t="s">
        <v>323</v>
      </c>
      <c r="C47" s="27" t="s">
        <v>62</v>
      </c>
      <c r="D47" s="25" t="s">
        <v>268</v>
      </c>
      <c r="E47" s="25" t="s">
        <v>384</v>
      </c>
      <c r="F47" s="25" t="s">
        <v>385</v>
      </c>
      <c r="G47" s="25" t="s">
        <v>324</v>
      </c>
      <c r="H47" s="25" t="s">
        <v>325</v>
      </c>
      <c r="I47" s="28">
        <v>4240</v>
      </c>
      <c r="J47" s="98"/>
      <c r="L47" s="119"/>
      <c r="M47" s="119"/>
    </row>
    <row r="48" spans="1:13" s="17" customFormat="1" ht="16" customHeight="1" x14ac:dyDescent="0.25">
      <c r="A48" s="83">
        <v>43912</v>
      </c>
      <c r="B48" s="27" t="s">
        <v>323</v>
      </c>
      <c r="C48" s="27" t="s">
        <v>62</v>
      </c>
      <c r="D48" s="25" t="s">
        <v>268</v>
      </c>
      <c r="E48" s="25" t="s">
        <v>276</v>
      </c>
      <c r="F48" s="25" t="s">
        <v>513</v>
      </c>
      <c r="G48" s="25" t="s">
        <v>324</v>
      </c>
      <c r="H48" s="25" t="s">
        <v>325</v>
      </c>
      <c r="I48" s="28">
        <v>848</v>
      </c>
      <c r="J48" s="98"/>
      <c r="L48" s="119"/>
      <c r="M48" s="119"/>
    </row>
    <row r="49" spans="1:13" s="17" customFormat="1" ht="16" customHeight="1" x14ac:dyDescent="0.25">
      <c r="A49" s="83">
        <v>43916</v>
      </c>
      <c r="B49" s="27" t="s">
        <v>323</v>
      </c>
      <c r="C49" s="27" t="s">
        <v>62</v>
      </c>
      <c r="D49" s="25" t="s">
        <v>268</v>
      </c>
      <c r="E49" s="25" t="s">
        <v>63</v>
      </c>
      <c r="F49" s="25" t="s">
        <v>377</v>
      </c>
      <c r="G49" s="25" t="s">
        <v>324</v>
      </c>
      <c r="H49" s="25" t="s">
        <v>325</v>
      </c>
      <c r="I49" s="28">
        <v>6784</v>
      </c>
      <c r="J49" s="98"/>
      <c r="L49" s="119"/>
      <c r="M49" s="119"/>
    </row>
    <row r="50" spans="1:13" s="17" customFormat="1" ht="16" customHeight="1" x14ac:dyDescent="0.25">
      <c r="A50" s="83">
        <v>43921</v>
      </c>
      <c r="B50" s="27" t="s">
        <v>323</v>
      </c>
      <c r="C50" s="27" t="s">
        <v>62</v>
      </c>
      <c r="D50" s="25" t="s">
        <v>268</v>
      </c>
      <c r="E50" s="25" t="s">
        <v>139</v>
      </c>
      <c r="F50" s="25" t="s">
        <v>174</v>
      </c>
      <c r="G50" s="25" t="s">
        <v>324</v>
      </c>
      <c r="H50" s="25" t="s">
        <v>325</v>
      </c>
      <c r="I50" s="28">
        <v>3392</v>
      </c>
      <c r="J50" s="98"/>
      <c r="L50" s="119"/>
      <c r="M50" s="119"/>
    </row>
    <row r="51" spans="1:13" s="17" customFormat="1" ht="16" customHeight="1" x14ac:dyDescent="0.25">
      <c r="A51" s="83">
        <v>43923</v>
      </c>
      <c r="B51" s="27" t="s">
        <v>323</v>
      </c>
      <c r="C51" s="27" t="s">
        <v>62</v>
      </c>
      <c r="D51" s="25" t="s">
        <v>268</v>
      </c>
      <c r="E51" s="25" t="s">
        <v>139</v>
      </c>
      <c r="F51" s="25" t="s">
        <v>174</v>
      </c>
      <c r="G51" s="25" t="s">
        <v>324</v>
      </c>
      <c r="H51" s="25" t="s">
        <v>325</v>
      </c>
      <c r="I51" s="28">
        <v>2544</v>
      </c>
      <c r="J51" s="98"/>
      <c r="L51" s="119"/>
      <c r="M51" s="119"/>
    </row>
    <row r="52" spans="1:13" s="17" customFormat="1" ht="16" customHeight="1" x14ac:dyDescent="0.25">
      <c r="A52" s="83">
        <v>43923</v>
      </c>
      <c r="B52" s="27" t="s">
        <v>323</v>
      </c>
      <c r="C52" s="27" t="s">
        <v>62</v>
      </c>
      <c r="D52" s="25" t="s">
        <v>268</v>
      </c>
      <c r="E52" s="25" t="s">
        <v>63</v>
      </c>
      <c r="F52" s="25" t="s">
        <v>514</v>
      </c>
      <c r="G52" s="25" t="s">
        <v>324</v>
      </c>
      <c r="H52" s="25" t="s">
        <v>325</v>
      </c>
      <c r="I52" s="28">
        <v>4240</v>
      </c>
      <c r="J52" s="98"/>
      <c r="L52" s="119"/>
      <c r="M52" s="119"/>
    </row>
    <row r="53" spans="1:13" s="17" customFormat="1" ht="16" customHeight="1" x14ac:dyDescent="0.25">
      <c r="A53" s="83">
        <v>43926</v>
      </c>
      <c r="B53" s="27" t="s">
        <v>323</v>
      </c>
      <c r="C53" s="27" t="s">
        <v>62</v>
      </c>
      <c r="D53" s="25" t="s">
        <v>268</v>
      </c>
      <c r="E53" s="25" t="s">
        <v>384</v>
      </c>
      <c r="F53" s="25" t="s">
        <v>385</v>
      </c>
      <c r="G53" s="25" t="s">
        <v>324</v>
      </c>
      <c r="H53" s="25" t="s">
        <v>325</v>
      </c>
      <c r="I53" s="28">
        <v>3392</v>
      </c>
      <c r="J53" s="98"/>
      <c r="L53" s="119"/>
      <c r="M53" s="119"/>
    </row>
    <row r="54" spans="1:13" s="17" customFormat="1" ht="16" customHeight="1" x14ac:dyDescent="0.25">
      <c r="A54" s="83">
        <v>43929</v>
      </c>
      <c r="B54" s="27" t="s">
        <v>323</v>
      </c>
      <c r="C54" s="27" t="s">
        <v>62</v>
      </c>
      <c r="D54" s="25" t="s">
        <v>268</v>
      </c>
      <c r="E54" s="25" t="s">
        <v>139</v>
      </c>
      <c r="F54" s="25" t="s">
        <v>424</v>
      </c>
      <c r="G54" s="25" t="s">
        <v>324</v>
      </c>
      <c r="H54" s="25" t="s">
        <v>325</v>
      </c>
      <c r="I54" s="28">
        <v>5088</v>
      </c>
      <c r="J54" s="98"/>
      <c r="L54" s="119"/>
      <c r="M54" s="119"/>
    </row>
    <row r="55" spans="1:13" s="17" customFormat="1" ht="16" customHeight="1" thickBot="1" x14ac:dyDescent="0.3">
      <c r="A55" s="164">
        <v>43935</v>
      </c>
      <c r="B55" s="165" t="s">
        <v>323</v>
      </c>
      <c r="C55" s="165" t="s">
        <v>62</v>
      </c>
      <c r="D55" s="166" t="s">
        <v>268</v>
      </c>
      <c r="E55" s="166" t="s">
        <v>139</v>
      </c>
      <c r="F55" s="166" t="s">
        <v>174</v>
      </c>
      <c r="G55" s="166" t="s">
        <v>324</v>
      </c>
      <c r="H55" s="166" t="s">
        <v>325</v>
      </c>
      <c r="I55" s="167">
        <v>1696</v>
      </c>
      <c r="J55" s="168"/>
    </row>
    <row r="56" spans="1:13" s="17" customFormat="1" ht="16" customHeight="1" x14ac:dyDescent="0.25">
      <c r="A56" s="83">
        <v>43936</v>
      </c>
      <c r="B56" s="27" t="s">
        <v>323</v>
      </c>
      <c r="C56" s="27" t="s">
        <v>62</v>
      </c>
      <c r="D56" s="25" t="s">
        <v>268</v>
      </c>
      <c r="E56" s="25" t="s">
        <v>139</v>
      </c>
      <c r="F56" s="25" t="s">
        <v>424</v>
      </c>
      <c r="G56" s="25" t="s">
        <v>324</v>
      </c>
      <c r="H56" s="25" t="s">
        <v>325</v>
      </c>
      <c r="I56" s="28">
        <v>1696</v>
      </c>
      <c r="J56" s="98"/>
      <c r="L56" s="119"/>
      <c r="M56" s="119"/>
    </row>
    <row r="57" spans="1:13" s="17" customFormat="1" ht="16" customHeight="1" x14ac:dyDescent="0.25">
      <c r="A57" s="83">
        <v>43937</v>
      </c>
      <c r="B57" s="27" t="s">
        <v>323</v>
      </c>
      <c r="C57" s="27" t="s">
        <v>62</v>
      </c>
      <c r="D57" s="25" t="s">
        <v>268</v>
      </c>
      <c r="E57" s="25" t="s">
        <v>139</v>
      </c>
      <c r="F57" s="25" t="s">
        <v>174</v>
      </c>
      <c r="G57" s="25" t="s">
        <v>324</v>
      </c>
      <c r="H57" s="25" t="s">
        <v>325</v>
      </c>
      <c r="I57" s="28">
        <v>2544</v>
      </c>
      <c r="J57" s="98"/>
      <c r="L57" s="119"/>
      <c r="M57" s="119"/>
    </row>
    <row r="58" spans="1:13" s="17" customFormat="1" ht="16" customHeight="1" x14ac:dyDescent="0.25">
      <c r="A58" s="83">
        <v>43937</v>
      </c>
      <c r="B58" s="27" t="s">
        <v>323</v>
      </c>
      <c r="C58" s="27" t="s">
        <v>62</v>
      </c>
      <c r="D58" s="25" t="s">
        <v>268</v>
      </c>
      <c r="E58" s="25" t="s">
        <v>63</v>
      </c>
      <c r="F58" s="25" t="s">
        <v>227</v>
      </c>
      <c r="G58" s="25" t="s">
        <v>324</v>
      </c>
      <c r="H58" s="25" t="s">
        <v>325</v>
      </c>
      <c r="I58" s="28">
        <v>3392</v>
      </c>
      <c r="J58" s="98"/>
      <c r="L58" s="119"/>
      <c r="M58" s="119"/>
    </row>
    <row r="59" spans="1:13" s="17" customFormat="1" ht="16" customHeight="1" x14ac:dyDescent="0.25">
      <c r="A59" s="83">
        <v>43940</v>
      </c>
      <c r="B59" s="27" t="s">
        <v>323</v>
      </c>
      <c r="C59" s="27" t="s">
        <v>62</v>
      </c>
      <c r="D59" s="25" t="s">
        <v>268</v>
      </c>
      <c r="E59" s="25" t="s">
        <v>384</v>
      </c>
      <c r="F59" s="25" t="s">
        <v>385</v>
      </c>
      <c r="G59" s="25" t="s">
        <v>324</v>
      </c>
      <c r="H59" s="25" t="s">
        <v>325</v>
      </c>
      <c r="I59" s="28">
        <v>2544</v>
      </c>
      <c r="J59" s="98"/>
      <c r="L59" s="119"/>
      <c r="M59" s="119"/>
    </row>
    <row r="60" spans="1:13" s="17" customFormat="1" ht="16" customHeight="1" x14ac:dyDescent="0.25">
      <c r="A60" s="83">
        <v>43944</v>
      </c>
      <c r="B60" s="27" t="s">
        <v>323</v>
      </c>
      <c r="C60" s="27" t="s">
        <v>62</v>
      </c>
      <c r="D60" s="25" t="s">
        <v>268</v>
      </c>
      <c r="E60" s="25" t="s">
        <v>139</v>
      </c>
      <c r="F60" s="25" t="s">
        <v>174</v>
      </c>
      <c r="G60" s="25" t="s">
        <v>324</v>
      </c>
      <c r="H60" s="25" t="s">
        <v>325</v>
      </c>
      <c r="I60" s="28">
        <v>1696</v>
      </c>
      <c r="J60" s="98"/>
      <c r="L60" s="119"/>
      <c r="M60" s="119"/>
    </row>
    <row r="61" spans="1:13" s="17" customFormat="1" ht="16" customHeight="1" x14ac:dyDescent="0.25">
      <c r="A61" s="83">
        <v>43944</v>
      </c>
      <c r="B61" s="27" t="s">
        <v>323</v>
      </c>
      <c r="C61" s="27" t="s">
        <v>62</v>
      </c>
      <c r="D61" s="25" t="s">
        <v>268</v>
      </c>
      <c r="E61" s="25" t="s">
        <v>63</v>
      </c>
      <c r="F61" s="25" t="s">
        <v>377</v>
      </c>
      <c r="G61" s="25" t="s">
        <v>324</v>
      </c>
      <c r="H61" s="25" t="s">
        <v>325</v>
      </c>
      <c r="I61" s="28">
        <v>1696</v>
      </c>
      <c r="J61" s="98"/>
      <c r="L61" s="119"/>
      <c r="M61" s="119"/>
    </row>
    <row r="62" spans="1:13" s="17" customFormat="1" ht="16" customHeight="1" x14ac:dyDescent="0.25">
      <c r="A62" s="83">
        <v>43947</v>
      </c>
      <c r="B62" s="27" t="s">
        <v>323</v>
      </c>
      <c r="C62" s="27" t="s">
        <v>62</v>
      </c>
      <c r="D62" s="25" t="s">
        <v>268</v>
      </c>
      <c r="E62" s="25" t="s">
        <v>139</v>
      </c>
      <c r="F62" s="25" t="s">
        <v>424</v>
      </c>
      <c r="G62" s="25" t="s">
        <v>324</v>
      </c>
      <c r="H62" s="25" t="s">
        <v>325</v>
      </c>
      <c r="I62" s="28">
        <v>3392</v>
      </c>
      <c r="J62" s="98"/>
      <c r="L62" s="119"/>
      <c r="M62" s="119"/>
    </row>
    <row r="63" spans="1:13" s="17" customFormat="1" ht="16" customHeight="1" x14ac:dyDescent="0.25">
      <c r="A63" s="83">
        <v>43947</v>
      </c>
      <c r="B63" s="27" t="s">
        <v>323</v>
      </c>
      <c r="C63" s="27" t="s">
        <v>62</v>
      </c>
      <c r="D63" s="25" t="s">
        <v>268</v>
      </c>
      <c r="E63" s="25" t="s">
        <v>384</v>
      </c>
      <c r="F63" s="25" t="s">
        <v>385</v>
      </c>
      <c r="G63" s="25" t="s">
        <v>324</v>
      </c>
      <c r="H63" s="25" t="s">
        <v>325</v>
      </c>
      <c r="I63" s="28">
        <v>2544</v>
      </c>
      <c r="J63" s="98"/>
      <c r="L63" s="119"/>
      <c r="M63" s="119"/>
    </row>
    <row r="64" spans="1:13" s="17" customFormat="1" ht="16" customHeight="1" x14ac:dyDescent="0.25">
      <c r="A64" s="83">
        <v>43951</v>
      </c>
      <c r="B64" s="27" t="s">
        <v>323</v>
      </c>
      <c r="C64" s="27" t="s">
        <v>62</v>
      </c>
      <c r="D64" s="25" t="s">
        <v>268</v>
      </c>
      <c r="E64" s="25" t="s">
        <v>139</v>
      </c>
      <c r="F64" s="25" t="s">
        <v>174</v>
      </c>
      <c r="G64" s="25" t="s">
        <v>324</v>
      </c>
      <c r="H64" s="25" t="s">
        <v>325</v>
      </c>
      <c r="I64" s="28">
        <v>4240</v>
      </c>
      <c r="J64" s="98"/>
      <c r="L64" s="119"/>
      <c r="M64" s="119"/>
    </row>
    <row r="65" spans="1:13" s="17" customFormat="1" ht="16" customHeight="1" x14ac:dyDescent="0.25">
      <c r="A65" s="83">
        <v>43951</v>
      </c>
      <c r="B65" s="27" t="s">
        <v>323</v>
      </c>
      <c r="C65" s="27" t="s">
        <v>62</v>
      </c>
      <c r="D65" s="25" t="s">
        <v>268</v>
      </c>
      <c r="E65" s="25" t="s">
        <v>63</v>
      </c>
      <c r="F65" s="25" t="s">
        <v>227</v>
      </c>
      <c r="G65" s="25" t="s">
        <v>324</v>
      </c>
      <c r="H65" s="25" t="s">
        <v>325</v>
      </c>
      <c r="I65" s="28">
        <v>5936</v>
      </c>
      <c r="J65" s="98"/>
      <c r="L65" s="119"/>
      <c r="M65" s="119"/>
    </row>
    <row r="66" spans="1:13" s="17" customFormat="1" ht="16" customHeight="1" x14ac:dyDescent="0.25">
      <c r="A66" s="83">
        <v>43954</v>
      </c>
      <c r="B66" s="27" t="s">
        <v>323</v>
      </c>
      <c r="C66" s="27" t="s">
        <v>62</v>
      </c>
      <c r="D66" s="25" t="s">
        <v>268</v>
      </c>
      <c r="E66" s="25" t="s">
        <v>139</v>
      </c>
      <c r="F66" s="25" t="s">
        <v>424</v>
      </c>
      <c r="G66" s="25" t="s">
        <v>324</v>
      </c>
      <c r="H66" s="25" t="s">
        <v>325</v>
      </c>
      <c r="I66" s="28">
        <v>1696</v>
      </c>
      <c r="J66" s="98"/>
      <c r="L66" s="119"/>
      <c r="M66" s="119"/>
    </row>
    <row r="67" spans="1:13" s="17" customFormat="1" ht="16" customHeight="1" x14ac:dyDescent="0.25">
      <c r="A67" s="83">
        <v>43954</v>
      </c>
      <c r="B67" s="27" t="s">
        <v>323</v>
      </c>
      <c r="C67" s="27" t="s">
        <v>62</v>
      </c>
      <c r="D67" s="25" t="s">
        <v>268</v>
      </c>
      <c r="E67" s="25" t="s">
        <v>384</v>
      </c>
      <c r="F67" s="25" t="s">
        <v>385</v>
      </c>
      <c r="G67" s="25" t="s">
        <v>324</v>
      </c>
      <c r="H67" s="25" t="s">
        <v>325</v>
      </c>
      <c r="I67" s="28">
        <v>2544</v>
      </c>
      <c r="J67" s="98"/>
      <c r="L67" s="119"/>
      <c r="M67" s="119"/>
    </row>
    <row r="68" spans="1:13" s="17" customFormat="1" ht="16" customHeight="1" x14ac:dyDescent="0.25">
      <c r="A68" s="83">
        <v>43958</v>
      </c>
      <c r="B68" s="27" t="s">
        <v>323</v>
      </c>
      <c r="C68" s="27" t="s">
        <v>62</v>
      </c>
      <c r="D68" s="25" t="s">
        <v>268</v>
      </c>
      <c r="E68" s="25" t="s">
        <v>139</v>
      </c>
      <c r="F68" s="25" t="s">
        <v>174</v>
      </c>
      <c r="G68" s="25" t="s">
        <v>324</v>
      </c>
      <c r="H68" s="25" t="s">
        <v>325</v>
      </c>
      <c r="I68" s="28">
        <v>1696</v>
      </c>
      <c r="J68" s="98"/>
      <c r="L68" s="119"/>
      <c r="M68" s="119"/>
    </row>
    <row r="69" spans="1:13" s="17" customFormat="1" ht="16" customHeight="1" x14ac:dyDescent="0.25">
      <c r="A69" s="83">
        <v>43958</v>
      </c>
      <c r="B69" s="27" t="s">
        <v>323</v>
      </c>
      <c r="C69" s="27" t="s">
        <v>62</v>
      </c>
      <c r="D69" s="25" t="s">
        <v>268</v>
      </c>
      <c r="E69" s="25" t="s">
        <v>63</v>
      </c>
      <c r="F69" s="25" t="s">
        <v>134</v>
      </c>
      <c r="G69" s="25" t="s">
        <v>324</v>
      </c>
      <c r="H69" s="25" t="s">
        <v>325</v>
      </c>
      <c r="I69" s="28">
        <v>5088</v>
      </c>
      <c r="J69" s="98"/>
      <c r="L69" s="119"/>
      <c r="M69" s="119"/>
    </row>
    <row r="70" spans="1:13" s="17" customFormat="1" ht="16" customHeight="1" x14ac:dyDescent="0.25">
      <c r="A70" s="83">
        <v>43961</v>
      </c>
      <c r="B70" s="27" t="s">
        <v>323</v>
      </c>
      <c r="C70" s="27" t="s">
        <v>62</v>
      </c>
      <c r="D70" s="25" t="s">
        <v>268</v>
      </c>
      <c r="E70" s="25" t="s">
        <v>139</v>
      </c>
      <c r="F70" s="25" t="s">
        <v>174</v>
      </c>
      <c r="G70" s="25" t="s">
        <v>324</v>
      </c>
      <c r="H70" s="25" t="s">
        <v>325</v>
      </c>
      <c r="I70" s="28">
        <v>1696</v>
      </c>
      <c r="J70" s="98"/>
      <c r="L70" s="119"/>
      <c r="M70" s="119"/>
    </row>
    <row r="71" spans="1:13" s="17" customFormat="1" ht="16" customHeight="1" x14ac:dyDescent="0.25">
      <c r="A71" s="83">
        <v>43961</v>
      </c>
      <c r="B71" s="27" t="s">
        <v>323</v>
      </c>
      <c r="C71" s="27" t="s">
        <v>62</v>
      </c>
      <c r="D71" s="25" t="s">
        <v>268</v>
      </c>
      <c r="E71" s="25" t="s">
        <v>139</v>
      </c>
      <c r="F71" s="25" t="s">
        <v>424</v>
      </c>
      <c r="G71" s="25" t="s">
        <v>324</v>
      </c>
      <c r="H71" s="25" t="s">
        <v>325</v>
      </c>
      <c r="I71" s="28">
        <v>1696</v>
      </c>
      <c r="J71" s="98"/>
      <c r="L71" s="119"/>
      <c r="M71" s="119"/>
    </row>
    <row r="72" spans="1:13" s="17" customFormat="1" ht="16" customHeight="1" x14ac:dyDescent="0.25">
      <c r="A72" s="83">
        <v>43963</v>
      </c>
      <c r="B72" s="27" t="s">
        <v>323</v>
      </c>
      <c r="C72" s="27" t="s">
        <v>62</v>
      </c>
      <c r="D72" s="25" t="s">
        <v>268</v>
      </c>
      <c r="E72" s="25" t="s">
        <v>139</v>
      </c>
      <c r="F72" s="25" t="s">
        <v>174</v>
      </c>
      <c r="G72" s="25" t="s">
        <v>324</v>
      </c>
      <c r="H72" s="25" t="s">
        <v>325</v>
      </c>
      <c r="I72" s="28">
        <v>1696</v>
      </c>
      <c r="J72" s="98"/>
      <c r="L72" s="119"/>
      <c r="M72" s="119"/>
    </row>
    <row r="73" spans="1:13" s="17" customFormat="1" ht="16" customHeight="1" x14ac:dyDescent="0.25">
      <c r="A73" s="83">
        <v>43965</v>
      </c>
      <c r="B73" s="27" t="s">
        <v>323</v>
      </c>
      <c r="C73" s="27" t="s">
        <v>62</v>
      </c>
      <c r="D73" s="25" t="s">
        <v>268</v>
      </c>
      <c r="E73" s="25" t="s">
        <v>63</v>
      </c>
      <c r="F73" s="25" t="s">
        <v>514</v>
      </c>
      <c r="G73" s="25" t="s">
        <v>324</v>
      </c>
      <c r="H73" s="25" t="s">
        <v>325</v>
      </c>
      <c r="I73" s="28">
        <v>4240</v>
      </c>
      <c r="J73" s="98"/>
      <c r="L73" s="119"/>
      <c r="M73" s="119"/>
    </row>
    <row r="74" spans="1:13" s="17" customFormat="1" ht="16" customHeight="1" x14ac:dyDescent="0.25">
      <c r="A74" s="83">
        <v>43968</v>
      </c>
      <c r="B74" s="27" t="s">
        <v>323</v>
      </c>
      <c r="C74" s="27" t="s">
        <v>62</v>
      </c>
      <c r="D74" s="25" t="s">
        <v>268</v>
      </c>
      <c r="E74" s="25" t="s">
        <v>139</v>
      </c>
      <c r="F74" s="25" t="s">
        <v>424</v>
      </c>
      <c r="G74" s="25" t="s">
        <v>324</v>
      </c>
      <c r="H74" s="25" t="s">
        <v>325</v>
      </c>
      <c r="I74" s="28">
        <v>1696</v>
      </c>
      <c r="J74" s="98"/>
      <c r="L74" s="119"/>
      <c r="M74" s="119"/>
    </row>
    <row r="75" spans="1:13" s="17" customFormat="1" ht="16" customHeight="1" x14ac:dyDescent="0.25">
      <c r="A75" s="83">
        <v>43968</v>
      </c>
      <c r="B75" s="27" t="s">
        <v>323</v>
      </c>
      <c r="C75" s="27" t="s">
        <v>62</v>
      </c>
      <c r="D75" s="25" t="s">
        <v>268</v>
      </c>
      <c r="E75" s="25" t="s">
        <v>384</v>
      </c>
      <c r="F75" s="25" t="s">
        <v>385</v>
      </c>
      <c r="G75" s="25" t="s">
        <v>324</v>
      </c>
      <c r="H75" s="25" t="s">
        <v>325</v>
      </c>
      <c r="I75" s="28">
        <v>2544</v>
      </c>
      <c r="J75" s="98"/>
      <c r="L75" s="119"/>
      <c r="M75" s="119"/>
    </row>
    <row r="76" spans="1:13" s="17" customFormat="1" ht="16" customHeight="1" x14ac:dyDescent="0.25">
      <c r="A76" s="83">
        <v>43970</v>
      </c>
      <c r="B76" s="27" t="s">
        <v>323</v>
      </c>
      <c r="C76" s="27" t="s">
        <v>62</v>
      </c>
      <c r="D76" s="25" t="s">
        <v>268</v>
      </c>
      <c r="E76" s="25" t="s">
        <v>139</v>
      </c>
      <c r="F76" s="25" t="s">
        <v>174</v>
      </c>
      <c r="G76" s="25" t="s">
        <v>324</v>
      </c>
      <c r="H76" s="25" t="s">
        <v>325</v>
      </c>
      <c r="I76" s="28">
        <v>4240</v>
      </c>
      <c r="J76" s="98"/>
      <c r="L76" s="119"/>
      <c r="M76" s="119"/>
    </row>
    <row r="77" spans="1:13" s="17" customFormat="1" ht="16" customHeight="1" x14ac:dyDescent="0.25">
      <c r="A77" s="83">
        <v>43972</v>
      </c>
      <c r="B77" s="27" t="s">
        <v>323</v>
      </c>
      <c r="C77" s="27" t="s">
        <v>62</v>
      </c>
      <c r="D77" s="25" t="s">
        <v>268</v>
      </c>
      <c r="E77" s="25" t="s">
        <v>63</v>
      </c>
      <c r="F77" s="25" t="s">
        <v>377</v>
      </c>
      <c r="G77" s="25" t="s">
        <v>324</v>
      </c>
      <c r="H77" s="25" t="s">
        <v>325</v>
      </c>
      <c r="I77" s="28">
        <v>5088</v>
      </c>
      <c r="J77" s="98"/>
      <c r="L77" s="119"/>
      <c r="M77" s="119"/>
    </row>
    <row r="78" spans="1:13" s="17" customFormat="1" ht="16" customHeight="1" x14ac:dyDescent="0.25">
      <c r="A78" s="83">
        <v>43975</v>
      </c>
      <c r="B78" s="27" t="s">
        <v>323</v>
      </c>
      <c r="C78" s="27" t="s">
        <v>62</v>
      </c>
      <c r="D78" s="25" t="s">
        <v>268</v>
      </c>
      <c r="E78" s="25" t="s">
        <v>139</v>
      </c>
      <c r="F78" s="25" t="s">
        <v>424</v>
      </c>
      <c r="G78" s="25" t="s">
        <v>324</v>
      </c>
      <c r="H78" s="25" t="s">
        <v>325</v>
      </c>
      <c r="I78" s="28">
        <v>1696</v>
      </c>
      <c r="J78" s="98"/>
      <c r="L78" s="119"/>
      <c r="M78" s="119"/>
    </row>
    <row r="79" spans="1:13" s="17" customFormat="1" ht="16" customHeight="1" x14ac:dyDescent="0.25">
      <c r="A79" s="83">
        <v>43975</v>
      </c>
      <c r="B79" s="27" t="s">
        <v>323</v>
      </c>
      <c r="C79" s="27" t="s">
        <v>62</v>
      </c>
      <c r="D79" s="25" t="s">
        <v>268</v>
      </c>
      <c r="E79" s="25" t="s">
        <v>384</v>
      </c>
      <c r="F79" s="25" t="s">
        <v>385</v>
      </c>
      <c r="G79" s="25" t="s">
        <v>324</v>
      </c>
      <c r="H79" s="25" t="s">
        <v>325</v>
      </c>
      <c r="I79" s="28">
        <v>2544</v>
      </c>
      <c r="J79" s="98"/>
      <c r="L79" s="119"/>
      <c r="M79" s="119"/>
    </row>
    <row r="80" spans="1:13" s="17" customFormat="1" ht="16" customHeight="1" x14ac:dyDescent="0.25">
      <c r="A80" s="83">
        <v>43977</v>
      </c>
      <c r="B80" s="27" t="s">
        <v>323</v>
      </c>
      <c r="C80" s="27" t="s">
        <v>62</v>
      </c>
      <c r="D80" s="25" t="s">
        <v>268</v>
      </c>
      <c r="E80" s="25" t="s">
        <v>139</v>
      </c>
      <c r="F80" s="25" t="s">
        <v>174</v>
      </c>
      <c r="G80" s="25" t="s">
        <v>324</v>
      </c>
      <c r="H80" s="25" t="s">
        <v>325</v>
      </c>
      <c r="I80" s="28">
        <v>1696</v>
      </c>
      <c r="J80" s="98"/>
      <c r="L80" s="119"/>
      <c r="M80" s="119"/>
    </row>
    <row r="81" spans="1:13" s="17" customFormat="1" ht="16" customHeight="1" x14ac:dyDescent="0.25">
      <c r="A81" s="83">
        <v>43979</v>
      </c>
      <c r="B81" s="27" t="s">
        <v>323</v>
      </c>
      <c r="C81" s="27" t="s">
        <v>62</v>
      </c>
      <c r="D81" s="25" t="s">
        <v>268</v>
      </c>
      <c r="E81" s="25" t="s">
        <v>63</v>
      </c>
      <c r="F81" s="25" t="s">
        <v>227</v>
      </c>
      <c r="G81" s="25" t="s">
        <v>324</v>
      </c>
      <c r="H81" s="25" t="s">
        <v>325</v>
      </c>
      <c r="I81" s="28">
        <v>5088</v>
      </c>
      <c r="J81" s="98"/>
      <c r="L81" s="119"/>
      <c r="M81" s="119"/>
    </row>
    <row r="82" spans="1:13" s="17" customFormat="1" ht="16" customHeight="1" x14ac:dyDescent="0.25">
      <c r="A82" s="83">
        <v>43982</v>
      </c>
      <c r="B82" s="27" t="s">
        <v>323</v>
      </c>
      <c r="C82" s="27" t="s">
        <v>62</v>
      </c>
      <c r="D82" s="25" t="s">
        <v>268</v>
      </c>
      <c r="E82" s="25" t="s">
        <v>139</v>
      </c>
      <c r="F82" s="25" t="s">
        <v>424</v>
      </c>
      <c r="G82" s="25" t="s">
        <v>324</v>
      </c>
      <c r="H82" s="25" t="s">
        <v>325</v>
      </c>
      <c r="I82" s="28">
        <v>1696</v>
      </c>
      <c r="J82" s="98"/>
      <c r="L82" s="119"/>
      <c r="M82" s="119"/>
    </row>
    <row r="83" spans="1:13" s="17" customFormat="1" ht="16" customHeight="1" x14ac:dyDescent="0.25">
      <c r="A83" s="83">
        <v>43982</v>
      </c>
      <c r="B83" s="27" t="s">
        <v>323</v>
      </c>
      <c r="C83" s="27" t="s">
        <v>62</v>
      </c>
      <c r="D83" s="25" t="s">
        <v>268</v>
      </c>
      <c r="E83" s="25" t="s">
        <v>384</v>
      </c>
      <c r="F83" s="25" t="s">
        <v>385</v>
      </c>
      <c r="G83" s="25" t="s">
        <v>324</v>
      </c>
      <c r="H83" s="25" t="s">
        <v>325</v>
      </c>
      <c r="I83" s="28">
        <v>2544</v>
      </c>
      <c r="J83" s="98"/>
      <c r="L83" s="119"/>
      <c r="M83" s="119"/>
    </row>
    <row r="84" spans="1:13" s="17" customFormat="1" ht="16" customHeight="1" x14ac:dyDescent="0.25">
      <c r="A84" s="83">
        <v>43986</v>
      </c>
      <c r="B84" s="27" t="s">
        <v>323</v>
      </c>
      <c r="C84" s="27" t="s">
        <v>62</v>
      </c>
      <c r="D84" s="25" t="s">
        <v>268</v>
      </c>
      <c r="E84" s="25" t="s">
        <v>139</v>
      </c>
      <c r="F84" s="25" t="s">
        <v>174</v>
      </c>
      <c r="G84" s="25" t="s">
        <v>324</v>
      </c>
      <c r="H84" s="25" t="s">
        <v>325</v>
      </c>
      <c r="I84" s="28">
        <v>4240</v>
      </c>
      <c r="J84" s="98"/>
      <c r="L84" s="119"/>
      <c r="M84" s="119"/>
    </row>
    <row r="85" spans="1:13" s="17" customFormat="1" ht="16" customHeight="1" x14ac:dyDescent="0.25">
      <c r="A85" s="83">
        <v>43986</v>
      </c>
      <c r="B85" s="27" t="s">
        <v>323</v>
      </c>
      <c r="C85" s="27" t="s">
        <v>62</v>
      </c>
      <c r="D85" s="25" t="s">
        <v>268</v>
      </c>
      <c r="E85" s="25" t="s">
        <v>63</v>
      </c>
      <c r="F85" s="25" t="s">
        <v>134</v>
      </c>
      <c r="G85" s="25" t="s">
        <v>324</v>
      </c>
      <c r="H85" s="25" t="s">
        <v>325</v>
      </c>
      <c r="I85" s="28">
        <v>5088</v>
      </c>
      <c r="J85" s="98"/>
      <c r="L85" s="119"/>
      <c r="M85" s="119"/>
    </row>
    <row r="86" spans="1:13" s="17" customFormat="1" ht="16" customHeight="1" x14ac:dyDescent="0.25">
      <c r="A86" s="83">
        <v>43993</v>
      </c>
      <c r="B86" s="27" t="s">
        <v>323</v>
      </c>
      <c r="C86" s="27" t="s">
        <v>62</v>
      </c>
      <c r="D86" s="25" t="s">
        <v>268</v>
      </c>
      <c r="E86" s="25" t="s">
        <v>139</v>
      </c>
      <c r="F86" s="25" t="s">
        <v>174</v>
      </c>
      <c r="G86" s="25" t="s">
        <v>324</v>
      </c>
      <c r="H86" s="25" t="s">
        <v>325</v>
      </c>
      <c r="I86" s="28">
        <v>848</v>
      </c>
      <c r="J86" s="98"/>
      <c r="L86" s="119"/>
      <c r="M86" s="119"/>
    </row>
    <row r="87" spans="1:13" s="17" customFormat="1" ht="16" customHeight="1" x14ac:dyDescent="0.25">
      <c r="A87" s="83">
        <v>43993</v>
      </c>
      <c r="B87" s="27" t="s">
        <v>323</v>
      </c>
      <c r="C87" s="27" t="s">
        <v>62</v>
      </c>
      <c r="D87" s="25" t="s">
        <v>268</v>
      </c>
      <c r="E87" s="25" t="s">
        <v>63</v>
      </c>
      <c r="F87" s="25" t="s">
        <v>514</v>
      </c>
      <c r="G87" s="25" t="s">
        <v>324</v>
      </c>
      <c r="H87" s="25" t="s">
        <v>325</v>
      </c>
      <c r="I87" s="28">
        <v>5088</v>
      </c>
      <c r="J87" s="98"/>
      <c r="L87" s="119"/>
      <c r="M87" s="119"/>
    </row>
    <row r="88" spans="1:13" s="17" customFormat="1" ht="16" customHeight="1" x14ac:dyDescent="0.25">
      <c r="A88" s="83">
        <v>43996</v>
      </c>
      <c r="B88" s="27" t="s">
        <v>323</v>
      </c>
      <c r="C88" s="27" t="s">
        <v>62</v>
      </c>
      <c r="D88" s="25" t="s">
        <v>268</v>
      </c>
      <c r="E88" s="25" t="s">
        <v>139</v>
      </c>
      <c r="F88" s="25" t="s">
        <v>424</v>
      </c>
      <c r="G88" s="25" t="s">
        <v>324</v>
      </c>
      <c r="H88" s="25" t="s">
        <v>325</v>
      </c>
      <c r="I88" s="28">
        <v>3392</v>
      </c>
      <c r="J88" s="98"/>
      <c r="L88" s="119"/>
      <c r="M88" s="119"/>
    </row>
    <row r="89" spans="1:13" s="17" customFormat="1" ht="16" customHeight="1" x14ac:dyDescent="0.25">
      <c r="A89" s="83">
        <v>43996</v>
      </c>
      <c r="B89" s="27" t="s">
        <v>323</v>
      </c>
      <c r="C89" s="27" t="s">
        <v>62</v>
      </c>
      <c r="D89" s="25" t="s">
        <v>268</v>
      </c>
      <c r="E89" s="25" t="s">
        <v>384</v>
      </c>
      <c r="F89" s="25" t="s">
        <v>385</v>
      </c>
      <c r="G89" s="25" t="s">
        <v>324</v>
      </c>
      <c r="H89" s="25" t="s">
        <v>325</v>
      </c>
      <c r="I89" s="28">
        <v>2544</v>
      </c>
      <c r="J89" s="98"/>
      <c r="L89" s="119"/>
      <c r="M89" s="119"/>
    </row>
    <row r="90" spans="1:13" s="17" customFormat="1" ht="16" customHeight="1" x14ac:dyDescent="0.25">
      <c r="A90" s="83">
        <v>43998</v>
      </c>
      <c r="B90" s="27" t="s">
        <v>323</v>
      </c>
      <c r="C90" s="27" t="s">
        <v>62</v>
      </c>
      <c r="D90" s="25" t="s">
        <v>268</v>
      </c>
      <c r="E90" s="25" t="s">
        <v>139</v>
      </c>
      <c r="F90" s="25" t="s">
        <v>174</v>
      </c>
      <c r="G90" s="25" t="s">
        <v>324</v>
      </c>
      <c r="H90" s="25" t="s">
        <v>325</v>
      </c>
      <c r="I90" s="28">
        <v>848</v>
      </c>
      <c r="J90" s="98"/>
      <c r="L90" s="119"/>
      <c r="M90" s="119"/>
    </row>
    <row r="91" spans="1:13" s="17" customFormat="1" ht="16" customHeight="1" x14ac:dyDescent="0.25">
      <c r="A91" s="83">
        <v>44000</v>
      </c>
      <c r="B91" s="27" t="s">
        <v>323</v>
      </c>
      <c r="C91" s="27" t="s">
        <v>62</v>
      </c>
      <c r="D91" s="25" t="s">
        <v>268</v>
      </c>
      <c r="E91" s="25" t="s">
        <v>63</v>
      </c>
      <c r="F91" s="25" t="s">
        <v>377</v>
      </c>
      <c r="G91" s="25" t="s">
        <v>324</v>
      </c>
      <c r="H91" s="25" t="s">
        <v>325</v>
      </c>
      <c r="I91" s="28">
        <v>5088</v>
      </c>
      <c r="J91" s="98"/>
      <c r="L91" s="119"/>
      <c r="M91" s="119"/>
    </row>
    <row r="92" spans="1:13" s="17" customFormat="1" ht="16" customHeight="1" x14ac:dyDescent="0.25">
      <c r="A92" s="83">
        <v>44003</v>
      </c>
      <c r="B92" s="27" t="s">
        <v>323</v>
      </c>
      <c r="C92" s="27" t="s">
        <v>62</v>
      </c>
      <c r="D92" s="25" t="s">
        <v>268</v>
      </c>
      <c r="E92" s="25" t="s">
        <v>139</v>
      </c>
      <c r="F92" s="25" t="s">
        <v>424</v>
      </c>
      <c r="G92" s="25" t="s">
        <v>324</v>
      </c>
      <c r="H92" s="25" t="s">
        <v>325</v>
      </c>
      <c r="I92" s="28">
        <v>1696</v>
      </c>
      <c r="J92" s="98"/>
      <c r="L92" s="119"/>
      <c r="M92" s="119"/>
    </row>
    <row r="93" spans="1:13" s="17" customFormat="1" ht="16" customHeight="1" x14ac:dyDescent="0.25">
      <c r="A93" s="83">
        <v>44003</v>
      </c>
      <c r="B93" s="27" t="s">
        <v>323</v>
      </c>
      <c r="C93" s="27" t="s">
        <v>62</v>
      </c>
      <c r="D93" s="25" t="s">
        <v>268</v>
      </c>
      <c r="E93" s="25" t="s">
        <v>384</v>
      </c>
      <c r="F93" s="25" t="s">
        <v>385</v>
      </c>
      <c r="G93" s="25" t="s">
        <v>324</v>
      </c>
      <c r="H93" s="25" t="s">
        <v>325</v>
      </c>
      <c r="I93" s="28">
        <v>1696</v>
      </c>
      <c r="J93" s="98"/>
      <c r="L93" s="119"/>
      <c r="M93" s="119"/>
    </row>
    <row r="94" spans="1:13" s="17" customFormat="1" ht="16" customHeight="1" x14ac:dyDescent="0.25">
      <c r="A94" s="83">
        <v>44005</v>
      </c>
      <c r="B94" s="27" t="s">
        <v>323</v>
      </c>
      <c r="C94" s="27" t="s">
        <v>62</v>
      </c>
      <c r="D94" s="25" t="s">
        <v>268</v>
      </c>
      <c r="E94" s="25" t="s">
        <v>139</v>
      </c>
      <c r="F94" s="25" t="s">
        <v>174</v>
      </c>
      <c r="G94" s="25" t="s">
        <v>324</v>
      </c>
      <c r="H94" s="25" t="s">
        <v>325</v>
      </c>
      <c r="I94" s="28">
        <v>4240</v>
      </c>
      <c r="J94" s="98"/>
      <c r="L94" s="119"/>
      <c r="M94" s="119"/>
    </row>
    <row r="95" spans="1:13" s="17" customFormat="1" ht="16" customHeight="1" x14ac:dyDescent="0.25">
      <c r="A95" s="83">
        <v>44007</v>
      </c>
      <c r="B95" s="27" t="s">
        <v>323</v>
      </c>
      <c r="C95" s="27" t="s">
        <v>62</v>
      </c>
      <c r="D95" s="25" t="s">
        <v>268</v>
      </c>
      <c r="E95" s="25" t="s">
        <v>139</v>
      </c>
      <c r="F95" s="25" t="s">
        <v>174</v>
      </c>
      <c r="G95" s="25" t="s">
        <v>324</v>
      </c>
      <c r="H95" s="25" t="s">
        <v>325</v>
      </c>
      <c r="I95" s="28">
        <v>848</v>
      </c>
      <c r="J95" s="98"/>
      <c r="L95" s="119"/>
      <c r="M95" s="119"/>
    </row>
    <row r="96" spans="1:13" s="17" customFormat="1" ht="16" customHeight="1" x14ac:dyDescent="0.25">
      <c r="A96" s="83">
        <v>44007</v>
      </c>
      <c r="B96" s="27" t="s">
        <v>323</v>
      </c>
      <c r="C96" s="27" t="s">
        <v>62</v>
      </c>
      <c r="D96" s="25" t="s">
        <v>268</v>
      </c>
      <c r="E96" s="25" t="s">
        <v>63</v>
      </c>
      <c r="F96" s="25" t="s">
        <v>227</v>
      </c>
      <c r="G96" s="25" t="s">
        <v>324</v>
      </c>
      <c r="H96" s="25" t="s">
        <v>325</v>
      </c>
      <c r="I96" s="28">
        <v>4240</v>
      </c>
      <c r="J96" s="98"/>
      <c r="L96" s="119"/>
      <c r="M96" s="119"/>
    </row>
    <row r="97" spans="1:13" s="17" customFormat="1" ht="16" customHeight="1" x14ac:dyDescent="0.25">
      <c r="A97" s="83">
        <v>44010</v>
      </c>
      <c r="B97" s="27" t="s">
        <v>323</v>
      </c>
      <c r="C97" s="27" t="s">
        <v>62</v>
      </c>
      <c r="D97" s="25" t="s">
        <v>268</v>
      </c>
      <c r="E97" s="25" t="s">
        <v>139</v>
      </c>
      <c r="F97" s="25" t="s">
        <v>424</v>
      </c>
      <c r="G97" s="25" t="s">
        <v>324</v>
      </c>
      <c r="H97" s="25" t="s">
        <v>325</v>
      </c>
      <c r="I97" s="28">
        <v>1696</v>
      </c>
      <c r="J97" s="98"/>
      <c r="L97" s="119"/>
      <c r="M97" s="119"/>
    </row>
    <row r="98" spans="1:13" s="17" customFormat="1" ht="16" customHeight="1" x14ac:dyDescent="0.25">
      <c r="A98" s="83">
        <v>44010</v>
      </c>
      <c r="B98" s="27" t="s">
        <v>323</v>
      </c>
      <c r="C98" s="27" t="s">
        <v>62</v>
      </c>
      <c r="D98" s="25" t="s">
        <v>268</v>
      </c>
      <c r="E98" s="25" t="s">
        <v>384</v>
      </c>
      <c r="F98" s="25" t="s">
        <v>385</v>
      </c>
      <c r="G98" s="25" t="s">
        <v>324</v>
      </c>
      <c r="H98" s="25" t="s">
        <v>325</v>
      </c>
      <c r="I98" s="28">
        <v>2544</v>
      </c>
      <c r="J98" s="98"/>
      <c r="L98" s="119"/>
      <c r="M98" s="119"/>
    </row>
    <row r="99" spans="1:13" s="17" customFormat="1" ht="16" customHeight="1" x14ac:dyDescent="0.25">
      <c r="A99" s="83">
        <v>44014</v>
      </c>
      <c r="B99" s="27" t="s">
        <v>323</v>
      </c>
      <c r="C99" s="27" t="s">
        <v>62</v>
      </c>
      <c r="D99" s="25" t="s">
        <v>268</v>
      </c>
      <c r="E99" s="25" t="s">
        <v>63</v>
      </c>
      <c r="F99" s="25" t="s">
        <v>134</v>
      </c>
      <c r="G99" s="25" t="s">
        <v>324</v>
      </c>
      <c r="H99" s="25" t="s">
        <v>325</v>
      </c>
      <c r="I99" s="28">
        <v>4240</v>
      </c>
      <c r="J99" s="98"/>
      <c r="L99" s="119"/>
      <c r="M99" s="119"/>
    </row>
    <row r="100" spans="1:13" s="17" customFormat="1" ht="16" customHeight="1" thickBot="1" x14ac:dyDescent="0.3">
      <c r="A100" s="164">
        <v>44017</v>
      </c>
      <c r="B100" s="165" t="s">
        <v>323</v>
      </c>
      <c r="C100" s="165" t="s">
        <v>62</v>
      </c>
      <c r="D100" s="166" t="s">
        <v>268</v>
      </c>
      <c r="E100" s="166" t="s">
        <v>139</v>
      </c>
      <c r="F100" s="166" t="s">
        <v>424</v>
      </c>
      <c r="G100" s="166" t="s">
        <v>324</v>
      </c>
      <c r="H100" s="166" t="s">
        <v>325</v>
      </c>
      <c r="I100" s="167">
        <v>2544</v>
      </c>
      <c r="J100" s="168"/>
    </row>
    <row r="101" spans="1:13" s="17" customFormat="1" ht="16" customHeight="1" x14ac:dyDescent="0.25">
      <c r="A101" s="83">
        <v>44017</v>
      </c>
      <c r="B101" s="27" t="s">
        <v>323</v>
      </c>
      <c r="C101" s="27" t="s">
        <v>62</v>
      </c>
      <c r="D101" s="25" t="s">
        <v>268</v>
      </c>
      <c r="E101" s="25" t="s">
        <v>384</v>
      </c>
      <c r="F101" s="25" t="s">
        <v>385</v>
      </c>
      <c r="G101" s="25" t="s">
        <v>324</v>
      </c>
      <c r="H101" s="25" t="s">
        <v>325</v>
      </c>
      <c r="I101" s="28">
        <v>2544</v>
      </c>
      <c r="J101" s="98"/>
      <c r="L101" s="119"/>
      <c r="M101" s="119"/>
    </row>
    <row r="102" spans="1:13" s="17" customFormat="1" ht="16" customHeight="1" x14ac:dyDescent="0.25">
      <c r="A102" s="83">
        <v>44020</v>
      </c>
      <c r="B102" s="27" t="s">
        <v>323</v>
      </c>
      <c r="C102" s="27" t="s">
        <v>62</v>
      </c>
      <c r="D102" s="25" t="s">
        <v>268</v>
      </c>
      <c r="E102" s="25" t="s">
        <v>139</v>
      </c>
      <c r="F102" s="25" t="s">
        <v>538</v>
      </c>
      <c r="G102" s="25" t="s">
        <v>324</v>
      </c>
      <c r="H102" s="25" t="s">
        <v>325</v>
      </c>
      <c r="I102" s="28">
        <v>848</v>
      </c>
      <c r="J102" s="98"/>
      <c r="L102" s="119"/>
      <c r="M102" s="119"/>
    </row>
    <row r="103" spans="1:13" s="17" customFormat="1" ht="16" customHeight="1" x14ac:dyDescent="0.25">
      <c r="A103" s="83">
        <v>44021</v>
      </c>
      <c r="B103" s="27" t="s">
        <v>323</v>
      </c>
      <c r="C103" s="27" t="s">
        <v>62</v>
      </c>
      <c r="D103" s="25" t="s">
        <v>268</v>
      </c>
      <c r="E103" s="25" t="s">
        <v>139</v>
      </c>
      <c r="F103" s="25" t="s">
        <v>174</v>
      </c>
      <c r="G103" s="25" t="s">
        <v>324</v>
      </c>
      <c r="H103" s="25" t="s">
        <v>325</v>
      </c>
      <c r="I103" s="28">
        <v>3392</v>
      </c>
      <c r="J103" s="98"/>
      <c r="L103" s="119"/>
      <c r="M103" s="119"/>
    </row>
    <row r="104" spans="1:13" s="17" customFormat="1" ht="16" customHeight="1" x14ac:dyDescent="0.25">
      <c r="A104" s="83">
        <v>44021</v>
      </c>
      <c r="B104" s="27" t="s">
        <v>323</v>
      </c>
      <c r="C104" s="27" t="s">
        <v>62</v>
      </c>
      <c r="D104" s="25" t="s">
        <v>268</v>
      </c>
      <c r="E104" s="25" t="s">
        <v>63</v>
      </c>
      <c r="F104" s="25" t="s">
        <v>514</v>
      </c>
      <c r="G104" s="25" t="s">
        <v>324</v>
      </c>
      <c r="H104" s="25" t="s">
        <v>325</v>
      </c>
      <c r="I104" s="28">
        <v>4240</v>
      </c>
      <c r="J104" s="98"/>
      <c r="L104" s="119"/>
      <c r="M104" s="119"/>
    </row>
    <row r="105" spans="1:13" s="17" customFormat="1" ht="16" customHeight="1" x14ac:dyDescent="0.25">
      <c r="A105" s="83">
        <v>44024</v>
      </c>
      <c r="B105" s="27" t="s">
        <v>323</v>
      </c>
      <c r="C105" s="27" t="s">
        <v>62</v>
      </c>
      <c r="D105" s="25" t="s">
        <v>268</v>
      </c>
      <c r="E105" s="25" t="s">
        <v>139</v>
      </c>
      <c r="F105" s="25" t="s">
        <v>424</v>
      </c>
      <c r="G105" s="25" t="s">
        <v>324</v>
      </c>
      <c r="H105" s="25" t="s">
        <v>325</v>
      </c>
      <c r="I105" s="28">
        <v>1696</v>
      </c>
      <c r="J105" s="98"/>
      <c r="L105" s="119"/>
      <c r="M105" s="119"/>
    </row>
    <row r="106" spans="1:13" s="17" customFormat="1" ht="16" customHeight="1" x14ac:dyDescent="0.25">
      <c r="A106" s="83">
        <v>44024</v>
      </c>
      <c r="B106" s="27" t="s">
        <v>323</v>
      </c>
      <c r="C106" s="27" t="s">
        <v>62</v>
      </c>
      <c r="D106" s="25" t="s">
        <v>268</v>
      </c>
      <c r="E106" s="25" t="s">
        <v>384</v>
      </c>
      <c r="F106" s="25" t="s">
        <v>385</v>
      </c>
      <c r="G106" s="25" t="s">
        <v>324</v>
      </c>
      <c r="H106" s="25" t="s">
        <v>325</v>
      </c>
      <c r="I106" s="28">
        <v>2544</v>
      </c>
      <c r="J106" s="98"/>
      <c r="L106" s="119"/>
      <c r="M106" s="119"/>
    </row>
    <row r="107" spans="1:13" s="17" customFormat="1" ht="16" customHeight="1" x14ac:dyDescent="0.25">
      <c r="A107" s="83">
        <v>44026</v>
      </c>
      <c r="B107" s="27" t="s">
        <v>323</v>
      </c>
      <c r="C107" s="27" t="s">
        <v>62</v>
      </c>
      <c r="D107" s="25" t="s">
        <v>268</v>
      </c>
      <c r="E107" s="25" t="s">
        <v>139</v>
      </c>
      <c r="F107" s="25" t="s">
        <v>174</v>
      </c>
      <c r="G107" s="25" t="s">
        <v>324</v>
      </c>
      <c r="H107" s="25" t="s">
        <v>325</v>
      </c>
      <c r="I107" s="28">
        <v>2544</v>
      </c>
      <c r="J107" s="98"/>
      <c r="L107" s="119"/>
      <c r="M107" s="119"/>
    </row>
    <row r="108" spans="1:13" s="17" customFormat="1" ht="16" customHeight="1" x14ac:dyDescent="0.25">
      <c r="A108" s="83">
        <v>44031</v>
      </c>
      <c r="B108" s="27" t="s">
        <v>323</v>
      </c>
      <c r="C108" s="27" t="s">
        <v>62</v>
      </c>
      <c r="D108" s="25" t="s">
        <v>268</v>
      </c>
      <c r="E108" s="25" t="s">
        <v>139</v>
      </c>
      <c r="F108" s="25" t="s">
        <v>424</v>
      </c>
      <c r="G108" s="25" t="s">
        <v>324</v>
      </c>
      <c r="H108" s="25" t="s">
        <v>325</v>
      </c>
      <c r="I108" s="28">
        <v>848</v>
      </c>
      <c r="J108" s="98"/>
      <c r="L108" s="119"/>
      <c r="M108" s="119"/>
    </row>
    <row r="109" spans="1:13" s="17" customFormat="1" ht="16" customHeight="1" x14ac:dyDescent="0.25">
      <c r="A109" s="83">
        <v>44031</v>
      </c>
      <c r="B109" s="27" t="s">
        <v>323</v>
      </c>
      <c r="C109" s="27" t="s">
        <v>62</v>
      </c>
      <c r="D109" s="25" t="s">
        <v>268</v>
      </c>
      <c r="E109" s="25" t="s">
        <v>384</v>
      </c>
      <c r="F109" s="25" t="s">
        <v>385</v>
      </c>
      <c r="G109" s="25" t="s">
        <v>324</v>
      </c>
      <c r="H109" s="25" t="s">
        <v>325</v>
      </c>
      <c r="I109" s="28">
        <v>848</v>
      </c>
      <c r="J109" s="98"/>
      <c r="L109" s="119"/>
      <c r="M109" s="119"/>
    </row>
    <row r="110" spans="1:13" s="17" customFormat="1" ht="16" customHeight="1" x14ac:dyDescent="0.25">
      <c r="A110" s="83">
        <v>44035</v>
      </c>
      <c r="B110" s="27" t="s">
        <v>323</v>
      </c>
      <c r="C110" s="27" t="s">
        <v>62</v>
      </c>
      <c r="D110" s="25" t="s">
        <v>268</v>
      </c>
      <c r="E110" s="25" t="s">
        <v>63</v>
      </c>
      <c r="F110" s="25" t="s">
        <v>227</v>
      </c>
      <c r="G110" s="25" t="s">
        <v>324</v>
      </c>
      <c r="H110" s="25" t="s">
        <v>325</v>
      </c>
      <c r="I110" s="28">
        <v>3392</v>
      </c>
      <c r="J110" s="98"/>
      <c r="L110" s="119"/>
      <c r="M110" s="119"/>
    </row>
    <row r="111" spans="1:13" s="17" customFormat="1" ht="16" customHeight="1" x14ac:dyDescent="0.25">
      <c r="A111" s="83">
        <v>44038</v>
      </c>
      <c r="B111" s="27" t="s">
        <v>323</v>
      </c>
      <c r="C111" s="27" t="s">
        <v>62</v>
      </c>
      <c r="D111" s="25" t="s">
        <v>268</v>
      </c>
      <c r="E111" s="25" t="s">
        <v>139</v>
      </c>
      <c r="F111" s="25" t="s">
        <v>424</v>
      </c>
      <c r="G111" s="25" t="s">
        <v>324</v>
      </c>
      <c r="H111" s="25" t="s">
        <v>325</v>
      </c>
      <c r="I111" s="28">
        <v>848</v>
      </c>
      <c r="J111" s="98"/>
      <c r="L111" s="119"/>
      <c r="M111" s="119"/>
    </row>
    <row r="112" spans="1:13" s="17" customFormat="1" ht="16" customHeight="1" x14ac:dyDescent="0.25">
      <c r="A112" s="83">
        <v>44038</v>
      </c>
      <c r="B112" s="27" t="s">
        <v>323</v>
      </c>
      <c r="C112" s="27" t="s">
        <v>62</v>
      </c>
      <c r="D112" s="25" t="s">
        <v>268</v>
      </c>
      <c r="E112" s="25" t="s">
        <v>384</v>
      </c>
      <c r="F112" s="25" t="s">
        <v>385</v>
      </c>
      <c r="G112" s="25" t="s">
        <v>324</v>
      </c>
      <c r="H112" s="25" t="s">
        <v>325</v>
      </c>
      <c r="I112" s="28">
        <v>2544</v>
      </c>
      <c r="J112" s="98"/>
      <c r="L112" s="119"/>
      <c r="M112" s="119"/>
    </row>
    <row r="113" spans="1:13" s="17" customFormat="1" ht="16" customHeight="1" x14ac:dyDescent="0.25">
      <c r="A113" s="83">
        <v>44039</v>
      </c>
      <c r="B113" s="27" t="s">
        <v>323</v>
      </c>
      <c r="C113" s="27" t="s">
        <v>62</v>
      </c>
      <c r="D113" s="25" t="s">
        <v>268</v>
      </c>
      <c r="E113" s="25" t="s">
        <v>139</v>
      </c>
      <c r="F113" s="25" t="s">
        <v>174</v>
      </c>
      <c r="G113" s="25" t="s">
        <v>324</v>
      </c>
      <c r="H113" s="25" t="s">
        <v>325</v>
      </c>
      <c r="I113" s="28">
        <v>2544</v>
      </c>
      <c r="J113" s="98"/>
      <c r="L113" s="119"/>
      <c r="M113" s="119"/>
    </row>
    <row r="114" spans="1:13" s="17" customFormat="1" ht="16" customHeight="1" x14ac:dyDescent="0.25">
      <c r="A114" s="83">
        <v>44042</v>
      </c>
      <c r="B114" s="27" t="s">
        <v>323</v>
      </c>
      <c r="C114" s="27" t="s">
        <v>62</v>
      </c>
      <c r="D114" s="25" t="s">
        <v>268</v>
      </c>
      <c r="E114" s="25" t="s">
        <v>63</v>
      </c>
      <c r="F114" s="25" t="s">
        <v>134</v>
      </c>
      <c r="G114" s="25" t="s">
        <v>324</v>
      </c>
      <c r="H114" s="25" t="s">
        <v>325</v>
      </c>
      <c r="I114" s="28">
        <v>3392</v>
      </c>
      <c r="J114" s="98"/>
      <c r="L114" s="119"/>
      <c r="M114" s="119"/>
    </row>
    <row r="115" spans="1:13" s="17" customFormat="1" ht="16" customHeight="1" x14ac:dyDescent="0.25">
      <c r="A115" s="83">
        <v>44045</v>
      </c>
      <c r="B115" s="27" t="s">
        <v>323</v>
      </c>
      <c r="C115" s="27" t="s">
        <v>62</v>
      </c>
      <c r="D115" s="25" t="s">
        <v>268</v>
      </c>
      <c r="E115" s="25" t="s">
        <v>139</v>
      </c>
      <c r="F115" s="25" t="s">
        <v>424</v>
      </c>
      <c r="G115" s="25" t="s">
        <v>324</v>
      </c>
      <c r="H115" s="25" t="s">
        <v>325</v>
      </c>
      <c r="I115" s="28">
        <v>1696</v>
      </c>
      <c r="J115" s="98"/>
      <c r="L115" s="119"/>
      <c r="M115" s="119"/>
    </row>
    <row r="116" spans="1:13" s="17" customFormat="1" ht="16" customHeight="1" x14ac:dyDescent="0.25">
      <c r="A116" s="83">
        <v>44045</v>
      </c>
      <c r="B116" s="27" t="s">
        <v>323</v>
      </c>
      <c r="C116" s="27" t="s">
        <v>62</v>
      </c>
      <c r="D116" s="25" t="s">
        <v>268</v>
      </c>
      <c r="E116" s="25" t="s">
        <v>384</v>
      </c>
      <c r="F116" s="25" t="s">
        <v>385</v>
      </c>
      <c r="G116" s="25" t="s">
        <v>324</v>
      </c>
      <c r="H116" s="25" t="s">
        <v>325</v>
      </c>
      <c r="I116" s="28">
        <v>2544</v>
      </c>
      <c r="J116" s="98"/>
      <c r="L116" s="119"/>
      <c r="M116" s="119"/>
    </row>
    <row r="117" spans="1:13" s="17" customFormat="1" ht="16" customHeight="1" x14ac:dyDescent="0.25">
      <c r="A117" s="83">
        <v>44049</v>
      </c>
      <c r="B117" s="27" t="s">
        <v>323</v>
      </c>
      <c r="C117" s="27" t="s">
        <v>62</v>
      </c>
      <c r="D117" s="25" t="s">
        <v>268</v>
      </c>
      <c r="E117" s="25" t="s">
        <v>139</v>
      </c>
      <c r="F117" s="25" t="s">
        <v>174</v>
      </c>
      <c r="G117" s="25" t="s">
        <v>324</v>
      </c>
      <c r="H117" s="25" t="s">
        <v>325</v>
      </c>
      <c r="I117" s="28">
        <v>2544</v>
      </c>
      <c r="J117" s="98"/>
      <c r="L117" s="119"/>
      <c r="M117" s="119"/>
    </row>
    <row r="118" spans="1:13" s="17" customFormat="1" ht="16" customHeight="1" x14ac:dyDescent="0.25">
      <c r="A118" s="83">
        <v>44049</v>
      </c>
      <c r="B118" s="27" t="s">
        <v>323</v>
      </c>
      <c r="C118" s="27" t="s">
        <v>62</v>
      </c>
      <c r="D118" s="25" t="s">
        <v>268</v>
      </c>
      <c r="E118" s="25" t="s">
        <v>63</v>
      </c>
      <c r="F118" s="25" t="s">
        <v>514</v>
      </c>
      <c r="G118" s="25" t="s">
        <v>324</v>
      </c>
      <c r="H118" s="25" t="s">
        <v>325</v>
      </c>
      <c r="I118" s="28">
        <v>3392</v>
      </c>
      <c r="J118" s="98"/>
      <c r="L118" s="119"/>
      <c r="M118" s="119"/>
    </row>
    <row r="119" spans="1:13" s="17" customFormat="1" ht="16" customHeight="1" x14ac:dyDescent="0.25">
      <c r="A119" s="83">
        <v>44052</v>
      </c>
      <c r="B119" s="27" t="s">
        <v>323</v>
      </c>
      <c r="C119" s="27" t="s">
        <v>62</v>
      </c>
      <c r="D119" s="25" t="s">
        <v>268</v>
      </c>
      <c r="E119" s="25" t="s">
        <v>139</v>
      </c>
      <c r="F119" s="25" t="s">
        <v>424</v>
      </c>
      <c r="G119" s="25" t="s">
        <v>324</v>
      </c>
      <c r="H119" s="25" t="s">
        <v>325</v>
      </c>
      <c r="I119" s="28">
        <v>1696</v>
      </c>
      <c r="J119" s="98"/>
      <c r="L119" s="119"/>
      <c r="M119" s="119"/>
    </row>
    <row r="120" spans="1:13" s="17" customFormat="1" ht="16" customHeight="1" x14ac:dyDescent="0.25">
      <c r="A120" s="83">
        <v>44052</v>
      </c>
      <c r="B120" s="27" t="s">
        <v>323</v>
      </c>
      <c r="C120" s="27" t="s">
        <v>62</v>
      </c>
      <c r="D120" s="25" t="s">
        <v>268</v>
      </c>
      <c r="E120" s="25" t="s">
        <v>384</v>
      </c>
      <c r="F120" s="25" t="s">
        <v>385</v>
      </c>
      <c r="G120" s="25" t="s">
        <v>324</v>
      </c>
      <c r="H120" s="25" t="s">
        <v>325</v>
      </c>
      <c r="I120" s="28">
        <v>1696</v>
      </c>
      <c r="J120" s="98"/>
      <c r="L120" s="119"/>
      <c r="M120" s="119"/>
    </row>
    <row r="121" spans="1:13" s="17" customFormat="1" ht="16" customHeight="1" x14ac:dyDescent="0.25">
      <c r="A121" s="83">
        <v>44054</v>
      </c>
      <c r="B121" s="27" t="s">
        <v>323</v>
      </c>
      <c r="C121" s="27" t="s">
        <v>62</v>
      </c>
      <c r="D121" s="25" t="s">
        <v>268</v>
      </c>
      <c r="E121" s="25" t="s">
        <v>139</v>
      </c>
      <c r="F121" s="25" t="s">
        <v>174</v>
      </c>
      <c r="G121" s="25" t="s">
        <v>324</v>
      </c>
      <c r="H121" s="25" t="s">
        <v>325</v>
      </c>
      <c r="I121" s="28">
        <v>1696</v>
      </c>
      <c r="J121" s="98"/>
      <c r="L121" s="119"/>
      <c r="M121" s="119"/>
    </row>
    <row r="122" spans="1:13" s="17" customFormat="1" ht="16" customHeight="1" x14ac:dyDescent="0.25">
      <c r="A122" s="83">
        <v>44056</v>
      </c>
      <c r="B122" s="27" t="s">
        <v>323</v>
      </c>
      <c r="C122" s="27" t="s">
        <v>62</v>
      </c>
      <c r="D122" s="25" t="s">
        <v>268</v>
      </c>
      <c r="E122" s="25" t="s">
        <v>63</v>
      </c>
      <c r="F122" s="25" t="s">
        <v>377</v>
      </c>
      <c r="G122" s="25" t="s">
        <v>324</v>
      </c>
      <c r="H122" s="25" t="s">
        <v>325</v>
      </c>
      <c r="I122" s="28">
        <v>3392</v>
      </c>
      <c r="J122" s="98"/>
      <c r="L122" s="119"/>
      <c r="M122" s="119"/>
    </row>
    <row r="123" spans="1:13" s="17" customFormat="1" ht="16" customHeight="1" x14ac:dyDescent="0.25">
      <c r="A123" s="83">
        <v>44059</v>
      </c>
      <c r="B123" s="27" t="s">
        <v>323</v>
      </c>
      <c r="C123" s="27" t="s">
        <v>62</v>
      </c>
      <c r="D123" s="25" t="s">
        <v>268</v>
      </c>
      <c r="E123" s="25" t="s">
        <v>139</v>
      </c>
      <c r="F123" s="25" t="s">
        <v>424</v>
      </c>
      <c r="G123" s="25" t="s">
        <v>324</v>
      </c>
      <c r="H123" s="25" t="s">
        <v>325</v>
      </c>
      <c r="I123" s="28">
        <v>1696</v>
      </c>
      <c r="J123" s="98"/>
      <c r="L123" s="119"/>
      <c r="M123" s="119"/>
    </row>
    <row r="124" spans="1:13" s="17" customFormat="1" ht="16" customHeight="1" x14ac:dyDescent="0.25">
      <c r="A124" s="83">
        <v>44059</v>
      </c>
      <c r="B124" s="27" t="s">
        <v>323</v>
      </c>
      <c r="C124" s="27" t="s">
        <v>62</v>
      </c>
      <c r="D124" s="25" t="s">
        <v>268</v>
      </c>
      <c r="E124" s="25" t="s">
        <v>384</v>
      </c>
      <c r="F124" s="25" t="s">
        <v>385</v>
      </c>
      <c r="G124" s="25" t="s">
        <v>324</v>
      </c>
      <c r="H124" s="25" t="s">
        <v>325</v>
      </c>
      <c r="I124" s="28">
        <v>2544</v>
      </c>
      <c r="J124" s="98"/>
      <c r="L124" s="119"/>
      <c r="M124" s="119"/>
    </row>
    <row r="125" spans="1:13" s="17" customFormat="1" ht="16" customHeight="1" x14ac:dyDescent="0.25">
      <c r="A125" s="83">
        <v>44061</v>
      </c>
      <c r="B125" s="27" t="s">
        <v>323</v>
      </c>
      <c r="C125" s="27" t="s">
        <v>62</v>
      </c>
      <c r="D125" s="25" t="s">
        <v>268</v>
      </c>
      <c r="E125" s="25" t="s">
        <v>139</v>
      </c>
      <c r="F125" s="25" t="s">
        <v>174</v>
      </c>
      <c r="G125" s="25" t="s">
        <v>324</v>
      </c>
      <c r="H125" s="25" t="s">
        <v>325</v>
      </c>
      <c r="I125" s="28">
        <v>1696</v>
      </c>
      <c r="J125" s="98"/>
      <c r="L125" s="119"/>
      <c r="M125" s="119"/>
    </row>
    <row r="126" spans="1:13" s="17" customFormat="1" ht="16" customHeight="1" x14ac:dyDescent="0.25">
      <c r="A126" s="83">
        <v>44063</v>
      </c>
      <c r="B126" s="27" t="s">
        <v>323</v>
      </c>
      <c r="C126" s="27" t="s">
        <v>62</v>
      </c>
      <c r="D126" s="25" t="s">
        <v>268</v>
      </c>
      <c r="E126" s="25" t="s">
        <v>63</v>
      </c>
      <c r="F126" s="25" t="s">
        <v>227</v>
      </c>
      <c r="G126" s="25" t="s">
        <v>324</v>
      </c>
      <c r="H126" s="25" t="s">
        <v>325</v>
      </c>
      <c r="I126" s="28">
        <v>3392</v>
      </c>
      <c r="J126" s="98"/>
      <c r="L126" s="119"/>
      <c r="M126" s="119"/>
    </row>
    <row r="127" spans="1:13" s="17" customFormat="1" ht="16" customHeight="1" x14ac:dyDescent="0.25">
      <c r="A127" s="83">
        <v>44066</v>
      </c>
      <c r="B127" s="27" t="s">
        <v>323</v>
      </c>
      <c r="C127" s="27" t="s">
        <v>62</v>
      </c>
      <c r="D127" s="25" t="s">
        <v>268</v>
      </c>
      <c r="E127" s="25" t="s">
        <v>139</v>
      </c>
      <c r="F127" s="25" t="s">
        <v>424</v>
      </c>
      <c r="G127" s="25" t="s">
        <v>324</v>
      </c>
      <c r="H127" s="25" t="s">
        <v>325</v>
      </c>
      <c r="I127" s="28">
        <v>2544</v>
      </c>
      <c r="J127" s="98"/>
      <c r="L127" s="119"/>
      <c r="M127" s="119"/>
    </row>
    <row r="128" spans="1:13" s="17" customFormat="1" ht="16" customHeight="1" x14ac:dyDescent="0.25">
      <c r="A128" s="83">
        <v>44066</v>
      </c>
      <c r="B128" s="27" t="s">
        <v>323</v>
      </c>
      <c r="C128" s="27" t="s">
        <v>62</v>
      </c>
      <c r="D128" s="25" t="s">
        <v>268</v>
      </c>
      <c r="E128" s="25" t="s">
        <v>384</v>
      </c>
      <c r="F128" s="25" t="s">
        <v>385</v>
      </c>
      <c r="G128" s="25" t="s">
        <v>324</v>
      </c>
      <c r="H128" s="25" t="s">
        <v>325</v>
      </c>
      <c r="I128" s="28">
        <v>2544</v>
      </c>
      <c r="J128" s="98"/>
      <c r="L128" s="119"/>
      <c r="M128" s="119"/>
    </row>
    <row r="129" spans="1:13" s="17" customFormat="1" ht="16" customHeight="1" x14ac:dyDescent="0.25">
      <c r="A129" s="83">
        <v>44068</v>
      </c>
      <c r="B129" s="27" t="s">
        <v>323</v>
      </c>
      <c r="C129" s="27" t="s">
        <v>62</v>
      </c>
      <c r="D129" s="25" t="s">
        <v>268</v>
      </c>
      <c r="E129" s="25" t="s">
        <v>139</v>
      </c>
      <c r="F129" s="25" t="s">
        <v>174</v>
      </c>
      <c r="G129" s="25" t="s">
        <v>324</v>
      </c>
      <c r="H129" s="25" t="s">
        <v>325</v>
      </c>
      <c r="I129" s="28">
        <v>2544</v>
      </c>
      <c r="J129" s="98"/>
      <c r="L129" s="119"/>
      <c r="M129" s="119"/>
    </row>
    <row r="130" spans="1:13" s="17" customFormat="1" ht="16" customHeight="1" x14ac:dyDescent="0.25">
      <c r="A130" s="83">
        <v>44069</v>
      </c>
      <c r="B130" s="27" t="s">
        <v>323</v>
      </c>
      <c r="C130" s="27" t="s">
        <v>62</v>
      </c>
      <c r="D130" s="25" t="s">
        <v>268</v>
      </c>
      <c r="E130" s="25" t="s">
        <v>139</v>
      </c>
      <c r="F130" s="25" t="s">
        <v>354</v>
      </c>
      <c r="G130" s="25" t="s">
        <v>324</v>
      </c>
      <c r="H130" s="25" t="s">
        <v>325</v>
      </c>
      <c r="I130" s="28">
        <v>1696</v>
      </c>
      <c r="J130" s="98"/>
      <c r="L130" s="119"/>
      <c r="M130" s="119"/>
    </row>
    <row r="131" spans="1:13" s="17" customFormat="1" ht="16" customHeight="1" x14ac:dyDescent="0.25">
      <c r="A131" s="83">
        <v>44070</v>
      </c>
      <c r="B131" s="27" t="s">
        <v>323</v>
      </c>
      <c r="C131" s="27" t="s">
        <v>62</v>
      </c>
      <c r="D131" s="25" t="s">
        <v>268</v>
      </c>
      <c r="E131" s="25" t="s">
        <v>63</v>
      </c>
      <c r="F131" s="25" t="s">
        <v>134</v>
      </c>
      <c r="G131" s="25" t="s">
        <v>324</v>
      </c>
      <c r="H131" s="25" t="s">
        <v>325</v>
      </c>
      <c r="I131" s="28">
        <v>3392</v>
      </c>
      <c r="J131" s="98"/>
      <c r="L131" s="119"/>
      <c r="M131" s="119"/>
    </row>
    <row r="132" spans="1:13" s="17" customFormat="1" ht="16" customHeight="1" x14ac:dyDescent="0.25">
      <c r="A132" s="83">
        <v>44073</v>
      </c>
      <c r="B132" s="27" t="s">
        <v>323</v>
      </c>
      <c r="C132" s="27" t="s">
        <v>62</v>
      </c>
      <c r="D132" s="25" t="s">
        <v>268</v>
      </c>
      <c r="E132" s="25" t="s">
        <v>139</v>
      </c>
      <c r="F132" s="25" t="s">
        <v>424</v>
      </c>
      <c r="G132" s="25" t="s">
        <v>324</v>
      </c>
      <c r="H132" s="25" t="s">
        <v>325</v>
      </c>
      <c r="I132" s="28">
        <v>3392</v>
      </c>
      <c r="J132" s="98"/>
      <c r="L132" s="119"/>
      <c r="M132" s="119"/>
    </row>
    <row r="133" spans="1:13" s="17" customFormat="1" ht="16" customHeight="1" x14ac:dyDescent="0.25">
      <c r="A133" s="83">
        <v>44073</v>
      </c>
      <c r="B133" s="27" t="s">
        <v>323</v>
      </c>
      <c r="C133" s="27" t="s">
        <v>62</v>
      </c>
      <c r="D133" s="25" t="s">
        <v>268</v>
      </c>
      <c r="E133" s="25" t="s">
        <v>384</v>
      </c>
      <c r="F133" s="25" t="s">
        <v>385</v>
      </c>
      <c r="G133" s="25" t="s">
        <v>324</v>
      </c>
      <c r="H133" s="25" t="s">
        <v>325</v>
      </c>
      <c r="I133" s="28">
        <v>1696</v>
      </c>
      <c r="J133" s="98"/>
      <c r="L133" s="119"/>
      <c r="M133" s="119"/>
    </row>
    <row r="134" spans="1:13" s="17" customFormat="1" ht="16" customHeight="1" x14ac:dyDescent="0.25">
      <c r="A134" s="83">
        <v>44075</v>
      </c>
      <c r="B134" s="27" t="s">
        <v>323</v>
      </c>
      <c r="C134" s="27" t="s">
        <v>62</v>
      </c>
      <c r="D134" s="25" t="s">
        <v>268</v>
      </c>
      <c r="E134" s="25" t="s">
        <v>139</v>
      </c>
      <c r="F134" s="25" t="s">
        <v>174</v>
      </c>
      <c r="G134" s="25" t="s">
        <v>324</v>
      </c>
      <c r="H134" s="25" t="s">
        <v>325</v>
      </c>
      <c r="I134" s="28">
        <v>1696</v>
      </c>
      <c r="J134" s="98"/>
      <c r="L134" s="119"/>
      <c r="M134" s="119"/>
    </row>
    <row r="135" spans="1:13" s="17" customFormat="1" ht="16" customHeight="1" x14ac:dyDescent="0.25">
      <c r="A135" s="83">
        <v>44077</v>
      </c>
      <c r="B135" s="27" t="s">
        <v>323</v>
      </c>
      <c r="C135" s="27" t="s">
        <v>62</v>
      </c>
      <c r="D135" s="25" t="s">
        <v>268</v>
      </c>
      <c r="E135" s="25" t="s">
        <v>63</v>
      </c>
      <c r="F135" s="25" t="s">
        <v>514</v>
      </c>
      <c r="G135" s="25" t="s">
        <v>324</v>
      </c>
      <c r="H135" s="25" t="s">
        <v>325</v>
      </c>
      <c r="I135" s="28">
        <v>3392</v>
      </c>
      <c r="J135" s="98"/>
      <c r="L135" s="119"/>
      <c r="M135" s="119"/>
    </row>
    <row r="136" spans="1:13" s="17" customFormat="1" ht="16" customHeight="1" x14ac:dyDescent="0.25">
      <c r="A136" s="83">
        <v>44080</v>
      </c>
      <c r="B136" s="27" t="s">
        <v>323</v>
      </c>
      <c r="C136" s="27" t="s">
        <v>62</v>
      </c>
      <c r="D136" s="25" t="s">
        <v>268</v>
      </c>
      <c r="E136" s="25" t="s">
        <v>139</v>
      </c>
      <c r="F136" s="25" t="s">
        <v>424</v>
      </c>
      <c r="G136" s="25" t="s">
        <v>324</v>
      </c>
      <c r="H136" s="25" t="s">
        <v>325</v>
      </c>
      <c r="I136" s="28">
        <v>1696</v>
      </c>
      <c r="J136" s="98"/>
      <c r="L136" s="119"/>
      <c r="M136" s="119"/>
    </row>
    <row r="137" spans="1:13" s="17" customFormat="1" ht="16" customHeight="1" x14ac:dyDescent="0.25">
      <c r="A137" s="83">
        <v>44080</v>
      </c>
      <c r="B137" s="27" t="s">
        <v>323</v>
      </c>
      <c r="C137" s="27" t="s">
        <v>62</v>
      </c>
      <c r="D137" s="25" t="s">
        <v>268</v>
      </c>
      <c r="E137" s="25" t="s">
        <v>384</v>
      </c>
      <c r="F137" s="25" t="s">
        <v>385</v>
      </c>
      <c r="G137" s="25" t="s">
        <v>324</v>
      </c>
      <c r="H137" s="25" t="s">
        <v>325</v>
      </c>
      <c r="I137" s="28">
        <v>1696</v>
      </c>
      <c r="J137" s="98"/>
      <c r="L137" s="119"/>
      <c r="M137" s="119"/>
    </row>
    <row r="138" spans="1:13" s="17" customFormat="1" ht="16" customHeight="1" x14ac:dyDescent="0.25">
      <c r="A138" s="83">
        <v>44083</v>
      </c>
      <c r="B138" s="27" t="s">
        <v>323</v>
      </c>
      <c r="C138" s="27" t="s">
        <v>62</v>
      </c>
      <c r="D138" s="25" t="s">
        <v>268</v>
      </c>
      <c r="E138" s="25" t="s">
        <v>139</v>
      </c>
      <c r="F138" s="25" t="s">
        <v>174</v>
      </c>
      <c r="G138" s="25" t="s">
        <v>324</v>
      </c>
      <c r="H138" s="25" t="s">
        <v>325</v>
      </c>
      <c r="I138" s="28">
        <v>1696</v>
      </c>
      <c r="J138" s="98"/>
      <c r="L138" s="119"/>
      <c r="M138" s="119"/>
    </row>
    <row r="139" spans="1:13" s="17" customFormat="1" ht="16" customHeight="1" x14ac:dyDescent="0.25">
      <c r="A139" s="83">
        <v>44084</v>
      </c>
      <c r="B139" s="27" t="s">
        <v>323</v>
      </c>
      <c r="C139" s="27" t="s">
        <v>62</v>
      </c>
      <c r="D139" s="25" t="s">
        <v>268</v>
      </c>
      <c r="E139" s="25" t="s">
        <v>63</v>
      </c>
      <c r="F139" s="25" t="s">
        <v>377</v>
      </c>
      <c r="G139" s="25" t="s">
        <v>324</v>
      </c>
      <c r="H139" s="25" t="s">
        <v>325</v>
      </c>
      <c r="I139" s="28">
        <v>3392</v>
      </c>
      <c r="J139" s="98"/>
      <c r="L139" s="119"/>
      <c r="M139" s="119"/>
    </row>
    <row r="140" spans="1:13" s="17" customFormat="1" ht="16" customHeight="1" x14ac:dyDescent="0.25">
      <c r="A140" s="83">
        <v>44087</v>
      </c>
      <c r="B140" s="27" t="s">
        <v>323</v>
      </c>
      <c r="C140" s="27" t="s">
        <v>62</v>
      </c>
      <c r="D140" s="25" t="s">
        <v>268</v>
      </c>
      <c r="E140" s="25" t="s">
        <v>139</v>
      </c>
      <c r="F140" s="25" t="s">
        <v>424</v>
      </c>
      <c r="G140" s="25" t="s">
        <v>324</v>
      </c>
      <c r="H140" s="25" t="s">
        <v>325</v>
      </c>
      <c r="I140" s="28">
        <v>2544</v>
      </c>
      <c r="J140" s="98"/>
      <c r="L140" s="119"/>
      <c r="M140" s="119"/>
    </row>
    <row r="141" spans="1:13" s="17" customFormat="1" ht="16" customHeight="1" x14ac:dyDescent="0.25">
      <c r="A141" s="83">
        <v>44087</v>
      </c>
      <c r="B141" s="27" t="s">
        <v>323</v>
      </c>
      <c r="C141" s="27" t="s">
        <v>62</v>
      </c>
      <c r="D141" s="25" t="s">
        <v>268</v>
      </c>
      <c r="E141" s="25" t="s">
        <v>384</v>
      </c>
      <c r="F141" s="25" t="s">
        <v>385</v>
      </c>
      <c r="G141" s="25" t="s">
        <v>324</v>
      </c>
      <c r="H141" s="25" t="s">
        <v>325</v>
      </c>
      <c r="I141" s="28">
        <v>2544</v>
      </c>
      <c r="J141" s="98"/>
      <c r="L141" s="119"/>
      <c r="M141" s="119"/>
    </row>
    <row r="142" spans="1:13" s="17" customFormat="1" ht="16" customHeight="1" x14ac:dyDescent="0.25">
      <c r="A142" s="83">
        <v>44090</v>
      </c>
      <c r="B142" s="27" t="s">
        <v>323</v>
      </c>
      <c r="C142" s="27" t="s">
        <v>62</v>
      </c>
      <c r="D142" s="25" t="s">
        <v>268</v>
      </c>
      <c r="E142" s="25" t="s">
        <v>139</v>
      </c>
      <c r="F142" s="25" t="s">
        <v>553</v>
      </c>
      <c r="G142" s="25" t="s">
        <v>324</v>
      </c>
      <c r="H142" s="25" t="s">
        <v>325</v>
      </c>
      <c r="I142" s="28">
        <v>1696</v>
      </c>
      <c r="J142" s="98"/>
      <c r="L142" s="119"/>
      <c r="M142" s="119"/>
    </row>
    <row r="143" spans="1:13" s="17" customFormat="1" ht="16" customHeight="1" x14ac:dyDescent="0.25">
      <c r="A143" s="83">
        <v>44090</v>
      </c>
      <c r="B143" s="27" t="s">
        <v>323</v>
      </c>
      <c r="C143" s="27" t="s">
        <v>62</v>
      </c>
      <c r="D143" s="25" t="s">
        <v>268</v>
      </c>
      <c r="E143" s="25" t="s">
        <v>139</v>
      </c>
      <c r="F143" s="25" t="s">
        <v>174</v>
      </c>
      <c r="G143" s="25" t="s">
        <v>324</v>
      </c>
      <c r="H143" s="25" t="s">
        <v>325</v>
      </c>
      <c r="I143" s="28">
        <v>4240</v>
      </c>
      <c r="J143" s="98"/>
      <c r="L143" s="119"/>
      <c r="M143" s="119"/>
    </row>
    <row r="144" spans="1:13" s="17" customFormat="1" ht="16" customHeight="1" x14ac:dyDescent="0.25">
      <c r="A144" s="83">
        <v>44091</v>
      </c>
      <c r="B144" s="27" t="s">
        <v>323</v>
      </c>
      <c r="C144" s="27" t="s">
        <v>62</v>
      </c>
      <c r="D144" s="25" t="s">
        <v>268</v>
      </c>
      <c r="E144" s="25" t="s">
        <v>63</v>
      </c>
      <c r="F144" s="25" t="s">
        <v>227</v>
      </c>
      <c r="G144" s="25" t="s">
        <v>324</v>
      </c>
      <c r="H144" s="25" t="s">
        <v>325</v>
      </c>
      <c r="I144" s="28">
        <v>3392</v>
      </c>
      <c r="J144" s="98"/>
      <c r="L144" s="119"/>
      <c r="M144" s="119"/>
    </row>
    <row r="145" spans="1:13" s="17" customFormat="1" ht="16" customHeight="1" thickBot="1" x14ac:dyDescent="0.3">
      <c r="A145" s="164">
        <v>44094</v>
      </c>
      <c r="B145" s="165" t="s">
        <v>323</v>
      </c>
      <c r="C145" s="165" t="s">
        <v>62</v>
      </c>
      <c r="D145" s="166" t="s">
        <v>268</v>
      </c>
      <c r="E145" s="166" t="s">
        <v>139</v>
      </c>
      <c r="F145" s="166" t="s">
        <v>424</v>
      </c>
      <c r="G145" s="166" t="s">
        <v>324</v>
      </c>
      <c r="H145" s="166" t="s">
        <v>325</v>
      </c>
      <c r="I145" s="167">
        <v>848</v>
      </c>
      <c r="J145" s="168"/>
    </row>
    <row r="146" spans="1:13" s="17" customFormat="1" ht="16" customHeight="1" x14ac:dyDescent="0.25">
      <c r="A146" s="83">
        <v>44094</v>
      </c>
      <c r="B146" s="27" t="s">
        <v>323</v>
      </c>
      <c r="C146" s="27" t="s">
        <v>62</v>
      </c>
      <c r="D146" s="25" t="s">
        <v>268</v>
      </c>
      <c r="E146" s="25" t="s">
        <v>384</v>
      </c>
      <c r="F146" s="25" t="s">
        <v>385</v>
      </c>
      <c r="G146" s="25" t="s">
        <v>324</v>
      </c>
      <c r="H146" s="25" t="s">
        <v>325</v>
      </c>
      <c r="I146" s="28">
        <v>1696</v>
      </c>
      <c r="J146" s="98"/>
      <c r="L146" s="119"/>
      <c r="M146" s="119"/>
    </row>
    <row r="147" spans="1:13" s="17" customFormat="1" ht="16" customHeight="1" x14ac:dyDescent="0.25">
      <c r="A147" s="83">
        <v>44096</v>
      </c>
      <c r="B147" s="27" t="s">
        <v>323</v>
      </c>
      <c r="C147" s="27" t="s">
        <v>62</v>
      </c>
      <c r="D147" s="25" t="s">
        <v>268</v>
      </c>
      <c r="E147" s="25" t="s">
        <v>139</v>
      </c>
      <c r="F147" s="25" t="s">
        <v>174</v>
      </c>
      <c r="G147" s="25" t="s">
        <v>324</v>
      </c>
      <c r="H147" s="25" t="s">
        <v>325</v>
      </c>
      <c r="I147" s="28">
        <v>1696</v>
      </c>
      <c r="J147" s="98"/>
      <c r="L147" s="119"/>
      <c r="M147" s="119"/>
    </row>
    <row r="148" spans="1:13" s="17" customFormat="1" ht="16" customHeight="1" x14ac:dyDescent="0.25">
      <c r="A148" s="83">
        <v>44098</v>
      </c>
      <c r="B148" s="27" t="s">
        <v>323</v>
      </c>
      <c r="C148" s="27" t="s">
        <v>62</v>
      </c>
      <c r="D148" s="25" t="s">
        <v>268</v>
      </c>
      <c r="E148" s="25" t="s">
        <v>63</v>
      </c>
      <c r="F148" s="25" t="s">
        <v>134</v>
      </c>
      <c r="G148" s="25" t="s">
        <v>324</v>
      </c>
      <c r="H148" s="25" t="s">
        <v>325</v>
      </c>
      <c r="I148" s="28">
        <v>3392</v>
      </c>
      <c r="J148" s="98"/>
      <c r="L148" s="119"/>
      <c r="M148" s="119"/>
    </row>
    <row r="149" spans="1:13" s="17" customFormat="1" ht="16" customHeight="1" x14ac:dyDescent="0.25">
      <c r="A149" s="83">
        <v>44101</v>
      </c>
      <c r="B149" s="27" t="s">
        <v>323</v>
      </c>
      <c r="C149" s="27" t="s">
        <v>62</v>
      </c>
      <c r="D149" s="25" t="s">
        <v>268</v>
      </c>
      <c r="E149" s="25" t="s">
        <v>139</v>
      </c>
      <c r="F149" s="25" t="s">
        <v>424</v>
      </c>
      <c r="G149" s="25" t="s">
        <v>324</v>
      </c>
      <c r="H149" s="25" t="s">
        <v>325</v>
      </c>
      <c r="I149" s="28">
        <v>848</v>
      </c>
      <c r="J149" s="98"/>
      <c r="L149" s="119"/>
      <c r="M149" s="119"/>
    </row>
    <row r="150" spans="1:13" s="17" customFormat="1" ht="16" customHeight="1" x14ac:dyDescent="0.25">
      <c r="A150" s="83">
        <v>44101</v>
      </c>
      <c r="B150" s="27" t="s">
        <v>323</v>
      </c>
      <c r="C150" s="27" t="s">
        <v>62</v>
      </c>
      <c r="D150" s="25" t="s">
        <v>268</v>
      </c>
      <c r="E150" s="25" t="s">
        <v>384</v>
      </c>
      <c r="F150" s="25" t="s">
        <v>385</v>
      </c>
      <c r="G150" s="25" t="s">
        <v>324</v>
      </c>
      <c r="H150" s="25" t="s">
        <v>325</v>
      </c>
      <c r="I150" s="28">
        <v>2544</v>
      </c>
      <c r="J150" s="98"/>
      <c r="L150" s="119"/>
      <c r="M150" s="119"/>
    </row>
    <row r="151" spans="1:13" s="17" customFormat="1" ht="16" customHeight="1" x14ac:dyDescent="0.25">
      <c r="A151" s="83">
        <v>44103</v>
      </c>
      <c r="B151" s="27" t="s">
        <v>323</v>
      </c>
      <c r="C151" s="27" t="s">
        <v>62</v>
      </c>
      <c r="D151" s="25" t="s">
        <v>268</v>
      </c>
      <c r="E151" s="25" t="s">
        <v>139</v>
      </c>
      <c r="F151" s="25" t="s">
        <v>174</v>
      </c>
      <c r="G151" s="25" t="s">
        <v>324</v>
      </c>
      <c r="H151" s="25" t="s">
        <v>325</v>
      </c>
      <c r="I151" s="28">
        <v>3392</v>
      </c>
      <c r="J151" s="98"/>
      <c r="L151" s="119"/>
      <c r="M151" s="119"/>
    </row>
    <row r="152" spans="1:13" s="17" customFormat="1" ht="16" customHeight="1" x14ac:dyDescent="0.25">
      <c r="A152" s="83">
        <v>44105</v>
      </c>
      <c r="B152" s="27" t="s">
        <v>323</v>
      </c>
      <c r="C152" s="27" t="s">
        <v>62</v>
      </c>
      <c r="D152" s="25" t="s">
        <v>268</v>
      </c>
      <c r="E152" s="25" t="s">
        <v>63</v>
      </c>
      <c r="F152" s="25" t="s">
        <v>514</v>
      </c>
      <c r="G152" s="25" t="s">
        <v>324</v>
      </c>
      <c r="H152" s="25" t="s">
        <v>325</v>
      </c>
      <c r="I152" s="28">
        <v>3392</v>
      </c>
      <c r="J152" s="98"/>
      <c r="L152" s="119"/>
      <c r="M152" s="119"/>
    </row>
    <row r="153" spans="1:13" s="17" customFormat="1" ht="16" customHeight="1" x14ac:dyDescent="0.25">
      <c r="A153" s="83">
        <v>44108</v>
      </c>
      <c r="B153" s="27" t="s">
        <v>323</v>
      </c>
      <c r="C153" s="27" t="s">
        <v>62</v>
      </c>
      <c r="D153" s="25" t="s">
        <v>268</v>
      </c>
      <c r="E153" s="25" t="s">
        <v>139</v>
      </c>
      <c r="F153" s="25" t="s">
        <v>424</v>
      </c>
      <c r="G153" s="25" t="s">
        <v>324</v>
      </c>
      <c r="H153" s="25" t="s">
        <v>325</v>
      </c>
      <c r="I153" s="28">
        <v>848</v>
      </c>
      <c r="J153" s="98"/>
      <c r="L153" s="119"/>
      <c r="M153" s="119"/>
    </row>
    <row r="154" spans="1:13" s="17" customFormat="1" ht="16" customHeight="1" x14ac:dyDescent="0.25">
      <c r="A154" s="83">
        <v>44108</v>
      </c>
      <c r="B154" s="27" t="s">
        <v>323</v>
      </c>
      <c r="C154" s="27" t="s">
        <v>62</v>
      </c>
      <c r="D154" s="25" t="s">
        <v>268</v>
      </c>
      <c r="E154" s="25" t="s">
        <v>384</v>
      </c>
      <c r="F154" s="25" t="s">
        <v>385</v>
      </c>
      <c r="G154" s="25" t="s">
        <v>324</v>
      </c>
      <c r="H154" s="25" t="s">
        <v>325</v>
      </c>
      <c r="I154" s="28">
        <v>2544</v>
      </c>
      <c r="J154" s="98"/>
      <c r="L154" s="119"/>
      <c r="M154" s="119"/>
    </row>
    <row r="155" spans="1:13" s="17" customFormat="1" ht="16" customHeight="1" x14ac:dyDescent="0.25">
      <c r="A155" s="83">
        <v>44110</v>
      </c>
      <c r="B155" s="27" t="s">
        <v>323</v>
      </c>
      <c r="C155" s="27" t="s">
        <v>62</v>
      </c>
      <c r="D155" s="25" t="s">
        <v>268</v>
      </c>
      <c r="E155" s="25" t="s">
        <v>139</v>
      </c>
      <c r="F155" s="25" t="s">
        <v>174</v>
      </c>
      <c r="G155" s="25" t="s">
        <v>324</v>
      </c>
      <c r="H155" s="25" t="s">
        <v>325</v>
      </c>
      <c r="I155" s="28">
        <v>2544</v>
      </c>
      <c r="J155" s="98"/>
      <c r="L155" s="119"/>
      <c r="M155" s="119"/>
    </row>
    <row r="156" spans="1:13" s="17" customFormat="1" ht="16" customHeight="1" x14ac:dyDescent="0.25">
      <c r="A156" s="83">
        <v>44112</v>
      </c>
      <c r="B156" s="27" t="s">
        <v>323</v>
      </c>
      <c r="C156" s="27" t="s">
        <v>62</v>
      </c>
      <c r="D156" s="25" t="s">
        <v>268</v>
      </c>
      <c r="E156" s="25" t="s">
        <v>63</v>
      </c>
      <c r="F156" s="25" t="s">
        <v>377</v>
      </c>
      <c r="G156" s="25" t="s">
        <v>324</v>
      </c>
      <c r="H156" s="25" t="s">
        <v>325</v>
      </c>
      <c r="I156" s="28">
        <v>3392</v>
      </c>
      <c r="J156" s="98"/>
      <c r="L156" s="119"/>
      <c r="M156" s="119"/>
    </row>
    <row r="157" spans="1:13" s="17" customFormat="1" ht="16" customHeight="1" x14ac:dyDescent="0.25">
      <c r="A157" s="83">
        <v>44115</v>
      </c>
      <c r="B157" s="27" t="s">
        <v>323</v>
      </c>
      <c r="C157" s="27" t="s">
        <v>62</v>
      </c>
      <c r="D157" s="25" t="s">
        <v>268</v>
      </c>
      <c r="E157" s="25" t="s">
        <v>139</v>
      </c>
      <c r="F157" s="25" t="s">
        <v>424</v>
      </c>
      <c r="G157" s="25" t="s">
        <v>324</v>
      </c>
      <c r="H157" s="25" t="s">
        <v>325</v>
      </c>
      <c r="I157" s="28">
        <v>848</v>
      </c>
      <c r="J157" s="98"/>
      <c r="L157" s="119"/>
      <c r="M157" s="119"/>
    </row>
    <row r="158" spans="1:13" s="17" customFormat="1" ht="16" customHeight="1" x14ac:dyDescent="0.25">
      <c r="A158" s="83">
        <v>44115</v>
      </c>
      <c r="B158" s="27" t="s">
        <v>323</v>
      </c>
      <c r="C158" s="27" t="s">
        <v>62</v>
      </c>
      <c r="D158" s="25" t="s">
        <v>268</v>
      </c>
      <c r="E158" s="25" t="s">
        <v>384</v>
      </c>
      <c r="F158" s="25" t="s">
        <v>385</v>
      </c>
      <c r="G158" s="25" t="s">
        <v>324</v>
      </c>
      <c r="H158" s="25" t="s">
        <v>325</v>
      </c>
      <c r="I158" s="28">
        <v>2544</v>
      </c>
      <c r="J158" s="98"/>
      <c r="L158" s="119"/>
      <c r="M158" s="119"/>
    </row>
    <row r="159" spans="1:13" s="17" customFormat="1" ht="16" customHeight="1" x14ac:dyDescent="0.25">
      <c r="A159" s="83">
        <v>44117</v>
      </c>
      <c r="B159" s="27" t="s">
        <v>323</v>
      </c>
      <c r="C159" s="27" t="s">
        <v>62</v>
      </c>
      <c r="D159" s="25" t="s">
        <v>268</v>
      </c>
      <c r="E159" s="25" t="s">
        <v>139</v>
      </c>
      <c r="F159" s="25" t="s">
        <v>174</v>
      </c>
      <c r="G159" s="25" t="s">
        <v>324</v>
      </c>
      <c r="H159" s="25" t="s">
        <v>325</v>
      </c>
      <c r="I159" s="28">
        <v>3392</v>
      </c>
      <c r="J159" s="98"/>
      <c r="L159" s="119"/>
      <c r="M159" s="119"/>
    </row>
    <row r="160" spans="1:13" s="17" customFormat="1" ht="16" customHeight="1" x14ac:dyDescent="0.25">
      <c r="A160" s="83">
        <v>44119</v>
      </c>
      <c r="B160" s="27" t="s">
        <v>323</v>
      </c>
      <c r="C160" s="27" t="s">
        <v>62</v>
      </c>
      <c r="D160" s="25" t="s">
        <v>268</v>
      </c>
      <c r="E160" s="25" t="s">
        <v>63</v>
      </c>
      <c r="F160" s="25" t="s">
        <v>569</v>
      </c>
      <c r="G160" s="25" t="s">
        <v>324</v>
      </c>
      <c r="H160" s="25" t="s">
        <v>325</v>
      </c>
      <c r="I160" s="28">
        <v>3392</v>
      </c>
      <c r="J160" s="98"/>
      <c r="L160" s="119"/>
      <c r="M160" s="119"/>
    </row>
    <row r="161" spans="1:13" s="17" customFormat="1" ht="16" customHeight="1" x14ac:dyDescent="0.25">
      <c r="A161" s="83">
        <v>44122</v>
      </c>
      <c r="B161" s="27" t="s">
        <v>323</v>
      </c>
      <c r="C161" s="27" t="s">
        <v>62</v>
      </c>
      <c r="D161" s="25" t="s">
        <v>268</v>
      </c>
      <c r="E161" s="25" t="s">
        <v>384</v>
      </c>
      <c r="F161" s="25" t="s">
        <v>385</v>
      </c>
      <c r="G161" s="25" t="s">
        <v>324</v>
      </c>
      <c r="H161" s="25" t="s">
        <v>325</v>
      </c>
      <c r="I161" s="28">
        <v>2544</v>
      </c>
      <c r="J161" s="98"/>
      <c r="L161" s="119"/>
      <c r="M161" s="119"/>
    </row>
    <row r="162" spans="1:13" s="17" customFormat="1" ht="16" customHeight="1" x14ac:dyDescent="0.25">
      <c r="A162" s="83">
        <v>44123</v>
      </c>
      <c r="B162" s="27" t="s">
        <v>323</v>
      </c>
      <c r="C162" s="27" t="s">
        <v>62</v>
      </c>
      <c r="D162" s="25" t="s">
        <v>268</v>
      </c>
      <c r="E162" s="25" t="s">
        <v>139</v>
      </c>
      <c r="F162" s="25" t="s">
        <v>174</v>
      </c>
      <c r="G162" s="25" t="s">
        <v>324</v>
      </c>
      <c r="H162" s="25" t="s">
        <v>325</v>
      </c>
      <c r="I162" s="28">
        <v>2544</v>
      </c>
      <c r="J162" s="98"/>
      <c r="L162" s="119"/>
      <c r="M162" s="119"/>
    </row>
    <row r="163" spans="1:13" s="17" customFormat="1" ht="16" customHeight="1" x14ac:dyDescent="0.25">
      <c r="A163" s="83">
        <v>44125</v>
      </c>
      <c r="B163" s="27" t="s">
        <v>323</v>
      </c>
      <c r="C163" s="27" t="s">
        <v>62</v>
      </c>
      <c r="D163" s="25" t="s">
        <v>268</v>
      </c>
      <c r="E163" s="25" t="s">
        <v>139</v>
      </c>
      <c r="F163" s="25" t="s">
        <v>553</v>
      </c>
      <c r="G163" s="25" t="s">
        <v>324</v>
      </c>
      <c r="H163" s="25" t="s">
        <v>325</v>
      </c>
      <c r="I163" s="28">
        <v>4240</v>
      </c>
      <c r="J163" s="98"/>
      <c r="L163" s="119"/>
      <c r="M163" s="119"/>
    </row>
    <row r="164" spans="1:13" s="17" customFormat="1" ht="16" customHeight="1" x14ac:dyDescent="0.25">
      <c r="A164" s="83">
        <v>44126</v>
      </c>
      <c r="B164" s="27" t="s">
        <v>323</v>
      </c>
      <c r="C164" s="27" t="s">
        <v>62</v>
      </c>
      <c r="D164" s="25" t="s">
        <v>268</v>
      </c>
      <c r="E164" s="25" t="s">
        <v>63</v>
      </c>
      <c r="F164" s="25" t="s">
        <v>134</v>
      </c>
      <c r="G164" s="25" t="s">
        <v>324</v>
      </c>
      <c r="H164" s="25" t="s">
        <v>325</v>
      </c>
      <c r="I164" s="28">
        <v>3392</v>
      </c>
      <c r="J164" s="98"/>
      <c r="L164" s="119"/>
      <c r="M164" s="119"/>
    </row>
    <row r="165" spans="1:13" s="17" customFormat="1" ht="16" customHeight="1" x14ac:dyDescent="0.25">
      <c r="A165" s="83">
        <v>44128</v>
      </c>
      <c r="B165" s="27" t="s">
        <v>323</v>
      </c>
      <c r="C165" s="27" t="s">
        <v>62</v>
      </c>
      <c r="D165" s="25" t="s">
        <v>268</v>
      </c>
      <c r="E165" s="25" t="s">
        <v>139</v>
      </c>
      <c r="F165" s="25" t="s">
        <v>570</v>
      </c>
      <c r="G165" s="25" t="s">
        <v>324</v>
      </c>
      <c r="H165" s="25" t="s">
        <v>325</v>
      </c>
      <c r="I165" s="28">
        <v>1696</v>
      </c>
      <c r="J165" s="98"/>
      <c r="L165" s="119"/>
      <c r="M165" s="119"/>
    </row>
    <row r="166" spans="1:13" s="17" customFormat="1" ht="16" customHeight="1" x14ac:dyDescent="0.25">
      <c r="A166" s="83">
        <v>44129</v>
      </c>
      <c r="B166" s="27" t="s">
        <v>323</v>
      </c>
      <c r="C166" s="27" t="s">
        <v>62</v>
      </c>
      <c r="D166" s="25" t="s">
        <v>268</v>
      </c>
      <c r="E166" s="25" t="s">
        <v>139</v>
      </c>
      <c r="F166" s="25" t="s">
        <v>424</v>
      </c>
      <c r="G166" s="25" t="s">
        <v>324</v>
      </c>
      <c r="H166" s="25" t="s">
        <v>325</v>
      </c>
      <c r="I166" s="28">
        <v>1696</v>
      </c>
      <c r="J166" s="98"/>
      <c r="L166" s="119"/>
      <c r="M166" s="119"/>
    </row>
    <row r="167" spans="1:13" s="17" customFormat="1" ht="16" customHeight="1" x14ac:dyDescent="0.25">
      <c r="A167" s="83">
        <v>44129</v>
      </c>
      <c r="B167" s="27" t="s">
        <v>323</v>
      </c>
      <c r="C167" s="27" t="s">
        <v>62</v>
      </c>
      <c r="D167" s="25" t="s">
        <v>268</v>
      </c>
      <c r="E167" s="25" t="s">
        <v>384</v>
      </c>
      <c r="F167" s="25" t="s">
        <v>385</v>
      </c>
      <c r="G167" s="25" t="s">
        <v>324</v>
      </c>
      <c r="H167" s="25" t="s">
        <v>325</v>
      </c>
      <c r="I167" s="28">
        <v>1696</v>
      </c>
      <c r="J167" s="98"/>
      <c r="L167" s="119"/>
      <c r="M167" s="119"/>
    </row>
    <row r="168" spans="1:13" s="17" customFormat="1" ht="16" customHeight="1" x14ac:dyDescent="0.25">
      <c r="A168" s="83">
        <v>44132</v>
      </c>
      <c r="B168" s="27" t="s">
        <v>323</v>
      </c>
      <c r="C168" s="27" t="s">
        <v>62</v>
      </c>
      <c r="D168" s="25" t="s">
        <v>268</v>
      </c>
      <c r="E168" s="25" t="s">
        <v>139</v>
      </c>
      <c r="F168" s="25" t="s">
        <v>553</v>
      </c>
      <c r="G168" s="25" t="s">
        <v>324</v>
      </c>
      <c r="H168" s="25" t="s">
        <v>325</v>
      </c>
      <c r="I168" s="28">
        <v>3392</v>
      </c>
      <c r="J168" s="98"/>
      <c r="L168" s="119"/>
      <c r="M168" s="119"/>
    </row>
    <row r="169" spans="1:13" s="17" customFormat="1" ht="16" customHeight="1" x14ac:dyDescent="0.25">
      <c r="A169" s="83">
        <v>44132</v>
      </c>
      <c r="B169" s="27" t="s">
        <v>323</v>
      </c>
      <c r="C169" s="27" t="s">
        <v>62</v>
      </c>
      <c r="D169" s="25" t="s">
        <v>268</v>
      </c>
      <c r="E169" s="25" t="s">
        <v>139</v>
      </c>
      <c r="F169" s="25" t="s">
        <v>174</v>
      </c>
      <c r="G169" s="25" t="s">
        <v>324</v>
      </c>
      <c r="H169" s="25" t="s">
        <v>325</v>
      </c>
      <c r="I169" s="28">
        <v>3392</v>
      </c>
      <c r="J169" s="98"/>
      <c r="L169" s="119"/>
      <c r="M169" s="119"/>
    </row>
    <row r="170" spans="1:13" s="17" customFormat="1" ht="16" customHeight="1" x14ac:dyDescent="0.25">
      <c r="A170" s="83">
        <v>44133</v>
      </c>
      <c r="B170" s="27" t="s">
        <v>323</v>
      </c>
      <c r="C170" s="27" t="s">
        <v>62</v>
      </c>
      <c r="D170" s="25" t="s">
        <v>268</v>
      </c>
      <c r="E170" s="25" t="s">
        <v>63</v>
      </c>
      <c r="F170" s="25" t="s">
        <v>514</v>
      </c>
      <c r="G170" s="25" t="s">
        <v>324</v>
      </c>
      <c r="H170" s="25" t="s">
        <v>325</v>
      </c>
      <c r="I170" s="28">
        <v>3392</v>
      </c>
      <c r="J170" s="98"/>
      <c r="L170" s="119"/>
      <c r="M170" s="119"/>
    </row>
    <row r="171" spans="1:13" s="17" customFormat="1" ht="16" customHeight="1" x14ac:dyDescent="0.25">
      <c r="A171" s="83">
        <v>44136</v>
      </c>
      <c r="B171" s="27" t="s">
        <v>323</v>
      </c>
      <c r="C171" s="27" t="s">
        <v>62</v>
      </c>
      <c r="D171" s="25" t="s">
        <v>268</v>
      </c>
      <c r="E171" s="25" t="s">
        <v>139</v>
      </c>
      <c r="F171" s="25" t="s">
        <v>424</v>
      </c>
      <c r="G171" s="25" t="s">
        <v>324</v>
      </c>
      <c r="H171" s="25" t="s">
        <v>325</v>
      </c>
      <c r="I171" s="28">
        <v>848</v>
      </c>
      <c r="J171" s="98"/>
      <c r="L171" s="119"/>
      <c r="M171" s="119"/>
    </row>
    <row r="172" spans="1:13" s="17" customFormat="1" ht="16" customHeight="1" x14ac:dyDescent="0.25">
      <c r="A172" s="83">
        <v>44136</v>
      </c>
      <c r="B172" s="27" t="s">
        <v>323</v>
      </c>
      <c r="C172" s="27" t="s">
        <v>62</v>
      </c>
      <c r="D172" s="25" t="s">
        <v>268</v>
      </c>
      <c r="E172" s="25" t="s">
        <v>384</v>
      </c>
      <c r="F172" s="25" t="s">
        <v>385</v>
      </c>
      <c r="G172" s="25" t="s">
        <v>324</v>
      </c>
      <c r="H172" s="25" t="s">
        <v>325</v>
      </c>
      <c r="I172" s="28">
        <v>1696</v>
      </c>
      <c r="J172" s="98"/>
      <c r="L172" s="119"/>
      <c r="M172" s="119"/>
    </row>
    <row r="173" spans="1:13" s="17" customFormat="1" ht="16" customHeight="1" x14ac:dyDescent="0.25">
      <c r="A173" s="83">
        <v>44138</v>
      </c>
      <c r="B173" s="27" t="s">
        <v>323</v>
      </c>
      <c r="C173" s="27" t="s">
        <v>62</v>
      </c>
      <c r="D173" s="25" t="s">
        <v>268</v>
      </c>
      <c r="E173" s="25" t="s">
        <v>139</v>
      </c>
      <c r="F173" s="25" t="s">
        <v>174</v>
      </c>
      <c r="G173" s="25" t="s">
        <v>324</v>
      </c>
      <c r="H173" s="25" t="s">
        <v>325</v>
      </c>
      <c r="I173" s="28">
        <v>1696</v>
      </c>
      <c r="J173" s="98"/>
      <c r="L173" s="119"/>
      <c r="M173" s="119"/>
    </row>
    <row r="174" spans="1:13" s="17" customFormat="1" ht="16" customHeight="1" x14ac:dyDescent="0.25">
      <c r="A174" s="83">
        <v>44140</v>
      </c>
      <c r="B174" s="27" t="s">
        <v>323</v>
      </c>
      <c r="C174" s="27" t="s">
        <v>62</v>
      </c>
      <c r="D174" s="25" t="s">
        <v>268</v>
      </c>
      <c r="E174" s="25" t="s">
        <v>139</v>
      </c>
      <c r="F174" s="25" t="s">
        <v>553</v>
      </c>
      <c r="G174" s="25" t="s">
        <v>324</v>
      </c>
      <c r="H174" s="25" t="s">
        <v>325</v>
      </c>
      <c r="I174" s="28">
        <v>4240</v>
      </c>
      <c r="J174" s="98"/>
      <c r="L174" s="119"/>
      <c r="M174" s="119"/>
    </row>
    <row r="175" spans="1:13" s="17" customFormat="1" ht="16" customHeight="1" x14ac:dyDescent="0.25">
      <c r="A175" s="83">
        <v>44140</v>
      </c>
      <c r="B175" s="27" t="s">
        <v>323</v>
      </c>
      <c r="C175" s="27" t="s">
        <v>62</v>
      </c>
      <c r="D175" s="25" t="s">
        <v>268</v>
      </c>
      <c r="E175" s="25" t="s">
        <v>63</v>
      </c>
      <c r="F175" s="25" t="s">
        <v>377</v>
      </c>
      <c r="G175" s="25" t="s">
        <v>324</v>
      </c>
      <c r="H175" s="25" t="s">
        <v>325</v>
      </c>
      <c r="I175" s="28">
        <v>3392</v>
      </c>
      <c r="J175" s="98"/>
      <c r="L175" s="119"/>
      <c r="M175" s="119"/>
    </row>
    <row r="176" spans="1:13" s="17" customFormat="1" ht="16" customHeight="1" x14ac:dyDescent="0.25">
      <c r="A176" s="83">
        <v>44143</v>
      </c>
      <c r="B176" s="27" t="s">
        <v>323</v>
      </c>
      <c r="C176" s="27" t="s">
        <v>62</v>
      </c>
      <c r="D176" s="25" t="s">
        <v>268</v>
      </c>
      <c r="E176" s="25" t="s">
        <v>139</v>
      </c>
      <c r="F176" s="25" t="s">
        <v>424</v>
      </c>
      <c r="G176" s="25" t="s">
        <v>324</v>
      </c>
      <c r="H176" s="25" t="s">
        <v>325</v>
      </c>
      <c r="I176" s="28">
        <v>1696</v>
      </c>
      <c r="J176" s="98"/>
      <c r="L176" s="119"/>
      <c r="M176" s="119"/>
    </row>
    <row r="177" spans="1:13" s="17" customFormat="1" ht="16" customHeight="1" x14ac:dyDescent="0.25">
      <c r="A177" s="83">
        <v>44143</v>
      </c>
      <c r="B177" s="27" t="s">
        <v>323</v>
      </c>
      <c r="C177" s="27" t="s">
        <v>62</v>
      </c>
      <c r="D177" s="25" t="s">
        <v>268</v>
      </c>
      <c r="E177" s="25" t="s">
        <v>384</v>
      </c>
      <c r="F177" s="25" t="s">
        <v>385</v>
      </c>
      <c r="G177" s="25" t="s">
        <v>324</v>
      </c>
      <c r="H177" s="25" t="s">
        <v>325</v>
      </c>
      <c r="I177" s="28">
        <v>2544</v>
      </c>
      <c r="J177" s="98"/>
      <c r="L177" s="119"/>
      <c r="M177" s="119"/>
    </row>
    <row r="178" spans="1:13" s="17" customFormat="1" ht="16" customHeight="1" x14ac:dyDescent="0.25">
      <c r="A178" s="83">
        <v>44145</v>
      </c>
      <c r="B178" s="27" t="s">
        <v>323</v>
      </c>
      <c r="C178" s="27" t="s">
        <v>62</v>
      </c>
      <c r="D178" s="25" t="s">
        <v>268</v>
      </c>
      <c r="E178" s="25" t="s">
        <v>139</v>
      </c>
      <c r="F178" s="25" t="s">
        <v>174</v>
      </c>
      <c r="G178" s="25" t="s">
        <v>324</v>
      </c>
      <c r="H178" s="25" t="s">
        <v>325</v>
      </c>
      <c r="I178" s="28">
        <v>3392</v>
      </c>
      <c r="J178" s="98"/>
      <c r="L178" s="119"/>
      <c r="M178" s="119"/>
    </row>
    <row r="179" spans="1:13" s="17" customFormat="1" ht="16" customHeight="1" x14ac:dyDescent="0.25">
      <c r="A179" s="83">
        <v>44147</v>
      </c>
      <c r="B179" s="27" t="s">
        <v>323</v>
      </c>
      <c r="C179" s="27" t="s">
        <v>62</v>
      </c>
      <c r="D179" s="25" t="s">
        <v>268</v>
      </c>
      <c r="E179" s="25" t="s">
        <v>63</v>
      </c>
      <c r="F179" s="25" t="s">
        <v>569</v>
      </c>
      <c r="G179" s="25" t="s">
        <v>324</v>
      </c>
      <c r="H179" s="25" t="s">
        <v>325</v>
      </c>
      <c r="I179" s="28">
        <v>3392</v>
      </c>
      <c r="J179" s="98"/>
      <c r="L179" s="119"/>
      <c r="M179" s="119"/>
    </row>
    <row r="180" spans="1:13" s="17" customFormat="1" ht="16" customHeight="1" x14ac:dyDescent="0.25">
      <c r="A180" s="83">
        <v>44148</v>
      </c>
      <c r="B180" s="27" t="s">
        <v>323</v>
      </c>
      <c r="C180" s="27" t="s">
        <v>62</v>
      </c>
      <c r="D180" s="25" t="s">
        <v>268</v>
      </c>
      <c r="E180" s="25" t="s">
        <v>139</v>
      </c>
      <c r="F180" s="25" t="s">
        <v>553</v>
      </c>
      <c r="G180" s="25" t="s">
        <v>324</v>
      </c>
      <c r="H180" s="25" t="s">
        <v>325</v>
      </c>
      <c r="I180" s="28">
        <v>5088</v>
      </c>
      <c r="J180" s="98"/>
      <c r="L180" s="119"/>
      <c r="M180" s="119"/>
    </row>
    <row r="181" spans="1:13" s="17" customFormat="1" ht="16" customHeight="1" x14ac:dyDescent="0.25">
      <c r="A181" s="83">
        <v>44150</v>
      </c>
      <c r="B181" s="27" t="s">
        <v>323</v>
      </c>
      <c r="C181" s="27" t="s">
        <v>62</v>
      </c>
      <c r="D181" s="25" t="s">
        <v>268</v>
      </c>
      <c r="E181" s="25" t="s">
        <v>384</v>
      </c>
      <c r="F181" s="25" t="s">
        <v>385</v>
      </c>
      <c r="G181" s="25" t="s">
        <v>324</v>
      </c>
      <c r="H181" s="25" t="s">
        <v>325</v>
      </c>
      <c r="I181" s="28">
        <v>1696</v>
      </c>
      <c r="J181" s="98"/>
      <c r="L181" s="119"/>
      <c r="M181" s="119"/>
    </row>
    <row r="182" spans="1:13" s="17" customFormat="1" ht="16" customHeight="1" x14ac:dyDescent="0.25">
      <c r="A182" s="83">
        <v>44151</v>
      </c>
      <c r="B182" s="27" t="s">
        <v>323</v>
      </c>
      <c r="C182" s="27" t="s">
        <v>62</v>
      </c>
      <c r="D182" s="25" t="s">
        <v>268</v>
      </c>
      <c r="E182" s="25" t="s">
        <v>139</v>
      </c>
      <c r="F182" s="25" t="s">
        <v>174</v>
      </c>
      <c r="G182" s="25" t="s">
        <v>324</v>
      </c>
      <c r="H182" s="25" t="s">
        <v>325</v>
      </c>
      <c r="I182" s="28">
        <v>1696</v>
      </c>
      <c r="J182" s="98"/>
      <c r="L182" s="119"/>
      <c r="M182" s="119"/>
    </row>
    <row r="183" spans="1:13" s="17" customFormat="1" ht="16" customHeight="1" x14ac:dyDescent="0.25">
      <c r="A183" s="83">
        <v>44153</v>
      </c>
      <c r="B183" s="27" t="s">
        <v>323</v>
      </c>
      <c r="C183" s="27" t="s">
        <v>62</v>
      </c>
      <c r="D183" s="25" t="s">
        <v>268</v>
      </c>
      <c r="E183" s="25" t="s">
        <v>139</v>
      </c>
      <c r="F183" s="25" t="s">
        <v>553</v>
      </c>
      <c r="G183" s="25" t="s">
        <v>324</v>
      </c>
      <c r="H183" s="25" t="s">
        <v>325</v>
      </c>
      <c r="I183" s="28">
        <v>4240</v>
      </c>
      <c r="J183" s="98"/>
      <c r="L183" s="119"/>
      <c r="M183" s="119"/>
    </row>
    <row r="184" spans="1:13" s="17" customFormat="1" ht="16" customHeight="1" x14ac:dyDescent="0.25">
      <c r="A184" s="83">
        <v>44154</v>
      </c>
      <c r="B184" s="27" t="s">
        <v>323</v>
      </c>
      <c r="C184" s="27" t="s">
        <v>62</v>
      </c>
      <c r="D184" s="25" t="s">
        <v>268</v>
      </c>
      <c r="E184" s="25" t="s">
        <v>63</v>
      </c>
      <c r="F184" s="25" t="s">
        <v>134</v>
      </c>
      <c r="G184" s="25" t="s">
        <v>324</v>
      </c>
      <c r="H184" s="25" t="s">
        <v>325</v>
      </c>
      <c r="I184" s="28">
        <v>4240</v>
      </c>
      <c r="J184" s="98"/>
      <c r="L184" s="119"/>
      <c r="M184" s="119"/>
    </row>
    <row r="185" spans="1:13" s="17" customFormat="1" ht="16" customHeight="1" x14ac:dyDescent="0.25">
      <c r="A185" s="83">
        <v>44157</v>
      </c>
      <c r="B185" s="27" t="s">
        <v>323</v>
      </c>
      <c r="C185" s="27" t="s">
        <v>62</v>
      </c>
      <c r="D185" s="25" t="s">
        <v>268</v>
      </c>
      <c r="E185" s="25" t="s">
        <v>384</v>
      </c>
      <c r="F185" s="25" t="s">
        <v>385</v>
      </c>
      <c r="G185" s="25" t="s">
        <v>324</v>
      </c>
      <c r="H185" s="25" t="s">
        <v>325</v>
      </c>
      <c r="I185" s="28">
        <v>1696</v>
      </c>
      <c r="J185" s="98"/>
      <c r="L185" s="119"/>
      <c r="M185" s="119"/>
    </row>
    <row r="186" spans="1:13" s="17" customFormat="1" ht="16" customHeight="1" x14ac:dyDescent="0.25">
      <c r="A186" s="83">
        <v>44158</v>
      </c>
      <c r="B186" s="27" t="s">
        <v>323</v>
      </c>
      <c r="C186" s="27" t="s">
        <v>62</v>
      </c>
      <c r="D186" s="25" t="s">
        <v>268</v>
      </c>
      <c r="E186" s="25" t="s">
        <v>139</v>
      </c>
      <c r="F186" s="25" t="s">
        <v>174</v>
      </c>
      <c r="G186" s="25" t="s">
        <v>324</v>
      </c>
      <c r="H186" s="25" t="s">
        <v>325</v>
      </c>
      <c r="I186" s="28">
        <v>3392</v>
      </c>
      <c r="J186" s="98"/>
      <c r="L186" s="119"/>
      <c r="M186" s="119"/>
    </row>
    <row r="187" spans="1:13" s="17" customFormat="1" ht="16" customHeight="1" x14ac:dyDescent="0.25">
      <c r="A187" s="83">
        <v>44160</v>
      </c>
      <c r="B187" s="27" t="s">
        <v>323</v>
      </c>
      <c r="C187" s="27" t="s">
        <v>62</v>
      </c>
      <c r="D187" s="25" t="s">
        <v>268</v>
      </c>
      <c r="E187" s="25" t="s">
        <v>139</v>
      </c>
      <c r="F187" s="25" t="s">
        <v>553</v>
      </c>
      <c r="G187" s="25" t="s">
        <v>324</v>
      </c>
      <c r="H187" s="25" t="s">
        <v>325</v>
      </c>
      <c r="I187" s="28">
        <v>5088</v>
      </c>
      <c r="J187" s="98"/>
      <c r="L187" s="119"/>
      <c r="M187" s="119"/>
    </row>
    <row r="188" spans="1:13" s="17" customFormat="1" ht="16" customHeight="1" x14ac:dyDescent="0.25">
      <c r="A188" s="83">
        <v>44161</v>
      </c>
      <c r="B188" s="27" t="s">
        <v>323</v>
      </c>
      <c r="C188" s="27" t="s">
        <v>62</v>
      </c>
      <c r="D188" s="25" t="s">
        <v>268</v>
      </c>
      <c r="E188" s="25" t="s">
        <v>63</v>
      </c>
      <c r="F188" s="25" t="s">
        <v>514</v>
      </c>
      <c r="G188" s="25" t="s">
        <v>324</v>
      </c>
      <c r="H188" s="25" t="s">
        <v>325</v>
      </c>
      <c r="I188" s="28">
        <v>4240</v>
      </c>
      <c r="J188" s="98"/>
      <c r="L188" s="119"/>
      <c r="M188" s="119"/>
    </row>
    <row r="189" spans="1:13" s="17" customFormat="1" ht="16" customHeight="1" x14ac:dyDescent="0.25">
      <c r="A189" s="83">
        <v>44164</v>
      </c>
      <c r="B189" s="27" t="s">
        <v>323</v>
      </c>
      <c r="C189" s="27" t="s">
        <v>62</v>
      </c>
      <c r="D189" s="25" t="s">
        <v>268</v>
      </c>
      <c r="E189" s="25" t="s">
        <v>384</v>
      </c>
      <c r="F189" s="25" t="s">
        <v>385</v>
      </c>
      <c r="G189" s="25" t="s">
        <v>324</v>
      </c>
      <c r="H189" s="25" t="s">
        <v>325</v>
      </c>
      <c r="I189" s="28">
        <v>3392</v>
      </c>
      <c r="J189" s="98"/>
      <c r="L189" s="119"/>
      <c r="M189" s="119"/>
    </row>
    <row r="190" spans="1:13" s="17" customFormat="1" ht="16" customHeight="1" thickBot="1" x14ac:dyDescent="0.3">
      <c r="A190" s="164">
        <v>44167</v>
      </c>
      <c r="B190" s="165" t="s">
        <v>323</v>
      </c>
      <c r="C190" s="165" t="s">
        <v>62</v>
      </c>
      <c r="D190" s="166" t="s">
        <v>268</v>
      </c>
      <c r="E190" s="166" t="s">
        <v>139</v>
      </c>
      <c r="F190" s="166" t="s">
        <v>570</v>
      </c>
      <c r="G190" s="166" t="s">
        <v>324</v>
      </c>
      <c r="H190" s="166" t="s">
        <v>325</v>
      </c>
      <c r="I190" s="167">
        <v>2544</v>
      </c>
      <c r="J190" s="168"/>
    </row>
    <row r="191" spans="1:13" s="17" customFormat="1" ht="16" customHeight="1" x14ac:dyDescent="0.25">
      <c r="A191" s="83">
        <v>44167</v>
      </c>
      <c r="B191" s="27" t="s">
        <v>323</v>
      </c>
      <c r="C191" s="27" t="s">
        <v>62</v>
      </c>
      <c r="D191" s="25" t="s">
        <v>268</v>
      </c>
      <c r="E191" s="25" t="s">
        <v>139</v>
      </c>
      <c r="F191" s="25" t="s">
        <v>174</v>
      </c>
      <c r="G191" s="25" t="s">
        <v>324</v>
      </c>
      <c r="H191" s="25" t="s">
        <v>325</v>
      </c>
      <c r="I191" s="28">
        <v>2544</v>
      </c>
      <c r="J191" s="98"/>
      <c r="L191" s="119"/>
      <c r="M191" s="119"/>
    </row>
    <row r="192" spans="1:13" s="17" customFormat="1" ht="16" customHeight="1" x14ac:dyDescent="0.25">
      <c r="A192" s="83">
        <v>44168</v>
      </c>
      <c r="B192" s="27" t="s">
        <v>323</v>
      </c>
      <c r="C192" s="27" t="s">
        <v>62</v>
      </c>
      <c r="D192" s="25" t="s">
        <v>268</v>
      </c>
      <c r="E192" s="25" t="s">
        <v>63</v>
      </c>
      <c r="F192" s="25" t="s">
        <v>377</v>
      </c>
      <c r="G192" s="25" t="s">
        <v>324</v>
      </c>
      <c r="H192" s="25" t="s">
        <v>325</v>
      </c>
      <c r="I192" s="28">
        <v>4240</v>
      </c>
      <c r="J192" s="98"/>
      <c r="L192" s="119"/>
      <c r="M192" s="119"/>
    </row>
    <row r="193" spans="1:13" s="17" customFormat="1" ht="16" customHeight="1" x14ac:dyDescent="0.25">
      <c r="A193" s="83">
        <v>44169</v>
      </c>
      <c r="B193" s="27" t="s">
        <v>323</v>
      </c>
      <c r="C193" s="27" t="s">
        <v>62</v>
      </c>
      <c r="D193" s="25" t="s">
        <v>268</v>
      </c>
      <c r="E193" s="25" t="s">
        <v>139</v>
      </c>
      <c r="F193" s="25" t="s">
        <v>174</v>
      </c>
      <c r="G193" s="25" t="s">
        <v>324</v>
      </c>
      <c r="H193" s="25" t="s">
        <v>325</v>
      </c>
      <c r="I193" s="28">
        <v>1696</v>
      </c>
      <c r="J193" s="98"/>
      <c r="L193" s="119"/>
      <c r="M193" s="119"/>
    </row>
    <row r="194" spans="1:13" s="17" customFormat="1" ht="16" customHeight="1" x14ac:dyDescent="0.25">
      <c r="A194" s="83">
        <v>44171</v>
      </c>
      <c r="B194" s="27" t="s">
        <v>323</v>
      </c>
      <c r="C194" s="27" t="s">
        <v>62</v>
      </c>
      <c r="D194" s="25" t="s">
        <v>268</v>
      </c>
      <c r="E194" s="25" t="s">
        <v>384</v>
      </c>
      <c r="F194" s="25" t="s">
        <v>385</v>
      </c>
      <c r="G194" s="25" t="s">
        <v>324</v>
      </c>
      <c r="H194" s="25" t="s">
        <v>325</v>
      </c>
      <c r="I194" s="28">
        <v>3392</v>
      </c>
      <c r="J194" s="98"/>
      <c r="L194" s="119"/>
      <c r="M194" s="119"/>
    </row>
    <row r="195" spans="1:13" s="17" customFormat="1" ht="16" customHeight="1" x14ac:dyDescent="0.25">
      <c r="A195" s="83">
        <v>44173</v>
      </c>
      <c r="B195" s="27" t="s">
        <v>323</v>
      </c>
      <c r="C195" s="27" t="s">
        <v>62</v>
      </c>
      <c r="D195" s="25" t="s">
        <v>268</v>
      </c>
      <c r="E195" s="25" t="s">
        <v>139</v>
      </c>
      <c r="F195" s="25" t="s">
        <v>570</v>
      </c>
      <c r="G195" s="25" t="s">
        <v>324</v>
      </c>
      <c r="H195" s="25" t="s">
        <v>325</v>
      </c>
      <c r="I195" s="28">
        <v>1696</v>
      </c>
      <c r="J195" s="98"/>
      <c r="L195" s="119"/>
      <c r="M195" s="119"/>
    </row>
    <row r="196" spans="1:13" s="17" customFormat="1" ht="16" customHeight="1" x14ac:dyDescent="0.25">
      <c r="A196" s="83">
        <v>44173</v>
      </c>
      <c r="B196" s="27" t="s">
        <v>323</v>
      </c>
      <c r="C196" s="27" t="s">
        <v>62</v>
      </c>
      <c r="D196" s="25" t="s">
        <v>268</v>
      </c>
      <c r="E196" s="25" t="s">
        <v>139</v>
      </c>
      <c r="F196" s="25" t="s">
        <v>174</v>
      </c>
      <c r="G196" s="25" t="s">
        <v>324</v>
      </c>
      <c r="H196" s="25" t="s">
        <v>325</v>
      </c>
      <c r="I196" s="28">
        <v>3392</v>
      </c>
      <c r="J196" s="98"/>
      <c r="L196" s="119"/>
      <c r="M196" s="119"/>
    </row>
    <row r="197" spans="1:13" s="17" customFormat="1" ht="16" customHeight="1" x14ac:dyDescent="0.25">
      <c r="A197" s="83">
        <v>44175</v>
      </c>
      <c r="B197" s="27" t="s">
        <v>323</v>
      </c>
      <c r="C197" s="27" t="s">
        <v>62</v>
      </c>
      <c r="D197" s="25" t="s">
        <v>268</v>
      </c>
      <c r="E197" s="25" t="s">
        <v>63</v>
      </c>
      <c r="F197" s="25" t="s">
        <v>227</v>
      </c>
      <c r="G197" s="25" t="s">
        <v>324</v>
      </c>
      <c r="H197" s="25" t="s">
        <v>325</v>
      </c>
      <c r="I197" s="28">
        <v>5088</v>
      </c>
      <c r="J197" s="98"/>
      <c r="L197" s="119"/>
      <c r="M197" s="119"/>
    </row>
    <row r="198" spans="1:13" s="17" customFormat="1" ht="16" customHeight="1" x14ac:dyDescent="0.25">
      <c r="A198" s="83">
        <v>44176</v>
      </c>
      <c r="B198" s="27" t="s">
        <v>323</v>
      </c>
      <c r="C198" s="27" t="s">
        <v>62</v>
      </c>
      <c r="D198" s="25" t="s">
        <v>268</v>
      </c>
      <c r="E198" s="25" t="s">
        <v>139</v>
      </c>
      <c r="F198" s="25" t="s">
        <v>570</v>
      </c>
      <c r="G198" s="25" t="s">
        <v>324</v>
      </c>
      <c r="H198" s="25" t="s">
        <v>325</v>
      </c>
      <c r="I198" s="28">
        <v>1696</v>
      </c>
      <c r="J198" s="98"/>
      <c r="L198" s="119"/>
      <c r="M198" s="119"/>
    </row>
    <row r="199" spans="1:13" s="17" customFormat="1" ht="16" customHeight="1" x14ac:dyDescent="0.25">
      <c r="A199" s="83">
        <v>44177</v>
      </c>
      <c r="B199" s="27" t="s">
        <v>323</v>
      </c>
      <c r="C199" s="27" t="s">
        <v>62</v>
      </c>
      <c r="D199" s="25" t="s">
        <v>268</v>
      </c>
      <c r="E199" s="25" t="s">
        <v>139</v>
      </c>
      <c r="F199" s="25" t="s">
        <v>424</v>
      </c>
      <c r="G199" s="25" t="s">
        <v>324</v>
      </c>
      <c r="H199" s="25" t="s">
        <v>325</v>
      </c>
      <c r="I199" s="28">
        <v>848</v>
      </c>
      <c r="J199" s="98"/>
      <c r="L199" s="119"/>
      <c r="M199" s="119"/>
    </row>
    <row r="200" spans="1:13" s="17" customFormat="1" ht="16" customHeight="1" x14ac:dyDescent="0.25">
      <c r="A200" s="83">
        <v>44178</v>
      </c>
      <c r="B200" s="27" t="s">
        <v>323</v>
      </c>
      <c r="C200" s="27" t="s">
        <v>62</v>
      </c>
      <c r="D200" s="25" t="s">
        <v>268</v>
      </c>
      <c r="E200" s="25" t="s">
        <v>384</v>
      </c>
      <c r="F200" s="25" t="s">
        <v>385</v>
      </c>
      <c r="G200" s="25" t="s">
        <v>324</v>
      </c>
      <c r="H200" s="25" t="s">
        <v>325</v>
      </c>
      <c r="I200" s="28">
        <v>5088</v>
      </c>
      <c r="J200" s="98"/>
      <c r="L200" s="119"/>
      <c r="M200" s="119"/>
    </row>
    <row r="201" spans="1:13" s="17" customFormat="1" ht="16" customHeight="1" x14ac:dyDescent="0.25">
      <c r="A201" s="83">
        <v>44179</v>
      </c>
      <c r="B201" s="27" t="s">
        <v>323</v>
      </c>
      <c r="C201" s="27" t="s">
        <v>62</v>
      </c>
      <c r="D201" s="25" t="s">
        <v>268</v>
      </c>
      <c r="E201" s="25" t="s">
        <v>139</v>
      </c>
      <c r="F201" s="25" t="s">
        <v>174</v>
      </c>
      <c r="G201" s="25" t="s">
        <v>324</v>
      </c>
      <c r="H201" s="25" t="s">
        <v>325</v>
      </c>
      <c r="I201" s="28">
        <v>2544</v>
      </c>
      <c r="J201" s="98"/>
      <c r="L201" s="119"/>
      <c r="M201" s="119"/>
    </row>
    <row r="202" spans="1:13" s="17" customFormat="1" ht="16" customHeight="1" x14ac:dyDescent="0.25">
      <c r="A202" s="83">
        <v>44180</v>
      </c>
      <c r="B202" s="27" t="s">
        <v>323</v>
      </c>
      <c r="C202" s="27" t="s">
        <v>62</v>
      </c>
      <c r="D202" s="25" t="s">
        <v>268</v>
      </c>
      <c r="E202" s="25" t="s">
        <v>139</v>
      </c>
      <c r="F202" s="25" t="s">
        <v>570</v>
      </c>
      <c r="G202" s="25" t="s">
        <v>324</v>
      </c>
      <c r="H202" s="25" t="s">
        <v>325</v>
      </c>
      <c r="I202" s="28">
        <v>2544</v>
      </c>
      <c r="J202" s="98"/>
      <c r="L202" s="119"/>
      <c r="M202" s="119"/>
    </row>
    <row r="203" spans="1:13" s="17" customFormat="1" ht="16" customHeight="1" x14ac:dyDescent="0.25">
      <c r="A203" s="83">
        <v>44182</v>
      </c>
      <c r="B203" s="27" t="s">
        <v>323</v>
      </c>
      <c r="C203" s="27" t="s">
        <v>62</v>
      </c>
      <c r="D203" s="25" t="s">
        <v>268</v>
      </c>
      <c r="E203" s="25" t="s">
        <v>63</v>
      </c>
      <c r="F203" s="25" t="s">
        <v>134</v>
      </c>
      <c r="G203" s="25" t="s">
        <v>324</v>
      </c>
      <c r="H203" s="25" t="s">
        <v>325</v>
      </c>
      <c r="I203" s="28">
        <v>5088</v>
      </c>
      <c r="J203" s="98"/>
      <c r="L203" s="119"/>
      <c r="M203" s="119"/>
    </row>
    <row r="204" spans="1:13" s="17" customFormat="1" ht="16" customHeight="1" x14ac:dyDescent="0.25">
      <c r="A204" s="83">
        <v>44183</v>
      </c>
      <c r="B204" s="27" t="s">
        <v>323</v>
      </c>
      <c r="C204" s="27" t="s">
        <v>62</v>
      </c>
      <c r="D204" s="25" t="s">
        <v>268</v>
      </c>
      <c r="E204" s="25" t="s">
        <v>139</v>
      </c>
      <c r="F204" s="25" t="s">
        <v>570</v>
      </c>
      <c r="G204" s="25" t="s">
        <v>324</v>
      </c>
      <c r="H204" s="25" t="s">
        <v>325</v>
      </c>
      <c r="I204" s="28">
        <v>1696</v>
      </c>
      <c r="J204" s="98"/>
      <c r="L204" s="119"/>
      <c r="M204" s="119"/>
    </row>
    <row r="205" spans="1:13" s="17" customFormat="1" ht="16" customHeight="1" x14ac:dyDescent="0.25">
      <c r="A205" s="83">
        <v>44184</v>
      </c>
      <c r="B205" s="27" t="s">
        <v>323</v>
      </c>
      <c r="C205" s="27" t="s">
        <v>62</v>
      </c>
      <c r="D205" s="25" t="s">
        <v>268</v>
      </c>
      <c r="E205" s="25" t="s">
        <v>139</v>
      </c>
      <c r="F205" s="25" t="s">
        <v>424</v>
      </c>
      <c r="G205" s="25" t="s">
        <v>324</v>
      </c>
      <c r="H205" s="25" t="s">
        <v>325</v>
      </c>
      <c r="I205" s="28">
        <v>1696</v>
      </c>
      <c r="J205" s="98"/>
      <c r="L205" s="119"/>
      <c r="M205" s="119"/>
    </row>
    <row r="206" spans="1:13" s="17" customFormat="1" ht="16" customHeight="1" x14ac:dyDescent="0.25">
      <c r="A206" s="83">
        <v>44185</v>
      </c>
      <c r="B206" s="27" t="s">
        <v>323</v>
      </c>
      <c r="C206" s="27" t="s">
        <v>62</v>
      </c>
      <c r="D206" s="25" t="s">
        <v>268</v>
      </c>
      <c r="E206" s="25" t="s">
        <v>384</v>
      </c>
      <c r="F206" s="25" t="s">
        <v>385</v>
      </c>
      <c r="G206" s="25" t="s">
        <v>324</v>
      </c>
      <c r="H206" s="25" t="s">
        <v>325</v>
      </c>
      <c r="I206" s="28">
        <v>5088</v>
      </c>
      <c r="J206" s="98"/>
      <c r="L206" s="119"/>
      <c r="M206" s="119"/>
    </row>
    <row r="207" spans="1:13" s="17" customFormat="1" ht="16" customHeight="1" x14ac:dyDescent="0.25">
      <c r="A207" s="83">
        <v>44186</v>
      </c>
      <c r="B207" s="27" t="s">
        <v>323</v>
      </c>
      <c r="C207" s="27" t="s">
        <v>62</v>
      </c>
      <c r="D207" s="25" t="s">
        <v>268</v>
      </c>
      <c r="E207" s="25" t="s">
        <v>139</v>
      </c>
      <c r="F207" s="25" t="s">
        <v>174</v>
      </c>
      <c r="G207" s="25" t="s">
        <v>324</v>
      </c>
      <c r="H207" s="25" t="s">
        <v>325</v>
      </c>
      <c r="I207" s="28">
        <v>3392</v>
      </c>
      <c r="J207" s="98"/>
      <c r="L207" s="119"/>
      <c r="M207" s="119"/>
    </row>
    <row r="208" spans="1:13" s="17" customFormat="1" ht="16" customHeight="1" x14ac:dyDescent="0.25">
      <c r="A208" s="83">
        <v>44188</v>
      </c>
      <c r="B208" s="27" t="s">
        <v>323</v>
      </c>
      <c r="C208" s="27" t="s">
        <v>62</v>
      </c>
      <c r="D208" s="25" t="s">
        <v>268</v>
      </c>
      <c r="E208" s="25" t="s">
        <v>139</v>
      </c>
      <c r="F208" s="25" t="s">
        <v>553</v>
      </c>
      <c r="G208" s="25" t="s">
        <v>324</v>
      </c>
      <c r="H208" s="25" t="s">
        <v>325</v>
      </c>
      <c r="I208" s="28">
        <v>2544</v>
      </c>
      <c r="J208" s="98"/>
      <c r="L208" s="119"/>
      <c r="M208" s="119"/>
    </row>
    <row r="209" spans="1:13" s="17" customFormat="1" ht="16" customHeight="1" x14ac:dyDescent="0.25">
      <c r="A209" s="83">
        <v>44189</v>
      </c>
      <c r="B209" s="27" t="s">
        <v>323</v>
      </c>
      <c r="C209" s="27" t="s">
        <v>62</v>
      </c>
      <c r="D209" s="25" t="s">
        <v>268</v>
      </c>
      <c r="E209" s="25" t="s">
        <v>63</v>
      </c>
      <c r="F209" s="25" t="s">
        <v>514</v>
      </c>
      <c r="G209" s="25" t="s">
        <v>324</v>
      </c>
      <c r="H209" s="25" t="s">
        <v>325</v>
      </c>
      <c r="I209" s="28">
        <v>5088</v>
      </c>
      <c r="J209" s="98"/>
      <c r="L209" s="119"/>
      <c r="M209" s="119"/>
    </row>
    <row r="210" spans="1:13" s="17" customFormat="1" ht="16" customHeight="1" x14ac:dyDescent="0.25">
      <c r="A210" s="83">
        <v>44192</v>
      </c>
      <c r="B210" s="27" t="s">
        <v>323</v>
      </c>
      <c r="C210" s="27" t="s">
        <v>62</v>
      </c>
      <c r="D210" s="25" t="s">
        <v>268</v>
      </c>
      <c r="E210" s="25" t="s">
        <v>384</v>
      </c>
      <c r="F210" s="25" t="s">
        <v>385</v>
      </c>
      <c r="G210" s="25" t="s">
        <v>324</v>
      </c>
      <c r="H210" s="25" t="s">
        <v>325</v>
      </c>
      <c r="I210" s="28">
        <v>3392</v>
      </c>
      <c r="J210" s="98"/>
      <c r="L210" s="119"/>
      <c r="M210" s="119"/>
    </row>
    <row r="211" spans="1:13" s="17" customFormat="1" ht="16" customHeight="1" x14ac:dyDescent="0.25">
      <c r="A211" s="83">
        <v>44193</v>
      </c>
      <c r="B211" s="27" t="s">
        <v>323</v>
      </c>
      <c r="C211" s="27" t="s">
        <v>62</v>
      </c>
      <c r="D211" s="25" t="s">
        <v>268</v>
      </c>
      <c r="E211" s="25" t="s">
        <v>139</v>
      </c>
      <c r="F211" s="25" t="s">
        <v>424</v>
      </c>
      <c r="G211" s="25" t="s">
        <v>324</v>
      </c>
      <c r="H211" s="25" t="s">
        <v>325</v>
      </c>
      <c r="I211" s="28">
        <v>1696</v>
      </c>
      <c r="J211" s="98"/>
      <c r="L211" s="119"/>
      <c r="M211" s="119"/>
    </row>
    <row r="212" spans="1:13" s="17" customFormat="1" ht="16" customHeight="1" x14ac:dyDescent="0.25">
      <c r="A212" s="83">
        <v>44195</v>
      </c>
      <c r="B212" s="27" t="s">
        <v>323</v>
      </c>
      <c r="C212" s="27" t="s">
        <v>62</v>
      </c>
      <c r="D212" s="25" t="s">
        <v>268</v>
      </c>
      <c r="E212" s="25" t="s">
        <v>139</v>
      </c>
      <c r="F212" s="25" t="s">
        <v>570</v>
      </c>
      <c r="G212" s="25" t="s">
        <v>324</v>
      </c>
      <c r="H212" s="25" t="s">
        <v>325</v>
      </c>
      <c r="I212" s="28">
        <v>3392</v>
      </c>
      <c r="J212" s="98"/>
      <c r="L212" s="119"/>
      <c r="M212" s="119"/>
    </row>
    <row r="213" spans="1:13" s="17" customFormat="1" ht="16" customHeight="1" x14ac:dyDescent="0.25">
      <c r="A213" s="83">
        <v>44195</v>
      </c>
      <c r="B213" s="27" t="s">
        <v>323</v>
      </c>
      <c r="C213" s="27" t="s">
        <v>62</v>
      </c>
      <c r="D213" s="25" t="s">
        <v>268</v>
      </c>
      <c r="E213" s="25" t="s">
        <v>139</v>
      </c>
      <c r="F213" s="25" t="s">
        <v>174</v>
      </c>
      <c r="G213" s="25" t="s">
        <v>324</v>
      </c>
      <c r="H213" s="25" t="s">
        <v>325</v>
      </c>
      <c r="I213" s="28">
        <v>2544</v>
      </c>
      <c r="J213" s="98"/>
      <c r="L213" s="119"/>
      <c r="M213" s="119"/>
    </row>
    <row r="214" spans="1:13" s="17" customFormat="1" ht="16" customHeight="1" thickBot="1" x14ac:dyDescent="0.3">
      <c r="A214" s="83">
        <v>44196</v>
      </c>
      <c r="B214" s="27" t="s">
        <v>323</v>
      </c>
      <c r="C214" s="27" t="s">
        <v>62</v>
      </c>
      <c r="D214" s="25" t="s">
        <v>268</v>
      </c>
      <c r="E214" s="25" t="s">
        <v>63</v>
      </c>
      <c r="F214" s="25" t="s">
        <v>377</v>
      </c>
      <c r="G214" s="25" t="s">
        <v>324</v>
      </c>
      <c r="H214" s="25" t="s">
        <v>325</v>
      </c>
      <c r="I214" s="28">
        <v>5088</v>
      </c>
      <c r="J214" s="98"/>
      <c r="L214" s="119"/>
      <c r="M214" s="119"/>
    </row>
    <row r="215" spans="1:13" ht="17.25" customHeight="1" thickBot="1" x14ac:dyDescent="0.35">
      <c r="A215" s="112" t="s">
        <v>99</v>
      </c>
      <c r="B215" s="113"/>
      <c r="C215" s="113"/>
      <c r="D215" s="113"/>
      <c r="E215" s="113"/>
      <c r="F215" s="113"/>
      <c r="G215" s="113"/>
      <c r="H215" s="60"/>
      <c r="I215" s="137">
        <f>SUM(I11:I214)</f>
        <v>616496</v>
      </c>
      <c r="J215" s="61"/>
    </row>
    <row r="216" spans="1:13" x14ac:dyDescent="0.25">
      <c r="I216" s="100"/>
    </row>
    <row r="217" spans="1:13" ht="13" x14ac:dyDescent="0.3">
      <c r="A217" s="115"/>
      <c r="B217" s="110"/>
      <c r="C217" s="110"/>
      <c r="D217" s="110"/>
      <c r="E217" s="110"/>
      <c r="F217" s="116"/>
      <c r="G217" s="110"/>
      <c r="H217" s="31"/>
      <c r="I217" s="101"/>
      <c r="J217" s="17"/>
    </row>
    <row r="218" spans="1:13" ht="14.15" customHeight="1" x14ac:dyDescent="0.25">
      <c r="A218" s="184"/>
      <c r="B218" s="184"/>
      <c r="C218" s="184"/>
      <c r="D218" s="184"/>
      <c r="E218" s="184"/>
      <c r="F218" s="184"/>
      <c r="G218" s="184"/>
      <c r="H218" s="184"/>
      <c r="I218" s="184"/>
      <c r="J218" s="184"/>
    </row>
    <row r="219" spans="1:13" s="90" customFormat="1" ht="14.15" customHeight="1" x14ac:dyDescent="0.25">
      <c r="A219" s="184"/>
      <c r="B219" s="184"/>
      <c r="C219" s="184"/>
      <c r="D219" s="184"/>
      <c r="E219" s="184"/>
      <c r="F219" s="184"/>
      <c r="G219" s="184"/>
      <c r="H219" s="184"/>
      <c r="I219" s="184"/>
      <c r="J219" s="184"/>
    </row>
    <row r="220" spans="1:13" ht="13.5" customHeight="1" x14ac:dyDescent="0.25">
      <c r="A220" s="185"/>
      <c r="B220" s="185"/>
      <c r="C220" s="185"/>
      <c r="D220" s="185"/>
      <c r="E220" s="185"/>
      <c r="F220" s="185"/>
      <c r="G220" s="185"/>
      <c r="H220" s="185"/>
      <c r="I220" s="185"/>
      <c r="J220" s="185"/>
    </row>
    <row r="221" spans="1:13" ht="13.5" customHeight="1" x14ac:dyDescent="0.25">
      <c r="A221" s="185"/>
      <c r="B221" s="185"/>
      <c r="C221" s="185"/>
      <c r="D221" s="185"/>
      <c r="E221" s="185"/>
      <c r="F221" s="185"/>
      <c r="G221" s="185"/>
      <c r="H221" s="185"/>
      <c r="I221" s="185"/>
      <c r="J221" s="185"/>
    </row>
    <row r="222" spans="1:13" ht="13.5" customHeight="1" x14ac:dyDescent="0.25">
      <c r="A222" s="117"/>
      <c r="B222" s="117"/>
      <c r="C222" s="117"/>
      <c r="D222" s="117"/>
      <c r="E222" s="117"/>
      <c r="F222" s="117"/>
      <c r="G222" s="117"/>
      <c r="H222" s="92"/>
      <c r="I222" s="92"/>
      <c r="J222" s="92"/>
    </row>
    <row r="223" spans="1:13" s="17" customFormat="1" ht="13" customHeight="1" x14ac:dyDescent="0.25">
      <c r="A223" s="183"/>
      <c r="B223" s="183"/>
      <c r="C223" s="183"/>
      <c r="D223" s="183"/>
      <c r="E223" s="183"/>
      <c r="F223" s="183"/>
      <c r="G223" s="183"/>
      <c r="H223" s="183"/>
      <c r="I223" s="183"/>
      <c r="J223" s="183"/>
    </row>
    <row r="226" spans="1:9" x14ac:dyDescent="0.25">
      <c r="G226" s="118"/>
      <c r="H226" s="99"/>
    </row>
    <row r="227" spans="1:9" x14ac:dyDescent="0.25">
      <c r="G227" s="118"/>
      <c r="H227" s="99"/>
      <c r="I227" s="100"/>
    </row>
    <row r="229" spans="1:9" x14ac:dyDescent="0.25">
      <c r="I229" s="100"/>
    </row>
    <row r="236" spans="1:9" x14ac:dyDescent="0.25">
      <c r="A236" s="114" t="s">
        <v>85</v>
      </c>
    </row>
  </sheetData>
  <sortState xmlns:xlrd2="http://schemas.microsoft.com/office/spreadsheetml/2017/richdata2" ref="A11:J214">
    <sortCondition ref="A11:A214"/>
    <sortCondition ref="D11:D214"/>
    <sortCondition ref="E11:E214"/>
  </sortState>
  <mergeCells count="5">
    <mergeCell ref="A218:J218"/>
    <mergeCell ref="A219:J219"/>
    <mergeCell ref="A220:J220"/>
    <mergeCell ref="A221:J221"/>
    <mergeCell ref="A223:J223"/>
  </mergeCells>
  <printOptions horizontalCentered="1"/>
  <pageMargins left="0" right="0.75" top="0.5" bottom="0" header="0.5" footer="0.5"/>
  <pageSetup scale="54" fitToHeight="10" orientation="landscape" r:id="rId1"/>
  <headerFooter alignWithMargins="0">
    <oddFooter>&amp;L&amp;G</oddFooter>
  </headerFooter>
  <rowBreaks count="4" manualBreakCount="4">
    <brk id="55" max="9" man="1"/>
    <brk id="100" max="9" man="1"/>
    <brk id="145" max="9" man="1"/>
    <brk id="190"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6"/>
  <sheetViews>
    <sheetView workbookViewId="0"/>
  </sheetViews>
  <sheetFormatPr defaultRowHeight="12.5" x14ac:dyDescent="0.25"/>
  <cols>
    <col min="1" max="1" width="17.81640625" customWidth="1"/>
    <col min="2" max="3" width="30.7265625" customWidth="1"/>
    <col min="4" max="4" width="22.1796875" bestFit="1" customWidth="1"/>
    <col min="5" max="5" width="32.7265625" bestFit="1"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35" t="s">
        <v>0</v>
      </c>
    </row>
    <row r="2" spans="1:14" s="30" customFormat="1" ht="12.75" customHeight="1" x14ac:dyDescent="0.3">
      <c r="A2" s="35" t="s">
        <v>60</v>
      </c>
    </row>
    <row r="3" spans="1:14" ht="12.75" customHeight="1" x14ac:dyDescent="0.3">
      <c r="A3" s="35" t="s">
        <v>247</v>
      </c>
    </row>
    <row r="4" spans="1:14" ht="12.75" customHeight="1" x14ac:dyDescent="0.3">
      <c r="A4" s="35" t="s">
        <v>57</v>
      </c>
    </row>
    <row r="5" spans="1:14" ht="12.75" customHeight="1" x14ac:dyDescent="0.3">
      <c r="A5" s="35" t="s">
        <v>67</v>
      </c>
    </row>
    <row r="6" spans="1:14" ht="12.75" customHeight="1" x14ac:dyDescent="0.3">
      <c r="A6" s="35" t="s">
        <v>11</v>
      </c>
    </row>
    <row r="7" spans="1:14" s="30" customFormat="1" ht="12.75" customHeight="1" x14ac:dyDescent="0.3">
      <c r="A7" s="35"/>
    </row>
    <row r="8" spans="1:14" s="2" customFormat="1" ht="24" customHeight="1" x14ac:dyDescent="0.3">
      <c r="A8" s="125" t="s">
        <v>87</v>
      </c>
      <c r="B8" s="125"/>
      <c r="C8" s="125"/>
      <c r="D8" s="125"/>
      <c r="E8" s="125"/>
      <c r="F8" s="125"/>
      <c r="G8" s="125"/>
      <c r="H8" s="125"/>
      <c r="I8" s="125"/>
      <c r="J8" s="125"/>
      <c r="K8" s="125"/>
      <c r="L8" s="14"/>
    </row>
    <row r="9" spans="1:14" s="12" customFormat="1" ht="13.5" thickBot="1" x14ac:dyDescent="0.35">
      <c r="A9" s="1"/>
      <c r="B9" s="1"/>
      <c r="C9" s="1"/>
      <c r="D9" s="1"/>
      <c r="E9" s="1"/>
      <c r="F9" s="1"/>
      <c r="G9" s="1"/>
      <c r="H9" s="1"/>
      <c r="I9" s="1"/>
      <c r="J9" s="1"/>
      <c r="K9" s="95" t="s">
        <v>78</v>
      </c>
    </row>
    <row r="10" spans="1:14" s="12" customFormat="1" ht="49.5" customHeight="1" thickBot="1" x14ac:dyDescent="0.3">
      <c r="A10" s="134" t="s">
        <v>25</v>
      </c>
      <c r="B10" s="135" t="s">
        <v>8</v>
      </c>
      <c r="C10" s="135" t="s">
        <v>9</v>
      </c>
      <c r="D10" s="135" t="s">
        <v>10</v>
      </c>
      <c r="E10" s="135" t="s">
        <v>5</v>
      </c>
      <c r="F10" s="135" t="s">
        <v>21</v>
      </c>
      <c r="G10" s="135" t="s">
        <v>26</v>
      </c>
      <c r="H10" s="135" t="s">
        <v>3</v>
      </c>
      <c r="I10" s="135" t="s">
        <v>27</v>
      </c>
      <c r="J10" s="135" t="s">
        <v>73</v>
      </c>
      <c r="K10" s="136" t="s">
        <v>32</v>
      </c>
    </row>
    <row r="11" spans="1:14" s="8" customFormat="1" ht="16" customHeight="1" x14ac:dyDescent="0.25">
      <c r="A11" s="78">
        <v>43834</v>
      </c>
      <c r="B11" s="24" t="s">
        <v>393</v>
      </c>
      <c r="C11" s="24" t="s">
        <v>466</v>
      </c>
      <c r="D11" s="24" t="s">
        <v>393</v>
      </c>
      <c r="E11" s="25" t="s">
        <v>479</v>
      </c>
      <c r="F11" s="25" t="s">
        <v>467</v>
      </c>
      <c r="G11" s="25" t="s">
        <v>113</v>
      </c>
      <c r="H11" s="22" t="s">
        <v>422</v>
      </c>
      <c r="I11" s="23" t="s">
        <v>394</v>
      </c>
      <c r="J11" s="28">
        <v>304701</v>
      </c>
      <c r="K11" s="103"/>
      <c r="M11" s="162"/>
      <c r="N11" s="162"/>
    </row>
    <row r="12" spans="1:14" s="8" customFormat="1" ht="16" customHeight="1" x14ac:dyDescent="0.25">
      <c r="A12" s="78">
        <v>43837</v>
      </c>
      <c r="B12" s="24" t="s">
        <v>393</v>
      </c>
      <c r="C12" s="24" t="s">
        <v>466</v>
      </c>
      <c r="D12" s="24" t="s">
        <v>393</v>
      </c>
      <c r="E12" s="25" t="s">
        <v>480</v>
      </c>
      <c r="F12" s="25" t="s">
        <v>467</v>
      </c>
      <c r="G12" s="25" t="s">
        <v>81</v>
      </c>
      <c r="H12" s="22" t="s">
        <v>287</v>
      </c>
      <c r="I12" s="23" t="s">
        <v>394</v>
      </c>
      <c r="J12" s="28">
        <v>304804</v>
      </c>
      <c r="K12" s="103"/>
      <c r="M12" s="162"/>
      <c r="N12" s="162"/>
    </row>
    <row r="13" spans="1:14" s="173" customFormat="1" ht="16" customHeight="1" x14ac:dyDescent="0.25">
      <c r="A13" s="83">
        <v>44059</v>
      </c>
      <c r="B13" s="172" t="s">
        <v>521</v>
      </c>
      <c r="C13" s="172" t="s">
        <v>521</v>
      </c>
      <c r="D13" s="172" t="s">
        <v>521</v>
      </c>
      <c r="E13" s="25" t="s">
        <v>544</v>
      </c>
      <c r="F13" s="25" t="s">
        <v>541</v>
      </c>
      <c r="G13" s="25" t="s">
        <v>178</v>
      </c>
      <c r="H13" s="22" t="s">
        <v>413</v>
      </c>
      <c r="I13" s="22" t="s">
        <v>263</v>
      </c>
      <c r="J13" s="28">
        <v>2164037</v>
      </c>
      <c r="K13" s="98" t="s">
        <v>70</v>
      </c>
      <c r="M13" s="174"/>
      <c r="N13" s="174"/>
    </row>
    <row r="14" spans="1:14" s="173" customFormat="1" ht="16" customHeight="1" x14ac:dyDescent="0.25">
      <c r="A14" s="83">
        <v>44109</v>
      </c>
      <c r="B14" s="172" t="s">
        <v>393</v>
      </c>
      <c r="C14" s="172" t="s">
        <v>466</v>
      </c>
      <c r="D14" s="172" t="s">
        <v>393</v>
      </c>
      <c r="E14" s="25" t="s">
        <v>563</v>
      </c>
      <c r="F14" s="25" t="s">
        <v>467</v>
      </c>
      <c r="G14" s="25" t="s">
        <v>113</v>
      </c>
      <c r="H14" s="22" t="s">
        <v>135</v>
      </c>
      <c r="I14" s="22" t="s">
        <v>394</v>
      </c>
      <c r="J14" s="28">
        <v>81968</v>
      </c>
      <c r="K14" s="98" t="s">
        <v>58</v>
      </c>
      <c r="M14" s="174"/>
      <c r="N14" s="174"/>
    </row>
    <row r="15" spans="1:14" s="173" customFormat="1" ht="16" customHeight="1" x14ac:dyDescent="0.25">
      <c r="A15" s="83">
        <v>44127</v>
      </c>
      <c r="B15" s="172" t="s">
        <v>393</v>
      </c>
      <c r="C15" s="172" t="s">
        <v>466</v>
      </c>
      <c r="D15" s="172" t="s">
        <v>393</v>
      </c>
      <c r="E15" s="25" t="s">
        <v>564</v>
      </c>
      <c r="F15" s="25" t="s">
        <v>467</v>
      </c>
      <c r="G15" s="25" t="s">
        <v>81</v>
      </c>
      <c r="H15" s="22" t="s">
        <v>505</v>
      </c>
      <c r="I15" s="22" t="s">
        <v>394</v>
      </c>
      <c r="J15" s="28">
        <v>81732</v>
      </c>
      <c r="K15" s="98" t="s">
        <v>58</v>
      </c>
      <c r="M15" s="174"/>
      <c r="N15" s="174"/>
    </row>
    <row r="16" spans="1:14" s="173" customFormat="1" ht="16" customHeight="1" thickBot="1" x14ac:dyDescent="0.3">
      <c r="A16" s="83">
        <v>44129</v>
      </c>
      <c r="B16" s="172" t="s">
        <v>393</v>
      </c>
      <c r="C16" s="172" t="s">
        <v>468</v>
      </c>
      <c r="D16" s="172" t="s">
        <v>393</v>
      </c>
      <c r="E16" s="25" t="s">
        <v>480</v>
      </c>
      <c r="F16" s="25" t="s">
        <v>467</v>
      </c>
      <c r="G16" s="25" t="s">
        <v>177</v>
      </c>
      <c r="H16" s="22" t="s">
        <v>395</v>
      </c>
      <c r="I16" s="22" t="s">
        <v>394</v>
      </c>
      <c r="J16" s="28">
        <v>81661</v>
      </c>
      <c r="K16" s="98" t="s">
        <v>58</v>
      </c>
      <c r="M16" s="174"/>
      <c r="N16" s="174"/>
    </row>
    <row r="17" spans="1:21" s="30" customFormat="1" ht="16.5" customHeight="1" thickBot="1" x14ac:dyDescent="0.35">
      <c r="A17" s="56" t="s">
        <v>7</v>
      </c>
      <c r="B17" s="57"/>
      <c r="C17" s="57"/>
      <c r="D17" s="57"/>
      <c r="E17" s="57"/>
      <c r="F17" s="57"/>
      <c r="G17" s="57"/>
      <c r="H17" s="57"/>
      <c r="I17" s="58"/>
      <c r="J17" s="137">
        <f>SUM(J11:J16)</f>
        <v>3018903</v>
      </c>
      <c r="K17" s="59"/>
      <c r="M17" s="33"/>
      <c r="N17" s="33"/>
      <c r="O17" s="33"/>
      <c r="P17" s="33"/>
      <c r="Q17" s="33"/>
      <c r="R17" s="33"/>
      <c r="S17" s="33"/>
      <c r="T17" s="33"/>
      <c r="U17" s="33"/>
    </row>
    <row r="18" spans="1:21" s="30" customFormat="1" ht="12.75" customHeight="1" x14ac:dyDescent="0.3">
      <c r="A18" s="3"/>
      <c r="B18" s="3"/>
      <c r="C18" s="3"/>
      <c r="D18" s="3"/>
      <c r="E18" s="3"/>
      <c r="F18" s="3"/>
      <c r="G18" s="3"/>
      <c r="H18" s="3"/>
      <c r="I18" s="36"/>
      <c r="J18" s="37"/>
      <c r="K18" s="3"/>
      <c r="M18" s="33"/>
      <c r="N18" s="33"/>
      <c r="O18" s="33"/>
      <c r="P18" s="33"/>
      <c r="Q18" s="33"/>
      <c r="R18" s="33"/>
      <c r="S18" s="33"/>
      <c r="T18" s="33"/>
      <c r="U18" s="33"/>
    </row>
    <row r="19" spans="1:21" s="30" customFormat="1" ht="12.75" customHeight="1" x14ac:dyDescent="0.3">
      <c r="A19" s="3"/>
      <c r="B19" s="3"/>
      <c r="C19" s="3"/>
      <c r="D19" s="3"/>
      <c r="E19" s="3"/>
      <c r="F19" s="3"/>
      <c r="G19" s="3"/>
      <c r="H19" s="3"/>
      <c r="I19" s="36"/>
      <c r="J19" s="74"/>
      <c r="K19" s="2"/>
      <c r="M19" s="33"/>
      <c r="N19" s="33"/>
      <c r="O19" s="33"/>
      <c r="P19" s="33"/>
      <c r="Q19" s="33"/>
      <c r="R19" s="33"/>
      <c r="S19" s="33"/>
      <c r="T19" s="33"/>
      <c r="U19" s="33"/>
    </row>
    <row r="20" spans="1:21" s="30" customFormat="1" ht="14.15" customHeight="1" x14ac:dyDescent="0.25">
      <c r="A20" s="184" t="s">
        <v>119</v>
      </c>
      <c r="B20" s="184"/>
      <c r="C20" s="184"/>
      <c r="D20" s="184"/>
      <c r="E20" s="184"/>
      <c r="F20" s="184"/>
      <c r="G20" s="184"/>
      <c r="H20" s="184"/>
      <c r="I20" s="184"/>
      <c r="J20" s="184"/>
      <c r="K20" s="184"/>
    </row>
    <row r="21" spans="1:21" s="30" customFormat="1" ht="13.5" customHeight="1" x14ac:dyDescent="0.25">
      <c r="A21" s="184" t="s">
        <v>120</v>
      </c>
      <c r="B21" s="184"/>
      <c r="C21" s="184"/>
      <c r="D21" s="184"/>
      <c r="E21" s="184"/>
      <c r="F21" s="184"/>
      <c r="G21" s="184"/>
      <c r="H21" s="184"/>
      <c r="I21" s="184"/>
      <c r="J21" s="184"/>
      <c r="K21" s="184"/>
    </row>
    <row r="22" spans="1:21" s="30" customFormat="1" ht="13.5" customHeight="1" x14ac:dyDescent="0.25">
      <c r="A22" s="185" t="s">
        <v>122</v>
      </c>
      <c r="B22" s="185"/>
      <c r="C22" s="185"/>
      <c r="D22" s="185"/>
      <c r="E22" s="185"/>
      <c r="F22" s="185"/>
      <c r="G22" s="185"/>
      <c r="H22" s="185"/>
      <c r="I22" s="185"/>
      <c r="J22" s="185"/>
      <c r="K22" s="185"/>
    </row>
    <row r="23" spans="1:21" s="30" customFormat="1" ht="13" customHeight="1" x14ac:dyDescent="0.25">
      <c r="A23" s="91"/>
      <c r="B23" s="91"/>
      <c r="C23" s="91"/>
      <c r="D23" s="91"/>
      <c r="E23" s="91"/>
      <c r="F23" s="91"/>
      <c r="G23" s="91"/>
      <c r="H23" s="91"/>
      <c r="I23" s="91"/>
      <c r="J23" s="91"/>
      <c r="K23" s="91"/>
    </row>
    <row r="26" spans="1:21" x14ac:dyDescent="0.25">
      <c r="J26" s="100"/>
    </row>
  </sheetData>
  <mergeCells count="3">
    <mergeCell ref="A20:K20"/>
    <mergeCell ref="A21:K21"/>
    <mergeCell ref="A22:K22"/>
  </mergeCells>
  <dataValidations disablePrompts="1" count="1">
    <dataValidation type="list" allowBlank="1" sqref="V17:V19" xr:uid="{00000000-0002-0000-0800-000000000000}">
      <formula1>TransChoice</formula1>
    </dataValidation>
  </dataValidations>
  <pageMargins left="0.75" right="0.75" top="0.75" bottom="0.75" header="0.3" footer="0.3"/>
  <pageSetup scale="5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2021-02-10T17:04:49Z</cp:lastPrinted>
  <dcterms:created xsi:type="dcterms:W3CDTF">2008-02-21T14:29:36Z</dcterms:created>
  <dcterms:modified xsi:type="dcterms:W3CDTF">2021-05-21T14:35:25Z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