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msinger\Desktop\01 Project Files\06 Fed Fleet General\01 Fleet Performace Summaries\2025 Reports\Published Fleet Tracking\Published Files\"/>
    </mc:Choice>
  </mc:AlternateContent>
  <xr:revisionPtr revIDLastSave="0" documentId="13_ncr:1_{34E85A93-D1B9-4AA8-A595-520B4288255D}" xr6:coauthVersionLast="47" xr6:coauthVersionMax="47" xr10:uidLastSave="{00000000-0000-0000-0000-000000000000}"/>
  <bookViews>
    <workbookView xWindow="28680" yWindow="330" windowWidth="25440" windowHeight="15270" xr2:uid="{00000000-000D-0000-FFFF-FFFF00000000}"/>
  </bookViews>
  <sheets>
    <sheet name="Covered EPAct Agencies" sheetId="1" r:id="rId1"/>
    <sheet name="Department of Defense Agencies" sheetId="2" r:id="rId2"/>
  </sheets>
  <definedNames>
    <definedName name="_xlnm._FilterDatabase" localSheetId="0" hidden="1">'Covered EPAct Agencies'!#REF!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174" i="1" l="1"/>
  <c r="AB174" i="1"/>
  <c r="AA174" i="1"/>
  <c r="Z174" i="1"/>
  <c r="Y174" i="1"/>
  <c r="X174" i="1"/>
  <c r="W174" i="1"/>
  <c r="V174" i="1"/>
  <c r="U174" i="1"/>
  <c r="T174" i="1"/>
  <c r="S174" i="1"/>
  <c r="R174" i="1"/>
  <c r="Q174" i="1"/>
  <c r="P174" i="1"/>
  <c r="O174" i="1"/>
  <c r="N174" i="1"/>
  <c r="M174" i="1"/>
  <c r="L174" i="1"/>
  <c r="K174" i="1"/>
  <c r="J174" i="1"/>
  <c r="I174" i="1"/>
  <c r="H174" i="1"/>
  <c r="G174" i="1"/>
  <c r="F174" i="1"/>
  <c r="E174" i="1"/>
  <c r="W194" i="1"/>
  <c r="V194" i="1"/>
  <c r="D174" i="1"/>
  <c r="T144" i="1"/>
  <c r="S144" i="1"/>
  <c r="R144" i="1"/>
  <c r="Q144" i="1"/>
  <c r="P144" i="1"/>
  <c r="O144" i="1"/>
  <c r="N144" i="1"/>
  <c r="M144" i="1"/>
  <c r="L144" i="1"/>
  <c r="K144" i="1"/>
  <c r="J144" i="1"/>
  <c r="I144" i="1"/>
  <c r="H144" i="1"/>
  <c r="G144" i="1"/>
  <c r="F144" i="1"/>
  <c r="E144" i="1"/>
  <c r="D144" i="1"/>
  <c r="U144" i="1"/>
  <c r="V54" i="2"/>
  <c r="V45" i="2"/>
  <c r="V28" i="2"/>
  <c r="V21" i="2"/>
  <c r="V11" i="2"/>
  <c r="V55" i="2" l="1"/>
  <c r="X54" i="2"/>
  <c r="U54" i="2"/>
  <c r="T54" i="2"/>
  <c r="S54" i="2"/>
  <c r="U39" i="1"/>
  <c r="U193" i="1" l="1"/>
  <c r="T193" i="1"/>
  <c r="U186" i="1"/>
  <c r="T186" i="1"/>
  <c r="U180" i="1"/>
  <c r="T180" i="1"/>
  <c r="U168" i="1"/>
  <c r="T168" i="1"/>
  <c r="S168" i="1"/>
  <c r="U162" i="1"/>
  <c r="T162" i="1"/>
  <c r="S162" i="1"/>
  <c r="U158" i="1"/>
  <c r="T158" i="1"/>
  <c r="U151" i="1"/>
  <c r="T151" i="1"/>
  <c r="U140" i="1"/>
  <c r="T140" i="1"/>
  <c r="U134" i="1"/>
  <c r="T134" i="1"/>
  <c r="U125" i="1"/>
  <c r="T125" i="1"/>
  <c r="U117" i="1"/>
  <c r="T117" i="1"/>
  <c r="U110" i="1"/>
  <c r="T110" i="1"/>
  <c r="U103" i="1"/>
  <c r="T103" i="1"/>
  <c r="U94" i="1"/>
  <c r="T94" i="1"/>
  <c r="X45" i="2"/>
  <c r="U45" i="2"/>
  <c r="T45" i="2"/>
  <c r="S45" i="2"/>
  <c r="U88" i="1"/>
  <c r="U79" i="1"/>
  <c r="T79" i="1"/>
  <c r="U72" i="1"/>
  <c r="T72" i="1"/>
  <c r="U66" i="1"/>
  <c r="T66" i="1"/>
  <c r="U59" i="1"/>
  <c r="T59" i="1"/>
  <c r="U52" i="1"/>
  <c r="T52" i="1"/>
  <c r="U44" i="1"/>
  <c r="T44" i="1"/>
  <c r="U29" i="1"/>
  <c r="T29" i="1"/>
  <c r="U14" i="1"/>
  <c r="T14" i="1"/>
  <c r="U22" i="1"/>
  <c r="U11" i="2"/>
  <c r="U194" i="1" l="1"/>
  <c r="X11" i="2"/>
  <c r="S94" i="1" l="1"/>
  <c r="R94" i="1"/>
  <c r="Q94" i="1"/>
  <c r="P94" i="1"/>
  <c r="O94" i="1"/>
  <c r="N94" i="1"/>
  <c r="M94" i="1"/>
  <c r="L94" i="1"/>
  <c r="K94" i="1"/>
  <c r="J94" i="1"/>
  <c r="I94" i="1"/>
  <c r="H94" i="1"/>
  <c r="G94" i="1"/>
  <c r="F94" i="1"/>
  <c r="E94" i="1"/>
  <c r="T38" i="1" l="1"/>
  <c r="S38" i="1"/>
  <c r="R38" i="1"/>
  <c r="Q38" i="1"/>
  <c r="P38" i="1"/>
  <c r="O38" i="1"/>
  <c r="N38" i="1"/>
  <c r="M38" i="1"/>
  <c r="L38" i="1"/>
  <c r="K38" i="1"/>
  <c r="J38" i="1"/>
  <c r="I38" i="1"/>
  <c r="H38" i="1"/>
  <c r="G38" i="1"/>
  <c r="F38" i="1"/>
  <c r="E38" i="1"/>
  <c r="D38" i="1"/>
  <c r="T37" i="1"/>
  <c r="S37" i="1"/>
  <c r="R37" i="1"/>
  <c r="Q37" i="1"/>
  <c r="P37" i="1"/>
  <c r="O37" i="1"/>
  <c r="N37" i="1"/>
  <c r="M37" i="1"/>
  <c r="L37" i="1"/>
  <c r="K37" i="1"/>
  <c r="J37" i="1"/>
  <c r="I37" i="1"/>
  <c r="H37" i="1"/>
  <c r="G37" i="1"/>
  <c r="F37" i="1"/>
  <c r="E37" i="1"/>
  <c r="D37" i="1"/>
  <c r="T36" i="1"/>
  <c r="S36" i="1"/>
  <c r="R36" i="1"/>
  <c r="Q36" i="1"/>
  <c r="P36" i="1"/>
  <c r="O36" i="1"/>
  <c r="N36" i="1"/>
  <c r="M36" i="1"/>
  <c r="L36" i="1"/>
  <c r="K36" i="1"/>
  <c r="J36" i="1"/>
  <c r="I36" i="1"/>
  <c r="H36" i="1"/>
  <c r="G36" i="1"/>
  <c r="F36" i="1"/>
  <c r="E36" i="1"/>
  <c r="D36" i="1"/>
  <c r="T35" i="1"/>
  <c r="S35" i="1"/>
  <c r="R35" i="1"/>
  <c r="Q35" i="1"/>
  <c r="P35" i="1"/>
  <c r="O35" i="1"/>
  <c r="N35" i="1"/>
  <c r="M35" i="1"/>
  <c r="L35" i="1"/>
  <c r="K35" i="1"/>
  <c r="J35" i="1"/>
  <c r="I35" i="1"/>
  <c r="H35" i="1"/>
  <c r="G35" i="1"/>
  <c r="F35" i="1"/>
  <c r="E35" i="1"/>
  <c r="D35" i="1"/>
  <c r="T34" i="1"/>
  <c r="S34" i="1"/>
  <c r="R34" i="1"/>
  <c r="Q34" i="1"/>
  <c r="P34" i="1"/>
  <c r="O34" i="1"/>
  <c r="N34" i="1"/>
  <c r="M34" i="1"/>
  <c r="L34" i="1"/>
  <c r="K34" i="1"/>
  <c r="J34" i="1"/>
  <c r="I34" i="1"/>
  <c r="H34" i="1"/>
  <c r="G34" i="1"/>
  <c r="F34" i="1"/>
  <c r="E34" i="1"/>
  <c r="D34" i="1"/>
  <c r="T33" i="1"/>
  <c r="S33" i="1"/>
  <c r="R33" i="1"/>
  <c r="Q33" i="1"/>
  <c r="P33" i="1"/>
  <c r="O33" i="1"/>
  <c r="N33" i="1"/>
  <c r="M33" i="1"/>
  <c r="L33" i="1"/>
  <c r="K33" i="1"/>
  <c r="J33" i="1"/>
  <c r="I33" i="1"/>
  <c r="H33" i="1"/>
  <c r="G33" i="1"/>
  <c r="F33" i="1"/>
  <c r="E33" i="1"/>
  <c r="D33" i="1"/>
  <c r="T32" i="1"/>
  <c r="S32" i="1"/>
  <c r="R32" i="1"/>
  <c r="Q32" i="1"/>
  <c r="P32" i="1"/>
  <c r="O32" i="1"/>
  <c r="N32" i="1"/>
  <c r="M32" i="1"/>
  <c r="L32" i="1"/>
  <c r="K32" i="1"/>
  <c r="J32" i="1"/>
  <c r="I32" i="1"/>
  <c r="H32" i="1"/>
  <c r="G32" i="1"/>
  <c r="F32" i="1"/>
  <c r="E32" i="1"/>
  <c r="D32" i="1"/>
  <c r="T31" i="1"/>
  <c r="S31" i="1"/>
  <c r="R31" i="1"/>
  <c r="Q31" i="1"/>
  <c r="P31" i="1"/>
  <c r="O31" i="1"/>
  <c r="N31" i="1"/>
  <c r="M31" i="1"/>
  <c r="L31" i="1"/>
  <c r="K31" i="1"/>
  <c r="J31" i="1"/>
  <c r="I31" i="1"/>
  <c r="H31" i="1"/>
  <c r="G31" i="1"/>
  <c r="F31" i="1"/>
  <c r="E31" i="1"/>
  <c r="D31" i="1"/>
  <c r="T30" i="1"/>
  <c r="S30" i="1"/>
  <c r="R30" i="1"/>
  <c r="Q30" i="1"/>
  <c r="P30" i="1"/>
  <c r="O30" i="1"/>
  <c r="N30" i="1"/>
  <c r="M30" i="1"/>
  <c r="L30" i="1"/>
  <c r="K30" i="1"/>
  <c r="J30" i="1"/>
  <c r="I30" i="1"/>
  <c r="H30" i="1"/>
  <c r="G30" i="1"/>
  <c r="F30" i="1"/>
  <c r="E30" i="1"/>
  <c r="D30" i="1"/>
  <c r="T39" i="1" l="1"/>
  <c r="X28" i="2"/>
  <c r="X21" i="2"/>
  <c r="X55" i="2" l="1"/>
  <c r="S151" i="1"/>
  <c r="S88" i="1"/>
  <c r="S103" i="1"/>
  <c r="S110" i="1"/>
  <c r="S125" i="1"/>
  <c r="S134" i="1"/>
  <c r="S140" i="1"/>
  <c r="S180" i="1"/>
  <c r="S193" i="1"/>
  <c r="S117" i="1"/>
  <c r="S158" i="1"/>
  <c r="S186" i="1"/>
  <c r="S79" i="1"/>
  <c r="S72" i="1"/>
  <c r="S66" i="1"/>
  <c r="S59" i="1"/>
  <c r="S52" i="1"/>
  <c r="S44" i="1"/>
  <c r="S29" i="1"/>
  <c r="S22" i="1"/>
  <c r="S14" i="1"/>
  <c r="S28" i="2"/>
  <c r="S21" i="2"/>
  <c r="S11" i="2"/>
  <c r="T11" i="2"/>
  <c r="T21" i="2"/>
  <c r="T28" i="2"/>
  <c r="R45" i="2"/>
  <c r="R54" i="2"/>
  <c r="R11" i="2"/>
  <c r="R21" i="2"/>
  <c r="R28" i="2"/>
  <c r="Q45" i="2"/>
  <c r="Q54" i="2"/>
  <c r="Q11" i="2"/>
  <c r="Q21" i="2"/>
  <c r="Q28" i="2"/>
  <c r="P11" i="2"/>
  <c r="P21" i="2"/>
  <c r="P28" i="2"/>
  <c r="P54" i="2"/>
  <c r="O11" i="2"/>
  <c r="O21" i="2"/>
  <c r="O28" i="2"/>
  <c r="O31" i="2"/>
  <c r="O36" i="2"/>
  <c r="O45" i="2"/>
  <c r="O54" i="2"/>
  <c r="T22" i="1"/>
  <c r="T88" i="1"/>
  <c r="R29" i="1"/>
  <c r="R103" i="1"/>
  <c r="Q29" i="1"/>
  <c r="Q103" i="1"/>
  <c r="R193" i="1"/>
  <c r="Q193" i="1"/>
  <c r="R186" i="1"/>
  <c r="Q186" i="1"/>
  <c r="R180" i="1"/>
  <c r="Q180" i="1"/>
  <c r="R168" i="1"/>
  <c r="Q168" i="1"/>
  <c r="R162" i="1"/>
  <c r="Q162" i="1"/>
  <c r="R158" i="1"/>
  <c r="Q158" i="1"/>
  <c r="R151" i="1"/>
  <c r="Q151" i="1"/>
  <c r="R140" i="1"/>
  <c r="Q140" i="1"/>
  <c r="R134" i="1"/>
  <c r="Q134" i="1"/>
  <c r="R125" i="1"/>
  <c r="Q125" i="1"/>
  <c r="R110" i="1"/>
  <c r="Q110" i="1"/>
  <c r="R117" i="1"/>
  <c r="Q117" i="1"/>
  <c r="R88" i="1"/>
  <c r="Q88" i="1"/>
  <c r="R79" i="1"/>
  <c r="Q79" i="1"/>
  <c r="R72" i="1"/>
  <c r="Q72" i="1"/>
  <c r="R66" i="1"/>
  <c r="Q66" i="1"/>
  <c r="R59" i="1"/>
  <c r="Q59" i="1"/>
  <c r="R52" i="1"/>
  <c r="Q52" i="1"/>
  <c r="R44" i="1"/>
  <c r="Q44" i="1"/>
  <c r="D11" i="2"/>
  <c r="R22" i="1"/>
  <c r="Q22" i="1"/>
  <c r="R14" i="1"/>
  <c r="Q14" i="1"/>
  <c r="P186" i="1"/>
  <c r="O186" i="1"/>
  <c r="N186" i="1"/>
  <c r="M186" i="1"/>
  <c r="L186" i="1"/>
  <c r="K186" i="1"/>
  <c r="J186" i="1"/>
  <c r="I186" i="1"/>
  <c r="H186" i="1"/>
  <c r="G186" i="1"/>
  <c r="F186" i="1"/>
  <c r="E186" i="1"/>
  <c r="D186" i="1"/>
  <c r="P180" i="1"/>
  <c r="O180" i="1"/>
  <c r="N180" i="1"/>
  <c r="M180" i="1"/>
  <c r="L180" i="1"/>
  <c r="K180" i="1"/>
  <c r="J180" i="1"/>
  <c r="I180" i="1"/>
  <c r="H180" i="1"/>
  <c r="G180" i="1"/>
  <c r="F180" i="1"/>
  <c r="E180" i="1"/>
  <c r="D180" i="1"/>
  <c r="P151" i="1"/>
  <c r="O151" i="1"/>
  <c r="N151" i="1"/>
  <c r="M151" i="1"/>
  <c r="L151" i="1"/>
  <c r="K151" i="1"/>
  <c r="J151" i="1"/>
  <c r="I151" i="1"/>
  <c r="H151" i="1"/>
  <c r="G151" i="1"/>
  <c r="F151" i="1"/>
  <c r="E151" i="1"/>
  <c r="D151" i="1"/>
  <c r="N11" i="2"/>
  <c r="N21" i="2"/>
  <c r="N28" i="2"/>
  <c r="N31" i="2"/>
  <c r="N36" i="2"/>
  <c r="N45" i="2"/>
  <c r="N54" i="2"/>
  <c r="M11" i="2"/>
  <c r="M21" i="2"/>
  <c r="M28" i="2"/>
  <c r="M31" i="2"/>
  <c r="M36" i="2"/>
  <c r="M45" i="2"/>
  <c r="M54" i="2"/>
  <c r="L11" i="2"/>
  <c r="L21" i="2"/>
  <c r="L28" i="2"/>
  <c r="L31" i="2"/>
  <c r="L36" i="2"/>
  <c r="L45" i="2"/>
  <c r="L54" i="2"/>
  <c r="K11" i="2"/>
  <c r="K21" i="2"/>
  <c r="K28" i="2"/>
  <c r="K31" i="2"/>
  <c r="K36" i="2"/>
  <c r="K45" i="2"/>
  <c r="K54" i="2"/>
  <c r="J11" i="2"/>
  <c r="J21" i="2"/>
  <c r="J28" i="2"/>
  <c r="J31" i="2"/>
  <c r="J36" i="2"/>
  <c r="J45" i="2"/>
  <c r="J54" i="2"/>
  <c r="I11" i="2"/>
  <c r="I21" i="2"/>
  <c r="I28" i="2"/>
  <c r="I31" i="2"/>
  <c r="I36" i="2"/>
  <c r="I45" i="2"/>
  <c r="I54" i="2"/>
  <c r="H11" i="2"/>
  <c r="H21" i="2"/>
  <c r="H28" i="2"/>
  <c r="H31" i="2"/>
  <c r="H36" i="2"/>
  <c r="H45" i="2"/>
  <c r="H54" i="2"/>
  <c r="G11" i="2"/>
  <c r="G21" i="2"/>
  <c r="G28" i="2"/>
  <c r="G31" i="2"/>
  <c r="G36" i="2"/>
  <c r="G45" i="2"/>
  <c r="G54" i="2"/>
  <c r="F11" i="2"/>
  <c r="F21" i="2"/>
  <c r="F28" i="2"/>
  <c r="F31" i="2"/>
  <c r="F36" i="2"/>
  <c r="F45" i="2"/>
  <c r="F54" i="2"/>
  <c r="E11" i="2"/>
  <c r="E21" i="2"/>
  <c r="E28" i="2"/>
  <c r="E31" i="2"/>
  <c r="E36" i="2"/>
  <c r="E45" i="2"/>
  <c r="E54" i="2"/>
  <c r="D21" i="2"/>
  <c r="D28" i="2"/>
  <c r="D31" i="2"/>
  <c r="D36" i="2"/>
  <c r="D45" i="2"/>
  <c r="D54" i="2"/>
  <c r="P14" i="1"/>
  <c r="P22" i="1"/>
  <c r="P29" i="1"/>
  <c r="P52" i="1"/>
  <c r="P59" i="1"/>
  <c r="P66" i="1"/>
  <c r="P72" i="1"/>
  <c r="P88" i="1"/>
  <c r="P103" i="1"/>
  <c r="P110" i="1"/>
  <c r="P125" i="1"/>
  <c r="P134" i="1"/>
  <c r="P140" i="1"/>
  <c r="P193" i="1"/>
  <c r="P117" i="1"/>
  <c r="P79" i="1"/>
  <c r="P44" i="1"/>
  <c r="P158" i="1"/>
  <c r="P162" i="1"/>
  <c r="P168" i="1"/>
  <c r="O14" i="1"/>
  <c r="O22" i="1"/>
  <c r="O29" i="1"/>
  <c r="O52" i="1"/>
  <c r="O59" i="1"/>
  <c r="O66" i="1"/>
  <c r="O72" i="1"/>
  <c r="O88" i="1"/>
  <c r="O103" i="1"/>
  <c r="O110" i="1"/>
  <c r="O125" i="1"/>
  <c r="O134" i="1"/>
  <c r="O140" i="1"/>
  <c r="O193" i="1"/>
  <c r="O117" i="1"/>
  <c r="O79" i="1"/>
  <c r="O44" i="1"/>
  <c r="O158" i="1"/>
  <c r="O162" i="1"/>
  <c r="O168" i="1"/>
  <c r="N14" i="1"/>
  <c r="N22" i="1"/>
  <c r="N29" i="1"/>
  <c r="N52" i="1"/>
  <c r="N59" i="1"/>
  <c r="N66" i="1"/>
  <c r="N72" i="1"/>
  <c r="N88" i="1"/>
  <c r="N103" i="1"/>
  <c r="N110" i="1"/>
  <c r="N125" i="1"/>
  <c r="N134" i="1"/>
  <c r="N140" i="1"/>
  <c r="N193" i="1"/>
  <c r="N117" i="1"/>
  <c r="N79" i="1"/>
  <c r="N44" i="1"/>
  <c r="N158" i="1"/>
  <c r="N162" i="1"/>
  <c r="N168" i="1"/>
  <c r="M14" i="1"/>
  <c r="M22" i="1"/>
  <c r="M29" i="1"/>
  <c r="M52" i="1"/>
  <c r="M59" i="1"/>
  <c r="M66" i="1"/>
  <c r="M72" i="1"/>
  <c r="M88" i="1"/>
  <c r="M103" i="1"/>
  <c r="M110" i="1"/>
  <c r="M125" i="1"/>
  <c r="M134" i="1"/>
  <c r="M140" i="1"/>
  <c r="M193" i="1"/>
  <c r="M117" i="1"/>
  <c r="M79" i="1"/>
  <c r="M44" i="1"/>
  <c r="M158" i="1"/>
  <c r="M162" i="1"/>
  <c r="M168" i="1"/>
  <c r="L14" i="1"/>
  <c r="L22" i="1"/>
  <c r="L29" i="1"/>
  <c r="L52" i="1"/>
  <c r="L59" i="1"/>
  <c r="L66" i="1"/>
  <c r="L72" i="1"/>
  <c r="L88" i="1"/>
  <c r="L103" i="1"/>
  <c r="L110" i="1"/>
  <c r="L125" i="1"/>
  <c r="L134" i="1"/>
  <c r="L140" i="1"/>
  <c r="L193" i="1"/>
  <c r="L117" i="1"/>
  <c r="L79" i="1"/>
  <c r="L44" i="1"/>
  <c r="L158" i="1"/>
  <c r="L162" i="1"/>
  <c r="L168" i="1"/>
  <c r="K14" i="1"/>
  <c r="K22" i="1"/>
  <c r="K29" i="1"/>
  <c r="K52" i="1"/>
  <c r="K59" i="1"/>
  <c r="K66" i="1"/>
  <c r="K72" i="1"/>
  <c r="K88" i="1"/>
  <c r="K103" i="1"/>
  <c r="K110" i="1"/>
  <c r="K125" i="1"/>
  <c r="K134" i="1"/>
  <c r="K140" i="1"/>
  <c r="K193" i="1"/>
  <c r="K117" i="1"/>
  <c r="K79" i="1"/>
  <c r="K44" i="1"/>
  <c r="K158" i="1"/>
  <c r="K162" i="1"/>
  <c r="K168" i="1"/>
  <c r="J14" i="1"/>
  <c r="J22" i="1"/>
  <c r="J29" i="1"/>
  <c r="J52" i="1"/>
  <c r="J59" i="1"/>
  <c r="J66" i="1"/>
  <c r="J72" i="1"/>
  <c r="J88" i="1"/>
  <c r="J103" i="1"/>
  <c r="J110" i="1"/>
  <c r="J125" i="1"/>
  <c r="J134" i="1"/>
  <c r="J140" i="1"/>
  <c r="J193" i="1"/>
  <c r="J117" i="1"/>
  <c r="J79" i="1"/>
  <c r="J44" i="1"/>
  <c r="J158" i="1"/>
  <c r="J162" i="1"/>
  <c r="J168" i="1"/>
  <c r="I14" i="1"/>
  <c r="I22" i="1"/>
  <c r="I29" i="1"/>
  <c r="I52" i="1"/>
  <c r="I59" i="1"/>
  <c r="I66" i="1"/>
  <c r="I72" i="1"/>
  <c r="I88" i="1"/>
  <c r="I103" i="1"/>
  <c r="I110" i="1"/>
  <c r="I125" i="1"/>
  <c r="I134" i="1"/>
  <c r="I140" i="1"/>
  <c r="I193" i="1"/>
  <c r="I117" i="1"/>
  <c r="I79" i="1"/>
  <c r="I44" i="1"/>
  <c r="I158" i="1"/>
  <c r="I162" i="1"/>
  <c r="I168" i="1"/>
  <c r="H14" i="1"/>
  <c r="H22" i="1"/>
  <c r="H29" i="1"/>
  <c r="H52" i="1"/>
  <c r="H59" i="1"/>
  <c r="H66" i="1"/>
  <c r="H72" i="1"/>
  <c r="H88" i="1"/>
  <c r="H103" i="1"/>
  <c r="H110" i="1"/>
  <c r="H125" i="1"/>
  <c r="H134" i="1"/>
  <c r="H140" i="1"/>
  <c r="H193" i="1"/>
  <c r="H117" i="1"/>
  <c r="H79" i="1"/>
  <c r="H44" i="1"/>
  <c r="H158" i="1"/>
  <c r="H162" i="1"/>
  <c r="H168" i="1"/>
  <c r="G14" i="1"/>
  <c r="G22" i="1"/>
  <c r="G29" i="1"/>
  <c r="G52" i="1"/>
  <c r="G59" i="1"/>
  <c r="G66" i="1"/>
  <c r="G72" i="1"/>
  <c r="G88" i="1"/>
  <c r="G103" i="1"/>
  <c r="G110" i="1"/>
  <c r="G125" i="1"/>
  <c r="G134" i="1"/>
  <c r="G140" i="1"/>
  <c r="G193" i="1"/>
  <c r="G117" i="1"/>
  <c r="G79" i="1"/>
  <c r="G44" i="1"/>
  <c r="G158" i="1"/>
  <c r="G162" i="1"/>
  <c r="G168" i="1"/>
  <c r="F14" i="1"/>
  <c r="F22" i="1"/>
  <c r="F29" i="1"/>
  <c r="F52" i="1"/>
  <c r="F59" i="1"/>
  <c r="F66" i="1"/>
  <c r="F72" i="1"/>
  <c r="F88" i="1"/>
  <c r="F103" i="1"/>
  <c r="F110" i="1"/>
  <c r="F125" i="1"/>
  <c r="F134" i="1"/>
  <c r="F140" i="1"/>
  <c r="F193" i="1"/>
  <c r="F117" i="1"/>
  <c r="F79" i="1"/>
  <c r="F44" i="1"/>
  <c r="F158" i="1"/>
  <c r="F162" i="1"/>
  <c r="F168" i="1"/>
  <c r="E14" i="1"/>
  <c r="E22" i="1"/>
  <c r="E29" i="1"/>
  <c r="E52" i="1"/>
  <c r="E59" i="1"/>
  <c r="E66" i="1"/>
  <c r="E72" i="1"/>
  <c r="E88" i="1"/>
  <c r="E103" i="1"/>
  <c r="E110" i="1"/>
  <c r="E125" i="1"/>
  <c r="E134" i="1"/>
  <c r="E140" i="1"/>
  <c r="E193" i="1"/>
  <c r="E117" i="1"/>
  <c r="E79" i="1"/>
  <c r="E44" i="1"/>
  <c r="E158" i="1"/>
  <c r="E162" i="1"/>
  <c r="E168" i="1"/>
  <c r="D14" i="1"/>
  <c r="D22" i="1"/>
  <c r="D29" i="1"/>
  <c r="D52" i="1"/>
  <c r="D59" i="1"/>
  <c r="D66" i="1"/>
  <c r="D72" i="1"/>
  <c r="D88" i="1"/>
  <c r="D94" i="1"/>
  <c r="D103" i="1"/>
  <c r="D110" i="1"/>
  <c r="D125" i="1"/>
  <c r="D134" i="1"/>
  <c r="D140" i="1"/>
  <c r="D193" i="1"/>
  <c r="D117" i="1"/>
  <c r="D79" i="1"/>
  <c r="D44" i="1"/>
  <c r="D158" i="1"/>
  <c r="D162" i="1"/>
  <c r="D168" i="1"/>
  <c r="T194" i="1" l="1"/>
  <c r="G55" i="2"/>
  <c r="N55" i="2"/>
  <c r="T55" i="2"/>
  <c r="M55" i="2"/>
  <c r="L55" i="2"/>
  <c r="F55" i="2"/>
  <c r="E55" i="2"/>
  <c r="H55" i="2"/>
  <c r="K55" i="2"/>
  <c r="D55" i="2"/>
  <c r="J55" i="2"/>
  <c r="P55" i="2"/>
  <c r="I55" i="2"/>
  <c r="S55" i="2"/>
  <c r="O55" i="2"/>
  <c r="Q55" i="2"/>
  <c r="R55" i="2"/>
  <c r="F39" i="1"/>
  <c r="F194" i="1" s="1"/>
  <c r="E39" i="1"/>
  <c r="E194" i="1" s="1"/>
  <c r="G39" i="1"/>
  <c r="G194" i="1" s="1"/>
  <c r="N39" i="1"/>
  <c r="N194" i="1" s="1"/>
  <c r="D39" i="1"/>
  <c r="D194" i="1" s="1"/>
  <c r="H39" i="1"/>
  <c r="H194" i="1" s="1"/>
  <c r="I39" i="1"/>
  <c r="I194" i="1" s="1"/>
  <c r="J39" i="1"/>
  <c r="J194" i="1" s="1"/>
  <c r="S39" i="1"/>
  <c r="S194" i="1" s="1"/>
  <c r="O39" i="1"/>
  <c r="O194" i="1" s="1"/>
  <c r="L39" i="1"/>
  <c r="L194" i="1" s="1"/>
  <c r="Q39" i="1"/>
  <c r="Q194" i="1" s="1"/>
  <c r="R39" i="1"/>
  <c r="R194" i="1" s="1"/>
  <c r="K39" i="1"/>
  <c r="K194" i="1" s="1"/>
  <c r="M39" i="1"/>
  <c r="M194" i="1" s="1"/>
  <c r="P39" i="1"/>
  <c r="P194" i="1" s="1"/>
</calcChain>
</file>

<file path=xl/sharedStrings.xml><?xml version="1.0" encoding="utf-8"?>
<sst xmlns="http://schemas.openxmlformats.org/spreadsheetml/2006/main" count="346" uniqueCount="82">
  <si>
    <t>Agency Name</t>
  </si>
  <si>
    <t>Fuel Type</t>
  </si>
  <si>
    <t>Court Services and Offender Supervision Agency</t>
  </si>
  <si>
    <t>Department of Agriculture</t>
  </si>
  <si>
    <t>Department of Commerce</t>
  </si>
  <si>
    <t>Department of Energy</t>
  </si>
  <si>
    <t>Department of Health and Human Services</t>
  </si>
  <si>
    <t>Department of Homeland Security</t>
  </si>
  <si>
    <t>Department of Housing and Urban Development</t>
  </si>
  <si>
    <t>Department of Justice</t>
  </si>
  <si>
    <t>Department of Labor</t>
  </si>
  <si>
    <t>Department of State</t>
  </si>
  <si>
    <t>Department of the Interior</t>
  </si>
  <si>
    <t>Department of Transportation</t>
  </si>
  <si>
    <t>Department of Treasury</t>
  </si>
  <si>
    <t>Department of Veterans Affairs</t>
  </si>
  <si>
    <t>General Services Administration</t>
  </si>
  <si>
    <t>National Aeronautics and Space Administration</t>
  </si>
  <si>
    <t>Smithsonian Institution</t>
  </si>
  <si>
    <t>Social Security Administration</t>
  </si>
  <si>
    <t>U.S. Postal Service</t>
  </si>
  <si>
    <t>Grand Total</t>
  </si>
  <si>
    <t>CNG</t>
  </si>
  <si>
    <t>Electric</t>
  </si>
  <si>
    <t>LPG</t>
  </si>
  <si>
    <t>LNG</t>
  </si>
  <si>
    <t>Army</t>
  </si>
  <si>
    <t>Air Force</t>
  </si>
  <si>
    <t>Navy</t>
  </si>
  <si>
    <t>Hydrogen</t>
  </si>
  <si>
    <t>Total</t>
  </si>
  <si>
    <t>Service</t>
  </si>
  <si>
    <t>Corps of Engineers</t>
  </si>
  <si>
    <t>Marines</t>
  </si>
  <si>
    <t>Defense Agencies</t>
  </si>
  <si>
    <t>GRAND TOTAL</t>
  </si>
  <si>
    <t>Acronyms:</t>
  </si>
  <si>
    <t>AFV: Alternative Fuel Vehicle</t>
  </si>
  <si>
    <t>CNG: Compressed natural gas</t>
  </si>
  <si>
    <t>FAST: Federal Automotive Statistical Tool</t>
  </si>
  <si>
    <t>LNG: Liquefied natural gas</t>
  </si>
  <si>
    <t>LPG: Liquefied petroleum gases</t>
  </si>
  <si>
    <t>M85: 85% methanol, 15% gasoline</t>
  </si>
  <si>
    <t>Number of DOD AFVs by Agency, Year, and Fuel Type</t>
  </si>
  <si>
    <t>E85 FFV</t>
  </si>
  <si>
    <t>HEV</t>
  </si>
  <si>
    <t>M85</t>
  </si>
  <si>
    <t>PHEV</t>
  </si>
  <si>
    <t>Defense Contract Management Agency</t>
  </si>
  <si>
    <t>Defense Logistics Agency</t>
  </si>
  <si>
    <t>E85 FFV: 85% ethanol, 15% gasoline Flex-fuel Vehicle</t>
  </si>
  <si>
    <t>HEV: Hybrid Electric Vehicle</t>
  </si>
  <si>
    <t>PHEV: Plug-in Hybrid Electric Vehicle</t>
  </si>
  <si>
    <t>National Science Foundation</t>
  </si>
  <si>
    <t>Nuclear Regulatory Commission</t>
  </si>
  <si>
    <t>Office of Personnel Management</t>
  </si>
  <si>
    <t>Tennessee Valley Authority</t>
  </si>
  <si>
    <t>Department of Education</t>
  </si>
  <si>
    <t>National Archives &amp; Records Administration</t>
  </si>
  <si>
    <t>Department of Defense*</t>
  </si>
  <si>
    <t>Notes:</t>
  </si>
  <si>
    <t>Worksheet available at https://www.energy.gov/eere/femp/federal-fleet-performance-data</t>
  </si>
  <si>
    <t>Grand total includes all domestic AFVs in covered Federal agencies at the close of the relevant fiscal year, including covered Department of Defense agencies which are described in more detail on second tab.</t>
  </si>
  <si>
    <t>Electric vehicles include low speed electric vehicles (LSEVs).</t>
  </si>
  <si>
    <t>Includes data from the following agencies:</t>
  </si>
  <si>
    <t>Department of Defense (including Army, Air Force, Navy, U.S. Marine Corps, and Defense Agencies)</t>
  </si>
  <si>
    <t>Department of Homeland Security (since 2003)</t>
  </si>
  <si>
    <t>Department of the Treasury</t>
  </si>
  <si>
    <t>Environmental Protection Agency</t>
  </si>
  <si>
    <t>National Archives and Records Administration</t>
  </si>
  <si>
    <t>United States Postal Service</t>
  </si>
  <si>
    <t>Number of Domestic AFVs in Covered Federal Agencies by Agency, Year, and Fuel Type</t>
  </si>
  <si>
    <t>Includes all domestic AFVs in covered Federal agencies at the close of the relevant fiscal year, including covered Department of Defense agencies which are described in more detail on second tab</t>
  </si>
  <si>
    <t>Corps of Engineers is not included in Department of Defense totals and is listed separately</t>
  </si>
  <si>
    <t>Electric vehicles include low speed electric vehicles</t>
  </si>
  <si>
    <t>Data source: Federal Automotive Statistical Tool (https://fastweb.inl.gov/)</t>
  </si>
  <si>
    <t>Abbreviations:</t>
  </si>
  <si>
    <t>AFV: Alternative fuel vehicle</t>
  </si>
  <si>
    <t>E85 FFV: Ethanol flex-fuel vehicle</t>
  </si>
  <si>
    <t>HEV: Hybrid electric vehicle</t>
  </si>
  <si>
    <t>Data presented are for Federal agencies that have been EPAct-covered for at least one year since 2005.</t>
  </si>
  <si>
    <t>Last updated 5/8/2026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</si>
</sst>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x14ac:knownFonts="1">
    <font>
      <sz val="11"/>
      <color theme="1"/>
      <name val="Calibri"/>
      <family val="2"/>
      <scheme val="minor"/>
    </font>
    <font>
      <sz val="10"/>
      <name val="Arial"/>
      <family val="2"/>
    </font>
    <font>
      <b/>
      <sz val="10"/>
      <name val="Arial"/>
      <family val="2"/>
    </font>
    <font>
      <sz val="11"/>
      <color theme="1"/>
      <name val="Calibri"/>
      <family val="2"/>
      <scheme val="minor"/>
    </font>
    <font>
      <sz val="10"/>
      <color theme="1"/>
      <name val="Arial"/>
      <family val="2"/>
    </font>
    <font>
      <sz val="12"/>
      <color theme="1"/>
      <name val="Arial"/>
      <family val="2"/>
    </font>
    <font>
      <b/>
      <sz val="12"/>
      <color theme="1"/>
      <name val="Arial"/>
      <family val="2"/>
    </font>
    <font>
      <b/>
      <sz val="10"/>
      <color theme="1"/>
      <name val="Arial"/>
      <family val="2"/>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s>
  <cellStyleXfs count="3">
    <xf numFmtId="0" fontId="0" fillId="0" borderId="0"/>
    <xf numFmtId="43" fontId="3" fillId="0" borderId="0" applyFont="0" applyFill="0" applyBorder="0" applyAlignment="0" applyProtection="0"/>
    <xf numFmtId="0" fontId="1" fillId="0" borderId="0"/>
  </cellStyleXfs>
  <cellXfs count="115">
    <xf numFmtId="0" fontId="0" fillId="0" borderId="0" xfId="0"/>
    <xf numFmtId="0" fontId="4" fillId="0" borderId="0" xfId="0" applyFont="1"/>
    <xf numFmtId="0" fontId="4" fillId="0" borderId="1" xfId="0" applyFont="1" applyBorder="1"/>
    <xf numFmtId="0" fontId="4" fillId="0" borderId="2" xfId="0" applyFont="1" applyBorder="1"/>
    <xf numFmtId="0" fontId="5" fillId="0" borderId="0" xfId="0" applyFont="1"/>
    <xf numFmtId="3" fontId="5" fillId="0" borderId="0" xfId="0" applyNumberFormat="1" applyFont="1"/>
    <xf numFmtId="164" fontId="4" fillId="0" borderId="2" xfId="1" applyNumberFormat="1" applyFont="1" applyBorder="1"/>
    <xf numFmtId="164" fontId="4" fillId="0" borderId="1" xfId="1" applyNumberFormat="1" applyFont="1" applyBorder="1"/>
    <xf numFmtId="164" fontId="4" fillId="0" borderId="10" xfId="1" applyNumberFormat="1" applyFont="1" applyBorder="1"/>
    <xf numFmtId="164" fontId="4" fillId="0" borderId="11" xfId="1" applyNumberFormat="1" applyFont="1" applyBorder="1"/>
    <xf numFmtId="164" fontId="4" fillId="0" borderId="12" xfId="1" applyNumberFormat="1" applyFont="1" applyBorder="1"/>
    <xf numFmtId="164" fontId="4" fillId="0" borderId="13" xfId="1" applyNumberFormat="1" applyFont="1" applyBorder="1"/>
    <xf numFmtId="164" fontId="4" fillId="0" borderId="14" xfId="1" applyNumberFormat="1" applyFont="1" applyBorder="1"/>
    <xf numFmtId="164" fontId="4" fillId="0" borderId="15" xfId="1" applyNumberFormat="1" applyFont="1" applyBorder="1"/>
    <xf numFmtId="164" fontId="4" fillId="0" borderId="16" xfId="1" applyNumberFormat="1" applyFont="1" applyBorder="1"/>
    <xf numFmtId="0" fontId="4" fillId="0" borderId="17" xfId="0" applyFont="1" applyBorder="1"/>
    <xf numFmtId="164" fontId="4" fillId="0" borderId="17" xfId="1" applyNumberFormat="1" applyFont="1" applyBorder="1"/>
    <xf numFmtId="164" fontId="4" fillId="0" borderId="18" xfId="1" applyNumberFormat="1" applyFont="1" applyBorder="1"/>
    <xf numFmtId="0" fontId="4" fillId="0" borderId="10" xfId="0" applyFont="1" applyBorder="1" applyAlignment="1">
      <alignment horizontal="left"/>
    </xf>
    <xf numFmtId="0" fontId="4" fillId="0" borderId="15" xfId="0" applyFont="1" applyBorder="1"/>
    <xf numFmtId="0" fontId="4" fillId="0" borderId="10" xfId="0" applyFont="1" applyBorder="1"/>
    <xf numFmtId="0" fontId="1" fillId="0" borderId="0" xfId="2"/>
    <xf numFmtId="0" fontId="2" fillId="0" borderId="0" xfId="2" applyFont="1"/>
    <xf numFmtId="0" fontId="1" fillId="0" borderId="0" xfId="2" applyAlignment="1">
      <alignment horizontal="left"/>
    </xf>
    <xf numFmtId="0" fontId="4" fillId="0" borderId="20" xfId="0" applyFont="1" applyBorder="1"/>
    <xf numFmtId="164" fontId="4" fillId="0" borderId="20" xfId="1" applyNumberFormat="1" applyFont="1" applyBorder="1"/>
    <xf numFmtId="164" fontId="4" fillId="0" borderId="21" xfId="1" applyNumberFormat="1" applyFont="1" applyBorder="1"/>
    <xf numFmtId="0" fontId="4" fillId="0" borderId="22" xfId="0" applyFont="1" applyBorder="1" applyAlignment="1">
      <alignment horizontal="left"/>
    </xf>
    <xf numFmtId="164" fontId="4" fillId="0" borderId="22" xfId="1" applyNumberFormat="1" applyFont="1" applyBorder="1"/>
    <xf numFmtId="0" fontId="7" fillId="0" borderId="3" xfId="0" applyFont="1" applyBorder="1" applyAlignment="1">
      <alignment horizontal="center" vertical="center"/>
    </xf>
    <xf numFmtId="0" fontId="7" fillId="0" borderId="4" xfId="0" applyFont="1" applyBorder="1" applyAlignment="1">
      <alignment horizontal="center"/>
    </xf>
    <xf numFmtId="0" fontId="1" fillId="0" borderId="0" xfId="0" applyFont="1"/>
    <xf numFmtId="0" fontId="4" fillId="0" borderId="9" xfId="0" applyFont="1" applyBorder="1"/>
    <xf numFmtId="164" fontId="4" fillId="0" borderId="9" xfId="1" applyNumberFormat="1" applyFont="1" applyBorder="1"/>
    <xf numFmtId="164" fontId="4" fillId="0" borderId="25" xfId="1" applyNumberFormat="1" applyFont="1" applyBorder="1"/>
    <xf numFmtId="164" fontId="4" fillId="0" borderId="0" xfId="0" applyNumberFormat="1" applyFont="1"/>
    <xf numFmtId="164" fontId="4" fillId="0" borderId="35" xfId="1" applyNumberFormat="1" applyFont="1" applyBorder="1"/>
    <xf numFmtId="0" fontId="1" fillId="0" borderId="0" xfId="2" applyAlignment="1">
      <alignment horizontal="left" wrapText="1"/>
    </xf>
    <xf numFmtId="0" fontId="1" fillId="0" borderId="0" xfId="0" applyFont="1" applyAlignment="1">
      <alignment horizontal="left" wrapText="1"/>
    </xf>
    <xf numFmtId="0" fontId="0" fillId="0" borderId="0" xfId="0" applyAlignment="1">
      <alignment wrapText="1"/>
    </xf>
    <xf numFmtId="164" fontId="4" fillId="0" borderId="0" xfId="1" applyNumberFormat="1" applyFont="1"/>
    <xf numFmtId="0" fontId="2" fillId="0" borderId="0" xfId="2" applyFont="1" applyAlignment="1">
      <alignment wrapText="1"/>
    </xf>
    <xf numFmtId="0" fontId="2" fillId="0" borderId="0" xfId="0" applyFont="1"/>
    <xf numFmtId="0" fontId="2" fillId="0" borderId="0" xfId="2" applyFont="1" applyAlignment="1">
      <alignment horizontal="left" wrapText="1"/>
    </xf>
    <xf numFmtId="0" fontId="7" fillId="0" borderId="0" xfId="0" applyFont="1"/>
    <xf numFmtId="0" fontId="4" fillId="0" borderId="15" xfId="0" applyFont="1" applyBorder="1" applyAlignment="1">
      <alignment horizontal="left"/>
    </xf>
    <xf numFmtId="0" fontId="4" fillId="0" borderId="0" xfId="0" applyFont="1" applyAlignment="1">
      <alignment wrapText="1"/>
    </xf>
    <xf numFmtId="164" fontId="4" fillId="0" borderId="36" xfId="1" applyNumberFormat="1" applyFont="1" applyBorder="1"/>
    <xf numFmtId="164" fontId="4" fillId="0" borderId="37" xfId="1" applyNumberFormat="1" applyFont="1" applyBorder="1"/>
    <xf numFmtId="0" fontId="4" fillId="0" borderId="36" xfId="0" applyFont="1" applyBorder="1"/>
    <xf numFmtId="164" fontId="1" fillId="0" borderId="0" xfId="1" applyNumberFormat="1" applyFont="1"/>
    <xf numFmtId="164" fontId="4" fillId="0" borderId="4" xfId="1" applyNumberFormat="1" applyFont="1" applyBorder="1"/>
    <xf numFmtId="164" fontId="4" fillId="0" borderId="24" xfId="1" applyNumberFormat="1" applyFont="1" applyBorder="1"/>
    <xf numFmtId="164" fontId="1" fillId="0" borderId="0" xfId="2" applyNumberFormat="1"/>
    <xf numFmtId="0" fontId="1" fillId="0" borderId="0" xfId="2" applyAlignment="1">
      <alignment wrapText="1"/>
    </xf>
    <xf numFmtId="1" fontId="7" fillId="0" borderId="34" xfId="1" applyNumberFormat="1" applyFont="1" applyBorder="1" applyAlignment="1">
      <alignment horizontal="center"/>
    </xf>
    <xf numFmtId="164" fontId="4" fillId="0" borderId="38" xfId="1" applyNumberFormat="1" applyFont="1" applyBorder="1"/>
    <xf numFmtId="164" fontId="4" fillId="0" borderId="39" xfId="1" applyNumberFormat="1" applyFont="1" applyBorder="1"/>
    <xf numFmtId="164" fontId="4" fillId="0" borderId="40" xfId="1" applyNumberFormat="1" applyFont="1" applyBorder="1"/>
    <xf numFmtId="164" fontId="4" fillId="0" borderId="41" xfId="1" applyNumberFormat="1" applyFont="1" applyBorder="1"/>
    <xf numFmtId="164" fontId="4" fillId="0" borderId="42" xfId="1" applyNumberFormat="1" applyFont="1" applyBorder="1"/>
    <xf numFmtId="164" fontId="4" fillId="0" borderId="42" xfId="1" applyNumberFormat="1" applyFont="1" applyFill="1" applyBorder="1"/>
    <xf numFmtId="164" fontId="4" fillId="0" borderId="39" xfId="1" applyNumberFormat="1" applyFont="1" applyFill="1" applyBorder="1"/>
    <xf numFmtId="164" fontId="4" fillId="0" borderId="40" xfId="1" applyNumberFormat="1" applyFont="1" applyFill="1" applyBorder="1"/>
    <xf numFmtId="164" fontId="4" fillId="0" borderId="41" xfId="1" applyNumberFormat="1" applyFont="1" applyFill="1" applyBorder="1"/>
    <xf numFmtId="164" fontId="4" fillId="0" borderId="43" xfId="1" applyNumberFormat="1" applyFont="1" applyBorder="1"/>
    <xf numFmtId="164" fontId="4" fillId="0" borderId="34" xfId="1" applyNumberFormat="1" applyFont="1" applyBorder="1"/>
    <xf numFmtId="0" fontId="7" fillId="0" borderId="3" xfId="0" applyFont="1" applyBorder="1" applyAlignment="1">
      <alignment horizontal="center"/>
    </xf>
    <xf numFmtId="0" fontId="7" fillId="0" borderId="33" xfId="0" applyFont="1" applyBorder="1" applyAlignment="1">
      <alignment horizontal="center"/>
    </xf>
    <xf numFmtId="0" fontId="7" fillId="0" borderId="24" xfId="0" applyFont="1" applyBorder="1" applyAlignment="1">
      <alignment horizontal="center"/>
    </xf>
    <xf numFmtId="0" fontId="7" fillId="0" borderId="34" xfId="0" applyFont="1" applyBorder="1" applyAlignment="1">
      <alignment horizontal="center"/>
    </xf>
    <xf numFmtId="164" fontId="7" fillId="0" borderId="3" xfId="1" applyNumberFormat="1" applyFont="1" applyBorder="1"/>
    <xf numFmtId="164" fontId="7" fillId="0" borderId="4" xfId="1" applyNumberFormat="1" applyFont="1" applyBorder="1"/>
    <xf numFmtId="164" fontId="7" fillId="0" borderId="24" xfId="1" applyNumberFormat="1" applyFont="1" applyBorder="1"/>
    <xf numFmtId="164" fontId="7" fillId="0" borderId="5" xfId="1" applyNumberFormat="1" applyFont="1" applyBorder="1"/>
    <xf numFmtId="0" fontId="7" fillId="0" borderId="4" xfId="0" applyFont="1" applyBorder="1" applyAlignment="1">
      <alignment horizontal="center" vertical="center"/>
    </xf>
    <xf numFmtId="164" fontId="4" fillId="0" borderId="2" xfId="0" applyNumberFormat="1" applyFont="1" applyBorder="1"/>
    <xf numFmtId="164" fontId="4" fillId="0" borderId="1" xfId="0" applyNumberFormat="1" applyFont="1" applyBorder="1"/>
    <xf numFmtId="164" fontId="4" fillId="0" borderId="17" xfId="0" applyNumberFormat="1" applyFont="1" applyBorder="1"/>
    <xf numFmtId="164" fontId="4" fillId="0" borderId="6" xfId="0" applyNumberFormat="1" applyFont="1" applyBorder="1"/>
    <xf numFmtId="164" fontId="4" fillId="0" borderId="7" xfId="0" applyNumberFormat="1" applyFont="1" applyBorder="1"/>
    <xf numFmtId="164" fontId="4" fillId="0" borderId="19" xfId="0" applyNumberFormat="1" applyFont="1" applyBorder="1"/>
    <xf numFmtId="164" fontId="4" fillId="0" borderId="44" xfId="1" applyNumberFormat="1" applyFont="1" applyBorder="1"/>
    <xf numFmtId="0" fontId="4" fillId="0" borderId="45" xfId="0" applyFont="1" applyBorder="1"/>
    <xf numFmtId="164" fontId="4" fillId="0" borderId="45" xfId="1" applyNumberFormat="1" applyFont="1" applyBorder="1"/>
    <xf numFmtId="164" fontId="4" fillId="0" borderId="46" xfId="1" applyNumberFormat="1" applyFont="1" applyBorder="1"/>
    <xf numFmtId="164" fontId="4" fillId="0" borderId="47" xfId="1" applyNumberFormat="1" applyFont="1" applyBorder="1"/>
    <xf numFmtId="164" fontId="4" fillId="0" borderId="13" xfId="0" applyNumberFormat="1" applyFont="1" applyBorder="1"/>
    <xf numFmtId="164" fontId="4" fillId="0" borderId="12" xfId="0" applyNumberFormat="1" applyFont="1" applyBorder="1"/>
    <xf numFmtId="164" fontId="4" fillId="0" borderId="18" xfId="0" applyNumberFormat="1" applyFont="1" applyBorder="1"/>
    <xf numFmtId="0" fontId="6" fillId="0" borderId="32" xfId="0" applyFont="1" applyBorder="1" applyAlignment="1">
      <alignment horizontal="center"/>
    </xf>
    <xf numFmtId="0" fontId="6" fillId="0" borderId="33" xfId="0" applyFont="1" applyBorder="1" applyAlignment="1">
      <alignment horizontal="center"/>
    </xf>
    <xf numFmtId="0" fontId="6" fillId="0" borderId="34" xfId="0" applyFont="1" applyBorder="1" applyAlignment="1">
      <alignment horizontal="center"/>
    </xf>
    <xf numFmtId="0" fontId="4" fillId="0" borderId="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9" xfId="0" applyFont="1" applyBorder="1" applyAlignment="1">
      <alignment horizontal="center" vertical="center" wrapText="1"/>
    </xf>
    <xf numFmtId="0" fontId="0" fillId="0" borderId="0" xfId="0" applyAlignment="1">
      <alignment horizontal="left" wrapText="1"/>
    </xf>
    <xf numFmtId="0" fontId="1" fillId="0" borderId="0" xfId="2" applyAlignment="1">
      <alignment horizontal="left" wrapText="1"/>
    </xf>
    <xf numFmtId="0" fontId="2" fillId="0" borderId="0" xfId="2" applyFont="1" applyAlignment="1">
      <alignment horizontal="left" wrapText="1"/>
    </xf>
    <xf numFmtId="0" fontId="7" fillId="0" borderId="32" xfId="0" applyFont="1" applyBorder="1" applyAlignment="1">
      <alignment horizontal="center"/>
    </xf>
    <xf numFmtId="0" fontId="7" fillId="0" borderId="34" xfId="0" applyFont="1" applyBorder="1" applyAlignment="1">
      <alignment horizontal="center"/>
    </xf>
    <xf numFmtId="0" fontId="1" fillId="0" borderId="0" xfId="0" applyFont="1" applyAlignment="1">
      <alignment horizontal="left" wrapText="1"/>
    </xf>
    <xf numFmtId="0" fontId="0" fillId="0" borderId="0" xfId="0" applyAlignment="1">
      <alignment wrapText="1"/>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8" xfId="0" applyFont="1" applyBorder="1" applyAlignment="1">
      <alignment horizontal="center" vertical="center" wrapText="1"/>
    </xf>
    <xf numFmtId="0" fontId="7" fillId="0" borderId="3" xfId="0" applyFont="1" applyBorder="1" applyAlignment="1">
      <alignment horizontal="left"/>
    </xf>
    <xf numFmtId="0" fontId="7" fillId="0" borderId="4" xfId="0" applyFont="1" applyBorder="1" applyAlignment="1">
      <alignment horizontal="left"/>
    </xf>
    <xf numFmtId="0" fontId="0" fillId="0" borderId="23" xfId="0" applyBorder="1" applyAlignment="1">
      <alignment horizontal="center" vertical="center"/>
    </xf>
    <xf numFmtId="0" fontId="0" fillId="0" borderId="29" xfId="0" applyBorder="1" applyAlignment="1">
      <alignment horizontal="center" vertical="center"/>
    </xf>
  </cellXfs>
  <cellStyles count="3">
    <cellStyle name="Comma" xfId="1" builtinId="3"/>
    <cellStyle name="Normal" xfId="0" builtinId="0"/>
    <cellStyle name="Normal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G243"/>
  <sheetViews>
    <sheetView showGridLines="0" tabSelected="1" zoomScaleNormal="100" workbookViewId="0">
      <pane xSplit="3" ySplit="3" topLeftCell="D4" activePane="bottomRight" state="frozen"/>
      <selection pane="topRight" activeCell="D1" sqref="D1"/>
      <selection pane="bottomLeft" activeCell="A4" sqref="A4"/>
      <selection pane="bottomRight"/>
    </sheetView>
  </sheetViews>
  <sheetFormatPr defaultColWidth="8.7109375" defaultRowHeight="12.75" x14ac:dyDescent="0.2"/>
  <cols>
    <col min="1" max="1" width="5.7109375" style="1" customWidth="1"/>
    <col min="2" max="2" width="41.7109375" style="1" bestFit="1" customWidth="1"/>
    <col min="3" max="3" width="10" style="1" bestFit="1" customWidth="1"/>
    <col min="4" max="9" width="8.140625" style="1" bestFit="1" customWidth="1"/>
    <col min="10" max="23" width="9.140625" style="1" bestFit="1" customWidth="1"/>
    <col min="24" max="29" width="9.140625" style="40" bestFit="1" customWidth="1"/>
    <col min="30" max="16384" width="8.7109375" style="1"/>
  </cols>
  <sheetData>
    <row r="1" spans="2:29" ht="13.5" thickBot="1" x14ac:dyDescent="0.25"/>
    <row r="2" spans="2:29" ht="16.5" thickBot="1" x14ac:dyDescent="0.3">
      <c r="B2" s="90" t="s">
        <v>71</v>
      </c>
      <c r="C2" s="91"/>
      <c r="D2" s="91"/>
      <c r="E2" s="91"/>
      <c r="F2" s="91"/>
      <c r="G2" s="91"/>
      <c r="H2" s="91"/>
      <c r="I2" s="91"/>
      <c r="J2" s="91"/>
      <c r="K2" s="91"/>
      <c r="L2" s="91"/>
      <c r="M2" s="91"/>
      <c r="N2" s="91"/>
      <c r="O2" s="91"/>
      <c r="P2" s="91"/>
      <c r="Q2" s="91"/>
      <c r="R2" s="91"/>
      <c r="S2" s="91"/>
      <c r="T2" s="91"/>
      <c r="U2" s="91"/>
      <c r="V2" s="91"/>
      <c r="W2" s="91"/>
      <c r="X2" s="91"/>
      <c r="Y2" s="91"/>
      <c r="Z2" s="91"/>
      <c r="AA2" s="91"/>
      <c r="AB2" s="91"/>
      <c r="AC2" s="92"/>
    </row>
    <row r="3" spans="2:29" ht="13.5" thickBot="1" x14ac:dyDescent="0.25">
      <c r="B3" s="29" t="s">
        <v>0</v>
      </c>
      <c r="C3" s="30" t="s">
        <v>1</v>
      </c>
      <c r="D3" s="30">
        <v>2000</v>
      </c>
      <c r="E3" s="30">
        <v>2001</v>
      </c>
      <c r="F3" s="30">
        <v>2002</v>
      </c>
      <c r="G3" s="30">
        <v>2003</v>
      </c>
      <c r="H3" s="30">
        <v>2004</v>
      </c>
      <c r="I3" s="30">
        <v>2005</v>
      </c>
      <c r="J3" s="30">
        <v>2006</v>
      </c>
      <c r="K3" s="30">
        <v>2007</v>
      </c>
      <c r="L3" s="30">
        <v>2008</v>
      </c>
      <c r="M3" s="30">
        <v>2009</v>
      </c>
      <c r="N3" s="30">
        <v>2010</v>
      </c>
      <c r="O3" s="30">
        <v>2011</v>
      </c>
      <c r="P3" s="30">
        <v>2012</v>
      </c>
      <c r="Q3" s="30">
        <v>2013</v>
      </c>
      <c r="R3" s="30">
        <v>2014</v>
      </c>
      <c r="S3" s="30">
        <v>2015</v>
      </c>
      <c r="T3" s="30">
        <v>2016</v>
      </c>
      <c r="U3" s="30">
        <v>2017</v>
      </c>
      <c r="V3" s="30">
        <v>2018</v>
      </c>
      <c r="W3" s="30">
        <v>2019</v>
      </c>
      <c r="X3" s="30">
        <v>2020</v>
      </c>
      <c r="Y3" s="30">
        <v>2021</v>
      </c>
      <c r="Z3" s="30">
        <v>2022</v>
      </c>
      <c r="AA3" s="30">
        <v>2023</v>
      </c>
      <c r="AB3" s="30">
        <v>2024</v>
      </c>
      <c r="AC3" s="55">
        <v>2025</v>
      </c>
    </row>
    <row r="4" spans="2:29" x14ac:dyDescent="0.2">
      <c r="B4" s="107" t="s">
        <v>32</v>
      </c>
      <c r="C4" s="49" t="s">
        <v>22</v>
      </c>
      <c r="D4" s="47">
        <v>130</v>
      </c>
      <c r="E4" s="47">
        <v>58</v>
      </c>
      <c r="F4" s="47">
        <v>48</v>
      </c>
      <c r="G4" s="47">
        <v>49</v>
      </c>
      <c r="H4" s="47">
        <v>28</v>
      </c>
      <c r="I4" s="47">
        <v>31</v>
      </c>
      <c r="J4" s="47">
        <v>21</v>
      </c>
      <c r="K4" s="47">
        <v>13</v>
      </c>
      <c r="L4" s="48">
        <v>9</v>
      </c>
      <c r="M4" s="48">
        <v>6</v>
      </c>
      <c r="N4" s="48">
        <v>3</v>
      </c>
      <c r="O4" s="48">
        <v>2</v>
      </c>
      <c r="P4" s="48">
        <v>0</v>
      </c>
      <c r="Q4" s="48">
        <v>1</v>
      </c>
      <c r="R4" s="48">
        <v>1</v>
      </c>
      <c r="S4" s="48">
        <v>3</v>
      </c>
      <c r="T4" s="48">
        <v>10</v>
      </c>
      <c r="U4" s="48">
        <v>3</v>
      </c>
      <c r="V4" s="48">
        <v>3</v>
      </c>
      <c r="W4" s="48">
        <v>3</v>
      </c>
      <c r="X4" s="48">
        <v>4</v>
      </c>
      <c r="Y4" s="47">
        <v>5</v>
      </c>
      <c r="Z4" s="47">
        <v>5</v>
      </c>
      <c r="AA4" s="47">
        <v>2</v>
      </c>
      <c r="AB4" s="47">
        <v>0</v>
      </c>
      <c r="AC4" s="56">
        <v>0</v>
      </c>
    </row>
    <row r="5" spans="2:29" x14ac:dyDescent="0.2">
      <c r="B5" s="108"/>
      <c r="C5" s="2" t="s">
        <v>44</v>
      </c>
      <c r="D5" s="7">
        <v>312</v>
      </c>
      <c r="E5" s="7">
        <v>285</v>
      </c>
      <c r="F5" s="7">
        <v>285</v>
      </c>
      <c r="G5" s="7">
        <v>819</v>
      </c>
      <c r="H5" s="7">
        <v>819</v>
      </c>
      <c r="I5" s="7">
        <v>912</v>
      </c>
      <c r="J5" s="7">
        <v>992</v>
      </c>
      <c r="K5" s="7">
        <v>1303</v>
      </c>
      <c r="L5" s="10">
        <v>1932</v>
      </c>
      <c r="M5" s="10">
        <v>2352</v>
      </c>
      <c r="N5" s="10">
        <v>2826</v>
      </c>
      <c r="O5" s="10">
        <v>3107</v>
      </c>
      <c r="P5" s="10">
        <v>3256</v>
      </c>
      <c r="Q5" s="10">
        <v>3481</v>
      </c>
      <c r="R5" s="10">
        <v>3525</v>
      </c>
      <c r="S5" s="10">
        <v>3506</v>
      </c>
      <c r="T5" s="10">
        <v>3593</v>
      </c>
      <c r="U5" s="10">
        <v>3682</v>
      </c>
      <c r="V5" s="10">
        <v>3635</v>
      </c>
      <c r="W5" s="10">
        <v>3615</v>
      </c>
      <c r="X5" s="10">
        <v>3430</v>
      </c>
      <c r="Y5" s="7">
        <v>3080</v>
      </c>
      <c r="Z5" s="7">
        <v>3236</v>
      </c>
      <c r="AA5" s="7">
        <v>2636</v>
      </c>
      <c r="AB5" s="7">
        <v>2301</v>
      </c>
      <c r="AC5" s="57">
        <v>1952</v>
      </c>
    </row>
    <row r="6" spans="2:29" x14ac:dyDescent="0.2">
      <c r="B6" s="108"/>
      <c r="C6" s="2" t="s">
        <v>23</v>
      </c>
      <c r="D6" s="7">
        <v>3</v>
      </c>
      <c r="E6" s="7">
        <v>0</v>
      </c>
      <c r="F6" s="7">
        <v>0</v>
      </c>
      <c r="G6" s="7">
        <v>241</v>
      </c>
      <c r="H6" s="7">
        <v>1</v>
      </c>
      <c r="I6" s="7">
        <v>1</v>
      </c>
      <c r="J6" s="7">
        <v>0</v>
      </c>
      <c r="K6" s="7">
        <v>0</v>
      </c>
      <c r="L6" s="10">
        <v>0</v>
      </c>
      <c r="M6" s="10">
        <v>0</v>
      </c>
      <c r="N6" s="10">
        <v>0</v>
      </c>
      <c r="O6" s="10">
        <v>0</v>
      </c>
      <c r="P6" s="10">
        <v>0</v>
      </c>
      <c r="Q6" s="10">
        <v>10</v>
      </c>
      <c r="R6" s="10">
        <v>11</v>
      </c>
      <c r="S6" s="10">
        <v>11</v>
      </c>
      <c r="T6" s="10">
        <v>12</v>
      </c>
      <c r="U6" s="10">
        <v>12</v>
      </c>
      <c r="V6" s="10">
        <v>13</v>
      </c>
      <c r="W6" s="10">
        <v>12</v>
      </c>
      <c r="X6" s="10">
        <v>28</v>
      </c>
      <c r="Y6" s="7">
        <v>30</v>
      </c>
      <c r="Z6" s="7">
        <v>31</v>
      </c>
      <c r="AA6" s="7">
        <v>74</v>
      </c>
      <c r="AB6" s="7">
        <v>120</v>
      </c>
      <c r="AC6" s="57">
        <v>135</v>
      </c>
    </row>
    <row r="7" spans="2:29" x14ac:dyDescent="0.2">
      <c r="B7" s="108"/>
      <c r="C7" s="2" t="s">
        <v>45</v>
      </c>
      <c r="D7" s="25">
        <v>0</v>
      </c>
      <c r="E7" s="25">
        <v>0</v>
      </c>
      <c r="F7" s="25">
        <v>0</v>
      </c>
      <c r="G7" s="25">
        <v>0</v>
      </c>
      <c r="H7" s="25">
        <v>3</v>
      </c>
      <c r="I7" s="25">
        <v>7</v>
      </c>
      <c r="J7" s="25">
        <v>13</v>
      </c>
      <c r="K7" s="25">
        <v>69</v>
      </c>
      <c r="L7" s="26">
        <v>35</v>
      </c>
      <c r="M7" s="26">
        <v>71</v>
      </c>
      <c r="N7" s="26">
        <v>145</v>
      </c>
      <c r="O7" s="26">
        <v>247</v>
      </c>
      <c r="P7" s="26">
        <v>292</v>
      </c>
      <c r="Q7" s="26">
        <v>332</v>
      </c>
      <c r="R7" s="26">
        <v>360</v>
      </c>
      <c r="S7" s="26">
        <v>386</v>
      </c>
      <c r="T7" s="26">
        <v>410</v>
      </c>
      <c r="U7" s="26">
        <v>407</v>
      </c>
      <c r="V7" s="26">
        <v>378</v>
      </c>
      <c r="W7" s="26">
        <v>305</v>
      </c>
      <c r="X7" s="26">
        <v>349</v>
      </c>
      <c r="Y7" s="25">
        <v>337</v>
      </c>
      <c r="Z7" s="25">
        <v>457</v>
      </c>
      <c r="AA7" s="25">
        <v>437</v>
      </c>
      <c r="AB7" s="25">
        <v>533</v>
      </c>
      <c r="AC7" s="57">
        <v>700</v>
      </c>
    </row>
    <row r="8" spans="2:29" x14ac:dyDescent="0.2">
      <c r="B8" s="108"/>
      <c r="C8" s="24" t="s">
        <v>24</v>
      </c>
      <c r="D8" s="25">
        <v>149</v>
      </c>
      <c r="E8" s="25">
        <v>4</v>
      </c>
      <c r="F8" s="25">
        <v>2</v>
      </c>
      <c r="G8" s="25">
        <v>1</v>
      </c>
      <c r="H8" s="25">
        <v>5</v>
      </c>
      <c r="I8" s="25">
        <v>0</v>
      </c>
      <c r="J8" s="25">
        <v>0</v>
      </c>
      <c r="K8" s="25">
        <v>0</v>
      </c>
      <c r="L8" s="26">
        <v>0</v>
      </c>
      <c r="M8" s="26">
        <v>0</v>
      </c>
      <c r="N8" s="26">
        <v>0</v>
      </c>
      <c r="O8" s="26">
        <v>0</v>
      </c>
      <c r="P8" s="26">
        <v>0</v>
      </c>
      <c r="Q8" s="26">
        <v>0</v>
      </c>
      <c r="R8" s="26">
        <v>0</v>
      </c>
      <c r="S8" s="26">
        <v>0</v>
      </c>
      <c r="T8" s="26">
        <v>0</v>
      </c>
      <c r="U8" s="26">
        <v>0</v>
      </c>
      <c r="V8" s="26">
        <v>0</v>
      </c>
      <c r="W8" s="26">
        <v>0</v>
      </c>
      <c r="X8" s="26">
        <v>0</v>
      </c>
      <c r="Y8" s="25">
        <v>0</v>
      </c>
      <c r="Z8" s="25">
        <v>0</v>
      </c>
      <c r="AA8" s="25">
        <v>0</v>
      </c>
      <c r="AB8" s="25">
        <v>0</v>
      </c>
      <c r="AC8" s="57">
        <v>0</v>
      </c>
    </row>
    <row r="9" spans="2:29" ht="13.5" thickBot="1" x14ac:dyDescent="0.25">
      <c r="B9" s="108"/>
      <c r="C9" s="15" t="s">
        <v>47</v>
      </c>
      <c r="D9" s="16">
        <v>0</v>
      </c>
      <c r="E9" s="16">
        <v>0</v>
      </c>
      <c r="F9" s="16">
        <v>0</v>
      </c>
      <c r="G9" s="16">
        <v>0</v>
      </c>
      <c r="H9" s="16">
        <v>0</v>
      </c>
      <c r="I9" s="16">
        <v>0</v>
      </c>
      <c r="J9" s="16">
        <v>0</v>
      </c>
      <c r="K9" s="16">
        <v>0</v>
      </c>
      <c r="L9" s="17">
        <v>0</v>
      </c>
      <c r="M9" s="17">
        <v>0</v>
      </c>
      <c r="N9" s="17">
        <v>0</v>
      </c>
      <c r="O9" s="17">
        <v>0</v>
      </c>
      <c r="P9" s="17">
        <v>7</v>
      </c>
      <c r="Q9" s="17">
        <v>7</v>
      </c>
      <c r="R9" s="17">
        <v>7</v>
      </c>
      <c r="S9" s="17">
        <v>18</v>
      </c>
      <c r="T9" s="17">
        <v>13</v>
      </c>
      <c r="U9" s="17">
        <v>30</v>
      </c>
      <c r="V9" s="17">
        <v>34</v>
      </c>
      <c r="W9" s="17">
        <v>41</v>
      </c>
      <c r="X9" s="17">
        <v>50</v>
      </c>
      <c r="Y9" s="16">
        <v>53</v>
      </c>
      <c r="Z9" s="16">
        <v>53</v>
      </c>
      <c r="AA9" s="16">
        <v>103</v>
      </c>
      <c r="AB9" s="16">
        <v>224</v>
      </c>
      <c r="AC9" s="58">
        <v>222</v>
      </c>
    </row>
    <row r="10" spans="2:29" ht="14.25" thickTop="1" thickBot="1" x14ac:dyDescent="0.25">
      <c r="B10" s="109"/>
      <c r="C10" s="20" t="s">
        <v>30</v>
      </c>
      <c r="D10" s="8">
        <v>594</v>
      </c>
      <c r="E10" s="8">
        <v>347</v>
      </c>
      <c r="F10" s="8">
        <v>335</v>
      </c>
      <c r="G10" s="8">
        <v>1110</v>
      </c>
      <c r="H10" s="8">
        <v>856</v>
      </c>
      <c r="I10" s="8">
        <v>951</v>
      </c>
      <c r="J10" s="8">
        <v>1026</v>
      </c>
      <c r="K10" s="8">
        <v>1385</v>
      </c>
      <c r="L10" s="8">
        <v>1976</v>
      </c>
      <c r="M10" s="12">
        <v>2429</v>
      </c>
      <c r="N10" s="12">
        <v>2974</v>
      </c>
      <c r="O10" s="12">
        <v>3356</v>
      </c>
      <c r="P10" s="12">
        <v>3555</v>
      </c>
      <c r="Q10" s="12">
        <v>3831</v>
      </c>
      <c r="R10" s="12">
        <v>3904</v>
      </c>
      <c r="S10" s="12">
        <v>3924</v>
      </c>
      <c r="T10" s="12">
        <v>4038</v>
      </c>
      <c r="U10" s="12">
        <v>4134</v>
      </c>
      <c r="V10" s="12">
        <v>4063</v>
      </c>
      <c r="W10" s="12">
        <v>3976</v>
      </c>
      <c r="X10" s="12">
        <v>3861</v>
      </c>
      <c r="Y10" s="8">
        <v>3505</v>
      </c>
      <c r="Z10" s="8">
        <v>3782</v>
      </c>
      <c r="AA10" s="8">
        <v>3252</v>
      </c>
      <c r="AB10" s="8">
        <v>3178</v>
      </c>
      <c r="AC10" s="59">
        <v>3009</v>
      </c>
    </row>
    <row r="11" spans="2:29" x14ac:dyDescent="0.2">
      <c r="B11" s="103" t="s">
        <v>2</v>
      </c>
      <c r="C11" s="3" t="s">
        <v>44</v>
      </c>
      <c r="D11" s="6">
        <v>0</v>
      </c>
      <c r="E11" s="6">
        <v>0</v>
      </c>
      <c r="F11" s="6">
        <v>0</v>
      </c>
      <c r="G11" s="6">
        <v>0</v>
      </c>
      <c r="H11" s="6">
        <v>3</v>
      </c>
      <c r="I11" s="6">
        <v>0</v>
      </c>
      <c r="J11" s="6">
        <v>0</v>
      </c>
      <c r="K11" s="6">
        <v>39</v>
      </c>
      <c r="L11" s="11">
        <v>48</v>
      </c>
      <c r="M11" s="11">
        <v>51</v>
      </c>
      <c r="N11" s="11">
        <v>48</v>
      </c>
      <c r="O11" s="11">
        <v>50</v>
      </c>
      <c r="P11" s="11">
        <v>42</v>
      </c>
      <c r="Q11" s="11">
        <v>13</v>
      </c>
      <c r="R11" s="11">
        <v>13</v>
      </c>
      <c r="S11" s="11">
        <v>13</v>
      </c>
      <c r="T11" s="11">
        <v>14</v>
      </c>
      <c r="U11" s="11">
        <v>13</v>
      </c>
      <c r="V11" s="11">
        <v>15</v>
      </c>
      <c r="W11" s="11">
        <v>16</v>
      </c>
      <c r="X11" s="11">
        <v>8</v>
      </c>
      <c r="Y11" s="6">
        <v>7</v>
      </c>
      <c r="Z11" s="6">
        <v>7</v>
      </c>
      <c r="AA11" s="6">
        <v>6</v>
      </c>
      <c r="AB11" s="6">
        <v>5</v>
      </c>
      <c r="AC11" s="60">
        <v>4</v>
      </c>
    </row>
    <row r="12" spans="2:29" x14ac:dyDescent="0.2">
      <c r="B12" s="104"/>
      <c r="C12" s="19" t="s">
        <v>23</v>
      </c>
      <c r="D12" s="13">
        <v>0</v>
      </c>
      <c r="E12" s="13">
        <v>0</v>
      </c>
      <c r="F12" s="13">
        <v>0</v>
      </c>
      <c r="G12" s="13">
        <v>0</v>
      </c>
      <c r="H12" s="13">
        <v>0</v>
      </c>
      <c r="I12" s="13">
        <v>0</v>
      </c>
      <c r="J12" s="13">
        <v>0</v>
      </c>
      <c r="K12" s="13">
        <v>0</v>
      </c>
      <c r="L12" s="14">
        <v>0</v>
      </c>
      <c r="M12" s="14">
        <v>0</v>
      </c>
      <c r="N12" s="14">
        <v>0</v>
      </c>
      <c r="O12" s="14">
        <v>0</v>
      </c>
      <c r="P12" s="14">
        <v>0</v>
      </c>
      <c r="Q12" s="14">
        <v>0</v>
      </c>
      <c r="R12" s="14">
        <v>0</v>
      </c>
      <c r="S12" s="14">
        <v>0</v>
      </c>
      <c r="T12" s="14">
        <v>0</v>
      </c>
      <c r="U12" s="14">
        <v>0</v>
      </c>
      <c r="V12" s="14">
        <v>0</v>
      </c>
      <c r="W12" s="14">
        <v>0</v>
      </c>
      <c r="X12" s="14">
        <v>0</v>
      </c>
      <c r="Y12" s="13">
        <v>0</v>
      </c>
      <c r="Z12" s="13">
        <v>0</v>
      </c>
      <c r="AA12" s="13">
        <v>1</v>
      </c>
      <c r="AB12" s="13">
        <v>3</v>
      </c>
      <c r="AC12" s="65">
        <v>3</v>
      </c>
    </row>
    <row r="13" spans="2:29" ht="13.5" customHeight="1" thickBot="1" x14ac:dyDescent="0.25">
      <c r="B13" s="113"/>
      <c r="C13" s="15" t="s">
        <v>45</v>
      </c>
      <c r="D13" s="16">
        <v>0</v>
      </c>
      <c r="E13" s="16">
        <v>0</v>
      </c>
      <c r="F13" s="16">
        <v>0</v>
      </c>
      <c r="G13" s="16">
        <v>0</v>
      </c>
      <c r="H13" s="16">
        <v>0</v>
      </c>
      <c r="I13" s="16">
        <v>0</v>
      </c>
      <c r="J13" s="16">
        <v>0</v>
      </c>
      <c r="K13" s="16">
        <v>0</v>
      </c>
      <c r="L13" s="16">
        <v>0</v>
      </c>
      <c r="M13" s="17">
        <v>2</v>
      </c>
      <c r="N13" s="17">
        <v>3</v>
      </c>
      <c r="O13" s="17">
        <v>15</v>
      </c>
      <c r="P13" s="17">
        <v>25</v>
      </c>
      <c r="Q13" s="17">
        <v>55</v>
      </c>
      <c r="R13" s="17">
        <v>53</v>
      </c>
      <c r="S13" s="17">
        <v>53</v>
      </c>
      <c r="T13" s="17">
        <v>52</v>
      </c>
      <c r="U13" s="17">
        <v>51</v>
      </c>
      <c r="V13" s="17">
        <v>56</v>
      </c>
      <c r="W13" s="17">
        <v>56</v>
      </c>
      <c r="X13" s="17">
        <v>51</v>
      </c>
      <c r="Y13" s="16">
        <v>50</v>
      </c>
      <c r="Z13" s="16">
        <v>55</v>
      </c>
      <c r="AA13" s="16">
        <v>48</v>
      </c>
      <c r="AB13" s="16">
        <v>46</v>
      </c>
      <c r="AC13" s="58">
        <v>43</v>
      </c>
    </row>
    <row r="14" spans="2:29" ht="14.25" customHeight="1" thickTop="1" thickBot="1" x14ac:dyDescent="0.25">
      <c r="B14" s="114"/>
      <c r="C14" s="18" t="s">
        <v>30</v>
      </c>
      <c r="D14" s="8">
        <f>SUM(D11:D13)</f>
        <v>0</v>
      </c>
      <c r="E14" s="8">
        <f t="shared" ref="E14:R14" si="0">SUM(E11:E13)</f>
        <v>0</v>
      </c>
      <c r="F14" s="8">
        <f t="shared" si="0"/>
        <v>0</v>
      </c>
      <c r="G14" s="8">
        <f t="shared" si="0"/>
        <v>0</v>
      </c>
      <c r="H14" s="8">
        <f t="shared" si="0"/>
        <v>3</v>
      </c>
      <c r="I14" s="8">
        <f t="shared" si="0"/>
        <v>0</v>
      </c>
      <c r="J14" s="8">
        <f t="shared" si="0"/>
        <v>0</v>
      </c>
      <c r="K14" s="8">
        <f t="shared" si="0"/>
        <v>39</v>
      </c>
      <c r="L14" s="12">
        <f t="shared" si="0"/>
        <v>48</v>
      </c>
      <c r="M14" s="12">
        <f t="shared" si="0"/>
        <v>53</v>
      </c>
      <c r="N14" s="12">
        <f t="shared" si="0"/>
        <v>51</v>
      </c>
      <c r="O14" s="12">
        <f t="shared" si="0"/>
        <v>65</v>
      </c>
      <c r="P14" s="12">
        <f t="shared" si="0"/>
        <v>67</v>
      </c>
      <c r="Q14" s="12">
        <f t="shared" si="0"/>
        <v>68</v>
      </c>
      <c r="R14" s="12">
        <f t="shared" si="0"/>
        <v>66</v>
      </c>
      <c r="S14" s="12">
        <f>SUM(S11:S13)</f>
        <v>66</v>
      </c>
      <c r="T14" s="12">
        <f t="shared" ref="T14:U14" si="1">SUM(T11:T13)</f>
        <v>66</v>
      </c>
      <c r="U14" s="12">
        <f t="shared" si="1"/>
        <v>64</v>
      </c>
      <c r="V14" s="12">
        <v>71</v>
      </c>
      <c r="W14" s="12">
        <v>72</v>
      </c>
      <c r="X14" s="12">
        <v>59</v>
      </c>
      <c r="Y14" s="8">
        <v>57</v>
      </c>
      <c r="Z14" s="8">
        <v>62</v>
      </c>
      <c r="AA14" s="8">
        <v>55</v>
      </c>
      <c r="AB14" s="8">
        <v>54</v>
      </c>
      <c r="AC14" s="59">
        <v>50</v>
      </c>
    </row>
    <row r="15" spans="2:29" x14ac:dyDescent="0.2">
      <c r="B15" s="106" t="s">
        <v>3</v>
      </c>
      <c r="C15" s="3" t="s">
        <v>22</v>
      </c>
      <c r="D15" s="6">
        <v>261</v>
      </c>
      <c r="E15" s="6">
        <v>88</v>
      </c>
      <c r="F15" s="6">
        <v>39</v>
      </c>
      <c r="G15" s="6">
        <v>59</v>
      </c>
      <c r="H15" s="6">
        <v>50</v>
      </c>
      <c r="I15" s="6">
        <v>46</v>
      </c>
      <c r="J15" s="6">
        <v>42</v>
      </c>
      <c r="K15" s="6">
        <v>38</v>
      </c>
      <c r="L15" s="11">
        <v>46</v>
      </c>
      <c r="M15" s="11">
        <v>30</v>
      </c>
      <c r="N15" s="11">
        <v>10</v>
      </c>
      <c r="O15" s="11">
        <v>4</v>
      </c>
      <c r="P15" s="11">
        <v>11</v>
      </c>
      <c r="Q15" s="11">
        <v>20</v>
      </c>
      <c r="R15" s="11">
        <v>25</v>
      </c>
      <c r="S15" s="11">
        <v>21</v>
      </c>
      <c r="T15" s="11">
        <v>33</v>
      </c>
      <c r="U15" s="11">
        <v>24</v>
      </c>
      <c r="V15" s="11">
        <v>26</v>
      </c>
      <c r="W15" s="11">
        <v>22</v>
      </c>
      <c r="X15" s="11">
        <v>22</v>
      </c>
      <c r="Y15" s="6">
        <v>17</v>
      </c>
      <c r="Z15" s="6">
        <v>18</v>
      </c>
      <c r="AA15" s="6">
        <v>18</v>
      </c>
      <c r="AB15" s="6">
        <v>14</v>
      </c>
      <c r="AC15" s="61">
        <v>8</v>
      </c>
    </row>
    <row r="16" spans="2:29" x14ac:dyDescent="0.2">
      <c r="B16" s="108"/>
      <c r="C16" s="2" t="s">
        <v>44</v>
      </c>
      <c r="D16" s="7">
        <v>721</v>
      </c>
      <c r="E16" s="7">
        <v>948</v>
      </c>
      <c r="F16" s="7">
        <v>1949</v>
      </c>
      <c r="G16" s="7">
        <v>2691</v>
      </c>
      <c r="H16" s="7">
        <v>3079</v>
      </c>
      <c r="I16" s="7">
        <v>3267</v>
      </c>
      <c r="J16" s="7">
        <v>4581</v>
      </c>
      <c r="K16" s="7">
        <v>6800</v>
      </c>
      <c r="L16" s="10">
        <v>7006</v>
      </c>
      <c r="M16" s="10">
        <v>9188</v>
      </c>
      <c r="N16" s="10">
        <v>11145</v>
      </c>
      <c r="O16" s="10">
        <v>11511</v>
      </c>
      <c r="P16" s="10">
        <v>12096</v>
      </c>
      <c r="Q16" s="10">
        <v>12697</v>
      </c>
      <c r="R16" s="10">
        <v>13456</v>
      </c>
      <c r="S16" s="10">
        <v>14494</v>
      </c>
      <c r="T16" s="10">
        <v>16499</v>
      </c>
      <c r="U16" s="10">
        <v>17602</v>
      </c>
      <c r="V16" s="10">
        <v>17161</v>
      </c>
      <c r="W16" s="10">
        <v>16428</v>
      </c>
      <c r="X16" s="10">
        <v>15920</v>
      </c>
      <c r="Y16" s="7">
        <v>15142</v>
      </c>
      <c r="Z16" s="7">
        <v>15461</v>
      </c>
      <c r="AA16" s="7">
        <v>14951</v>
      </c>
      <c r="AB16" s="7">
        <v>12238</v>
      </c>
      <c r="AC16" s="62">
        <v>9686</v>
      </c>
    </row>
    <row r="17" spans="2:29" x14ac:dyDescent="0.2">
      <c r="B17" s="108"/>
      <c r="C17" s="24" t="s">
        <v>23</v>
      </c>
      <c r="D17" s="7">
        <v>0</v>
      </c>
      <c r="E17" s="7">
        <v>0</v>
      </c>
      <c r="F17" s="7">
        <v>0</v>
      </c>
      <c r="G17" s="25">
        <v>0</v>
      </c>
      <c r="H17" s="25">
        <v>0</v>
      </c>
      <c r="I17" s="25">
        <v>0</v>
      </c>
      <c r="J17" s="25">
        <v>0</v>
      </c>
      <c r="K17" s="25">
        <v>0</v>
      </c>
      <c r="L17" s="26">
        <v>0</v>
      </c>
      <c r="M17" s="26">
        <v>0</v>
      </c>
      <c r="N17" s="26">
        <v>0</v>
      </c>
      <c r="O17" s="26">
        <v>0</v>
      </c>
      <c r="P17" s="26">
        <v>7</v>
      </c>
      <c r="Q17" s="26">
        <v>15</v>
      </c>
      <c r="R17" s="26">
        <v>3</v>
      </c>
      <c r="S17" s="26">
        <v>4</v>
      </c>
      <c r="T17" s="26">
        <v>17</v>
      </c>
      <c r="U17" s="26">
        <v>9</v>
      </c>
      <c r="V17" s="26">
        <v>10</v>
      </c>
      <c r="W17" s="26">
        <v>8</v>
      </c>
      <c r="X17" s="26">
        <v>5</v>
      </c>
      <c r="Y17" s="25">
        <v>4</v>
      </c>
      <c r="Z17" s="25">
        <v>12</v>
      </c>
      <c r="AA17" s="25">
        <v>26</v>
      </c>
      <c r="AB17" s="25">
        <v>50</v>
      </c>
      <c r="AC17" s="62">
        <v>55</v>
      </c>
    </row>
    <row r="18" spans="2:29" x14ac:dyDescent="0.2">
      <c r="B18" s="108"/>
      <c r="C18" s="24" t="s">
        <v>45</v>
      </c>
      <c r="D18" s="7">
        <v>0</v>
      </c>
      <c r="E18" s="7">
        <v>0</v>
      </c>
      <c r="F18" s="7">
        <v>0</v>
      </c>
      <c r="G18" s="25">
        <v>1</v>
      </c>
      <c r="H18" s="25">
        <v>179</v>
      </c>
      <c r="I18" s="25">
        <v>34</v>
      </c>
      <c r="J18" s="25">
        <v>123</v>
      </c>
      <c r="K18" s="25">
        <v>234</v>
      </c>
      <c r="L18" s="26">
        <v>254</v>
      </c>
      <c r="M18" s="26">
        <v>740</v>
      </c>
      <c r="N18" s="26">
        <v>1115</v>
      </c>
      <c r="O18" s="26">
        <v>1479</v>
      </c>
      <c r="P18" s="26">
        <v>1520</v>
      </c>
      <c r="Q18" s="26">
        <v>1541</v>
      </c>
      <c r="R18" s="26">
        <v>1657</v>
      </c>
      <c r="S18" s="26">
        <v>2304</v>
      </c>
      <c r="T18" s="26">
        <v>1954</v>
      </c>
      <c r="U18" s="26">
        <v>1999</v>
      </c>
      <c r="V18" s="26">
        <v>1886</v>
      </c>
      <c r="W18" s="26">
        <v>1692</v>
      </c>
      <c r="X18" s="26">
        <v>1620</v>
      </c>
      <c r="Y18" s="25">
        <v>1596</v>
      </c>
      <c r="Z18" s="25">
        <v>1702</v>
      </c>
      <c r="AA18" s="25">
        <v>2050</v>
      </c>
      <c r="AB18" s="25">
        <v>2221</v>
      </c>
      <c r="AC18" s="62">
        <v>3085</v>
      </c>
    </row>
    <row r="19" spans="2:29" x14ac:dyDescent="0.2">
      <c r="B19" s="108"/>
      <c r="C19" s="24" t="s">
        <v>25</v>
      </c>
      <c r="D19" s="25">
        <v>0</v>
      </c>
      <c r="E19" s="25">
        <v>0</v>
      </c>
      <c r="F19" s="25">
        <v>0</v>
      </c>
      <c r="G19" s="25">
        <v>0</v>
      </c>
      <c r="H19" s="25">
        <v>0</v>
      </c>
      <c r="I19" s="25">
        <v>0</v>
      </c>
      <c r="J19" s="25">
        <v>0</v>
      </c>
      <c r="K19" s="25">
        <v>0</v>
      </c>
      <c r="L19" s="26">
        <v>0</v>
      </c>
      <c r="M19" s="26">
        <v>0</v>
      </c>
      <c r="N19" s="26">
        <v>0</v>
      </c>
      <c r="O19" s="26">
        <v>0</v>
      </c>
      <c r="P19" s="26">
        <v>0</v>
      </c>
      <c r="Q19" s="26">
        <v>1</v>
      </c>
      <c r="R19" s="26">
        <v>0</v>
      </c>
      <c r="S19" s="26">
        <v>0</v>
      </c>
      <c r="T19" s="26">
        <v>0</v>
      </c>
      <c r="U19" s="26">
        <v>0</v>
      </c>
      <c r="V19" s="26">
        <v>1</v>
      </c>
      <c r="W19" s="26">
        <v>1</v>
      </c>
      <c r="X19" s="26">
        <v>1</v>
      </c>
      <c r="Y19" s="25">
        <v>0</v>
      </c>
      <c r="Z19" s="25">
        <v>0</v>
      </c>
      <c r="AA19" s="25">
        <v>0</v>
      </c>
      <c r="AB19" s="25">
        <v>0</v>
      </c>
      <c r="AC19" s="62">
        <v>0</v>
      </c>
    </row>
    <row r="20" spans="2:29" x14ac:dyDescent="0.2">
      <c r="B20" s="108"/>
      <c r="C20" s="24" t="s">
        <v>24</v>
      </c>
      <c r="D20" s="25">
        <v>0</v>
      </c>
      <c r="E20" s="25">
        <v>10</v>
      </c>
      <c r="F20" s="25">
        <v>12</v>
      </c>
      <c r="G20" s="25">
        <v>33</v>
      </c>
      <c r="H20" s="25">
        <v>12</v>
      </c>
      <c r="I20" s="25">
        <v>15</v>
      </c>
      <c r="J20" s="25">
        <v>16</v>
      </c>
      <c r="K20" s="25">
        <v>33</v>
      </c>
      <c r="L20" s="26">
        <v>24</v>
      </c>
      <c r="M20" s="26">
        <v>17</v>
      </c>
      <c r="N20" s="26">
        <v>16</v>
      </c>
      <c r="O20" s="26">
        <v>1</v>
      </c>
      <c r="P20" s="26">
        <v>5</v>
      </c>
      <c r="Q20" s="26">
        <v>3</v>
      </c>
      <c r="R20" s="26">
        <v>4</v>
      </c>
      <c r="S20" s="26">
        <v>0</v>
      </c>
      <c r="T20" s="26">
        <v>7</v>
      </c>
      <c r="U20" s="26">
        <v>1</v>
      </c>
      <c r="V20" s="26">
        <v>3</v>
      </c>
      <c r="W20" s="26">
        <v>1</v>
      </c>
      <c r="X20" s="26">
        <v>1</v>
      </c>
      <c r="Y20" s="25">
        <v>0</v>
      </c>
      <c r="Z20" s="25">
        <v>0</v>
      </c>
      <c r="AA20" s="25">
        <v>0</v>
      </c>
      <c r="AB20" s="25">
        <v>0</v>
      </c>
      <c r="AC20" s="62">
        <v>0</v>
      </c>
    </row>
    <row r="21" spans="2:29" ht="13.5" thickBot="1" x14ac:dyDescent="0.25">
      <c r="B21" s="108"/>
      <c r="C21" s="15" t="s">
        <v>47</v>
      </c>
      <c r="D21" s="16">
        <v>0</v>
      </c>
      <c r="E21" s="16">
        <v>0</v>
      </c>
      <c r="F21" s="16">
        <v>0</v>
      </c>
      <c r="G21" s="16">
        <v>0</v>
      </c>
      <c r="H21" s="16">
        <v>0</v>
      </c>
      <c r="I21" s="16">
        <v>0</v>
      </c>
      <c r="J21" s="16">
        <v>0</v>
      </c>
      <c r="K21" s="16">
        <v>0</v>
      </c>
      <c r="L21" s="17">
        <v>0</v>
      </c>
      <c r="M21" s="17">
        <v>0</v>
      </c>
      <c r="N21" s="17">
        <v>0</v>
      </c>
      <c r="O21" s="17">
        <v>0</v>
      </c>
      <c r="P21" s="17">
        <v>5</v>
      </c>
      <c r="Q21" s="17">
        <v>12</v>
      </c>
      <c r="R21" s="17">
        <v>3</v>
      </c>
      <c r="S21" s="17">
        <v>38</v>
      </c>
      <c r="T21" s="17">
        <v>11</v>
      </c>
      <c r="U21" s="17">
        <v>21</v>
      </c>
      <c r="V21" s="17">
        <v>28</v>
      </c>
      <c r="W21" s="17">
        <v>29</v>
      </c>
      <c r="X21" s="17">
        <v>26</v>
      </c>
      <c r="Y21" s="16">
        <v>31</v>
      </c>
      <c r="Z21" s="16">
        <v>39</v>
      </c>
      <c r="AA21" s="16">
        <v>196</v>
      </c>
      <c r="AB21" s="16">
        <v>727</v>
      </c>
      <c r="AC21" s="63">
        <v>756</v>
      </c>
    </row>
    <row r="22" spans="2:29" ht="14.25" thickTop="1" thickBot="1" x14ac:dyDescent="0.25">
      <c r="B22" s="109"/>
      <c r="C22" s="18" t="s">
        <v>30</v>
      </c>
      <c r="D22" s="8">
        <f>SUM(D15:D21)</f>
        <v>982</v>
      </c>
      <c r="E22" s="8">
        <f t="shared" ref="E22:U22" si="2">SUM(E15:E21)</f>
        <v>1046</v>
      </c>
      <c r="F22" s="8">
        <f t="shared" si="2"/>
        <v>2000</v>
      </c>
      <c r="G22" s="8">
        <f t="shared" si="2"/>
        <v>2784</v>
      </c>
      <c r="H22" s="8">
        <f t="shared" si="2"/>
        <v>3320</v>
      </c>
      <c r="I22" s="8">
        <f t="shared" si="2"/>
        <v>3362</v>
      </c>
      <c r="J22" s="8">
        <f t="shared" si="2"/>
        <v>4762</v>
      </c>
      <c r="K22" s="8">
        <f t="shared" si="2"/>
        <v>7105</v>
      </c>
      <c r="L22" s="8">
        <f t="shared" si="2"/>
        <v>7330</v>
      </c>
      <c r="M22" s="8">
        <f t="shared" si="2"/>
        <v>9975</v>
      </c>
      <c r="N22" s="8">
        <f t="shared" si="2"/>
        <v>12286</v>
      </c>
      <c r="O22" s="8">
        <f t="shared" si="2"/>
        <v>12995</v>
      </c>
      <c r="P22" s="8">
        <f t="shared" si="2"/>
        <v>13644</v>
      </c>
      <c r="Q22" s="8">
        <f t="shared" si="2"/>
        <v>14289</v>
      </c>
      <c r="R22" s="8">
        <f t="shared" si="2"/>
        <v>15148</v>
      </c>
      <c r="S22" s="12">
        <f t="shared" ref="S22" si="3">SUM(S15:S21)</f>
        <v>16861</v>
      </c>
      <c r="T22" s="12">
        <f t="shared" si="2"/>
        <v>18521</v>
      </c>
      <c r="U22" s="12">
        <f t="shared" si="2"/>
        <v>19656</v>
      </c>
      <c r="V22" s="12">
        <v>19115</v>
      </c>
      <c r="W22" s="12">
        <v>18181</v>
      </c>
      <c r="X22" s="12">
        <v>17595</v>
      </c>
      <c r="Y22" s="8">
        <v>16790</v>
      </c>
      <c r="Z22" s="8">
        <v>17232</v>
      </c>
      <c r="AA22" s="8">
        <v>17241</v>
      </c>
      <c r="AB22" s="8">
        <v>15250</v>
      </c>
      <c r="AC22" s="64">
        <v>13590</v>
      </c>
    </row>
    <row r="23" spans="2:29" x14ac:dyDescent="0.2">
      <c r="B23" s="106" t="s">
        <v>4</v>
      </c>
      <c r="C23" s="3" t="s">
        <v>22</v>
      </c>
      <c r="D23" s="6">
        <v>6</v>
      </c>
      <c r="E23" s="6">
        <v>96</v>
      </c>
      <c r="F23" s="6">
        <v>86</v>
      </c>
      <c r="G23" s="6">
        <v>33</v>
      </c>
      <c r="H23" s="6">
        <v>29</v>
      </c>
      <c r="I23" s="6">
        <v>26</v>
      </c>
      <c r="J23" s="6">
        <v>24</v>
      </c>
      <c r="K23" s="6">
        <v>51</v>
      </c>
      <c r="L23" s="11">
        <v>34</v>
      </c>
      <c r="M23" s="11">
        <v>32</v>
      </c>
      <c r="N23" s="11">
        <v>16</v>
      </c>
      <c r="O23" s="11">
        <v>16</v>
      </c>
      <c r="P23" s="11">
        <v>14</v>
      </c>
      <c r="Q23" s="11">
        <v>9</v>
      </c>
      <c r="R23" s="11">
        <v>12</v>
      </c>
      <c r="S23" s="11">
        <v>12</v>
      </c>
      <c r="T23" s="11">
        <v>12</v>
      </c>
      <c r="U23" s="11">
        <v>12</v>
      </c>
      <c r="V23" s="11">
        <v>10</v>
      </c>
      <c r="W23" s="11">
        <v>14</v>
      </c>
      <c r="X23" s="11">
        <v>13</v>
      </c>
      <c r="Y23" s="6">
        <v>13</v>
      </c>
      <c r="Z23" s="6">
        <v>10</v>
      </c>
      <c r="AA23" s="6">
        <v>10</v>
      </c>
      <c r="AB23" s="6">
        <v>10</v>
      </c>
      <c r="AC23" s="61">
        <v>9</v>
      </c>
    </row>
    <row r="24" spans="2:29" x14ac:dyDescent="0.2">
      <c r="B24" s="108"/>
      <c r="C24" s="2" t="s">
        <v>44</v>
      </c>
      <c r="D24" s="7">
        <v>94</v>
      </c>
      <c r="E24" s="7">
        <v>20</v>
      </c>
      <c r="F24" s="7">
        <v>157</v>
      </c>
      <c r="G24" s="7">
        <v>253</v>
      </c>
      <c r="H24" s="7">
        <v>345</v>
      </c>
      <c r="I24" s="7">
        <v>376</v>
      </c>
      <c r="J24" s="7">
        <v>413</v>
      </c>
      <c r="K24" s="7">
        <v>496</v>
      </c>
      <c r="L24" s="10">
        <v>576</v>
      </c>
      <c r="M24" s="10">
        <v>597</v>
      </c>
      <c r="N24" s="10">
        <v>789</v>
      </c>
      <c r="O24" s="10">
        <v>779</v>
      </c>
      <c r="P24" s="10">
        <v>886</v>
      </c>
      <c r="Q24" s="10">
        <v>790</v>
      </c>
      <c r="R24" s="10">
        <v>874</v>
      </c>
      <c r="S24" s="10">
        <v>881</v>
      </c>
      <c r="T24" s="10">
        <v>849</v>
      </c>
      <c r="U24" s="10">
        <v>849</v>
      </c>
      <c r="V24" s="10">
        <v>817</v>
      </c>
      <c r="W24" s="10">
        <v>833</v>
      </c>
      <c r="X24" s="10">
        <v>781</v>
      </c>
      <c r="Y24" s="7">
        <v>799</v>
      </c>
      <c r="Z24" s="7">
        <v>675</v>
      </c>
      <c r="AA24" s="7">
        <v>574</v>
      </c>
      <c r="AB24" s="7">
        <v>529</v>
      </c>
      <c r="AC24" s="62">
        <v>451</v>
      </c>
    </row>
    <row r="25" spans="2:29" x14ac:dyDescent="0.2">
      <c r="B25" s="108"/>
      <c r="C25" s="2" t="s">
        <v>23</v>
      </c>
      <c r="D25" s="7">
        <v>0</v>
      </c>
      <c r="E25" s="7">
        <v>0</v>
      </c>
      <c r="F25" s="7">
        <v>0</v>
      </c>
      <c r="G25" s="7">
        <v>0</v>
      </c>
      <c r="H25" s="7">
        <v>0</v>
      </c>
      <c r="I25" s="7">
        <v>0</v>
      </c>
      <c r="J25" s="7">
        <v>0</v>
      </c>
      <c r="K25" s="7">
        <v>1</v>
      </c>
      <c r="L25" s="10">
        <v>1</v>
      </c>
      <c r="M25" s="10">
        <v>1</v>
      </c>
      <c r="N25" s="7">
        <v>0</v>
      </c>
      <c r="O25" s="7">
        <v>0</v>
      </c>
      <c r="P25" s="7">
        <v>0</v>
      </c>
      <c r="Q25" s="7">
        <v>0</v>
      </c>
      <c r="R25" s="7">
        <v>0</v>
      </c>
      <c r="S25" s="10">
        <v>0</v>
      </c>
      <c r="T25" s="10">
        <v>1</v>
      </c>
      <c r="U25" s="10">
        <v>1</v>
      </c>
      <c r="V25" s="10">
        <v>0</v>
      </c>
      <c r="W25" s="10">
        <v>0</v>
      </c>
      <c r="X25" s="10">
        <v>0</v>
      </c>
      <c r="Y25" s="7">
        <v>0</v>
      </c>
      <c r="Z25" s="7">
        <v>0</v>
      </c>
      <c r="AA25" s="7">
        <v>9</v>
      </c>
      <c r="AB25" s="7">
        <v>13</v>
      </c>
      <c r="AC25" s="62">
        <v>15</v>
      </c>
    </row>
    <row r="26" spans="2:29" x14ac:dyDescent="0.2">
      <c r="B26" s="108"/>
      <c r="C26" s="24" t="s">
        <v>45</v>
      </c>
      <c r="D26" s="7">
        <v>0</v>
      </c>
      <c r="E26" s="7">
        <v>0</v>
      </c>
      <c r="F26" s="7">
        <v>0</v>
      </c>
      <c r="G26" s="7">
        <v>0</v>
      </c>
      <c r="H26" s="7">
        <v>0</v>
      </c>
      <c r="I26" s="7">
        <v>0</v>
      </c>
      <c r="J26" s="25">
        <v>3</v>
      </c>
      <c r="K26" s="25">
        <v>10</v>
      </c>
      <c r="L26" s="26">
        <v>13</v>
      </c>
      <c r="M26" s="26">
        <v>25</v>
      </c>
      <c r="N26" s="26">
        <v>42</v>
      </c>
      <c r="O26" s="26">
        <v>56</v>
      </c>
      <c r="P26" s="26">
        <v>55</v>
      </c>
      <c r="Q26" s="26">
        <v>69</v>
      </c>
      <c r="R26" s="26">
        <v>91</v>
      </c>
      <c r="S26" s="26">
        <v>86</v>
      </c>
      <c r="T26" s="26">
        <v>84</v>
      </c>
      <c r="U26" s="26">
        <v>89</v>
      </c>
      <c r="V26" s="26">
        <v>90</v>
      </c>
      <c r="W26" s="26">
        <v>84</v>
      </c>
      <c r="X26" s="26">
        <v>83</v>
      </c>
      <c r="Y26" s="25">
        <v>74</v>
      </c>
      <c r="Z26" s="25">
        <v>65</v>
      </c>
      <c r="AA26" s="25">
        <v>60</v>
      </c>
      <c r="AB26" s="25">
        <v>57</v>
      </c>
      <c r="AC26" s="62">
        <v>61</v>
      </c>
    </row>
    <row r="27" spans="2:29" x14ac:dyDescent="0.2">
      <c r="B27" s="108"/>
      <c r="C27" s="24" t="s">
        <v>24</v>
      </c>
      <c r="D27" s="25">
        <v>0</v>
      </c>
      <c r="E27" s="25">
        <v>0</v>
      </c>
      <c r="F27" s="25">
        <v>6</v>
      </c>
      <c r="G27" s="25">
        <v>1</v>
      </c>
      <c r="H27" s="25">
        <v>1</v>
      </c>
      <c r="I27" s="25">
        <v>1</v>
      </c>
      <c r="J27" s="25">
        <v>1</v>
      </c>
      <c r="K27" s="25">
        <v>0</v>
      </c>
      <c r="L27" s="26">
        <v>0</v>
      </c>
      <c r="M27" s="26">
        <v>0</v>
      </c>
      <c r="N27" s="26">
        <v>0</v>
      </c>
      <c r="O27" s="26">
        <v>0</v>
      </c>
      <c r="P27" s="26">
        <v>0</v>
      </c>
      <c r="Q27" s="26"/>
      <c r="R27" s="26"/>
      <c r="S27" s="26">
        <v>0</v>
      </c>
      <c r="T27" s="26">
        <v>0</v>
      </c>
      <c r="U27" s="26">
        <v>0</v>
      </c>
      <c r="V27" s="26">
        <v>0</v>
      </c>
      <c r="W27" s="26">
        <v>0</v>
      </c>
      <c r="X27" s="26">
        <v>0</v>
      </c>
      <c r="Y27" s="25">
        <v>0</v>
      </c>
      <c r="Z27" s="25">
        <v>0</v>
      </c>
      <c r="AA27" s="25">
        <v>0</v>
      </c>
      <c r="AB27" s="25">
        <v>0</v>
      </c>
      <c r="AC27" s="62">
        <v>0</v>
      </c>
    </row>
    <row r="28" spans="2:29" ht="13.5" thickBot="1" x14ac:dyDescent="0.25">
      <c r="B28" s="108"/>
      <c r="C28" s="15" t="s">
        <v>47</v>
      </c>
      <c r="D28" s="16">
        <v>0</v>
      </c>
      <c r="E28" s="16">
        <v>0</v>
      </c>
      <c r="F28" s="16">
        <v>0</v>
      </c>
      <c r="G28" s="16">
        <v>0</v>
      </c>
      <c r="H28" s="16">
        <v>0</v>
      </c>
      <c r="I28" s="16">
        <v>0</v>
      </c>
      <c r="J28" s="16">
        <v>0</v>
      </c>
      <c r="K28" s="16">
        <v>0</v>
      </c>
      <c r="L28" s="16">
        <v>0</v>
      </c>
      <c r="M28" s="16">
        <v>0</v>
      </c>
      <c r="N28" s="16">
        <v>0</v>
      </c>
      <c r="O28" s="17">
        <v>0</v>
      </c>
      <c r="P28" s="17">
        <v>1</v>
      </c>
      <c r="Q28" s="17">
        <v>1</v>
      </c>
      <c r="R28" s="17">
        <v>2</v>
      </c>
      <c r="S28" s="17">
        <v>6</v>
      </c>
      <c r="T28" s="17">
        <v>4</v>
      </c>
      <c r="U28" s="17">
        <v>8</v>
      </c>
      <c r="V28" s="17">
        <v>10</v>
      </c>
      <c r="W28" s="17">
        <v>13</v>
      </c>
      <c r="X28" s="17">
        <v>14</v>
      </c>
      <c r="Y28" s="16">
        <v>17</v>
      </c>
      <c r="Z28" s="16">
        <v>13</v>
      </c>
      <c r="AA28" s="16">
        <v>18</v>
      </c>
      <c r="AB28" s="16">
        <v>41</v>
      </c>
      <c r="AC28" s="63">
        <v>39</v>
      </c>
    </row>
    <row r="29" spans="2:29" ht="14.25" thickTop="1" thickBot="1" x14ac:dyDescent="0.25">
      <c r="B29" s="109"/>
      <c r="C29" s="18" t="s">
        <v>30</v>
      </c>
      <c r="D29" s="8">
        <f>SUM(D23:D28)</f>
        <v>100</v>
      </c>
      <c r="E29" s="8">
        <f t="shared" ref="E29:R29" si="4">SUM(E23:E28)</f>
        <v>116</v>
      </c>
      <c r="F29" s="8">
        <f t="shared" si="4"/>
        <v>249</v>
      </c>
      <c r="G29" s="8">
        <f t="shared" si="4"/>
        <v>287</v>
      </c>
      <c r="H29" s="8">
        <f t="shared" si="4"/>
        <v>375</v>
      </c>
      <c r="I29" s="8">
        <f t="shared" si="4"/>
        <v>403</v>
      </c>
      <c r="J29" s="8">
        <f t="shared" si="4"/>
        <v>441</v>
      </c>
      <c r="K29" s="8">
        <f t="shared" si="4"/>
        <v>558</v>
      </c>
      <c r="L29" s="8">
        <f t="shared" si="4"/>
        <v>624</v>
      </c>
      <c r="M29" s="8">
        <f t="shared" si="4"/>
        <v>655</v>
      </c>
      <c r="N29" s="8">
        <f t="shared" si="4"/>
        <v>847</v>
      </c>
      <c r="O29" s="8">
        <f t="shared" si="4"/>
        <v>851</v>
      </c>
      <c r="P29" s="8">
        <f t="shared" si="4"/>
        <v>956</v>
      </c>
      <c r="Q29" s="8">
        <f t="shared" si="4"/>
        <v>869</v>
      </c>
      <c r="R29" s="8">
        <f t="shared" si="4"/>
        <v>979</v>
      </c>
      <c r="S29" s="12">
        <f t="shared" ref="S29:U29" si="5">SUM(S23:S28)</f>
        <v>985</v>
      </c>
      <c r="T29" s="12">
        <f t="shared" si="5"/>
        <v>950</v>
      </c>
      <c r="U29" s="12">
        <f t="shared" si="5"/>
        <v>959</v>
      </c>
      <c r="V29" s="12">
        <v>927</v>
      </c>
      <c r="W29" s="12">
        <v>944</v>
      </c>
      <c r="X29" s="12">
        <v>891</v>
      </c>
      <c r="Y29" s="8">
        <v>903</v>
      </c>
      <c r="Z29" s="8">
        <v>763</v>
      </c>
      <c r="AA29" s="8">
        <v>671</v>
      </c>
      <c r="AB29" s="8">
        <v>650</v>
      </c>
      <c r="AC29" s="64">
        <v>575</v>
      </c>
    </row>
    <row r="30" spans="2:29" ht="12.75" customHeight="1" x14ac:dyDescent="0.2">
      <c r="B30" s="103" t="s">
        <v>59</v>
      </c>
      <c r="C30" s="3" t="s">
        <v>22</v>
      </c>
      <c r="D30" s="6">
        <f>SUMIFS('Department of Defense Agencies'!D:D,'Department of Defense Agencies'!$C:$C,'Covered EPAct Agencies'!$C30)</f>
        <v>6483</v>
      </c>
      <c r="E30" s="6">
        <f>SUMIFS('Department of Defense Agencies'!E:E,'Department of Defense Agencies'!$C:$C,'Covered EPAct Agencies'!$C30)</f>
        <v>6591</v>
      </c>
      <c r="F30" s="6">
        <f>SUMIFS('Department of Defense Agencies'!F:F,'Department of Defense Agencies'!$C:$C,'Covered EPAct Agencies'!$C30)</f>
        <v>6458</v>
      </c>
      <c r="G30" s="6">
        <f>SUMIFS('Department of Defense Agencies'!G:G,'Department of Defense Agencies'!$C:$C,'Covered EPAct Agencies'!$C30)</f>
        <v>6336</v>
      </c>
      <c r="H30" s="6">
        <f>SUMIFS('Department of Defense Agencies'!H:H,'Department of Defense Agencies'!$C:$C,'Covered EPAct Agencies'!$C30)</f>
        <v>5293</v>
      </c>
      <c r="I30" s="6">
        <f>SUMIFS('Department of Defense Agencies'!I:I,'Department of Defense Agencies'!$C:$C,'Covered EPAct Agencies'!$C30)</f>
        <v>4691</v>
      </c>
      <c r="J30" s="6">
        <f>SUMIFS('Department of Defense Agencies'!J:J,'Department of Defense Agencies'!$C:$C,'Covered EPAct Agencies'!$C30)</f>
        <v>3932</v>
      </c>
      <c r="K30" s="6">
        <f>SUMIFS('Department of Defense Agencies'!K:K,'Department of Defense Agencies'!$C:$C,'Covered EPAct Agencies'!$C30)</f>
        <v>3163</v>
      </c>
      <c r="L30" s="6">
        <f>SUMIFS('Department of Defense Agencies'!L:L,'Department of Defense Agencies'!$C:$C,'Covered EPAct Agencies'!$C30)</f>
        <v>2639</v>
      </c>
      <c r="M30" s="6">
        <f>SUMIFS('Department of Defense Agencies'!M:M,'Department of Defense Agencies'!$C:$C,'Covered EPAct Agencies'!$C30)</f>
        <v>2000</v>
      </c>
      <c r="N30" s="6">
        <f>SUMIFS('Department of Defense Agencies'!N:N,'Department of Defense Agencies'!$C:$C,'Covered EPAct Agencies'!$C30)</f>
        <v>1471</v>
      </c>
      <c r="O30" s="6">
        <f>SUMIFS('Department of Defense Agencies'!O:O,'Department of Defense Agencies'!$C:$C,'Covered EPAct Agencies'!$C30)</f>
        <v>1059</v>
      </c>
      <c r="P30" s="6">
        <f>SUMIFS('Department of Defense Agencies'!P:P,'Department of Defense Agencies'!$C:$C,'Covered EPAct Agencies'!$C30)</f>
        <v>827</v>
      </c>
      <c r="Q30" s="6">
        <f>SUMIFS('Department of Defense Agencies'!Q:Q,'Department of Defense Agencies'!$C:$C,'Covered EPAct Agencies'!$C30)</f>
        <v>537</v>
      </c>
      <c r="R30" s="6">
        <f>SUMIFS('Department of Defense Agencies'!R:R,'Department of Defense Agencies'!$C:$C,'Covered EPAct Agencies'!$C30)</f>
        <v>453</v>
      </c>
      <c r="S30" s="11">
        <f>SUMIFS('Department of Defense Agencies'!S:S,'Department of Defense Agencies'!$C:$C,'Covered EPAct Agencies'!$C30)</f>
        <v>466</v>
      </c>
      <c r="T30" s="11">
        <f>SUMIFS('Department of Defense Agencies'!T:T,'Department of Defense Agencies'!$C:$C,'Covered EPAct Agencies'!$C30)</f>
        <v>365</v>
      </c>
      <c r="U30" s="11">
        <v>228</v>
      </c>
      <c r="V30" s="11">
        <v>247</v>
      </c>
      <c r="W30" s="11">
        <v>227</v>
      </c>
      <c r="X30" s="11">
        <v>197</v>
      </c>
      <c r="Y30" s="6">
        <v>191</v>
      </c>
      <c r="Z30" s="6">
        <v>182</v>
      </c>
      <c r="AA30" s="6">
        <v>127</v>
      </c>
      <c r="AB30" s="6">
        <v>88</v>
      </c>
      <c r="AC30" s="61">
        <v>67</v>
      </c>
    </row>
    <row r="31" spans="2:29" ht="12.75" customHeight="1" x14ac:dyDescent="0.2">
      <c r="B31" s="104"/>
      <c r="C31" s="2" t="s">
        <v>44</v>
      </c>
      <c r="D31" s="7">
        <f>SUMIFS('Department of Defense Agencies'!D:D,'Department of Defense Agencies'!$C:$C,'Covered EPAct Agencies'!$C31)</f>
        <v>5281</v>
      </c>
      <c r="E31" s="7">
        <f>SUMIFS('Department of Defense Agencies'!E:E,'Department of Defense Agencies'!$C:$C,'Covered EPAct Agencies'!$C31)</f>
        <v>8731</v>
      </c>
      <c r="F31" s="7">
        <f>SUMIFS('Department of Defense Agencies'!F:F,'Department of Defense Agencies'!$C:$C,'Covered EPAct Agencies'!$C31)</f>
        <v>13399</v>
      </c>
      <c r="G31" s="7">
        <f>SUMIFS('Department of Defense Agencies'!G:G,'Department of Defense Agencies'!$C:$C,'Covered EPAct Agencies'!$C31)</f>
        <v>19300</v>
      </c>
      <c r="H31" s="7">
        <f>SUMIFS('Department of Defense Agencies'!H:H,'Department of Defense Agencies'!$C:$C,'Covered EPAct Agencies'!$C31)</f>
        <v>24152</v>
      </c>
      <c r="I31" s="7">
        <f>SUMIFS('Department of Defense Agencies'!I:I,'Department of Defense Agencies'!$C:$C,'Covered EPAct Agencies'!$C31)</f>
        <v>33037</v>
      </c>
      <c r="J31" s="7">
        <f>SUMIFS('Department of Defense Agencies'!J:J,'Department of Defense Agencies'!$C:$C,'Covered EPAct Agencies'!$C31)</f>
        <v>38110</v>
      </c>
      <c r="K31" s="7">
        <f>SUMIFS('Department of Defense Agencies'!K:K,'Department of Defense Agencies'!$C:$C,'Covered EPAct Agencies'!$C31)</f>
        <v>41523</v>
      </c>
      <c r="L31" s="7">
        <f>SUMIFS('Department of Defense Agencies'!L:L,'Department of Defense Agencies'!$C:$C,'Covered EPAct Agencies'!$C31)</f>
        <v>45870</v>
      </c>
      <c r="M31" s="7">
        <f>SUMIFS('Department of Defense Agencies'!M:M,'Department of Defense Agencies'!$C:$C,'Covered EPAct Agencies'!$C31)</f>
        <v>49932</v>
      </c>
      <c r="N31" s="7">
        <f>SUMIFS('Department of Defense Agencies'!N:N,'Department of Defense Agencies'!$C:$C,'Covered EPAct Agencies'!$C31)</f>
        <v>54110</v>
      </c>
      <c r="O31" s="7">
        <f>SUMIFS('Department of Defense Agencies'!O:O,'Department of Defense Agencies'!$C:$C,'Covered EPAct Agencies'!$C31)</f>
        <v>55012</v>
      </c>
      <c r="P31" s="7">
        <f>SUMIFS('Department of Defense Agencies'!P:P,'Department of Defense Agencies'!$C:$C,'Covered EPAct Agencies'!$C31)</f>
        <v>53272</v>
      </c>
      <c r="Q31" s="7">
        <f>SUMIFS('Department of Defense Agencies'!Q:Q,'Department of Defense Agencies'!$C:$C,'Covered EPAct Agencies'!$C31)</f>
        <v>53308</v>
      </c>
      <c r="R31" s="7">
        <f>SUMIFS('Department of Defense Agencies'!R:R,'Department of Defense Agencies'!$C:$C,'Covered EPAct Agencies'!$C31)</f>
        <v>55943</v>
      </c>
      <c r="S31" s="10">
        <f>SUMIFS('Department of Defense Agencies'!S:S,'Department of Defense Agencies'!$C:$C,'Covered EPAct Agencies'!$C31)</f>
        <v>58124</v>
      </c>
      <c r="T31" s="10">
        <f>SUMIFS('Department of Defense Agencies'!T:T,'Department of Defense Agencies'!$C:$C,'Covered EPAct Agencies'!$C31)</f>
        <v>60082</v>
      </c>
      <c r="U31" s="10">
        <v>55330</v>
      </c>
      <c r="V31" s="10">
        <v>53369</v>
      </c>
      <c r="W31" s="10">
        <v>54977</v>
      </c>
      <c r="X31" s="10">
        <v>53074</v>
      </c>
      <c r="Y31" s="7">
        <v>50571</v>
      </c>
      <c r="Z31" s="7">
        <v>47211</v>
      </c>
      <c r="AA31" s="7">
        <v>44744</v>
      </c>
      <c r="AB31" s="7">
        <v>39781</v>
      </c>
      <c r="AC31" s="62">
        <v>33519</v>
      </c>
    </row>
    <row r="32" spans="2:29" ht="12.75" customHeight="1" x14ac:dyDescent="0.2">
      <c r="B32" s="104"/>
      <c r="C32" s="2" t="s">
        <v>23</v>
      </c>
      <c r="D32" s="7">
        <f>SUMIFS('Department of Defense Agencies'!D:D,'Department of Defense Agencies'!$C:$C,'Covered EPAct Agencies'!$C32)</f>
        <v>145</v>
      </c>
      <c r="E32" s="7">
        <f>SUMIFS('Department of Defense Agencies'!E:E,'Department of Defense Agencies'!$C:$C,'Covered EPAct Agencies'!$C32)</f>
        <v>202</v>
      </c>
      <c r="F32" s="7">
        <f>SUMIFS('Department of Defense Agencies'!F:F,'Department of Defense Agencies'!$C:$C,'Covered EPAct Agencies'!$C32)</f>
        <v>196</v>
      </c>
      <c r="G32" s="7">
        <f>SUMIFS('Department of Defense Agencies'!G:G,'Department of Defense Agencies'!$C:$C,'Covered EPAct Agencies'!$C32)</f>
        <v>132</v>
      </c>
      <c r="H32" s="7">
        <f>SUMIFS('Department of Defense Agencies'!H:H,'Department of Defense Agencies'!$C:$C,'Covered EPAct Agencies'!$C32)</f>
        <v>59</v>
      </c>
      <c r="I32" s="7">
        <f>SUMIFS('Department of Defense Agencies'!I:I,'Department of Defense Agencies'!$C:$C,'Covered EPAct Agencies'!$C32)</f>
        <v>93</v>
      </c>
      <c r="J32" s="7">
        <f>SUMIFS('Department of Defense Agencies'!J:J,'Department of Defense Agencies'!$C:$C,'Covered EPAct Agencies'!$C32)</f>
        <v>34</v>
      </c>
      <c r="K32" s="7">
        <f>SUMIFS('Department of Defense Agencies'!K:K,'Department of Defense Agencies'!$C:$C,'Covered EPAct Agencies'!$C32)</f>
        <v>25</v>
      </c>
      <c r="L32" s="7">
        <f>SUMIFS('Department of Defense Agencies'!L:L,'Department of Defense Agencies'!$C:$C,'Covered EPAct Agencies'!$C32)</f>
        <v>20</v>
      </c>
      <c r="M32" s="7">
        <f>SUMIFS('Department of Defense Agencies'!M:M,'Department of Defense Agencies'!$C:$C,'Covered EPAct Agencies'!$C32)</f>
        <v>11</v>
      </c>
      <c r="N32" s="7">
        <f>SUMIFS('Department of Defense Agencies'!N:N,'Department of Defense Agencies'!$C:$C,'Covered EPAct Agencies'!$C32)</f>
        <v>2425</v>
      </c>
      <c r="O32" s="7">
        <f>SUMIFS('Department of Defense Agencies'!O:O,'Department of Defense Agencies'!$C:$C,'Covered EPAct Agencies'!$C32)</f>
        <v>2942</v>
      </c>
      <c r="P32" s="7">
        <f>SUMIFS('Department of Defense Agencies'!P:P,'Department of Defense Agencies'!$C:$C,'Covered EPAct Agencies'!$C32)</f>
        <v>2961</v>
      </c>
      <c r="Q32" s="7">
        <f>SUMIFS('Department of Defense Agencies'!Q:Q,'Department of Defense Agencies'!$C:$C,'Covered EPAct Agencies'!$C32)</f>
        <v>2826</v>
      </c>
      <c r="R32" s="7">
        <f>SUMIFS('Department of Defense Agencies'!R:R,'Department of Defense Agencies'!$C:$C,'Covered EPAct Agencies'!$C32)</f>
        <v>2658</v>
      </c>
      <c r="S32" s="10">
        <f>SUMIFS('Department of Defense Agencies'!S:S,'Department of Defense Agencies'!$C:$C,'Covered EPAct Agencies'!$C32)</f>
        <v>2721</v>
      </c>
      <c r="T32" s="10">
        <f>SUMIFS('Department of Defense Agencies'!T:T,'Department of Defense Agencies'!$C:$C,'Covered EPAct Agencies'!$C32)</f>
        <v>2422</v>
      </c>
      <c r="U32" s="10">
        <v>1898</v>
      </c>
      <c r="V32" s="10">
        <v>2489</v>
      </c>
      <c r="W32" s="10">
        <v>2330</v>
      </c>
      <c r="X32" s="10">
        <v>1996</v>
      </c>
      <c r="Y32" s="7">
        <v>1984</v>
      </c>
      <c r="Z32" s="7">
        <v>1852</v>
      </c>
      <c r="AA32" s="7">
        <v>2967</v>
      </c>
      <c r="AB32" s="7">
        <v>4153</v>
      </c>
      <c r="AC32" s="62">
        <v>4187</v>
      </c>
    </row>
    <row r="33" spans="2:33" ht="12.75" customHeight="1" x14ac:dyDescent="0.2">
      <c r="B33" s="104"/>
      <c r="C33" s="2" t="s">
        <v>45</v>
      </c>
      <c r="D33" s="7">
        <f>SUMIFS('Department of Defense Agencies'!D:D,'Department of Defense Agencies'!$C:$C,'Covered EPAct Agencies'!$C33)</f>
        <v>8</v>
      </c>
      <c r="E33" s="7">
        <f>SUMIFS('Department of Defense Agencies'!E:E,'Department of Defense Agencies'!$C:$C,'Covered EPAct Agencies'!$C33)</f>
        <v>192</v>
      </c>
      <c r="F33" s="7">
        <f>SUMIFS('Department of Defense Agencies'!F:F,'Department of Defense Agencies'!$C:$C,'Covered EPAct Agencies'!$C33)</f>
        <v>12</v>
      </c>
      <c r="G33" s="7">
        <f>SUMIFS('Department of Defense Agencies'!G:G,'Department of Defense Agencies'!$C:$C,'Covered EPAct Agencies'!$C33)</f>
        <v>2</v>
      </c>
      <c r="H33" s="7">
        <f>SUMIFS('Department of Defense Agencies'!H:H,'Department of Defense Agencies'!$C:$C,'Covered EPAct Agencies'!$C33)</f>
        <v>43</v>
      </c>
      <c r="I33" s="7">
        <f>SUMIFS('Department of Defense Agencies'!I:I,'Department of Defense Agencies'!$C:$C,'Covered EPAct Agencies'!$C33)</f>
        <v>81</v>
      </c>
      <c r="J33" s="7">
        <f>SUMIFS('Department of Defense Agencies'!J:J,'Department of Defense Agencies'!$C:$C,'Covered EPAct Agencies'!$C33)</f>
        <v>244</v>
      </c>
      <c r="K33" s="7">
        <f>SUMIFS('Department of Defense Agencies'!K:K,'Department of Defense Agencies'!$C:$C,'Covered EPAct Agencies'!$C33)</f>
        <v>415</v>
      </c>
      <c r="L33" s="7">
        <f>SUMIFS('Department of Defense Agencies'!L:L,'Department of Defense Agencies'!$C:$C,'Covered EPAct Agencies'!$C33)</f>
        <v>426</v>
      </c>
      <c r="M33" s="7">
        <f>SUMIFS('Department of Defense Agencies'!M:M,'Department of Defense Agencies'!$C:$C,'Covered EPAct Agencies'!$C33)</f>
        <v>1496</v>
      </c>
      <c r="N33" s="7">
        <f>SUMIFS('Department of Defense Agencies'!N:N,'Department of Defense Agencies'!$C:$C,'Covered EPAct Agencies'!$C33)</f>
        <v>3650</v>
      </c>
      <c r="O33" s="7">
        <f>SUMIFS('Department of Defense Agencies'!O:O,'Department of Defense Agencies'!$C:$C,'Covered EPAct Agencies'!$C33)</f>
        <v>5738</v>
      </c>
      <c r="P33" s="7">
        <f>SUMIFS('Department of Defense Agencies'!P:P,'Department of Defense Agencies'!$C:$C,'Covered EPAct Agencies'!$C33)</f>
        <v>5750</v>
      </c>
      <c r="Q33" s="7">
        <f>SUMIFS('Department of Defense Agencies'!Q:Q,'Department of Defense Agencies'!$C:$C,'Covered EPAct Agencies'!$C33)</f>
        <v>5776</v>
      </c>
      <c r="R33" s="7">
        <f>SUMIFS('Department of Defense Agencies'!R:R,'Department of Defense Agencies'!$C:$C,'Covered EPAct Agencies'!$C33)</f>
        <v>7776</v>
      </c>
      <c r="S33" s="10">
        <f>SUMIFS('Department of Defense Agencies'!S:S,'Department of Defense Agencies'!$C:$C,'Covered EPAct Agencies'!$C33)</f>
        <v>9088</v>
      </c>
      <c r="T33" s="10">
        <f>SUMIFS('Department of Defense Agencies'!T:T,'Department of Defense Agencies'!$C:$C,'Covered EPAct Agencies'!$C33)</f>
        <v>9877</v>
      </c>
      <c r="U33" s="10">
        <v>9748</v>
      </c>
      <c r="V33" s="10">
        <v>10895</v>
      </c>
      <c r="W33" s="10">
        <v>11821</v>
      </c>
      <c r="X33" s="10">
        <v>13270</v>
      </c>
      <c r="Y33" s="7">
        <v>14392</v>
      </c>
      <c r="Z33" s="7">
        <v>13334</v>
      </c>
      <c r="AA33" s="7">
        <v>11237</v>
      </c>
      <c r="AB33" s="7">
        <v>12218</v>
      </c>
      <c r="AC33" s="62">
        <v>12395</v>
      </c>
    </row>
    <row r="34" spans="2:33" ht="12.75" customHeight="1" x14ac:dyDescent="0.2">
      <c r="B34" s="104"/>
      <c r="C34" s="2" t="s">
        <v>29</v>
      </c>
      <c r="D34" s="7">
        <f>SUMIFS('Department of Defense Agencies'!D:D,'Department of Defense Agencies'!$C:$C,'Covered EPAct Agencies'!$C34)</f>
        <v>0</v>
      </c>
      <c r="E34" s="7">
        <f>SUMIFS('Department of Defense Agencies'!E:E,'Department of Defense Agencies'!$C:$C,'Covered EPAct Agencies'!$C34)</f>
        <v>0</v>
      </c>
      <c r="F34" s="7">
        <f>SUMIFS('Department of Defense Agencies'!F:F,'Department of Defense Agencies'!$C:$C,'Covered EPAct Agencies'!$C34)</f>
        <v>0</v>
      </c>
      <c r="G34" s="7">
        <f>SUMIFS('Department of Defense Agencies'!G:G,'Department of Defense Agencies'!$C:$C,'Covered EPAct Agencies'!$C34)</f>
        <v>0</v>
      </c>
      <c r="H34" s="7">
        <f>SUMIFS('Department of Defense Agencies'!H:H,'Department of Defense Agencies'!$C:$C,'Covered EPAct Agencies'!$C34)</f>
        <v>0</v>
      </c>
      <c r="I34" s="7">
        <f>SUMIFS('Department of Defense Agencies'!I:I,'Department of Defense Agencies'!$C:$C,'Covered EPAct Agencies'!$C34)</f>
        <v>0</v>
      </c>
      <c r="J34" s="7">
        <f>SUMIFS('Department of Defense Agencies'!J:J,'Department of Defense Agencies'!$C:$C,'Covered EPAct Agencies'!$C34)</f>
        <v>0</v>
      </c>
      <c r="K34" s="7">
        <f>SUMIFS('Department of Defense Agencies'!K:K,'Department of Defense Agencies'!$C:$C,'Covered EPAct Agencies'!$C34)</f>
        <v>0</v>
      </c>
      <c r="L34" s="7">
        <f>SUMIFS('Department of Defense Agencies'!L:L,'Department of Defense Agencies'!$C:$C,'Covered EPAct Agencies'!$C34)</f>
        <v>1</v>
      </c>
      <c r="M34" s="7">
        <f>SUMIFS('Department of Defense Agencies'!M:M,'Department of Defense Agencies'!$C:$C,'Covered EPAct Agencies'!$C34)</f>
        <v>3</v>
      </c>
      <c r="N34" s="7">
        <f>SUMIFS('Department of Defense Agencies'!N:N,'Department of Defense Agencies'!$C:$C,'Covered EPAct Agencies'!$C34)</f>
        <v>5</v>
      </c>
      <c r="O34" s="10">
        <f>SUMIFS('Department of Defense Agencies'!O:O,'Department of Defense Agencies'!$C:$C,'Covered EPAct Agencies'!$C34)</f>
        <v>7</v>
      </c>
      <c r="P34" s="10">
        <f>SUMIFS('Department of Defense Agencies'!P:P,'Department of Defense Agencies'!$C:$C,'Covered EPAct Agencies'!$C34)</f>
        <v>4</v>
      </c>
      <c r="Q34" s="10">
        <f>SUMIFS('Department of Defense Agencies'!Q:Q,'Department of Defense Agencies'!$C:$C,'Covered EPAct Agencies'!$C34)</f>
        <v>5</v>
      </c>
      <c r="R34" s="10">
        <f>SUMIFS('Department of Defense Agencies'!R:R,'Department of Defense Agencies'!$C:$C,'Covered EPAct Agencies'!$C34)</f>
        <v>5</v>
      </c>
      <c r="S34" s="10">
        <f>SUMIFS('Department of Defense Agencies'!S:S,'Department of Defense Agencies'!$C:$C,'Covered EPAct Agencies'!$C34)</f>
        <v>1</v>
      </c>
      <c r="T34" s="10">
        <f>SUMIFS('Department of Defense Agencies'!T:T,'Department of Defense Agencies'!$C:$C,'Covered EPAct Agencies'!$C34)</f>
        <v>0</v>
      </c>
      <c r="U34" s="10">
        <v>0</v>
      </c>
      <c r="V34" s="10">
        <v>0</v>
      </c>
      <c r="W34" s="10">
        <v>0</v>
      </c>
      <c r="X34" s="10">
        <v>0</v>
      </c>
      <c r="Y34" s="7">
        <v>0</v>
      </c>
      <c r="Z34" s="7">
        <v>0</v>
      </c>
      <c r="AA34" s="7">
        <v>0</v>
      </c>
      <c r="AB34" s="7">
        <v>0</v>
      </c>
      <c r="AC34" s="62">
        <v>0</v>
      </c>
    </row>
    <row r="35" spans="2:33" ht="12.75" customHeight="1" x14ac:dyDescent="0.2">
      <c r="B35" s="104"/>
      <c r="C35" s="2" t="s">
        <v>25</v>
      </c>
      <c r="D35" s="7">
        <f>SUMIFS('Department of Defense Agencies'!D:D,'Department of Defense Agencies'!$C:$C,'Covered EPAct Agencies'!$C35)</f>
        <v>0</v>
      </c>
      <c r="E35" s="7">
        <f>SUMIFS('Department of Defense Agencies'!E:E,'Department of Defense Agencies'!$C:$C,'Covered EPAct Agencies'!$C35)</f>
        <v>0</v>
      </c>
      <c r="F35" s="7">
        <f>SUMIFS('Department of Defense Agencies'!F:F,'Department of Defense Agencies'!$C:$C,'Covered EPAct Agencies'!$C35)</f>
        <v>0</v>
      </c>
      <c r="G35" s="7">
        <f>SUMIFS('Department of Defense Agencies'!G:G,'Department of Defense Agencies'!$C:$C,'Covered EPAct Agencies'!$C35)</f>
        <v>0</v>
      </c>
      <c r="H35" s="7">
        <f>SUMIFS('Department of Defense Agencies'!H:H,'Department of Defense Agencies'!$C:$C,'Covered EPAct Agencies'!$C35)</f>
        <v>0</v>
      </c>
      <c r="I35" s="7">
        <f>SUMIFS('Department of Defense Agencies'!I:I,'Department of Defense Agencies'!$C:$C,'Covered EPAct Agencies'!$C35)</f>
        <v>0</v>
      </c>
      <c r="J35" s="7">
        <f>SUMIFS('Department of Defense Agencies'!J:J,'Department of Defense Agencies'!$C:$C,'Covered EPAct Agencies'!$C35)</f>
        <v>1</v>
      </c>
      <c r="K35" s="7">
        <f>SUMIFS('Department of Defense Agencies'!K:K,'Department of Defense Agencies'!$C:$C,'Covered EPAct Agencies'!$C35)</f>
        <v>1</v>
      </c>
      <c r="L35" s="10">
        <f>SUMIFS('Department of Defense Agencies'!L:L,'Department of Defense Agencies'!$C:$C,'Covered EPAct Agencies'!$C35)</f>
        <v>0</v>
      </c>
      <c r="M35" s="10">
        <f>SUMIFS('Department of Defense Agencies'!M:M,'Department of Defense Agencies'!$C:$C,'Covered EPAct Agencies'!$C35)</f>
        <v>0</v>
      </c>
      <c r="N35" s="10">
        <f>SUMIFS('Department of Defense Agencies'!N:N,'Department of Defense Agencies'!$C:$C,'Covered EPAct Agencies'!$C35)</f>
        <v>0</v>
      </c>
      <c r="O35" s="10">
        <f>SUMIFS('Department of Defense Agencies'!O:O,'Department of Defense Agencies'!$C:$C,'Covered EPAct Agencies'!$C35)</f>
        <v>0</v>
      </c>
      <c r="P35" s="10">
        <f>SUMIFS('Department of Defense Agencies'!P:P,'Department of Defense Agencies'!$C:$C,'Covered EPAct Agencies'!$C35)</f>
        <v>0</v>
      </c>
      <c r="Q35" s="10">
        <f>SUMIFS('Department of Defense Agencies'!Q:Q,'Department of Defense Agencies'!$C:$C,'Covered EPAct Agencies'!$C35)</f>
        <v>1</v>
      </c>
      <c r="R35" s="10">
        <f>SUMIFS('Department of Defense Agencies'!R:R,'Department of Defense Agencies'!$C:$C,'Covered EPAct Agencies'!$C35)</f>
        <v>0</v>
      </c>
      <c r="S35" s="10">
        <f>SUMIFS('Department of Defense Agencies'!S:S,'Department of Defense Agencies'!$C:$C,'Covered EPAct Agencies'!$C35)</f>
        <v>0</v>
      </c>
      <c r="T35" s="10">
        <f>SUMIFS('Department of Defense Agencies'!T:T,'Department of Defense Agencies'!$C:$C,'Covered EPAct Agencies'!$C35)</f>
        <v>0</v>
      </c>
      <c r="U35" s="10">
        <v>0</v>
      </c>
      <c r="V35" s="10">
        <v>0</v>
      </c>
      <c r="W35" s="10">
        <v>0</v>
      </c>
      <c r="X35" s="10">
        <v>0</v>
      </c>
      <c r="Y35" s="7">
        <v>0</v>
      </c>
      <c r="Z35" s="7">
        <v>0</v>
      </c>
      <c r="AA35" s="7">
        <v>0</v>
      </c>
      <c r="AB35" s="7">
        <v>0</v>
      </c>
      <c r="AC35" s="62">
        <v>0</v>
      </c>
    </row>
    <row r="36" spans="2:33" ht="12.75" customHeight="1" x14ac:dyDescent="0.2">
      <c r="B36" s="104"/>
      <c r="C36" s="2" t="s">
        <v>24</v>
      </c>
      <c r="D36" s="7">
        <f>SUMIFS('Department of Defense Agencies'!D:D,'Department of Defense Agencies'!$C:$C,'Covered EPAct Agencies'!$C36)</f>
        <v>156</v>
      </c>
      <c r="E36" s="7">
        <f>SUMIFS('Department of Defense Agencies'!E:E,'Department of Defense Agencies'!$C:$C,'Covered EPAct Agencies'!$C36)</f>
        <v>194</v>
      </c>
      <c r="F36" s="7">
        <f>SUMIFS('Department of Defense Agencies'!F:F,'Department of Defense Agencies'!$C:$C,'Covered EPAct Agencies'!$C36)</f>
        <v>145</v>
      </c>
      <c r="G36" s="7">
        <f>SUMIFS('Department of Defense Agencies'!G:G,'Department of Defense Agencies'!$C:$C,'Covered EPAct Agencies'!$C36)</f>
        <v>91</v>
      </c>
      <c r="H36" s="7">
        <f>SUMIFS('Department of Defense Agencies'!H:H,'Department of Defense Agencies'!$C:$C,'Covered EPAct Agencies'!$C36)</f>
        <v>87</v>
      </c>
      <c r="I36" s="7">
        <f>SUMIFS('Department of Defense Agencies'!I:I,'Department of Defense Agencies'!$C:$C,'Covered EPAct Agencies'!$C36)</f>
        <v>71</v>
      </c>
      <c r="J36" s="7">
        <f>SUMIFS('Department of Defense Agencies'!J:J,'Department of Defense Agencies'!$C:$C,'Covered EPAct Agencies'!$C36)</f>
        <v>69</v>
      </c>
      <c r="K36" s="7">
        <f>SUMIFS('Department of Defense Agencies'!K:K,'Department of Defense Agencies'!$C:$C,'Covered EPAct Agencies'!$C36)</f>
        <v>42</v>
      </c>
      <c r="L36" s="7">
        <f>SUMIFS('Department of Defense Agencies'!L:L,'Department of Defense Agencies'!$C:$C,'Covered EPAct Agencies'!$C36)</f>
        <v>25</v>
      </c>
      <c r="M36" s="7">
        <f>SUMIFS('Department of Defense Agencies'!M:M,'Department of Defense Agencies'!$C:$C,'Covered EPAct Agencies'!$C36)</f>
        <v>49</v>
      </c>
      <c r="N36" s="7">
        <f>SUMIFS('Department of Defense Agencies'!N:N,'Department of Defense Agencies'!$C:$C,'Covered EPAct Agencies'!$C36)</f>
        <v>10</v>
      </c>
      <c r="O36" s="10">
        <f>SUMIFS('Department of Defense Agencies'!O:O,'Department of Defense Agencies'!$C:$C,'Covered EPAct Agencies'!$C36)</f>
        <v>5</v>
      </c>
      <c r="P36" s="10">
        <f>SUMIFS('Department of Defense Agencies'!P:P,'Department of Defense Agencies'!$C:$C,'Covered EPAct Agencies'!$C36)</f>
        <v>3</v>
      </c>
      <c r="Q36" s="10">
        <f>SUMIFS('Department of Defense Agencies'!Q:Q,'Department of Defense Agencies'!$C:$C,'Covered EPAct Agencies'!$C36)</f>
        <v>48</v>
      </c>
      <c r="R36" s="10">
        <f>SUMIFS('Department of Defense Agencies'!R:R,'Department of Defense Agencies'!$C:$C,'Covered EPAct Agencies'!$C36)</f>
        <v>49</v>
      </c>
      <c r="S36" s="10">
        <f>SUMIFS('Department of Defense Agencies'!S:S,'Department of Defense Agencies'!$C:$C,'Covered EPAct Agencies'!$C36)</f>
        <v>17</v>
      </c>
      <c r="T36" s="10">
        <f>SUMIFS('Department of Defense Agencies'!T:T,'Department of Defense Agencies'!$C:$C,'Covered EPAct Agencies'!$C36)</f>
        <v>14</v>
      </c>
      <c r="U36" s="10">
        <v>20</v>
      </c>
      <c r="V36" s="10">
        <v>16</v>
      </c>
      <c r="W36" s="10">
        <v>27</v>
      </c>
      <c r="X36" s="10">
        <v>15</v>
      </c>
      <c r="Y36" s="7">
        <v>12</v>
      </c>
      <c r="Z36" s="7">
        <v>10</v>
      </c>
      <c r="AA36" s="7">
        <v>8</v>
      </c>
      <c r="AB36" s="7">
        <v>5</v>
      </c>
      <c r="AC36" s="62">
        <v>2</v>
      </c>
    </row>
    <row r="37" spans="2:33" ht="12.75" customHeight="1" x14ac:dyDescent="0.2">
      <c r="B37" s="104"/>
      <c r="C37" s="24" t="s">
        <v>46</v>
      </c>
      <c r="D37" s="25">
        <f>SUMIFS('Department of Defense Agencies'!D:D,'Department of Defense Agencies'!$C:$C,'Covered EPAct Agencies'!$C37)</f>
        <v>12</v>
      </c>
      <c r="E37" s="25">
        <f>SUMIFS('Department of Defense Agencies'!E:E,'Department of Defense Agencies'!$C:$C,'Covered EPAct Agencies'!$C37)</f>
        <v>13</v>
      </c>
      <c r="F37" s="25">
        <f>SUMIFS('Department of Defense Agencies'!F:F,'Department of Defense Agencies'!$C:$C,'Covered EPAct Agencies'!$C37)</f>
        <v>74</v>
      </c>
      <c r="G37" s="25">
        <f>SUMIFS('Department of Defense Agencies'!G:G,'Department of Defense Agencies'!$C:$C,'Covered EPAct Agencies'!$C37)</f>
        <v>0</v>
      </c>
      <c r="H37" s="25">
        <f>SUMIFS('Department of Defense Agencies'!H:H,'Department of Defense Agencies'!$C:$C,'Covered EPAct Agencies'!$C37)</f>
        <v>0</v>
      </c>
      <c r="I37" s="25">
        <f>SUMIFS('Department of Defense Agencies'!I:I,'Department of Defense Agencies'!$C:$C,'Covered EPAct Agencies'!$C37)</f>
        <v>0</v>
      </c>
      <c r="J37" s="25">
        <f>SUMIFS('Department of Defense Agencies'!J:J,'Department of Defense Agencies'!$C:$C,'Covered EPAct Agencies'!$C37)</f>
        <v>0</v>
      </c>
      <c r="K37" s="25">
        <f>SUMIFS('Department of Defense Agencies'!K:K,'Department of Defense Agencies'!$C:$C,'Covered EPAct Agencies'!$C37)</f>
        <v>0</v>
      </c>
      <c r="L37" s="26">
        <f>SUMIFS('Department of Defense Agencies'!L:L,'Department of Defense Agencies'!$C:$C,'Covered EPAct Agencies'!$C37)</f>
        <v>0</v>
      </c>
      <c r="M37" s="26">
        <f>SUMIFS('Department of Defense Agencies'!M:M,'Department of Defense Agencies'!$C:$C,'Covered EPAct Agencies'!$C37)</f>
        <v>0</v>
      </c>
      <c r="N37" s="26">
        <f>SUMIFS('Department of Defense Agencies'!N:N,'Department of Defense Agencies'!$C:$C,'Covered EPAct Agencies'!$C37)</f>
        <v>0</v>
      </c>
      <c r="O37" s="26">
        <f>SUMIFS('Department of Defense Agencies'!O:O,'Department of Defense Agencies'!$C:$C,'Covered EPAct Agencies'!$C37)</f>
        <v>0</v>
      </c>
      <c r="P37" s="26">
        <f>SUMIFS('Department of Defense Agencies'!P:P,'Department of Defense Agencies'!$C:$C,'Covered EPAct Agencies'!$C37)</f>
        <v>0</v>
      </c>
      <c r="Q37" s="26">
        <f>SUMIFS('Department of Defense Agencies'!Q:Q,'Department of Defense Agencies'!$C:$C,'Covered EPAct Agencies'!$C37)</f>
        <v>0</v>
      </c>
      <c r="R37" s="26">
        <f>SUMIFS('Department of Defense Agencies'!R:R,'Department of Defense Agencies'!$C:$C,'Covered EPAct Agencies'!$C37)</f>
        <v>0</v>
      </c>
      <c r="S37" s="26">
        <f>SUMIFS('Department of Defense Agencies'!S:S,'Department of Defense Agencies'!$C:$C,'Covered EPAct Agencies'!$C37)</f>
        <v>0</v>
      </c>
      <c r="T37" s="26">
        <f>SUMIFS('Department of Defense Agencies'!T:T,'Department of Defense Agencies'!$C:$C,'Covered EPAct Agencies'!$C37)</f>
        <v>0</v>
      </c>
      <c r="U37" s="26">
        <v>0</v>
      </c>
      <c r="V37" s="26">
        <v>0</v>
      </c>
      <c r="W37" s="26">
        <v>0</v>
      </c>
      <c r="X37" s="26">
        <v>0</v>
      </c>
      <c r="Y37" s="25">
        <v>0</v>
      </c>
      <c r="Z37" s="25">
        <v>0</v>
      </c>
      <c r="AA37" s="25">
        <v>0</v>
      </c>
      <c r="AB37" s="25">
        <v>0</v>
      </c>
      <c r="AC37" s="62">
        <v>0</v>
      </c>
    </row>
    <row r="38" spans="2:33" ht="12.75" customHeight="1" thickBot="1" x14ac:dyDescent="0.25">
      <c r="B38" s="104"/>
      <c r="C38" s="24" t="s">
        <v>47</v>
      </c>
      <c r="D38" s="25">
        <f>SUMIFS('Department of Defense Agencies'!D:D,'Department of Defense Agencies'!$C:$C,'Covered EPAct Agencies'!$C38)</f>
        <v>0</v>
      </c>
      <c r="E38" s="25">
        <f>SUMIFS('Department of Defense Agencies'!E:E,'Department of Defense Agencies'!$C:$C,'Covered EPAct Agencies'!$C38)</f>
        <v>0</v>
      </c>
      <c r="F38" s="25">
        <f>SUMIFS('Department of Defense Agencies'!F:F,'Department of Defense Agencies'!$C:$C,'Covered EPAct Agencies'!$C38)</f>
        <v>0</v>
      </c>
      <c r="G38" s="25">
        <f>SUMIFS('Department of Defense Agencies'!G:G,'Department of Defense Agencies'!$C:$C,'Covered EPAct Agencies'!$C38)</f>
        <v>0</v>
      </c>
      <c r="H38" s="25">
        <f>SUMIFS('Department of Defense Agencies'!H:H,'Department of Defense Agencies'!$C:$C,'Covered EPAct Agencies'!$C38)</f>
        <v>0</v>
      </c>
      <c r="I38" s="25">
        <f>SUMIFS('Department of Defense Agencies'!I:I,'Department of Defense Agencies'!$C:$C,'Covered EPAct Agencies'!$C38)</f>
        <v>0</v>
      </c>
      <c r="J38" s="25">
        <f>SUMIFS('Department of Defense Agencies'!J:J,'Department of Defense Agencies'!$C:$C,'Covered EPAct Agencies'!$C38)</f>
        <v>0</v>
      </c>
      <c r="K38" s="25">
        <f>SUMIFS('Department of Defense Agencies'!K:K,'Department of Defense Agencies'!$C:$C,'Covered EPAct Agencies'!$C38)</f>
        <v>0</v>
      </c>
      <c r="L38" s="26">
        <f>SUMIFS('Department of Defense Agencies'!L:L,'Department of Defense Agencies'!$C:$C,'Covered EPAct Agencies'!$C38)</f>
        <v>0</v>
      </c>
      <c r="M38" s="26">
        <f>SUMIFS('Department of Defense Agencies'!M:M,'Department of Defense Agencies'!$C:$C,'Covered EPAct Agencies'!$C38)</f>
        <v>0</v>
      </c>
      <c r="N38" s="26">
        <f>SUMIFS('Department of Defense Agencies'!N:N,'Department of Defense Agencies'!$C:$C,'Covered EPAct Agencies'!$C38)</f>
        <v>0</v>
      </c>
      <c r="O38" s="26">
        <f>SUMIFS('Department of Defense Agencies'!O:O,'Department of Defense Agencies'!$C:$C,'Covered EPAct Agencies'!$C38)</f>
        <v>0</v>
      </c>
      <c r="P38" s="26">
        <f>SUMIFS('Department of Defense Agencies'!P:P,'Department of Defense Agencies'!$C:$C,'Covered EPAct Agencies'!$C38)</f>
        <v>36</v>
      </c>
      <c r="Q38" s="26">
        <f>SUMIFS('Department of Defense Agencies'!Q:Q,'Department of Defense Agencies'!$C:$C,'Covered EPAct Agencies'!$C38)</f>
        <v>204</v>
      </c>
      <c r="R38" s="26">
        <f>SUMIFS('Department of Defense Agencies'!R:R,'Department of Defense Agencies'!$C:$C,'Covered EPAct Agencies'!$C38)</f>
        <v>303</v>
      </c>
      <c r="S38" s="26">
        <f>SUMIFS('Department of Defense Agencies'!S:S,'Department of Defense Agencies'!$C:$C,'Covered EPAct Agencies'!$C38)</f>
        <v>356</v>
      </c>
      <c r="T38" s="26">
        <f>SUMIFS('Department of Defense Agencies'!T:T,'Department of Defense Agencies'!$C:$C,'Covered EPAct Agencies'!$C38)</f>
        <v>278</v>
      </c>
      <c r="U38" s="26">
        <v>357</v>
      </c>
      <c r="V38" s="26">
        <v>472</v>
      </c>
      <c r="W38" s="26">
        <v>559</v>
      </c>
      <c r="X38" s="26">
        <v>515</v>
      </c>
      <c r="Y38" s="25">
        <v>453</v>
      </c>
      <c r="Z38" s="25">
        <v>548</v>
      </c>
      <c r="AA38" s="25">
        <v>2691</v>
      </c>
      <c r="AB38" s="25">
        <v>4154</v>
      </c>
      <c r="AC38" s="63">
        <v>4535</v>
      </c>
    </row>
    <row r="39" spans="2:33" ht="13.5" customHeight="1" thickTop="1" thickBot="1" x14ac:dyDescent="0.25">
      <c r="B39" s="105"/>
      <c r="C39" s="27" t="s">
        <v>30</v>
      </c>
      <c r="D39" s="28">
        <f>SUM(D30:D38)</f>
        <v>12085</v>
      </c>
      <c r="E39" s="28">
        <f t="shared" ref="E39:R39" si="6">SUM(E30:E38)</f>
        <v>15923</v>
      </c>
      <c r="F39" s="28">
        <f t="shared" si="6"/>
        <v>20284</v>
      </c>
      <c r="G39" s="28">
        <f t="shared" si="6"/>
        <v>25861</v>
      </c>
      <c r="H39" s="28">
        <f t="shared" si="6"/>
        <v>29634</v>
      </c>
      <c r="I39" s="28">
        <f t="shared" si="6"/>
        <v>37973</v>
      </c>
      <c r="J39" s="28">
        <f t="shared" si="6"/>
        <v>42390</v>
      </c>
      <c r="K39" s="28">
        <f t="shared" si="6"/>
        <v>45169</v>
      </c>
      <c r="L39" s="28">
        <f t="shared" si="6"/>
        <v>48981</v>
      </c>
      <c r="M39" s="28">
        <f t="shared" si="6"/>
        <v>53491</v>
      </c>
      <c r="N39" s="28">
        <f t="shared" si="6"/>
        <v>61671</v>
      </c>
      <c r="O39" s="28">
        <f t="shared" si="6"/>
        <v>64763</v>
      </c>
      <c r="P39" s="28">
        <f t="shared" si="6"/>
        <v>62853</v>
      </c>
      <c r="Q39" s="28">
        <f t="shared" si="6"/>
        <v>62705</v>
      </c>
      <c r="R39" s="28">
        <f t="shared" si="6"/>
        <v>67187</v>
      </c>
      <c r="S39" s="36">
        <f t="shared" ref="S39:U39" si="7">SUM(S30:S38)</f>
        <v>70773</v>
      </c>
      <c r="T39" s="36">
        <f t="shared" si="7"/>
        <v>73038</v>
      </c>
      <c r="U39" s="36">
        <f t="shared" si="7"/>
        <v>67581</v>
      </c>
      <c r="V39" s="36">
        <v>67488</v>
      </c>
      <c r="W39" s="36">
        <v>69941</v>
      </c>
      <c r="X39" s="36">
        <v>69067</v>
      </c>
      <c r="Y39" s="28">
        <v>67603</v>
      </c>
      <c r="Z39" s="28">
        <v>63137</v>
      </c>
      <c r="AA39" s="28">
        <v>61774</v>
      </c>
      <c r="AB39" s="28">
        <v>60399</v>
      </c>
      <c r="AC39" s="64">
        <v>54705</v>
      </c>
      <c r="AD39" s="35"/>
      <c r="AE39" s="35"/>
      <c r="AF39" s="35"/>
      <c r="AG39" s="35"/>
    </row>
    <row r="40" spans="2:33" ht="13.5" customHeight="1" x14ac:dyDescent="0.2">
      <c r="B40" s="106" t="s">
        <v>57</v>
      </c>
      <c r="C40" s="3" t="s">
        <v>22</v>
      </c>
      <c r="D40" s="6">
        <v>0</v>
      </c>
      <c r="E40" s="6">
        <v>0</v>
      </c>
      <c r="F40" s="6">
        <v>0</v>
      </c>
      <c r="G40" s="6">
        <v>0</v>
      </c>
      <c r="H40" s="6">
        <v>0</v>
      </c>
      <c r="I40" s="6">
        <v>1</v>
      </c>
      <c r="J40" s="6">
        <v>1</v>
      </c>
      <c r="K40" s="6">
        <v>1</v>
      </c>
      <c r="L40" s="6">
        <v>0</v>
      </c>
      <c r="M40" s="6">
        <v>0</v>
      </c>
      <c r="N40" s="6">
        <v>0</v>
      </c>
      <c r="O40" s="6">
        <v>0</v>
      </c>
      <c r="P40" s="6">
        <v>0</v>
      </c>
      <c r="Q40" s="6">
        <v>0</v>
      </c>
      <c r="R40" s="6">
        <v>0</v>
      </c>
      <c r="S40" s="11">
        <v>0</v>
      </c>
      <c r="T40" s="11">
        <v>0</v>
      </c>
      <c r="U40" s="11">
        <v>0</v>
      </c>
      <c r="V40" s="11">
        <v>0</v>
      </c>
      <c r="W40" s="11">
        <v>0</v>
      </c>
      <c r="X40" s="11">
        <v>0</v>
      </c>
      <c r="Y40" s="6">
        <v>0</v>
      </c>
      <c r="Z40" s="6">
        <v>0</v>
      </c>
      <c r="AA40" s="6">
        <v>0</v>
      </c>
      <c r="AB40" s="6">
        <v>0</v>
      </c>
      <c r="AC40" s="60">
        <v>0</v>
      </c>
    </row>
    <row r="41" spans="2:33" ht="13.5" customHeight="1" x14ac:dyDescent="0.2">
      <c r="B41" s="108"/>
      <c r="C41" s="2" t="s">
        <v>44</v>
      </c>
      <c r="D41" s="7">
        <v>0</v>
      </c>
      <c r="E41" s="7">
        <v>0</v>
      </c>
      <c r="F41" s="7">
        <v>0</v>
      </c>
      <c r="G41" s="7">
        <v>0</v>
      </c>
      <c r="H41" s="7">
        <v>0</v>
      </c>
      <c r="I41" s="7">
        <v>22</v>
      </c>
      <c r="J41" s="7">
        <v>20</v>
      </c>
      <c r="K41" s="7">
        <v>20</v>
      </c>
      <c r="L41" s="10">
        <v>27</v>
      </c>
      <c r="M41" s="10">
        <v>34</v>
      </c>
      <c r="N41" s="10">
        <v>63</v>
      </c>
      <c r="O41" s="10">
        <v>66</v>
      </c>
      <c r="P41" s="10">
        <v>68</v>
      </c>
      <c r="Q41" s="10">
        <v>60</v>
      </c>
      <c r="R41" s="10">
        <v>51</v>
      </c>
      <c r="S41" s="10">
        <v>52</v>
      </c>
      <c r="T41" s="10">
        <v>51</v>
      </c>
      <c r="U41" s="10">
        <v>52</v>
      </c>
      <c r="V41" s="10">
        <v>49</v>
      </c>
      <c r="W41" s="10">
        <v>44</v>
      </c>
      <c r="X41" s="10">
        <v>44</v>
      </c>
      <c r="Y41" s="7">
        <v>45</v>
      </c>
      <c r="Z41" s="7">
        <v>40</v>
      </c>
      <c r="AA41" s="7">
        <v>28</v>
      </c>
      <c r="AB41" s="7">
        <v>22</v>
      </c>
      <c r="AC41" s="57">
        <v>8</v>
      </c>
    </row>
    <row r="42" spans="2:33" ht="13.5" customHeight="1" x14ac:dyDescent="0.2">
      <c r="B42" s="108"/>
      <c r="C42" s="24" t="s">
        <v>23</v>
      </c>
      <c r="D42" s="25">
        <v>0</v>
      </c>
      <c r="E42" s="25">
        <v>0</v>
      </c>
      <c r="F42" s="25">
        <v>0</v>
      </c>
      <c r="G42" s="25">
        <v>0</v>
      </c>
      <c r="H42" s="25">
        <v>0</v>
      </c>
      <c r="I42" s="25">
        <v>0</v>
      </c>
      <c r="J42" s="25">
        <v>0</v>
      </c>
      <c r="K42" s="25">
        <v>0</v>
      </c>
      <c r="L42" s="26">
        <v>0</v>
      </c>
      <c r="M42" s="26">
        <v>0</v>
      </c>
      <c r="N42" s="26">
        <v>0</v>
      </c>
      <c r="O42" s="26">
        <v>0</v>
      </c>
      <c r="P42" s="26">
        <v>0</v>
      </c>
      <c r="Q42" s="26">
        <v>0</v>
      </c>
      <c r="R42" s="26">
        <v>0</v>
      </c>
      <c r="S42" s="26">
        <v>0</v>
      </c>
      <c r="T42" s="26">
        <v>0</v>
      </c>
      <c r="U42" s="26">
        <v>0</v>
      </c>
      <c r="V42" s="26">
        <v>0</v>
      </c>
      <c r="W42" s="26">
        <v>0</v>
      </c>
      <c r="X42" s="26">
        <v>0</v>
      </c>
      <c r="Y42" s="25">
        <v>0</v>
      </c>
      <c r="Z42" s="25">
        <v>0</v>
      </c>
      <c r="AA42" s="25">
        <v>2</v>
      </c>
      <c r="AB42" s="25">
        <v>3</v>
      </c>
      <c r="AC42" s="82">
        <v>3</v>
      </c>
    </row>
    <row r="43" spans="2:33" ht="13.5" customHeight="1" thickBot="1" x14ac:dyDescent="0.25">
      <c r="B43" s="108"/>
      <c r="C43" s="15" t="s">
        <v>45</v>
      </c>
      <c r="D43" s="16">
        <v>0</v>
      </c>
      <c r="E43" s="16">
        <v>0</v>
      </c>
      <c r="F43" s="16">
        <v>0</v>
      </c>
      <c r="G43" s="16">
        <v>0</v>
      </c>
      <c r="H43" s="16">
        <v>0</v>
      </c>
      <c r="I43" s="16">
        <v>0</v>
      </c>
      <c r="J43" s="16">
        <v>0</v>
      </c>
      <c r="K43" s="16">
        <v>0</v>
      </c>
      <c r="L43" s="17">
        <v>1</v>
      </c>
      <c r="M43" s="17">
        <v>1</v>
      </c>
      <c r="N43" s="17">
        <v>5</v>
      </c>
      <c r="O43" s="17">
        <v>12</v>
      </c>
      <c r="P43" s="17">
        <v>14</v>
      </c>
      <c r="Q43" s="17">
        <v>18</v>
      </c>
      <c r="R43" s="17">
        <v>12</v>
      </c>
      <c r="S43" s="17">
        <v>7</v>
      </c>
      <c r="T43" s="17">
        <v>6</v>
      </c>
      <c r="U43" s="17">
        <v>7</v>
      </c>
      <c r="V43" s="17">
        <v>5</v>
      </c>
      <c r="W43" s="17">
        <v>4</v>
      </c>
      <c r="X43" s="17">
        <v>5</v>
      </c>
      <c r="Y43" s="16">
        <v>5</v>
      </c>
      <c r="Z43" s="16">
        <v>4</v>
      </c>
      <c r="AA43" s="16">
        <v>6</v>
      </c>
      <c r="AB43" s="16">
        <v>8</v>
      </c>
      <c r="AC43" s="58">
        <v>7</v>
      </c>
    </row>
    <row r="44" spans="2:33" ht="13.5" customHeight="1" thickTop="1" thickBot="1" x14ac:dyDescent="0.25">
      <c r="B44" s="109"/>
      <c r="C44" s="18" t="s">
        <v>30</v>
      </c>
      <c r="D44" s="8">
        <f t="shared" ref="D44:R44" si="8">SUM(D40:D43)</f>
        <v>0</v>
      </c>
      <c r="E44" s="8">
        <f t="shared" si="8"/>
        <v>0</v>
      </c>
      <c r="F44" s="8">
        <f t="shared" si="8"/>
        <v>0</v>
      </c>
      <c r="G44" s="8">
        <f t="shared" si="8"/>
        <v>0</v>
      </c>
      <c r="H44" s="8">
        <f t="shared" si="8"/>
        <v>0</v>
      </c>
      <c r="I44" s="8">
        <f t="shared" si="8"/>
        <v>23</v>
      </c>
      <c r="J44" s="8">
        <f t="shared" si="8"/>
        <v>21</v>
      </c>
      <c r="K44" s="8">
        <f t="shared" si="8"/>
        <v>21</v>
      </c>
      <c r="L44" s="8">
        <f t="shared" si="8"/>
        <v>28</v>
      </c>
      <c r="M44" s="8">
        <f t="shared" si="8"/>
        <v>35</v>
      </c>
      <c r="N44" s="8">
        <f t="shared" si="8"/>
        <v>68</v>
      </c>
      <c r="O44" s="8">
        <f t="shared" si="8"/>
        <v>78</v>
      </c>
      <c r="P44" s="8">
        <f t="shared" si="8"/>
        <v>82</v>
      </c>
      <c r="Q44" s="8">
        <f t="shared" si="8"/>
        <v>78</v>
      </c>
      <c r="R44" s="8">
        <f t="shared" si="8"/>
        <v>63</v>
      </c>
      <c r="S44" s="12">
        <f t="shared" ref="S44:U44" si="9">SUM(S40:S43)</f>
        <v>59</v>
      </c>
      <c r="T44" s="12">
        <f t="shared" si="9"/>
        <v>57</v>
      </c>
      <c r="U44" s="12">
        <f t="shared" si="9"/>
        <v>59</v>
      </c>
      <c r="V44" s="12">
        <v>54</v>
      </c>
      <c r="W44" s="12">
        <v>48</v>
      </c>
      <c r="X44" s="12">
        <v>49</v>
      </c>
      <c r="Y44" s="8">
        <v>50</v>
      </c>
      <c r="Z44" s="8">
        <v>44</v>
      </c>
      <c r="AA44" s="8">
        <v>36</v>
      </c>
      <c r="AB44" s="8">
        <v>33</v>
      </c>
      <c r="AC44" s="59">
        <v>18</v>
      </c>
    </row>
    <row r="45" spans="2:33" x14ac:dyDescent="0.2">
      <c r="B45" s="106" t="s">
        <v>5</v>
      </c>
      <c r="C45" s="3" t="s">
        <v>22</v>
      </c>
      <c r="D45" s="6">
        <v>756</v>
      </c>
      <c r="E45" s="6">
        <v>1111</v>
      </c>
      <c r="F45" s="6">
        <v>1027</v>
      </c>
      <c r="G45" s="6">
        <v>1032</v>
      </c>
      <c r="H45" s="6">
        <v>841</v>
      </c>
      <c r="I45" s="6">
        <v>682</v>
      </c>
      <c r="J45" s="6">
        <v>567</v>
      </c>
      <c r="K45" s="6">
        <v>435</v>
      </c>
      <c r="L45" s="11">
        <v>302</v>
      </c>
      <c r="M45" s="11">
        <v>213</v>
      </c>
      <c r="N45" s="11">
        <v>138</v>
      </c>
      <c r="O45" s="11">
        <v>133</v>
      </c>
      <c r="P45" s="11">
        <v>68</v>
      </c>
      <c r="Q45" s="11">
        <v>68</v>
      </c>
      <c r="R45" s="11">
        <v>60</v>
      </c>
      <c r="S45" s="11">
        <v>57</v>
      </c>
      <c r="T45" s="11">
        <v>1</v>
      </c>
      <c r="U45" s="11">
        <v>4</v>
      </c>
      <c r="V45" s="11">
        <v>5</v>
      </c>
      <c r="W45" s="11">
        <v>0</v>
      </c>
      <c r="X45" s="11">
        <v>3</v>
      </c>
      <c r="Y45" s="6">
        <v>1</v>
      </c>
      <c r="Z45" s="6">
        <v>1</v>
      </c>
      <c r="AA45" s="6">
        <v>0</v>
      </c>
      <c r="AB45" s="6">
        <v>0</v>
      </c>
      <c r="AC45" s="60">
        <v>0</v>
      </c>
    </row>
    <row r="46" spans="2:33" x14ac:dyDescent="0.2">
      <c r="B46" s="108"/>
      <c r="C46" s="2" t="s">
        <v>44</v>
      </c>
      <c r="D46" s="7">
        <v>854</v>
      </c>
      <c r="E46" s="7">
        <v>1296</v>
      </c>
      <c r="F46" s="7">
        <v>1945</v>
      </c>
      <c r="G46" s="7">
        <v>2106</v>
      </c>
      <c r="H46" s="7">
        <v>2625</v>
      </c>
      <c r="I46" s="7">
        <v>3136</v>
      </c>
      <c r="J46" s="7">
        <v>3601</v>
      </c>
      <c r="K46" s="7">
        <v>4288</v>
      </c>
      <c r="L46" s="10">
        <v>4605</v>
      </c>
      <c r="M46" s="10">
        <v>5067</v>
      </c>
      <c r="N46" s="10">
        <v>5564</v>
      </c>
      <c r="O46" s="10">
        <v>5328</v>
      </c>
      <c r="P46" s="10">
        <v>5568</v>
      </c>
      <c r="Q46" s="10">
        <v>6091</v>
      </c>
      <c r="R46" s="10">
        <v>6895</v>
      </c>
      <c r="S46" s="10">
        <v>7485</v>
      </c>
      <c r="T46" s="10">
        <v>7934</v>
      </c>
      <c r="U46" s="10">
        <v>8184</v>
      </c>
      <c r="V46" s="10">
        <v>8114</v>
      </c>
      <c r="W46" s="10">
        <v>8614</v>
      </c>
      <c r="X46" s="10">
        <v>8563</v>
      </c>
      <c r="Y46" s="7">
        <v>7889</v>
      </c>
      <c r="Z46" s="7">
        <v>7607</v>
      </c>
      <c r="AA46" s="7">
        <v>6888</v>
      </c>
      <c r="AB46" s="7">
        <v>6041</v>
      </c>
      <c r="AC46" s="57">
        <v>5414</v>
      </c>
    </row>
    <row r="47" spans="2:33" x14ac:dyDescent="0.2">
      <c r="B47" s="108"/>
      <c r="C47" s="2" t="s">
        <v>23</v>
      </c>
      <c r="D47" s="7">
        <v>97</v>
      </c>
      <c r="E47" s="7">
        <v>63</v>
      </c>
      <c r="F47" s="7">
        <v>67</v>
      </c>
      <c r="G47" s="7">
        <v>30</v>
      </c>
      <c r="H47" s="7">
        <v>1</v>
      </c>
      <c r="I47" s="7">
        <v>1</v>
      </c>
      <c r="J47" s="7">
        <v>0</v>
      </c>
      <c r="K47" s="7">
        <v>0</v>
      </c>
      <c r="L47" s="10">
        <v>0</v>
      </c>
      <c r="M47" s="10">
        <v>0</v>
      </c>
      <c r="N47" s="10">
        <v>82</v>
      </c>
      <c r="O47" s="10">
        <v>86</v>
      </c>
      <c r="P47" s="10">
        <v>97</v>
      </c>
      <c r="Q47" s="10">
        <v>88</v>
      </c>
      <c r="R47" s="10">
        <v>88</v>
      </c>
      <c r="S47" s="10">
        <v>6</v>
      </c>
      <c r="T47" s="10">
        <v>7</v>
      </c>
      <c r="U47" s="10">
        <v>14</v>
      </c>
      <c r="V47" s="10">
        <v>57</v>
      </c>
      <c r="W47" s="10">
        <v>67</v>
      </c>
      <c r="X47" s="10">
        <v>70</v>
      </c>
      <c r="Y47" s="7">
        <v>87</v>
      </c>
      <c r="Z47" s="7">
        <v>134</v>
      </c>
      <c r="AA47" s="7">
        <v>346</v>
      </c>
      <c r="AB47" s="7">
        <v>634</v>
      </c>
      <c r="AC47" s="57">
        <v>670</v>
      </c>
    </row>
    <row r="48" spans="2:33" x14ac:dyDescent="0.2">
      <c r="B48" s="108"/>
      <c r="C48" s="2" t="s">
        <v>45</v>
      </c>
      <c r="D48" s="7">
        <v>0</v>
      </c>
      <c r="E48" s="7">
        <v>0</v>
      </c>
      <c r="F48" s="7">
        <v>0</v>
      </c>
      <c r="G48" s="7">
        <v>0</v>
      </c>
      <c r="H48" s="7">
        <v>8</v>
      </c>
      <c r="I48" s="7">
        <v>7</v>
      </c>
      <c r="J48" s="7">
        <v>6</v>
      </c>
      <c r="K48" s="7">
        <v>15</v>
      </c>
      <c r="L48" s="10">
        <v>26</v>
      </c>
      <c r="M48" s="10">
        <v>109</v>
      </c>
      <c r="N48" s="10">
        <v>537</v>
      </c>
      <c r="O48" s="10">
        <v>1020</v>
      </c>
      <c r="P48" s="10">
        <v>929</v>
      </c>
      <c r="Q48" s="10">
        <v>938</v>
      </c>
      <c r="R48" s="10">
        <v>868</v>
      </c>
      <c r="S48" s="10">
        <v>839</v>
      </c>
      <c r="T48" s="10">
        <v>791</v>
      </c>
      <c r="U48" s="10">
        <v>780</v>
      </c>
      <c r="V48" s="10">
        <v>494</v>
      </c>
      <c r="W48" s="10">
        <v>324</v>
      </c>
      <c r="X48" s="10">
        <v>362</v>
      </c>
      <c r="Y48" s="7">
        <v>354</v>
      </c>
      <c r="Z48" s="7">
        <v>362</v>
      </c>
      <c r="AA48" s="7">
        <v>425</v>
      </c>
      <c r="AB48" s="7">
        <v>449</v>
      </c>
      <c r="AC48" s="57">
        <v>531</v>
      </c>
    </row>
    <row r="49" spans="2:29" x14ac:dyDescent="0.2">
      <c r="B49" s="108"/>
      <c r="C49" s="2" t="s">
        <v>25</v>
      </c>
      <c r="D49" s="7">
        <v>48</v>
      </c>
      <c r="E49" s="7">
        <v>39</v>
      </c>
      <c r="F49" s="7">
        <v>38</v>
      </c>
      <c r="G49" s="7">
        <v>45</v>
      </c>
      <c r="H49" s="7">
        <v>44</v>
      </c>
      <c r="I49" s="7">
        <v>44</v>
      </c>
      <c r="J49" s="7">
        <v>44</v>
      </c>
      <c r="K49" s="7">
        <v>26</v>
      </c>
      <c r="L49" s="10">
        <v>26</v>
      </c>
      <c r="M49" s="10">
        <v>13</v>
      </c>
      <c r="N49" s="10">
        <v>0</v>
      </c>
      <c r="O49" s="10">
        <v>0</v>
      </c>
      <c r="P49" s="10">
        <v>0</v>
      </c>
      <c r="Q49" s="10">
        <v>0</v>
      </c>
      <c r="R49" s="10">
        <v>4</v>
      </c>
      <c r="S49" s="10">
        <v>7</v>
      </c>
      <c r="T49" s="10">
        <v>7</v>
      </c>
      <c r="U49" s="10">
        <v>2</v>
      </c>
      <c r="V49" s="10">
        <v>2</v>
      </c>
      <c r="W49" s="10">
        <v>0</v>
      </c>
      <c r="X49" s="10">
        <v>0</v>
      </c>
      <c r="Y49" s="7">
        <v>0</v>
      </c>
      <c r="Z49" s="7">
        <v>0</v>
      </c>
      <c r="AA49" s="7">
        <v>0</v>
      </c>
      <c r="AB49" s="7">
        <v>0</v>
      </c>
      <c r="AC49" s="57">
        <v>0</v>
      </c>
    </row>
    <row r="50" spans="2:29" x14ac:dyDescent="0.2">
      <c r="B50" s="108"/>
      <c r="C50" s="24" t="s">
        <v>24</v>
      </c>
      <c r="D50" s="25">
        <v>34</v>
      </c>
      <c r="E50" s="25">
        <v>18</v>
      </c>
      <c r="F50" s="25">
        <v>65</v>
      </c>
      <c r="G50" s="25">
        <v>53</v>
      </c>
      <c r="H50" s="25">
        <v>38</v>
      </c>
      <c r="I50" s="25">
        <v>22</v>
      </c>
      <c r="J50" s="25">
        <v>16</v>
      </c>
      <c r="K50" s="25">
        <v>17</v>
      </c>
      <c r="L50" s="26">
        <v>6</v>
      </c>
      <c r="M50" s="26">
        <v>3</v>
      </c>
      <c r="N50" s="26">
        <v>2</v>
      </c>
      <c r="O50" s="26">
        <v>0</v>
      </c>
      <c r="P50" s="26">
        <v>0</v>
      </c>
      <c r="Q50" s="26">
        <v>0</v>
      </c>
      <c r="R50" s="26">
        <v>0</v>
      </c>
      <c r="S50" s="26">
        <v>0</v>
      </c>
      <c r="T50" s="26">
        <v>0</v>
      </c>
      <c r="U50" s="26">
        <v>0</v>
      </c>
      <c r="V50" s="26">
        <v>0</v>
      </c>
      <c r="W50" s="26">
        <v>0</v>
      </c>
      <c r="X50" s="26">
        <v>0</v>
      </c>
      <c r="Y50" s="25">
        <v>0</v>
      </c>
      <c r="Z50" s="25">
        <v>0</v>
      </c>
      <c r="AA50" s="25">
        <v>0</v>
      </c>
      <c r="AB50" s="25">
        <v>0</v>
      </c>
      <c r="AC50" s="57">
        <v>0</v>
      </c>
    </row>
    <row r="51" spans="2:29" ht="13.5" thickBot="1" x14ac:dyDescent="0.25">
      <c r="B51" s="108"/>
      <c r="C51" s="15" t="s">
        <v>47</v>
      </c>
      <c r="D51" s="16">
        <v>0</v>
      </c>
      <c r="E51" s="16">
        <v>0</v>
      </c>
      <c r="F51" s="16">
        <v>0</v>
      </c>
      <c r="G51" s="16">
        <v>0</v>
      </c>
      <c r="H51" s="16">
        <v>0</v>
      </c>
      <c r="I51" s="16">
        <v>0</v>
      </c>
      <c r="J51" s="16">
        <v>0</v>
      </c>
      <c r="K51" s="16">
        <v>0</v>
      </c>
      <c r="L51" s="17">
        <v>0</v>
      </c>
      <c r="M51" s="17">
        <v>0</v>
      </c>
      <c r="N51" s="17">
        <v>0</v>
      </c>
      <c r="O51" s="17">
        <v>0</v>
      </c>
      <c r="P51" s="17">
        <v>14</v>
      </c>
      <c r="Q51" s="17">
        <v>16</v>
      </c>
      <c r="R51" s="17">
        <v>20</v>
      </c>
      <c r="S51" s="17">
        <v>22</v>
      </c>
      <c r="T51" s="17">
        <v>28</v>
      </c>
      <c r="U51" s="17">
        <v>35</v>
      </c>
      <c r="V51" s="17">
        <v>39</v>
      </c>
      <c r="W51" s="17">
        <v>42</v>
      </c>
      <c r="X51" s="17">
        <v>43</v>
      </c>
      <c r="Y51" s="16">
        <v>43</v>
      </c>
      <c r="Z51" s="16">
        <v>127</v>
      </c>
      <c r="AA51" s="16">
        <v>440</v>
      </c>
      <c r="AB51" s="16">
        <v>779</v>
      </c>
      <c r="AC51" s="58">
        <v>816</v>
      </c>
    </row>
    <row r="52" spans="2:29" ht="14.25" thickTop="1" thickBot="1" x14ac:dyDescent="0.25">
      <c r="B52" s="109"/>
      <c r="C52" s="18" t="s">
        <v>30</v>
      </c>
      <c r="D52" s="8">
        <f>SUM(D45:D51)</f>
        <v>1789</v>
      </c>
      <c r="E52" s="8">
        <f t="shared" ref="E52:R52" si="10">SUM(E45:E51)</f>
        <v>2527</v>
      </c>
      <c r="F52" s="8">
        <f t="shared" si="10"/>
        <v>3142</v>
      </c>
      <c r="G52" s="8">
        <f t="shared" si="10"/>
        <v>3266</v>
      </c>
      <c r="H52" s="8">
        <f t="shared" si="10"/>
        <v>3557</v>
      </c>
      <c r="I52" s="8">
        <f t="shared" si="10"/>
        <v>3892</v>
      </c>
      <c r="J52" s="8">
        <f t="shared" si="10"/>
        <v>4234</v>
      </c>
      <c r="K52" s="8">
        <f t="shared" si="10"/>
        <v>4781</v>
      </c>
      <c r="L52" s="8">
        <f t="shared" si="10"/>
        <v>4965</v>
      </c>
      <c r="M52" s="8">
        <f t="shared" si="10"/>
        <v>5405</v>
      </c>
      <c r="N52" s="8">
        <f t="shared" si="10"/>
        <v>6323</v>
      </c>
      <c r="O52" s="8">
        <f t="shared" si="10"/>
        <v>6567</v>
      </c>
      <c r="P52" s="8">
        <f t="shared" si="10"/>
        <v>6676</v>
      </c>
      <c r="Q52" s="8">
        <f t="shared" si="10"/>
        <v>7201</v>
      </c>
      <c r="R52" s="8">
        <f t="shared" si="10"/>
        <v>7935</v>
      </c>
      <c r="S52" s="12">
        <f t="shared" ref="S52:U52" si="11">SUM(S45:S51)</f>
        <v>8416</v>
      </c>
      <c r="T52" s="36">
        <f t="shared" si="11"/>
        <v>8768</v>
      </c>
      <c r="U52" s="12">
        <f t="shared" si="11"/>
        <v>9019</v>
      </c>
      <c r="V52" s="12">
        <v>8711</v>
      </c>
      <c r="W52" s="12">
        <v>9047</v>
      </c>
      <c r="X52" s="12">
        <v>9041</v>
      </c>
      <c r="Y52" s="8">
        <v>8374</v>
      </c>
      <c r="Z52" s="8">
        <v>8231</v>
      </c>
      <c r="AA52" s="8">
        <v>8099</v>
      </c>
      <c r="AB52" s="8">
        <v>7903</v>
      </c>
      <c r="AC52" s="59">
        <v>7431</v>
      </c>
    </row>
    <row r="53" spans="2:29" x14ac:dyDescent="0.2">
      <c r="B53" s="106" t="s">
        <v>6</v>
      </c>
      <c r="C53" s="3" t="s">
        <v>22</v>
      </c>
      <c r="D53" s="6">
        <v>96</v>
      </c>
      <c r="E53" s="6">
        <v>155</v>
      </c>
      <c r="F53" s="6">
        <v>80</v>
      </c>
      <c r="G53" s="6">
        <v>67</v>
      </c>
      <c r="H53" s="6">
        <v>60</v>
      </c>
      <c r="I53" s="6">
        <v>36</v>
      </c>
      <c r="J53" s="6">
        <v>26</v>
      </c>
      <c r="K53" s="6">
        <v>10</v>
      </c>
      <c r="L53" s="11">
        <v>8</v>
      </c>
      <c r="M53" s="11">
        <v>6</v>
      </c>
      <c r="N53" s="11">
        <v>3</v>
      </c>
      <c r="O53" s="11">
        <v>2</v>
      </c>
      <c r="P53" s="11">
        <v>0</v>
      </c>
      <c r="Q53" s="11">
        <v>1</v>
      </c>
      <c r="R53" s="11">
        <v>5</v>
      </c>
      <c r="S53" s="11">
        <v>1</v>
      </c>
      <c r="T53" s="11">
        <v>3</v>
      </c>
      <c r="U53" s="11">
        <v>0</v>
      </c>
      <c r="V53" s="11">
        <v>0</v>
      </c>
      <c r="W53" s="11">
        <v>0</v>
      </c>
      <c r="X53" s="11">
        <v>0</v>
      </c>
      <c r="Y53" s="6">
        <v>0</v>
      </c>
      <c r="Z53" s="6">
        <v>0</v>
      </c>
      <c r="AA53" s="6">
        <v>0</v>
      </c>
      <c r="AB53" s="6">
        <v>0</v>
      </c>
      <c r="AC53" s="60">
        <v>1</v>
      </c>
    </row>
    <row r="54" spans="2:29" x14ac:dyDescent="0.2">
      <c r="B54" s="108"/>
      <c r="C54" s="2" t="s">
        <v>44</v>
      </c>
      <c r="D54" s="7">
        <v>389</v>
      </c>
      <c r="E54" s="7">
        <v>406</v>
      </c>
      <c r="F54" s="7">
        <v>285</v>
      </c>
      <c r="G54" s="7">
        <v>560</v>
      </c>
      <c r="H54" s="7">
        <v>598</v>
      </c>
      <c r="I54" s="7">
        <v>621</v>
      </c>
      <c r="J54" s="7">
        <v>707</v>
      </c>
      <c r="K54" s="7">
        <v>1084</v>
      </c>
      <c r="L54" s="10">
        <v>1330</v>
      </c>
      <c r="M54" s="10">
        <v>1517</v>
      </c>
      <c r="N54" s="10">
        <v>1740</v>
      </c>
      <c r="O54" s="10">
        <v>2083</v>
      </c>
      <c r="P54" s="10">
        <v>2393</v>
      </c>
      <c r="Q54" s="10">
        <v>2298</v>
      </c>
      <c r="R54" s="10">
        <v>2217</v>
      </c>
      <c r="S54" s="10">
        <v>2303</v>
      </c>
      <c r="T54" s="10">
        <v>2399</v>
      </c>
      <c r="U54" s="10">
        <v>2145</v>
      </c>
      <c r="V54" s="10">
        <v>1995</v>
      </c>
      <c r="W54" s="10">
        <v>2027</v>
      </c>
      <c r="X54" s="10">
        <v>2791</v>
      </c>
      <c r="Y54" s="7">
        <v>825</v>
      </c>
      <c r="Z54" s="7">
        <v>842</v>
      </c>
      <c r="AA54" s="7">
        <v>987</v>
      </c>
      <c r="AB54" s="7">
        <v>1053</v>
      </c>
      <c r="AC54" s="57">
        <v>923</v>
      </c>
    </row>
    <row r="55" spans="2:29" x14ac:dyDescent="0.2">
      <c r="B55" s="108"/>
      <c r="C55" s="2" t="s">
        <v>23</v>
      </c>
      <c r="D55" s="7">
        <v>1</v>
      </c>
      <c r="E55" s="7">
        <v>1</v>
      </c>
      <c r="F55" s="7">
        <v>2</v>
      </c>
      <c r="G55" s="7">
        <v>5</v>
      </c>
      <c r="H55" s="7">
        <v>5</v>
      </c>
      <c r="I55" s="7">
        <v>5</v>
      </c>
      <c r="J55" s="7">
        <v>0</v>
      </c>
      <c r="K55" s="7">
        <v>0</v>
      </c>
      <c r="L55" s="10">
        <v>0</v>
      </c>
      <c r="M55" s="10">
        <v>0</v>
      </c>
      <c r="N55" s="10">
        <v>0</v>
      </c>
      <c r="O55" s="10">
        <v>0</v>
      </c>
      <c r="P55" s="10">
        <v>0</v>
      </c>
      <c r="Q55" s="10">
        <v>0</v>
      </c>
      <c r="R55" s="10">
        <v>0</v>
      </c>
      <c r="S55" s="10">
        <v>0</v>
      </c>
      <c r="T55" s="10">
        <v>3</v>
      </c>
      <c r="U55" s="10">
        <v>4</v>
      </c>
      <c r="V55" s="10">
        <v>6</v>
      </c>
      <c r="W55" s="10">
        <v>6</v>
      </c>
      <c r="X55" s="10">
        <v>33</v>
      </c>
      <c r="Y55" s="7">
        <v>13</v>
      </c>
      <c r="Z55" s="7">
        <v>21</v>
      </c>
      <c r="AA55" s="7">
        <v>30</v>
      </c>
      <c r="AB55" s="7">
        <v>43</v>
      </c>
      <c r="AC55" s="57">
        <v>42</v>
      </c>
    </row>
    <row r="56" spans="2:29" x14ac:dyDescent="0.2">
      <c r="B56" s="108"/>
      <c r="C56" s="24" t="s">
        <v>45</v>
      </c>
      <c r="D56" s="25">
        <v>0</v>
      </c>
      <c r="E56" s="25">
        <v>0</v>
      </c>
      <c r="F56" s="25">
        <v>0</v>
      </c>
      <c r="G56" s="25">
        <v>0</v>
      </c>
      <c r="H56" s="25">
        <v>7</v>
      </c>
      <c r="I56" s="25">
        <v>1</v>
      </c>
      <c r="J56" s="25">
        <v>5</v>
      </c>
      <c r="K56" s="25">
        <v>3</v>
      </c>
      <c r="L56" s="26">
        <v>5</v>
      </c>
      <c r="M56" s="26">
        <v>6</v>
      </c>
      <c r="N56" s="26">
        <v>106</v>
      </c>
      <c r="O56" s="26">
        <v>206</v>
      </c>
      <c r="P56" s="26">
        <v>230</v>
      </c>
      <c r="Q56" s="26">
        <v>289</v>
      </c>
      <c r="R56" s="26">
        <v>415</v>
      </c>
      <c r="S56" s="26">
        <v>454</v>
      </c>
      <c r="T56" s="26">
        <v>427</v>
      </c>
      <c r="U56" s="26">
        <v>578</v>
      </c>
      <c r="V56" s="26">
        <v>501</v>
      </c>
      <c r="W56" s="26">
        <v>651</v>
      </c>
      <c r="X56" s="26">
        <v>891</v>
      </c>
      <c r="Y56" s="25">
        <v>374</v>
      </c>
      <c r="Z56" s="25">
        <v>443</v>
      </c>
      <c r="AA56" s="25">
        <v>392</v>
      </c>
      <c r="AB56" s="25">
        <v>428</v>
      </c>
      <c r="AC56" s="57">
        <v>405</v>
      </c>
    </row>
    <row r="57" spans="2:29" x14ac:dyDescent="0.2">
      <c r="B57" s="108"/>
      <c r="C57" s="24" t="s">
        <v>24</v>
      </c>
      <c r="D57" s="25">
        <v>2</v>
      </c>
      <c r="E57" s="25">
        <v>8</v>
      </c>
      <c r="F57" s="25">
        <v>1</v>
      </c>
      <c r="G57" s="25">
        <v>2</v>
      </c>
      <c r="H57" s="25">
        <v>4</v>
      </c>
      <c r="I57" s="25">
        <v>2</v>
      </c>
      <c r="J57" s="25">
        <v>0</v>
      </c>
      <c r="K57" s="25">
        <v>0</v>
      </c>
      <c r="L57" s="26">
        <v>0</v>
      </c>
      <c r="M57" s="26">
        <v>0</v>
      </c>
      <c r="N57" s="26">
        <v>0</v>
      </c>
      <c r="O57" s="26">
        <v>0</v>
      </c>
      <c r="P57" s="26">
        <v>0</v>
      </c>
      <c r="Q57" s="26">
        <v>0</v>
      </c>
      <c r="R57" s="26">
        <v>0</v>
      </c>
      <c r="S57" s="26">
        <v>0</v>
      </c>
      <c r="T57" s="26">
        <v>0</v>
      </c>
      <c r="U57" s="26">
        <v>0</v>
      </c>
      <c r="V57" s="26">
        <v>0</v>
      </c>
      <c r="W57" s="26">
        <v>0</v>
      </c>
      <c r="X57" s="26">
        <v>0</v>
      </c>
      <c r="Y57" s="25">
        <v>0</v>
      </c>
      <c r="Z57" s="25">
        <v>0</v>
      </c>
      <c r="AA57" s="25">
        <v>0</v>
      </c>
      <c r="AB57" s="25">
        <v>0</v>
      </c>
      <c r="AC57" s="57">
        <v>0</v>
      </c>
    </row>
    <row r="58" spans="2:29" ht="13.5" thickBot="1" x14ac:dyDescent="0.25">
      <c r="B58" s="108"/>
      <c r="C58" s="15" t="s">
        <v>47</v>
      </c>
      <c r="D58" s="16">
        <v>0</v>
      </c>
      <c r="E58" s="16">
        <v>0</v>
      </c>
      <c r="F58" s="16">
        <v>0</v>
      </c>
      <c r="G58" s="16">
        <v>0</v>
      </c>
      <c r="H58" s="16">
        <v>0</v>
      </c>
      <c r="I58" s="16">
        <v>0</v>
      </c>
      <c r="J58" s="16">
        <v>0</v>
      </c>
      <c r="K58" s="16">
        <v>0</v>
      </c>
      <c r="L58" s="17">
        <v>0</v>
      </c>
      <c r="M58" s="17">
        <v>0</v>
      </c>
      <c r="N58" s="17">
        <v>0</v>
      </c>
      <c r="O58" s="17">
        <v>0</v>
      </c>
      <c r="P58" s="17">
        <v>5</v>
      </c>
      <c r="Q58" s="17">
        <v>5</v>
      </c>
      <c r="R58" s="17">
        <v>43</v>
      </c>
      <c r="S58" s="17">
        <v>54</v>
      </c>
      <c r="T58" s="17">
        <v>68</v>
      </c>
      <c r="U58" s="17">
        <v>9</v>
      </c>
      <c r="V58" s="17">
        <v>11</v>
      </c>
      <c r="W58" s="17">
        <v>18</v>
      </c>
      <c r="X58" s="17">
        <v>31</v>
      </c>
      <c r="Y58" s="16">
        <v>14</v>
      </c>
      <c r="Z58" s="16">
        <v>26</v>
      </c>
      <c r="AA58" s="16">
        <v>59</v>
      </c>
      <c r="AB58" s="16">
        <v>145</v>
      </c>
      <c r="AC58" s="58">
        <v>144</v>
      </c>
    </row>
    <row r="59" spans="2:29" ht="14.25" thickTop="1" thickBot="1" x14ac:dyDescent="0.25">
      <c r="B59" s="109"/>
      <c r="C59" s="18" t="s">
        <v>30</v>
      </c>
      <c r="D59" s="8">
        <f>SUM(D53:D58)</f>
        <v>488</v>
      </c>
      <c r="E59" s="8">
        <f t="shared" ref="E59:R59" si="12">SUM(E53:E58)</f>
        <v>570</v>
      </c>
      <c r="F59" s="8">
        <f t="shared" si="12"/>
        <v>368</v>
      </c>
      <c r="G59" s="8">
        <f t="shared" si="12"/>
        <v>634</v>
      </c>
      <c r="H59" s="8">
        <f t="shared" si="12"/>
        <v>674</v>
      </c>
      <c r="I59" s="8">
        <f t="shared" si="12"/>
        <v>665</v>
      </c>
      <c r="J59" s="8">
        <f t="shared" si="12"/>
        <v>738</v>
      </c>
      <c r="K59" s="8">
        <f t="shared" si="12"/>
        <v>1097</v>
      </c>
      <c r="L59" s="8">
        <f t="shared" si="12"/>
        <v>1343</v>
      </c>
      <c r="M59" s="8">
        <f t="shared" si="12"/>
        <v>1529</v>
      </c>
      <c r="N59" s="8">
        <f t="shared" si="12"/>
        <v>1849</v>
      </c>
      <c r="O59" s="8">
        <f t="shared" si="12"/>
        <v>2291</v>
      </c>
      <c r="P59" s="8">
        <f t="shared" si="12"/>
        <v>2628</v>
      </c>
      <c r="Q59" s="8">
        <f t="shared" si="12"/>
        <v>2593</v>
      </c>
      <c r="R59" s="8">
        <f t="shared" si="12"/>
        <v>2680</v>
      </c>
      <c r="S59" s="12">
        <f t="shared" ref="S59:U59" si="13">SUM(S53:S58)</f>
        <v>2812</v>
      </c>
      <c r="T59" s="12">
        <f t="shared" si="13"/>
        <v>2900</v>
      </c>
      <c r="U59" s="12">
        <f t="shared" si="13"/>
        <v>2736</v>
      </c>
      <c r="V59" s="12">
        <v>2513</v>
      </c>
      <c r="W59" s="12">
        <v>2702</v>
      </c>
      <c r="X59" s="12">
        <v>3746</v>
      </c>
      <c r="Y59" s="8">
        <v>1226</v>
      </c>
      <c r="Z59" s="8">
        <v>1332</v>
      </c>
      <c r="AA59" s="8">
        <v>1468</v>
      </c>
      <c r="AB59" s="8">
        <v>1669</v>
      </c>
      <c r="AC59" s="59">
        <v>1515</v>
      </c>
    </row>
    <row r="60" spans="2:29" x14ac:dyDescent="0.2">
      <c r="B60" s="106" t="s">
        <v>7</v>
      </c>
      <c r="C60" s="3" t="s">
        <v>22</v>
      </c>
      <c r="D60" s="6">
        <v>0</v>
      </c>
      <c r="E60" s="6">
        <v>0</v>
      </c>
      <c r="F60" s="6">
        <v>0</v>
      </c>
      <c r="G60" s="6">
        <v>0</v>
      </c>
      <c r="H60" s="6">
        <v>29</v>
      </c>
      <c r="I60" s="6">
        <v>30</v>
      </c>
      <c r="J60" s="6">
        <v>31</v>
      </c>
      <c r="K60" s="6">
        <v>30</v>
      </c>
      <c r="L60" s="11">
        <v>28</v>
      </c>
      <c r="M60" s="11">
        <v>12</v>
      </c>
      <c r="N60" s="11">
        <v>8</v>
      </c>
      <c r="O60" s="11">
        <v>8</v>
      </c>
      <c r="P60" s="11">
        <v>4</v>
      </c>
      <c r="Q60" s="11">
        <v>24</v>
      </c>
      <c r="R60" s="11">
        <v>2</v>
      </c>
      <c r="S60" s="11">
        <v>3</v>
      </c>
      <c r="T60" s="11">
        <v>3</v>
      </c>
      <c r="U60" s="11">
        <v>2</v>
      </c>
      <c r="V60" s="11">
        <v>3</v>
      </c>
      <c r="W60" s="11">
        <v>3</v>
      </c>
      <c r="X60" s="11">
        <v>4</v>
      </c>
      <c r="Y60" s="6">
        <v>2</v>
      </c>
      <c r="Z60" s="6">
        <v>1</v>
      </c>
      <c r="AA60" s="6">
        <v>1</v>
      </c>
      <c r="AB60" s="6">
        <v>0</v>
      </c>
      <c r="AC60" s="60">
        <v>0</v>
      </c>
    </row>
    <row r="61" spans="2:29" x14ac:dyDescent="0.2">
      <c r="B61" s="108"/>
      <c r="C61" s="2" t="s">
        <v>44</v>
      </c>
      <c r="D61" s="7">
        <v>0</v>
      </c>
      <c r="E61" s="7">
        <v>0</v>
      </c>
      <c r="F61" s="7">
        <v>0</v>
      </c>
      <c r="G61" s="7">
        <v>0</v>
      </c>
      <c r="H61" s="7">
        <v>1403</v>
      </c>
      <c r="I61" s="7">
        <v>2047</v>
      </c>
      <c r="J61" s="7">
        <v>2609</v>
      </c>
      <c r="K61" s="7">
        <v>4474</v>
      </c>
      <c r="L61" s="10">
        <v>8461</v>
      </c>
      <c r="M61" s="10">
        <v>9480</v>
      </c>
      <c r="N61" s="10">
        <v>13031</v>
      </c>
      <c r="O61" s="10">
        <v>16861</v>
      </c>
      <c r="P61" s="10">
        <v>18425</v>
      </c>
      <c r="Q61" s="10">
        <v>19809</v>
      </c>
      <c r="R61" s="10">
        <v>19146</v>
      </c>
      <c r="S61" s="10">
        <v>19494</v>
      </c>
      <c r="T61" s="10">
        <v>19927</v>
      </c>
      <c r="U61" s="10">
        <v>21164</v>
      </c>
      <c r="V61" s="10">
        <v>16890</v>
      </c>
      <c r="W61" s="10">
        <v>20123</v>
      </c>
      <c r="X61" s="10">
        <v>19209</v>
      </c>
      <c r="Y61" s="7">
        <v>20614</v>
      </c>
      <c r="Z61" s="7">
        <v>20230</v>
      </c>
      <c r="AA61" s="7">
        <v>19775</v>
      </c>
      <c r="AB61" s="7">
        <v>18257</v>
      </c>
      <c r="AC61" s="57">
        <v>18159</v>
      </c>
    </row>
    <row r="62" spans="2:29" x14ac:dyDescent="0.2">
      <c r="B62" s="108"/>
      <c r="C62" s="2" t="s">
        <v>23</v>
      </c>
      <c r="D62" s="7">
        <v>0</v>
      </c>
      <c r="E62" s="7">
        <v>0</v>
      </c>
      <c r="F62" s="7">
        <v>0</v>
      </c>
      <c r="G62" s="7">
        <v>0</v>
      </c>
      <c r="H62" s="7">
        <v>4</v>
      </c>
      <c r="I62" s="7">
        <v>0</v>
      </c>
      <c r="J62" s="7">
        <v>0</v>
      </c>
      <c r="K62" s="7">
        <v>0</v>
      </c>
      <c r="L62" s="10">
        <v>0</v>
      </c>
      <c r="M62" s="10">
        <v>4</v>
      </c>
      <c r="N62" s="10">
        <v>59</v>
      </c>
      <c r="O62" s="10">
        <v>58</v>
      </c>
      <c r="P62" s="10">
        <v>56</v>
      </c>
      <c r="Q62" s="10">
        <v>29</v>
      </c>
      <c r="R62" s="10">
        <v>32</v>
      </c>
      <c r="S62" s="10">
        <v>11</v>
      </c>
      <c r="T62" s="10">
        <v>7</v>
      </c>
      <c r="U62" s="10">
        <v>9</v>
      </c>
      <c r="V62" s="10">
        <v>9</v>
      </c>
      <c r="W62" s="10">
        <v>3</v>
      </c>
      <c r="X62" s="10">
        <v>2</v>
      </c>
      <c r="Y62" s="7">
        <v>4</v>
      </c>
      <c r="Z62" s="7">
        <v>18</v>
      </c>
      <c r="AA62" s="7">
        <v>171</v>
      </c>
      <c r="AB62" s="7">
        <v>191</v>
      </c>
      <c r="AC62" s="57">
        <v>365</v>
      </c>
    </row>
    <row r="63" spans="2:29" x14ac:dyDescent="0.2">
      <c r="B63" s="108"/>
      <c r="C63" s="24" t="s">
        <v>45</v>
      </c>
      <c r="D63" s="25">
        <v>0</v>
      </c>
      <c r="E63" s="25">
        <v>0</v>
      </c>
      <c r="F63" s="25">
        <v>0</v>
      </c>
      <c r="G63" s="25">
        <v>0</v>
      </c>
      <c r="H63" s="25">
        <v>5</v>
      </c>
      <c r="I63" s="25">
        <v>9</v>
      </c>
      <c r="J63" s="25">
        <v>7</v>
      </c>
      <c r="K63" s="25">
        <v>53</v>
      </c>
      <c r="L63" s="26">
        <v>20</v>
      </c>
      <c r="M63" s="26">
        <v>145</v>
      </c>
      <c r="N63" s="26">
        <v>364</v>
      </c>
      <c r="O63" s="26">
        <v>606</v>
      </c>
      <c r="P63" s="26">
        <v>686</v>
      </c>
      <c r="Q63" s="26">
        <v>725</v>
      </c>
      <c r="R63" s="26">
        <v>1124</v>
      </c>
      <c r="S63" s="26">
        <v>1163</v>
      </c>
      <c r="T63" s="26">
        <v>1217</v>
      </c>
      <c r="U63" s="26">
        <v>1330</v>
      </c>
      <c r="V63" s="26">
        <v>1385</v>
      </c>
      <c r="W63" s="26">
        <v>1155</v>
      </c>
      <c r="X63" s="26">
        <v>1146</v>
      </c>
      <c r="Y63" s="25">
        <v>1222</v>
      </c>
      <c r="Z63" s="25">
        <v>1181</v>
      </c>
      <c r="AA63" s="25">
        <v>1066</v>
      </c>
      <c r="AB63" s="25">
        <v>620</v>
      </c>
      <c r="AC63" s="57">
        <v>900</v>
      </c>
    </row>
    <row r="64" spans="2:29" x14ac:dyDescent="0.2">
      <c r="B64" s="108"/>
      <c r="C64" s="24" t="s">
        <v>24</v>
      </c>
      <c r="D64" s="25">
        <v>0</v>
      </c>
      <c r="E64" s="25">
        <v>0</v>
      </c>
      <c r="F64" s="25">
        <v>0</v>
      </c>
      <c r="G64" s="25">
        <v>0</v>
      </c>
      <c r="H64" s="25">
        <v>3</v>
      </c>
      <c r="I64" s="25">
        <v>1</v>
      </c>
      <c r="J64" s="25">
        <v>1</v>
      </c>
      <c r="K64" s="25">
        <v>1</v>
      </c>
      <c r="L64" s="26">
        <v>1</v>
      </c>
      <c r="M64" s="26">
        <v>2</v>
      </c>
      <c r="N64" s="26">
        <v>3</v>
      </c>
      <c r="O64" s="26">
        <v>1</v>
      </c>
      <c r="P64" s="26">
        <v>0</v>
      </c>
      <c r="Q64" s="26">
        <v>0</v>
      </c>
      <c r="R64" s="26">
        <v>4</v>
      </c>
      <c r="S64" s="26">
        <v>3</v>
      </c>
      <c r="T64" s="26">
        <v>0</v>
      </c>
      <c r="U64" s="26">
        <v>1</v>
      </c>
      <c r="V64" s="26">
        <v>0</v>
      </c>
      <c r="W64" s="26">
        <v>0</v>
      </c>
      <c r="X64" s="26">
        <v>0</v>
      </c>
      <c r="Y64" s="25">
        <v>0</v>
      </c>
      <c r="Z64" s="25">
        <v>0</v>
      </c>
      <c r="AA64" s="25">
        <v>0</v>
      </c>
      <c r="AB64" s="25">
        <v>0</v>
      </c>
      <c r="AC64" s="57">
        <v>0</v>
      </c>
    </row>
    <row r="65" spans="2:29" ht="13.5" thickBot="1" x14ac:dyDescent="0.25">
      <c r="B65" s="108"/>
      <c r="C65" s="15" t="s">
        <v>47</v>
      </c>
      <c r="D65" s="16">
        <v>0</v>
      </c>
      <c r="E65" s="16">
        <v>0</v>
      </c>
      <c r="F65" s="16">
        <v>0</v>
      </c>
      <c r="G65" s="16">
        <v>0</v>
      </c>
      <c r="H65" s="16">
        <v>0</v>
      </c>
      <c r="I65" s="16">
        <v>0</v>
      </c>
      <c r="J65" s="16">
        <v>0</v>
      </c>
      <c r="K65" s="16">
        <v>0</v>
      </c>
      <c r="L65" s="17">
        <v>0</v>
      </c>
      <c r="M65" s="17">
        <v>0</v>
      </c>
      <c r="N65" s="17">
        <v>0</v>
      </c>
      <c r="O65" s="17">
        <v>0</v>
      </c>
      <c r="P65" s="17">
        <v>3</v>
      </c>
      <c r="Q65" s="17">
        <v>79</v>
      </c>
      <c r="R65" s="17">
        <v>12</v>
      </c>
      <c r="S65" s="17">
        <v>40</v>
      </c>
      <c r="T65" s="17">
        <v>16</v>
      </c>
      <c r="U65" s="17">
        <v>36</v>
      </c>
      <c r="V65" s="17">
        <v>71</v>
      </c>
      <c r="W65" s="17">
        <v>95</v>
      </c>
      <c r="X65" s="17">
        <v>87</v>
      </c>
      <c r="Y65" s="16">
        <v>99</v>
      </c>
      <c r="Z65" s="16">
        <v>169</v>
      </c>
      <c r="AA65" s="16">
        <v>407</v>
      </c>
      <c r="AB65" s="16">
        <v>655</v>
      </c>
      <c r="AC65" s="58">
        <v>700</v>
      </c>
    </row>
    <row r="66" spans="2:29" ht="14.25" thickTop="1" thickBot="1" x14ac:dyDescent="0.25">
      <c r="B66" s="109"/>
      <c r="C66" s="18" t="s">
        <v>30</v>
      </c>
      <c r="D66" s="8">
        <f>SUM(D60:D65)</f>
        <v>0</v>
      </c>
      <c r="E66" s="8">
        <f t="shared" ref="E66:R66" si="14">SUM(E60:E65)</f>
        <v>0</v>
      </c>
      <c r="F66" s="8">
        <f t="shared" si="14"/>
        <v>0</v>
      </c>
      <c r="G66" s="8">
        <f t="shared" si="14"/>
        <v>0</v>
      </c>
      <c r="H66" s="8">
        <f t="shared" si="14"/>
        <v>1444</v>
      </c>
      <c r="I66" s="8">
        <f t="shared" si="14"/>
        <v>2087</v>
      </c>
      <c r="J66" s="8">
        <f t="shared" si="14"/>
        <v>2648</v>
      </c>
      <c r="K66" s="8">
        <f t="shared" si="14"/>
        <v>4558</v>
      </c>
      <c r="L66" s="8">
        <f t="shared" si="14"/>
        <v>8510</v>
      </c>
      <c r="M66" s="8">
        <f t="shared" si="14"/>
        <v>9643</v>
      </c>
      <c r="N66" s="8">
        <f t="shared" si="14"/>
        <v>13465</v>
      </c>
      <c r="O66" s="8">
        <f t="shared" si="14"/>
        <v>17534</v>
      </c>
      <c r="P66" s="8">
        <f t="shared" si="14"/>
        <v>19174</v>
      </c>
      <c r="Q66" s="8">
        <f t="shared" si="14"/>
        <v>20666</v>
      </c>
      <c r="R66" s="8">
        <f t="shared" si="14"/>
        <v>20320</v>
      </c>
      <c r="S66" s="12">
        <f t="shared" ref="S66:U66" si="15">SUM(S60:S65)</f>
        <v>20714</v>
      </c>
      <c r="T66" s="12">
        <f t="shared" si="15"/>
        <v>21170</v>
      </c>
      <c r="U66" s="12">
        <f t="shared" si="15"/>
        <v>22542</v>
      </c>
      <c r="V66" s="12">
        <v>18358</v>
      </c>
      <c r="W66" s="12">
        <v>21379</v>
      </c>
      <c r="X66" s="12">
        <v>20448</v>
      </c>
      <c r="Y66" s="8">
        <v>21941</v>
      </c>
      <c r="Z66" s="8">
        <v>21599</v>
      </c>
      <c r="AA66" s="8">
        <v>21420</v>
      </c>
      <c r="AB66" s="8">
        <v>19723</v>
      </c>
      <c r="AC66" s="59">
        <v>20124</v>
      </c>
    </row>
    <row r="67" spans="2:29" x14ac:dyDescent="0.2">
      <c r="B67" s="106" t="s">
        <v>8</v>
      </c>
      <c r="C67" s="3" t="s">
        <v>22</v>
      </c>
      <c r="D67" s="6">
        <v>16</v>
      </c>
      <c r="E67" s="6">
        <v>19</v>
      </c>
      <c r="F67" s="6">
        <v>5</v>
      </c>
      <c r="G67" s="6">
        <v>5</v>
      </c>
      <c r="H67" s="6">
        <v>4</v>
      </c>
      <c r="I67" s="6">
        <v>8</v>
      </c>
      <c r="J67" s="6">
        <v>0</v>
      </c>
      <c r="K67" s="6">
        <v>0</v>
      </c>
      <c r="L67" s="11">
        <v>0</v>
      </c>
      <c r="M67" s="11">
        <v>0</v>
      </c>
      <c r="N67" s="11">
        <v>2</v>
      </c>
      <c r="O67" s="11">
        <v>1</v>
      </c>
      <c r="P67" s="11">
        <v>0</v>
      </c>
      <c r="Q67" s="11">
        <v>0</v>
      </c>
      <c r="R67" s="11">
        <v>0</v>
      </c>
      <c r="S67" s="11">
        <v>0</v>
      </c>
      <c r="T67" s="11">
        <v>0</v>
      </c>
      <c r="U67" s="11">
        <v>0</v>
      </c>
      <c r="V67" s="11">
        <v>0</v>
      </c>
      <c r="W67" s="11">
        <v>0</v>
      </c>
      <c r="X67" s="11">
        <v>0</v>
      </c>
      <c r="Y67" s="6">
        <v>0</v>
      </c>
      <c r="Z67" s="6">
        <v>0</v>
      </c>
      <c r="AA67" s="6">
        <v>0</v>
      </c>
      <c r="AB67" s="6">
        <v>0</v>
      </c>
      <c r="AC67" s="60">
        <v>0</v>
      </c>
    </row>
    <row r="68" spans="2:29" x14ac:dyDescent="0.2">
      <c r="B68" s="108"/>
      <c r="C68" s="2" t="s">
        <v>44</v>
      </c>
      <c r="D68" s="7">
        <v>11</v>
      </c>
      <c r="E68" s="7">
        <v>27</v>
      </c>
      <c r="F68" s="7">
        <v>56</v>
      </c>
      <c r="G68" s="7">
        <v>80</v>
      </c>
      <c r="H68" s="7">
        <v>83</v>
      </c>
      <c r="I68" s="7">
        <v>206</v>
      </c>
      <c r="J68" s="7">
        <v>136</v>
      </c>
      <c r="K68" s="7">
        <v>185</v>
      </c>
      <c r="L68" s="10">
        <v>73</v>
      </c>
      <c r="M68" s="10">
        <v>78</v>
      </c>
      <c r="N68" s="10">
        <v>289</v>
      </c>
      <c r="O68" s="10">
        <v>69</v>
      </c>
      <c r="P68" s="10">
        <v>248</v>
      </c>
      <c r="Q68" s="10">
        <v>249</v>
      </c>
      <c r="R68" s="10">
        <v>196</v>
      </c>
      <c r="S68" s="10">
        <v>163</v>
      </c>
      <c r="T68" s="10">
        <v>145</v>
      </c>
      <c r="U68" s="10">
        <v>121</v>
      </c>
      <c r="V68" s="10">
        <v>108</v>
      </c>
      <c r="W68" s="10">
        <v>98</v>
      </c>
      <c r="X68" s="10">
        <v>87</v>
      </c>
      <c r="Y68" s="7">
        <v>78</v>
      </c>
      <c r="Z68" s="7">
        <v>78</v>
      </c>
      <c r="AA68" s="7">
        <v>45</v>
      </c>
      <c r="AB68" s="7">
        <v>0</v>
      </c>
      <c r="AC68" s="57">
        <v>24</v>
      </c>
    </row>
    <row r="69" spans="2:29" x14ac:dyDescent="0.2">
      <c r="B69" s="108"/>
      <c r="C69" s="2" t="s">
        <v>23</v>
      </c>
      <c r="D69" s="25">
        <v>7</v>
      </c>
      <c r="E69" s="25">
        <v>0</v>
      </c>
      <c r="F69" s="25">
        <v>0</v>
      </c>
      <c r="G69" s="25">
        <v>0</v>
      </c>
      <c r="H69" s="25">
        <v>0</v>
      </c>
      <c r="I69" s="25">
        <v>0</v>
      </c>
      <c r="J69" s="25">
        <v>0</v>
      </c>
      <c r="K69" s="25">
        <v>0</v>
      </c>
      <c r="L69" s="26">
        <v>0</v>
      </c>
      <c r="M69" s="26">
        <v>0</v>
      </c>
      <c r="N69" s="26">
        <v>0</v>
      </c>
      <c r="O69" s="26">
        <v>0</v>
      </c>
      <c r="P69" s="26">
        <v>0</v>
      </c>
      <c r="Q69" s="26"/>
      <c r="R69" s="26"/>
      <c r="S69" s="26">
        <v>0</v>
      </c>
      <c r="T69" s="26">
        <v>0</v>
      </c>
      <c r="U69" s="26">
        <v>0</v>
      </c>
      <c r="V69" s="26">
        <v>0</v>
      </c>
      <c r="W69" s="26">
        <v>0</v>
      </c>
      <c r="X69" s="26">
        <v>0</v>
      </c>
      <c r="Y69" s="25">
        <v>0</v>
      </c>
      <c r="Z69" s="25">
        <v>0</v>
      </c>
      <c r="AA69" s="25">
        <v>0</v>
      </c>
      <c r="AB69" s="25">
        <v>0</v>
      </c>
      <c r="AC69" s="57">
        <v>0</v>
      </c>
    </row>
    <row r="70" spans="2:29" x14ac:dyDescent="0.2">
      <c r="B70" s="108"/>
      <c r="C70" s="24" t="s">
        <v>45</v>
      </c>
      <c r="D70" s="25">
        <v>0</v>
      </c>
      <c r="E70" s="25">
        <v>0</v>
      </c>
      <c r="F70" s="25">
        <v>0</v>
      </c>
      <c r="G70" s="25">
        <v>0</v>
      </c>
      <c r="H70" s="25">
        <v>0</v>
      </c>
      <c r="I70" s="25">
        <v>0</v>
      </c>
      <c r="J70" s="25">
        <v>0</v>
      </c>
      <c r="K70" s="25">
        <v>0</v>
      </c>
      <c r="L70" s="26">
        <v>0</v>
      </c>
      <c r="M70" s="26">
        <v>0</v>
      </c>
      <c r="N70" s="26">
        <v>6</v>
      </c>
      <c r="O70" s="26">
        <v>0</v>
      </c>
      <c r="P70" s="26">
        <v>13</v>
      </c>
      <c r="Q70" s="26">
        <v>42</v>
      </c>
      <c r="R70" s="26">
        <v>47</v>
      </c>
      <c r="S70" s="26">
        <v>51</v>
      </c>
      <c r="T70" s="26">
        <v>47</v>
      </c>
      <c r="U70" s="26">
        <v>48</v>
      </c>
      <c r="V70" s="26">
        <v>49</v>
      </c>
      <c r="W70" s="26">
        <v>46</v>
      </c>
      <c r="X70" s="26">
        <v>43</v>
      </c>
      <c r="Y70" s="25">
        <v>44</v>
      </c>
      <c r="Z70" s="25">
        <v>46</v>
      </c>
      <c r="AA70" s="25">
        <v>28</v>
      </c>
      <c r="AB70" s="25">
        <v>0</v>
      </c>
      <c r="AC70" s="57">
        <v>29</v>
      </c>
    </row>
    <row r="71" spans="2:29" ht="13.5" thickBot="1" x14ac:dyDescent="0.25">
      <c r="B71" s="108"/>
      <c r="C71" s="15" t="s">
        <v>47</v>
      </c>
      <c r="D71" s="16">
        <v>0</v>
      </c>
      <c r="E71" s="16">
        <v>0</v>
      </c>
      <c r="F71" s="16">
        <v>0</v>
      </c>
      <c r="G71" s="16">
        <v>0</v>
      </c>
      <c r="H71" s="16">
        <v>0</v>
      </c>
      <c r="I71" s="16">
        <v>0</v>
      </c>
      <c r="J71" s="16">
        <v>0</v>
      </c>
      <c r="K71" s="16">
        <v>0</v>
      </c>
      <c r="L71" s="17">
        <v>0</v>
      </c>
      <c r="M71" s="17">
        <v>0</v>
      </c>
      <c r="N71" s="17">
        <v>0</v>
      </c>
      <c r="O71" s="17">
        <v>0</v>
      </c>
      <c r="P71" s="17">
        <v>0</v>
      </c>
      <c r="Q71" s="17">
        <v>0</v>
      </c>
      <c r="R71" s="17">
        <v>0</v>
      </c>
      <c r="S71" s="17">
        <v>1</v>
      </c>
      <c r="T71" s="17">
        <v>0</v>
      </c>
      <c r="U71" s="17">
        <v>0</v>
      </c>
      <c r="V71" s="17">
        <v>0</v>
      </c>
      <c r="W71" s="17">
        <v>0</v>
      </c>
      <c r="X71" s="17">
        <v>0</v>
      </c>
      <c r="Y71" s="16">
        <v>0</v>
      </c>
      <c r="Z71" s="16">
        <v>2</v>
      </c>
      <c r="AA71" s="16">
        <v>8</v>
      </c>
      <c r="AB71" s="16">
        <v>0</v>
      </c>
      <c r="AC71" s="58">
        <v>16</v>
      </c>
    </row>
    <row r="72" spans="2:29" ht="14.25" thickTop="1" thickBot="1" x14ac:dyDescent="0.25">
      <c r="B72" s="109"/>
      <c r="C72" s="18" t="s">
        <v>30</v>
      </c>
      <c r="D72" s="8">
        <f t="shared" ref="D72:R72" si="16">SUM(D67:D71)</f>
        <v>34</v>
      </c>
      <c r="E72" s="8">
        <f t="shared" si="16"/>
        <v>46</v>
      </c>
      <c r="F72" s="8">
        <f t="shared" si="16"/>
        <v>61</v>
      </c>
      <c r="G72" s="8">
        <f t="shared" si="16"/>
        <v>85</v>
      </c>
      <c r="H72" s="8">
        <f t="shared" si="16"/>
        <v>87</v>
      </c>
      <c r="I72" s="8">
        <f t="shared" si="16"/>
        <v>214</v>
      </c>
      <c r="J72" s="8">
        <f t="shared" si="16"/>
        <v>136</v>
      </c>
      <c r="K72" s="8">
        <f t="shared" si="16"/>
        <v>185</v>
      </c>
      <c r="L72" s="8">
        <f t="shared" si="16"/>
        <v>73</v>
      </c>
      <c r="M72" s="8">
        <f t="shared" si="16"/>
        <v>78</v>
      </c>
      <c r="N72" s="8">
        <f t="shared" si="16"/>
        <v>297</v>
      </c>
      <c r="O72" s="8">
        <f t="shared" si="16"/>
        <v>70</v>
      </c>
      <c r="P72" s="8">
        <f t="shared" si="16"/>
        <v>261</v>
      </c>
      <c r="Q72" s="8">
        <f t="shared" si="16"/>
        <v>291</v>
      </c>
      <c r="R72" s="8">
        <f t="shared" si="16"/>
        <v>243</v>
      </c>
      <c r="S72" s="12">
        <f>SUM(S67:S71)</f>
        <v>215</v>
      </c>
      <c r="T72" s="12">
        <f t="shared" ref="T72:U72" si="17">SUM(T67:T71)</f>
        <v>192</v>
      </c>
      <c r="U72" s="12">
        <f t="shared" si="17"/>
        <v>169</v>
      </c>
      <c r="V72" s="12">
        <v>157</v>
      </c>
      <c r="W72" s="12">
        <v>144</v>
      </c>
      <c r="X72" s="12">
        <v>130</v>
      </c>
      <c r="Y72" s="8">
        <v>122</v>
      </c>
      <c r="Z72" s="8">
        <v>126</v>
      </c>
      <c r="AA72" s="8">
        <v>81</v>
      </c>
      <c r="AB72" s="8">
        <v>0</v>
      </c>
      <c r="AC72" s="59">
        <v>69</v>
      </c>
    </row>
    <row r="73" spans="2:29" x14ac:dyDescent="0.2">
      <c r="B73" s="106" t="s">
        <v>9</v>
      </c>
      <c r="C73" s="3" t="s">
        <v>22</v>
      </c>
      <c r="D73" s="6">
        <v>19</v>
      </c>
      <c r="E73" s="6">
        <v>32</v>
      </c>
      <c r="F73" s="6">
        <v>56</v>
      </c>
      <c r="G73" s="6">
        <v>62</v>
      </c>
      <c r="H73" s="6">
        <v>63</v>
      </c>
      <c r="I73" s="6">
        <v>58</v>
      </c>
      <c r="J73" s="6">
        <v>50</v>
      </c>
      <c r="K73" s="6">
        <v>63</v>
      </c>
      <c r="L73" s="11">
        <v>65</v>
      </c>
      <c r="M73" s="11">
        <v>62</v>
      </c>
      <c r="N73" s="11">
        <v>47</v>
      </c>
      <c r="O73" s="11">
        <v>48</v>
      </c>
      <c r="P73" s="11">
        <v>44</v>
      </c>
      <c r="Q73" s="11">
        <v>38</v>
      </c>
      <c r="R73" s="11">
        <v>40</v>
      </c>
      <c r="S73" s="11">
        <v>46</v>
      </c>
      <c r="T73" s="11">
        <v>54</v>
      </c>
      <c r="U73" s="11">
        <v>53</v>
      </c>
      <c r="V73" s="11">
        <v>70</v>
      </c>
      <c r="W73" s="11">
        <v>67</v>
      </c>
      <c r="X73" s="11">
        <v>66</v>
      </c>
      <c r="Y73" s="6">
        <v>61</v>
      </c>
      <c r="Z73" s="6">
        <v>54</v>
      </c>
      <c r="AA73" s="6">
        <v>54</v>
      </c>
      <c r="AB73" s="6">
        <v>15</v>
      </c>
      <c r="AC73" s="60">
        <v>31</v>
      </c>
    </row>
    <row r="74" spans="2:29" x14ac:dyDescent="0.2">
      <c r="B74" s="108"/>
      <c r="C74" s="2" t="s">
        <v>44</v>
      </c>
      <c r="D74" s="7">
        <v>40</v>
      </c>
      <c r="E74" s="7">
        <v>378</v>
      </c>
      <c r="F74" s="7">
        <v>557</v>
      </c>
      <c r="G74" s="7">
        <v>458</v>
      </c>
      <c r="H74" s="7">
        <v>628</v>
      </c>
      <c r="I74" s="7">
        <v>845</v>
      </c>
      <c r="J74" s="7">
        <v>1096</v>
      </c>
      <c r="K74" s="7">
        <v>876</v>
      </c>
      <c r="L74" s="10">
        <v>1976</v>
      </c>
      <c r="M74" s="10">
        <v>4360</v>
      </c>
      <c r="N74" s="10">
        <v>5752</v>
      </c>
      <c r="O74" s="10">
        <v>6793</v>
      </c>
      <c r="P74" s="10">
        <v>9176</v>
      </c>
      <c r="Q74" s="10">
        <v>9961</v>
      </c>
      <c r="R74" s="10">
        <v>11725</v>
      </c>
      <c r="S74" s="10">
        <v>13044</v>
      </c>
      <c r="T74" s="10">
        <v>14072</v>
      </c>
      <c r="U74" s="10">
        <v>15353</v>
      </c>
      <c r="V74" s="10">
        <v>16878</v>
      </c>
      <c r="W74" s="10">
        <v>17473</v>
      </c>
      <c r="X74" s="10">
        <v>17515</v>
      </c>
      <c r="Y74" s="7">
        <v>16514</v>
      </c>
      <c r="Z74" s="7">
        <v>15871</v>
      </c>
      <c r="AA74" s="7">
        <v>15051</v>
      </c>
      <c r="AB74" s="7">
        <v>13369</v>
      </c>
      <c r="AC74" s="57">
        <v>11703</v>
      </c>
    </row>
    <row r="75" spans="2:29" x14ac:dyDescent="0.2">
      <c r="B75" s="108"/>
      <c r="C75" s="24" t="s">
        <v>23</v>
      </c>
      <c r="D75" s="25">
        <v>0</v>
      </c>
      <c r="E75" s="25">
        <v>0</v>
      </c>
      <c r="F75" s="25">
        <v>0</v>
      </c>
      <c r="G75" s="25">
        <v>0</v>
      </c>
      <c r="H75" s="25">
        <v>0</v>
      </c>
      <c r="I75" s="25">
        <v>0</v>
      </c>
      <c r="J75" s="25">
        <v>0</v>
      </c>
      <c r="K75" s="25">
        <v>0</v>
      </c>
      <c r="L75" s="26">
        <v>0</v>
      </c>
      <c r="M75" s="26">
        <v>0</v>
      </c>
      <c r="N75" s="26">
        <v>4</v>
      </c>
      <c r="O75" s="26">
        <v>25</v>
      </c>
      <c r="P75" s="26">
        <v>26</v>
      </c>
      <c r="Q75" s="26">
        <v>32</v>
      </c>
      <c r="R75" s="26">
        <v>102</v>
      </c>
      <c r="S75" s="26">
        <v>101</v>
      </c>
      <c r="T75" s="26">
        <v>94</v>
      </c>
      <c r="U75" s="26">
        <v>81</v>
      </c>
      <c r="V75" s="26">
        <v>85</v>
      </c>
      <c r="W75" s="26">
        <v>78</v>
      </c>
      <c r="X75" s="26">
        <v>75</v>
      </c>
      <c r="Y75" s="25">
        <v>73</v>
      </c>
      <c r="Z75" s="25">
        <v>81</v>
      </c>
      <c r="AA75" s="25">
        <v>132</v>
      </c>
      <c r="AB75" s="25">
        <v>165</v>
      </c>
      <c r="AC75" s="57">
        <v>184</v>
      </c>
    </row>
    <row r="76" spans="2:29" x14ac:dyDescent="0.2">
      <c r="B76" s="108"/>
      <c r="C76" s="24" t="s">
        <v>45</v>
      </c>
      <c r="D76" s="25">
        <v>0</v>
      </c>
      <c r="E76" s="25">
        <v>0</v>
      </c>
      <c r="F76" s="25">
        <v>0</v>
      </c>
      <c r="G76" s="25">
        <v>0</v>
      </c>
      <c r="H76" s="25">
        <v>2</v>
      </c>
      <c r="I76" s="25">
        <v>16</v>
      </c>
      <c r="J76" s="25">
        <v>54</v>
      </c>
      <c r="K76" s="25">
        <v>76</v>
      </c>
      <c r="L76" s="26">
        <v>207</v>
      </c>
      <c r="M76" s="26">
        <v>753</v>
      </c>
      <c r="N76" s="26">
        <v>1080</v>
      </c>
      <c r="O76" s="26">
        <v>1371</v>
      </c>
      <c r="P76" s="26">
        <v>1401</v>
      </c>
      <c r="Q76" s="26">
        <v>1135</v>
      </c>
      <c r="R76" s="26">
        <v>1284</v>
      </c>
      <c r="S76" s="26">
        <v>1565</v>
      </c>
      <c r="T76" s="26">
        <v>1488</v>
      </c>
      <c r="U76" s="26">
        <v>1500</v>
      </c>
      <c r="V76" s="26">
        <v>1376</v>
      </c>
      <c r="W76" s="26">
        <v>1276</v>
      </c>
      <c r="X76" s="26">
        <v>1202</v>
      </c>
      <c r="Y76" s="25">
        <v>1059</v>
      </c>
      <c r="Z76" s="25">
        <v>1039</v>
      </c>
      <c r="AA76" s="25">
        <v>1053</v>
      </c>
      <c r="AB76" s="25">
        <v>1002</v>
      </c>
      <c r="AC76" s="57">
        <v>1093</v>
      </c>
    </row>
    <row r="77" spans="2:29" x14ac:dyDescent="0.2">
      <c r="B77" s="108"/>
      <c r="C77" s="24" t="s">
        <v>24</v>
      </c>
      <c r="D77" s="25">
        <v>2</v>
      </c>
      <c r="E77" s="25">
        <v>3</v>
      </c>
      <c r="F77" s="25">
        <v>0</v>
      </c>
      <c r="G77" s="25">
        <v>0</v>
      </c>
      <c r="H77" s="25">
        <v>1</v>
      </c>
      <c r="I77" s="25">
        <v>0</v>
      </c>
      <c r="J77" s="25">
        <v>0</v>
      </c>
      <c r="K77" s="25">
        <v>0</v>
      </c>
      <c r="L77" s="26">
        <v>0</v>
      </c>
      <c r="M77" s="26">
        <v>0</v>
      </c>
      <c r="N77" s="26">
        <v>0</v>
      </c>
      <c r="O77" s="26">
        <v>1</v>
      </c>
      <c r="P77" s="26">
        <v>0</v>
      </c>
      <c r="Q77" s="26">
        <v>8</v>
      </c>
      <c r="R77" s="26">
        <v>8</v>
      </c>
      <c r="S77" s="26">
        <v>8</v>
      </c>
      <c r="T77" s="26">
        <v>8</v>
      </c>
      <c r="U77" s="26">
        <v>8</v>
      </c>
      <c r="V77" s="26">
        <v>8</v>
      </c>
      <c r="W77" s="26">
        <v>8</v>
      </c>
      <c r="X77" s="26">
        <v>8</v>
      </c>
      <c r="Y77" s="25">
        <v>8</v>
      </c>
      <c r="Z77" s="25">
        <v>8</v>
      </c>
      <c r="AA77" s="25">
        <v>8</v>
      </c>
      <c r="AB77" s="25">
        <v>4</v>
      </c>
      <c r="AC77" s="57">
        <v>3</v>
      </c>
    </row>
    <row r="78" spans="2:29" ht="13.5" thickBot="1" x14ac:dyDescent="0.25">
      <c r="B78" s="108"/>
      <c r="C78" s="15" t="s">
        <v>47</v>
      </c>
      <c r="D78" s="16">
        <v>0</v>
      </c>
      <c r="E78" s="16">
        <v>0</v>
      </c>
      <c r="F78" s="16">
        <v>0</v>
      </c>
      <c r="G78" s="16">
        <v>0</v>
      </c>
      <c r="H78" s="16">
        <v>0</v>
      </c>
      <c r="I78" s="16">
        <v>0</v>
      </c>
      <c r="J78" s="16">
        <v>0</v>
      </c>
      <c r="K78" s="16">
        <v>0</v>
      </c>
      <c r="L78" s="17">
        <v>0</v>
      </c>
      <c r="M78" s="17">
        <v>0</v>
      </c>
      <c r="N78" s="17">
        <v>0</v>
      </c>
      <c r="O78" s="17">
        <v>0</v>
      </c>
      <c r="P78" s="17">
        <v>3</v>
      </c>
      <c r="Q78" s="17">
        <v>4</v>
      </c>
      <c r="R78" s="17">
        <v>4</v>
      </c>
      <c r="S78" s="17">
        <v>15</v>
      </c>
      <c r="T78" s="17">
        <v>19</v>
      </c>
      <c r="U78" s="17">
        <v>29</v>
      </c>
      <c r="V78" s="17">
        <v>34</v>
      </c>
      <c r="W78" s="17">
        <v>46</v>
      </c>
      <c r="X78" s="17">
        <v>84</v>
      </c>
      <c r="Y78" s="16">
        <v>147</v>
      </c>
      <c r="Z78" s="16">
        <v>163</v>
      </c>
      <c r="AA78" s="16">
        <v>210</v>
      </c>
      <c r="AB78" s="16">
        <v>236</v>
      </c>
      <c r="AC78" s="58">
        <v>313</v>
      </c>
    </row>
    <row r="79" spans="2:29" ht="14.25" thickTop="1" thickBot="1" x14ac:dyDescent="0.25">
      <c r="B79" s="110"/>
      <c r="C79" s="45" t="s">
        <v>30</v>
      </c>
      <c r="D79" s="13">
        <f>SUM(D73:D78)</f>
        <v>61</v>
      </c>
      <c r="E79" s="13">
        <f t="shared" ref="E79:R79" si="18">SUM(E73:E78)</f>
        <v>413</v>
      </c>
      <c r="F79" s="13">
        <f t="shared" si="18"/>
        <v>613</v>
      </c>
      <c r="G79" s="13">
        <f t="shared" si="18"/>
        <v>520</v>
      </c>
      <c r="H79" s="13">
        <f t="shared" si="18"/>
        <v>694</v>
      </c>
      <c r="I79" s="13">
        <f t="shared" si="18"/>
        <v>919</v>
      </c>
      <c r="J79" s="13">
        <f t="shared" si="18"/>
        <v>1200</v>
      </c>
      <c r="K79" s="13">
        <f t="shared" si="18"/>
        <v>1015</v>
      </c>
      <c r="L79" s="13">
        <f t="shared" si="18"/>
        <v>2248</v>
      </c>
      <c r="M79" s="13">
        <f t="shared" si="18"/>
        <v>5175</v>
      </c>
      <c r="N79" s="13">
        <f t="shared" si="18"/>
        <v>6883</v>
      </c>
      <c r="O79" s="13">
        <f t="shared" si="18"/>
        <v>8238</v>
      </c>
      <c r="P79" s="13">
        <f t="shared" si="18"/>
        <v>10650</v>
      </c>
      <c r="Q79" s="13">
        <f t="shared" si="18"/>
        <v>11178</v>
      </c>
      <c r="R79" s="13">
        <f t="shared" si="18"/>
        <v>13163</v>
      </c>
      <c r="S79" s="14">
        <f>SUM(S73:S78)</f>
        <v>14779</v>
      </c>
      <c r="T79" s="14">
        <f t="shared" ref="T79:U79" si="19">SUM(T73:T78)</f>
        <v>15735</v>
      </c>
      <c r="U79" s="14">
        <f t="shared" si="19"/>
        <v>17024</v>
      </c>
      <c r="V79" s="14">
        <v>18451</v>
      </c>
      <c r="W79" s="14">
        <v>18948</v>
      </c>
      <c r="X79" s="14">
        <v>18950</v>
      </c>
      <c r="Y79" s="13">
        <v>17862</v>
      </c>
      <c r="Z79" s="13">
        <v>17216</v>
      </c>
      <c r="AA79" s="13">
        <v>16508</v>
      </c>
      <c r="AB79" s="13">
        <v>14791</v>
      </c>
      <c r="AC79" s="65">
        <v>13327</v>
      </c>
    </row>
    <row r="80" spans="2:29" x14ac:dyDescent="0.2">
      <c r="B80" s="106" t="s">
        <v>10</v>
      </c>
      <c r="C80" s="3" t="s">
        <v>22</v>
      </c>
      <c r="D80" s="6">
        <v>42</v>
      </c>
      <c r="E80" s="6">
        <v>24</v>
      </c>
      <c r="F80" s="6">
        <v>57</v>
      </c>
      <c r="G80" s="6">
        <v>18</v>
      </c>
      <c r="H80" s="6">
        <v>12</v>
      </c>
      <c r="I80" s="6">
        <v>90</v>
      </c>
      <c r="J80" s="6">
        <v>17</v>
      </c>
      <c r="K80" s="6">
        <v>6</v>
      </c>
      <c r="L80" s="11">
        <v>4</v>
      </c>
      <c r="M80" s="11">
        <v>3</v>
      </c>
      <c r="N80" s="11">
        <v>1</v>
      </c>
      <c r="O80" s="11">
        <v>0</v>
      </c>
      <c r="P80" s="11">
        <v>5</v>
      </c>
      <c r="Q80" s="11">
        <v>1</v>
      </c>
      <c r="R80" s="11">
        <v>2</v>
      </c>
      <c r="S80" s="11">
        <v>2</v>
      </c>
      <c r="T80" s="11">
        <v>3</v>
      </c>
      <c r="U80" s="11">
        <v>3</v>
      </c>
      <c r="V80" s="11">
        <v>0</v>
      </c>
      <c r="W80" s="11">
        <v>0</v>
      </c>
      <c r="X80" s="11">
        <v>0</v>
      </c>
      <c r="Y80" s="6">
        <v>0</v>
      </c>
      <c r="Z80" s="6">
        <v>1</v>
      </c>
      <c r="AA80" s="6">
        <v>1</v>
      </c>
      <c r="AB80" s="6">
        <v>0</v>
      </c>
      <c r="AC80" s="60">
        <v>0</v>
      </c>
    </row>
    <row r="81" spans="2:29" x14ac:dyDescent="0.2">
      <c r="B81" s="108"/>
      <c r="C81" s="2" t="s">
        <v>44</v>
      </c>
      <c r="D81" s="7">
        <v>527</v>
      </c>
      <c r="E81" s="7">
        <v>627</v>
      </c>
      <c r="F81" s="7">
        <v>575</v>
      </c>
      <c r="G81" s="7">
        <v>367</v>
      </c>
      <c r="H81" s="7">
        <v>253</v>
      </c>
      <c r="I81" s="7">
        <v>212</v>
      </c>
      <c r="J81" s="7">
        <v>617</v>
      </c>
      <c r="K81" s="7">
        <v>1018</v>
      </c>
      <c r="L81" s="10">
        <v>1510</v>
      </c>
      <c r="M81" s="10">
        <v>1753</v>
      </c>
      <c r="N81" s="10">
        <v>1798</v>
      </c>
      <c r="O81" s="10">
        <v>2149</v>
      </c>
      <c r="P81" s="10">
        <v>2485</v>
      </c>
      <c r="Q81" s="10">
        <v>2384</v>
      </c>
      <c r="R81" s="10">
        <v>2097</v>
      </c>
      <c r="S81" s="10">
        <v>1996</v>
      </c>
      <c r="T81" s="10">
        <v>1866</v>
      </c>
      <c r="U81" s="10">
        <v>1791</v>
      </c>
      <c r="V81" s="10">
        <v>1613</v>
      </c>
      <c r="W81" s="10">
        <v>1444</v>
      </c>
      <c r="X81" s="10">
        <v>1310</v>
      </c>
      <c r="Y81" s="7">
        <v>1072</v>
      </c>
      <c r="Z81" s="7">
        <v>1052</v>
      </c>
      <c r="AA81" s="7">
        <v>926</v>
      </c>
      <c r="AB81" s="7">
        <v>684</v>
      </c>
      <c r="AC81" s="57">
        <v>552</v>
      </c>
    </row>
    <row r="82" spans="2:29" x14ac:dyDescent="0.2">
      <c r="B82" s="108"/>
      <c r="C82" s="2" t="s">
        <v>23</v>
      </c>
      <c r="D82" s="7">
        <v>0</v>
      </c>
      <c r="E82" s="7">
        <v>0</v>
      </c>
      <c r="F82" s="7">
        <v>0</v>
      </c>
      <c r="G82" s="7">
        <v>0</v>
      </c>
      <c r="H82" s="7">
        <v>1</v>
      </c>
      <c r="I82" s="7">
        <v>0</v>
      </c>
      <c r="J82" s="7">
        <v>0</v>
      </c>
      <c r="K82" s="7">
        <v>2</v>
      </c>
      <c r="L82" s="10">
        <v>0</v>
      </c>
      <c r="M82" s="10">
        <v>0</v>
      </c>
      <c r="N82" s="10">
        <v>80</v>
      </c>
      <c r="O82" s="10">
        <v>80</v>
      </c>
      <c r="P82" s="10">
        <v>40</v>
      </c>
      <c r="Q82" s="10">
        <v>44</v>
      </c>
      <c r="R82" s="10">
        <v>96</v>
      </c>
      <c r="S82" s="10">
        <v>98</v>
      </c>
      <c r="T82" s="10">
        <v>13</v>
      </c>
      <c r="U82" s="10">
        <v>1</v>
      </c>
      <c r="V82" s="10">
        <v>1</v>
      </c>
      <c r="W82" s="10">
        <v>0</v>
      </c>
      <c r="X82" s="10">
        <v>0</v>
      </c>
      <c r="Y82" s="7">
        <v>0</v>
      </c>
      <c r="Z82" s="7">
        <v>0</v>
      </c>
      <c r="AA82" s="7">
        <v>3</v>
      </c>
      <c r="AB82" s="7">
        <v>5</v>
      </c>
      <c r="AC82" s="57">
        <v>5</v>
      </c>
    </row>
    <row r="83" spans="2:29" x14ac:dyDescent="0.2">
      <c r="B83" s="108"/>
      <c r="C83" s="2" t="s">
        <v>45</v>
      </c>
      <c r="D83" s="7">
        <v>0</v>
      </c>
      <c r="E83" s="7">
        <v>0</v>
      </c>
      <c r="F83" s="7">
        <v>0</v>
      </c>
      <c r="G83" s="7">
        <v>0</v>
      </c>
      <c r="H83" s="7">
        <v>0</v>
      </c>
      <c r="I83" s="7">
        <v>1</v>
      </c>
      <c r="J83" s="7">
        <v>19</v>
      </c>
      <c r="K83" s="7">
        <v>132</v>
      </c>
      <c r="L83" s="10">
        <v>1</v>
      </c>
      <c r="M83" s="10">
        <v>1</v>
      </c>
      <c r="N83" s="10">
        <v>1</v>
      </c>
      <c r="O83" s="10">
        <v>129</v>
      </c>
      <c r="P83" s="10">
        <v>139</v>
      </c>
      <c r="Q83" s="10">
        <v>165</v>
      </c>
      <c r="R83" s="10">
        <v>226</v>
      </c>
      <c r="S83" s="10">
        <v>312</v>
      </c>
      <c r="T83" s="10">
        <v>221</v>
      </c>
      <c r="U83" s="10">
        <v>377</v>
      </c>
      <c r="V83" s="10">
        <v>414</v>
      </c>
      <c r="W83" s="10">
        <v>403</v>
      </c>
      <c r="X83" s="10">
        <v>399</v>
      </c>
      <c r="Y83" s="7">
        <v>386</v>
      </c>
      <c r="Z83" s="7">
        <v>381</v>
      </c>
      <c r="AA83" s="7">
        <v>389</v>
      </c>
      <c r="AB83" s="7">
        <v>421</v>
      </c>
      <c r="AC83" s="57">
        <v>427</v>
      </c>
    </row>
    <row r="84" spans="2:29" x14ac:dyDescent="0.2">
      <c r="B84" s="108"/>
      <c r="C84" s="2" t="s">
        <v>25</v>
      </c>
      <c r="D84" s="7">
        <v>5</v>
      </c>
      <c r="E84" s="7">
        <v>0</v>
      </c>
      <c r="F84" s="7">
        <v>0</v>
      </c>
      <c r="G84" s="7">
        <v>0</v>
      </c>
      <c r="H84" s="7">
        <v>0</v>
      </c>
      <c r="I84" s="7">
        <v>0</v>
      </c>
      <c r="J84" s="7">
        <v>0</v>
      </c>
      <c r="K84" s="7">
        <v>0</v>
      </c>
      <c r="L84" s="10">
        <v>0</v>
      </c>
      <c r="M84" s="10">
        <v>0</v>
      </c>
      <c r="N84" s="10">
        <v>0</v>
      </c>
      <c r="O84" s="10">
        <v>0</v>
      </c>
      <c r="P84" s="10">
        <v>0</v>
      </c>
      <c r="Q84" s="10">
        <v>0</v>
      </c>
      <c r="R84" s="10">
        <v>0</v>
      </c>
      <c r="S84" s="10">
        <v>0</v>
      </c>
      <c r="T84" s="10">
        <v>0</v>
      </c>
      <c r="U84" s="10">
        <v>0</v>
      </c>
      <c r="V84" s="10">
        <v>0</v>
      </c>
      <c r="W84" s="10">
        <v>0</v>
      </c>
      <c r="X84" s="10">
        <v>0</v>
      </c>
      <c r="Y84" s="7">
        <v>0</v>
      </c>
      <c r="Z84" s="7">
        <v>0</v>
      </c>
      <c r="AA84" s="7">
        <v>0</v>
      </c>
      <c r="AB84" s="7">
        <v>0</v>
      </c>
      <c r="AC84" s="57">
        <v>0</v>
      </c>
    </row>
    <row r="85" spans="2:29" x14ac:dyDescent="0.2">
      <c r="B85" s="108"/>
      <c r="C85" s="2" t="s">
        <v>24</v>
      </c>
      <c r="D85" s="7">
        <v>13</v>
      </c>
      <c r="E85" s="7">
        <v>4</v>
      </c>
      <c r="F85" s="7">
        <v>3</v>
      </c>
      <c r="G85" s="7">
        <v>0</v>
      </c>
      <c r="H85" s="7">
        <v>0</v>
      </c>
      <c r="I85" s="7">
        <v>0</v>
      </c>
      <c r="J85" s="7">
        <v>0</v>
      </c>
      <c r="K85" s="7">
        <v>0</v>
      </c>
      <c r="L85" s="10">
        <v>0</v>
      </c>
      <c r="M85" s="10">
        <v>0</v>
      </c>
      <c r="N85" s="10">
        <v>0</v>
      </c>
      <c r="O85" s="10">
        <v>0</v>
      </c>
      <c r="P85" s="10">
        <v>0</v>
      </c>
      <c r="Q85" s="10">
        <v>0</v>
      </c>
      <c r="R85" s="10">
        <v>0</v>
      </c>
      <c r="S85" s="10">
        <v>0</v>
      </c>
      <c r="T85" s="10">
        <v>0</v>
      </c>
      <c r="U85" s="10">
        <v>0</v>
      </c>
      <c r="V85" s="10">
        <v>0</v>
      </c>
      <c r="W85" s="10">
        <v>0</v>
      </c>
      <c r="X85" s="10">
        <v>0</v>
      </c>
      <c r="Y85" s="7">
        <v>0</v>
      </c>
      <c r="Z85" s="7">
        <v>0</v>
      </c>
      <c r="AA85" s="7">
        <v>0</v>
      </c>
      <c r="AB85" s="7">
        <v>0</v>
      </c>
      <c r="AC85" s="57">
        <v>0</v>
      </c>
    </row>
    <row r="86" spans="2:29" x14ac:dyDescent="0.2">
      <c r="B86" s="108"/>
      <c r="C86" s="24" t="s">
        <v>46</v>
      </c>
      <c r="D86" s="25">
        <v>68</v>
      </c>
      <c r="E86" s="25">
        <v>0</v>
      </c>
      <c r="F86" s="25">
        <v>0</v>
      </c>
      <c r="G86" s="25">
        <v>0</v>
      </c>
      <c r="H86" s="25">
        <v>0</v>
      </c>
      <c r="I86" s="25">
        <v>0</v>
      </c>
      <c r="J86" s="25">
        <v>0</v>
      </c>
      <c r="K86" s="25">
        <v>0</v>
      </c>
      <c r="L86" s="26">
        <v>0</v>
      </c>
      <c r="M86" s="26">
        <v>0</v>
      </c>
      <c r="N86" s="26">
        <v>0</v>
      </c>
      <c r="O86" s="26">
        <v>0</v>
      </c>
      <c r="P86" s="26">
        <v>0</v>
      </c>
      <c r="Q86" s="26">
        <v>0</v>
      </c>
      <c r="R86" s="26">
        <v>0</v>
      </c>
      <c r="S86" s="26">
        <v>0</v>
      </c>
      <c r="T86" s="26">
        <v>0</v>
      </c>
      <c r="U86" s="26">
        <v>0</v>
      </c>
      <c r="V86" s="26">
        <v>0</v>
      </c>
      <c r="W86" s="26">
        <v>0</v>
      </c>
      <c r="X86" s="26">
        <v>0</v>
      </c>
      <c r="Y86" s="25">
        <v>0</v>
      </c>
      <c r="Z86" s="25">
        <v>0</v>
      </c>
      <c r="AA86" s="25">
        <v>0</v>
      </c>
      <c r="AB86" s="25">
        <v>0</v>
      </c>
      <c r="AC86" s="57">
        <v>0</v>
      </c>
    </row>
    <row r="87" spans="2:29" ht="13.5" thickBot="1" x14ac:dyDescent="0.25">
      <c r="B87" s="108"/>
      <c r="C87" s="15" t="s">
        <v>47</v>
      </c>
      <c r="D87" s="16">
        <v>0</v>
      </c>
      <c r="E87" s="16">
        <v>0</v>
      </c>
      <c r="F87" s="16">
        <v>0</v>
      </c>
      <c r="G87" s="16">
        <v>0</v>
      </c>
      <c r="H87" s="16">
        <v>0</v>
      </c>
      <c r="I87" s="16">
        <v>0</v>
      </c>
      <c r="J87" s="16">
        <v>0</v>
      </c>
      <c r="K87" s="16">
        <v>0</v>
      </c>
      <c r="L87" s="17">
        <v>0</v>
      </c>
      <c r="M87" s="17">
        <v>0</v>
      </c>
      <c r="N87" s="17">
        <v>0</v>
      </c>
      <c r="O87" s="17">
        <v>0</v>
      </c>
      <c r="P87" s="17">
        <v>7</v>
      </c>
      <c r="Q87" s="17">
        <v>2</v>
      </c>
      <c r="R87" s="17">
        <v>36</v>
      </c>
      <c r="S87" s="17">
        <v>4</v>
      </c>
      <c r="T87" s="17">
        <v>1</v>
      </c>
      <c r="U87" s="17">
        <v>0</v>
      </c>
      <c r="V87" s="17">
        <v>1</v>
      </c>
      <c r="W87" s="17">
        <v>3</v>
      </c>
      <c r="X87" s="17">
        <v>3</v>
      </c>
      <c r="Y87" s="16">
        <v>1</v>
      </c>
      <c r="Z87" s="16">
        <v>11</v>
      </c>
      <c r="AA87" s="16">
        <v>88</v>
      </c>
      <c r="AB87" s="16">
        <v>119</v>
      </c>
      <c r="AC87" s="58">
        <v>117</v>
      </c>
    </row>
    <row r="88" spans="2:29" ht="14.25" thickTop="1" thickBot="1" x14ac:dyDescent="0.25">
      <c r="B88" s="109"/>
      <c r="C88" s="18" t="s">
        <v>30</v>
      </c>
      <c r="D88" s="8">
        <f>SUM(D80:D87)</f>
        <v>655</v>
      </c>
      <c r="E88" s="8">
        <f>SUM(E80:E87)</f>
        <v>655</v>
      </c>
      <c r="F88" s="8">
        <f>SUM(F80:F87)</f>
        <v>635</v>
      </c>
      <c r="G88" s="8">
        <f>SUM(G80:G87)</f>
        <v>385</v>
      </c>
      <c r="H88" s="8">
        <f t="shared" ref="H88:R88" si="20">SUM(H80:H87)</f>
        <v>266</v>
      </c>
      <c r="I88" s="8">
        <f t="shared" si="20"/>
        <v>303</v>
      </c>
      <c r="J88" s="8">
        <f t="shared" si="20"/>
        <v>653</v>
      </c>
      <c r="K88" s="8">
        <f t="shared" si="20"/>
        <v>1158</v>
      </c>
      <c r="L88" s="8">
        <f t="shared" si="20"/>
        <v>1515</v>
      </c>
      <c r="M88" s="8">
        <f t="shared" si="20"/>
        <v>1757</v>
      </c>
      <c r="N88" s="8">
        <f t="shared" si="20"/>
        <v>1880</v>
      </c>
      <c r="O88" s="8">
        <f t="shared" si="20"/>
        <v>2358</v>
      </c>
      <c r="P88" s="8">
        <f t="shared" si="20"/>
        <v>2676</v>
      </c>
      <c r="Q88" s="8">
        <f t="shared" si="20"/>
        <v>2596</v>
      </c>
      <c r="R88" s="8">
        <f t="shared" si="20"/>
        <v>2457</v>
      </c>
      <c r="S88" s="12">
        <f>SUM(S80:S87)</f>
        <v>2412</v>
      </c>
      <c r="T88" s="12">
        <f>SUM(T80:T87)</f>
        <v>2104</v>
      </c>
      <c r="U88" s="12">
        <f t="shared" ref="U88" si="21">SUM(U80:U87)</f>
        <v>2172</v>
      </c>
      <c r="V88" s="12">
        <v>2029</v>
      </c>
      <c r="W88" s="12">
        <v>1850</v>
      </c>
      <c r="X88" s="12">
        <v>1712</v>
      </c>
      <c r="Y88" s="8">
        <v>1459</v>
      </c>
      <c r="Z88" s="8">
        <v>1445</v>
      </c>
      <c r="AA88" s="8">
        <v>1407</v>
      </c>
      <c r="AB88" s="8">
        <v>1229</v>
      </c>
      <c r="AC88" s="59">
        <v>1101</v>
      </c>
    </row>
    <row r="89" spans="2:29" x14ac:dyDescent="0.2">
      <c r="B89" s="106" t="s">
        <v>11</v>
      </c>
      <c r="C89" s="3" t="s">
        <v>22</v>
      </c>
      <c r="D89" s="6">
        <v>17</v>
      </c>
      <c r="E89" s="6">
        <v>19</v>
      </c>
      <c r="F89" s="6">
        <v>31</v>
      </c>
      <c r="G89" s="6">
        <v>43</v>
      </c>
      <c r="H89" s="6">
        <v>46</v>
      </c>
      <c r="I89" s="6">
        <v>39</v>
      </c>
      <c r="J89" s="6">
        <v>36</v>
      </c>
      <c r="K89" s="6">
        <v>33</v>
      </c>
      <c r="L89" s="11">
        <v>23</v>
      </c>
      <c r="M89" s="11">
        <v>19</v>
      </c>
      <c r="N89" s="11">
        <v>16</v>
      </c>
      <c r="O89" s="11">
        <v>10</v>
      </c>
      <c r="P89" s="11">
        <v>7</v>
      </c>
      <c r="Q89" s="11">
        <v>5</v>
      </c>
      <c r="R89" s="11">
        <v>3</v>
      </c>
      <c r="S89" s="11">
        <v>1</v>
      </c>
      <c r="T89" s="11">
        <v>1</v>
      </c>
      <c r="U89" s="11">
        <v>1</v>
      </c>
      <c r="V89" s="11">
        <v>0</v>
      </c>
      <c r="W89" s="11">
        <v>0</v>
      </c>
      <c r="X89" s="11">
        <v>0</v>
      </c>
      <c r="Y89" s="6">
        <v>0</v>
      </c>
      <c r="Z89" s="6">
        <v>0</v>
      </c>
      <c r="AA89" s="6">
        <v>0</v>
      </c>
      <c r="AB89" s="6">
        <v>0</v>
      </c>
      <c r="AC89" s="60">
        <v>0</v>
      </c>
    </row>
    <row r="90" spans="2:29" x14ac:dyDescent="0.2">
      <c r="B90" s="107"/>
      <c r="C90" s="2" t="s">
        <v>44</v>
      </c>
      <c r="D90" s="13">
        <v>32</v>
      </c>
      <c r="E90" s="13">
        <v>44</v>
      </c>
      <c r="F90" s="13">
        <v>97</v>
      </c>
      <c r="G90" s="13">
        <v>108</v>
      </c>
      <c r="H90" s="13">
        <v>191</v>
      </c>
      <c r="I90" s="13">
        <v>171</v>
      </c>
      <c r="J90" s="13">
        <v>225</v>
      </c>
      <c r="K90" s="13">
        <v>290</v>
      </c>
      <c r="L90" s="14">
        <v>424</v>
      </c>
      <c r="M90" s="14">
        <v>556</v>
      </c>
      <c r="N90" s="14">
        <v>652</v>
      </c>
      <c r="O90" s="14">
        <v>826</v>
      </c>
      <c r="P90" s="14">
        <v>845</v>
      </c>
      <c r="Q90" s="14">
        <v>825</v>
      </c>
      <c r="R90" s="14">
        <v>838</v>
      </c>
      <c r="S90" s="14">
        <v>863</v>
      </c>
      <c r="T90" s="14">
        <v>845</v>
      </c>
      <c r="U90" s="14">
        <v>899</v>
      </c>
      <c r="V90" s="14">
        <v>1377</v>
      </c>
      <c r="W90" s="14">
        <v>776</v>
      </c>
      <c r="X90" s="14">
        <v>724</v>
      </c>
      <c r="Y90" s="13">
        <v>652</v>
      </c>
      <c r="Z90" s="13">
        <v>592</v>
      </c>
      <c r="AA90" s="13">
        <v>477</v>
      </c>
      <c r="AB90" s="13">
        <v>423</v>
      </c>
      <c r="AC90" s="57">
        <v>360</v>
      </c>
    </row>
    <row r="91" spans="2:29" x14ac:dyDescent="0.2">
      <c r="B91" s="107"/>
      <c r="C91" s="24" t="s">
        <v>23</v>
      </c>
      <c r="D91" s="7">
        <v>0</v>
      </c>
      <c r="E91" s="7">
        <v>0</v>
      </c>
      <c r="F91" s="7">
        <v>0</v>
      </c>
      <c r="G91" s="7">
        <v>0</v>
      </c>
      <c r="H91" s="7">
        <v>0</v>
      </c>
      <c r="I91" s="7">
        <v>0</v>
      </c>
      <c r="J91" s="7">
        <v>0</v>
      </c>
      <c r="K91" s="7">
        <v>0</v>
      </c>
      <c r="L91" s="7">
        <v>0</v>
      </c>
      <c r="M91" s="7">
        <v>0</v>
      </c>
      <c r="N91" s="7">
        <v>0</v>
      </c>
      <c r="O91" s="7">
        <v>0</v>
      </c>
      <c r="P91" s="7">
        <v>0</v>
      </c>
      <c r="Q91" s="7">
        <v>0</v>
      </c>
      <c r="R91" s="7">
        <v>0</v>
      </c>
      <c r="S91" s="7">
        <v>0</v>
      </c>
      <c r="T91" s="7">
        <v>0</v>
      </c>
      <c r="U91" s="10">
        <v>4</v>
      </c>
      <c r="V91" s="10">
        <v>6</v>
      </c>
      <c r="W91" s="10">
        <v>6</v>
      </c>
      <c r="X91" s="10">
        <v>6</v>
      </c>
      <c r="Y91" s="7">
        <v>6</v>
      </c>
      <c r="Z91" s="7">
        <v>8</v>
      </c>
      <c r="AA91" s="7">
        <v>11</v>
      </c>
      <c r="AB91" s="7">
        <v>13</v>
      </c>
      <c r="AC91" s="57">
        <v>13</v>
      </c>
    </row>
    <row r="92" spans="2:29" x14ac:dyDescent="0.2">
      <c r="B92" s="107"/>
      <c r="C92" s="24" t="s">
        <v>45</v>
      </c>
      <c r="D92" s="7">
        <v>0</v>
      </c>
      <c r="E92" s="7">
        <v>0</v>
      </c>
      <c r="F92" s="7">
        <v>0</v>
      </c>
      <c r="G92" s="7">
        <v>0</v>
      </c>
      <c r="H92" s="7">
        <v>0</v>
      </c>
      <c r="I92" s="7">
        <v>0</v>
      </c>
      <c r="J92" s="7">
        <v>1</v>
      </c>
      <c r="K92" s="7">
        <v>2</v>
      </c>
      <c r="L92" s="10">
        <v>6</v>
      </c>
      <c r="M92" s="10">
        <v>17</v>
      </c>
      <c r="N92" s="10">
        <v>29</v>
      </c>
      <c r="O92" s="10">
        <v>24</v>
      </c>
      <c r="P92" s="10">
        <v>26</v>
      </c>
      <c r="Q92" s="10">
        <v>34</v>
      </c>
      <c r="R92" s="10">
        <v>43</v>
      </c>
      <c r="S92" s="10">
        <v>40</v>
      </c>
      <c r="T92" s="10">
        <v>42</v>
      </c>
      <c r="U92" s="10">
        <v>57</v>
      </c>
      <c r="V92" s="10">
        <v>18</v>
      </c>
      <c r="W92" s="10">
        <v>45</v>
      </c>
      <c r="X92" s="10">
        <v>41</v>
      </c>
      <c r="Y92" s="7">
        <v>67</v>
      </c>
      <c r="Z92" s="7">
        <v>95</v>
      </c>
      <c r="AA92" s="7">
        <v>114</v>
      </c>
      <c r="AB92" s="7">
        <v>124</v>
      </c>
      <c r="AC92" s="57">
        <v>126</v>
      </c>
    </row>
    <row r="93" spans="2:29" ht="13.5" thickBot="1" x14ac:dyDescent="0.25">
      <c r="B93" s="108"/>
      <c r="C93" s="15" t="s">
        <v>47</v>
      </c>
      <c r="D93" s="16">
        <v>0</v>
      </c>
      <c r="E93" s="16">
        <v>0</v>
      </c>
      <c r="F93" s="16">
        <v>0</v>
      </c>
      <c r="G93" s="16">
        <v>0</v>
      </c>
      <c r="H93" s="16">
        <v>0</v>
      </c>
      <c r="I93" s="16">
        <v>0</v>
      </c>
      <c r="J93" s="16">
        <v>0</v>
      </c>
      <c r="K93" s="16">
        <v>0</v>
      </c>
      <c r="L93" s="17">
        <v>0</v>
      </c>
      <c r="M93" s="17">
        <v>0</v>
      </c>
      <c r="N93" s="17">
        <v>0</v>
      </c>
      <c r="O93" s="17">
        <v>0</v>
      </c>
      <c r="P93" s="17">
        <v>2</v>
      </c>
      <c r="Q93" s="17">
        <v>2</v>
      </c>
      <c r="R93" s="17">
        <v>2</v>
      </c>
      <c r="S93" s="17">
        <v>0</v>
      </c>
      <c r="T93" s="17">
        <v>0</v>
      </c>
      <c r="U93" s="17">
        <v>3</v>
      </c>
      <c r="V93" s="17">
        <v>5</v>
      </c>
      <c r="W93" s="17">
        <v>8</v>
      </c>
      <c r="X93" s="17">
        <v>10</v>
      </c>
      <c r="Y93" s="16">
        <v>10</v>
      </c>
      <c r="Z93" s="16">
        <v>17</v>
      </c>
      <c r="AA93" s="16">
        <v>47</v>
      </c>
      <c r="AB93" s="16">
        <v>75</v>
      </c>
      <c r="AC93" s="58">
        <v>83</v>
      </c>
    </row>
    <row r="94" spans="2:29" ht="14.25" thickTop="1" thickBot="1" x14ac:dyDescent="0.25">
      <c r="B94" s="109"/>
      <c r="C94" s="20" t="s">
        <v>30</v>
      </c>
      <c r="D94" s="8">
        <f>SUM(D89:D93)</f>
        <v>49</v>
      </c>
      <c r="E94" s="8">
        <f t="shared" ref="E94:U94" si="22">SUM(E89:E93)</f>
        <v>63</v>
      </c>
      <c r="F94" s="8">
        <f t="shared" si="22"/>
        <v>128</v>
      </c>
      <c r="G94" s="8">
        <f t="shared" si="22"/>
        <v>151</v>
      </c>
      <c r="H94" s="8">
        <f t="shared" si="22"/>
        <v>237</v>
      </c>
      <c r="I94" s="8">
        <f t="shared" si="22"/>
        <v>210</v>
      </c>
      <c r="J94" s="8">
        <f t="shared" si="22"/>
        <v>262</v>
      </c>
      <c r="K94" s="8">
        <f t="shared" si="22"/>
        <v>325</v>
      </c>
      <c r="L94" s="8">
        <f t="shared" si="22"/>
        <v>453</v>
      </c>
      <c r="M94" s="8">
        <f t="shared" si="22"/>
        <v>592</v>
      </c>
      <c r="N94" s="8">
        <f t="shared" si="22"/>
        <v>697</v>
      </c>
      <c r="O94" s="8">
        <f t="shared" si="22"/>
        <v>860</v>
      </c>
      <c r="P94" s="8">
        <f t="shared" si="22"/>
        <v>880</v>
      </c>
      <c r="Q94" s="8">
        <f t="shared" si="22"/>
        <v>866</v>
      </c>
      <c r="R94" s="8">
        <f t="shared" si="22"/>
        <v>886</v>
      </c>
      <c r="S94" s="12">
        <f t="shared" si="22"/>
        <v>904</v>
      </c>
      <c r="T94" s="12">
        <f t="shared" si="22"/>
        <v>888</v>
      </c>
      <c r="U94" s="12">
        <f t="shared" si="22"/>
        <v>964</v>
      </c>
      <c r="V94" s="12">
        <v>1406</v>
      </c>
      <c r="W94" s="12">
        <v>835</v>
      </c>
      <c r="X94" s="12">
        <v>781</v>
      </c>
      <c r="Y94" s="8">
        <v>735</v>
      </c>
      <c r="Z94" s="8">
        <v>712</v>
      </c>
      <c r="AA94" s="8">
        <v>649</v>
      </c>
      <c r="AB94" s="8">
        <v>635</v>
      </c>
      <c r="AC94" s="59">
        <v>582</v>
      </c>
    </row>
    <row r="95" spans="2:29" x14ac:dyDescent="0.2">
      <c r="B95" s="106" t="s">
        <v>12</v>
      </c>
      <c r="C95" s="3" t="s">
        <v>22</v>
      </c>
      <c r="D95" s="6">
        <v>148</v>
      </c>
      <c r="E95" s="6">
        <v>388</v>
      </c>
      <c r="F95" s="6">
        <v>332</v>
      </c>
      <c r="G95" s="6">
        <v>304</v>
      </c>
      <c r="H95" s="6">
        <v>267</v>
      </c>
      <c r="I95" s="6">
        <v>122</v>
      </c>
      <c r="J95" s="6">
        <v>150</v>
      </c>
      <c r="K95" s="6">
        <v>140</v>
      </c>
      <c r="L95" s="11">
        <v>143</v>
      </c>
      <c r="M95" s="11">
        <v>134</v>
      </c>
      <c r="N95" s="11">
        <v>86</v>
      </c>
      <c r="O95" s="11">
        <v>94</v>
      </c>
      <c r="P95" s="11">
        <v>85</v>
      </c>
      <c r="Q95" s="11">
        <v>78</v>
      </c>
      <c r="R95" s="11">
        <v>82</v>
      </c>
      <c r="S95" s="11">
        <v>78</v>
      </c>
      <c r="T95" s="11">
        <v>71</v>
      </c>
      <c r="U95" s="11">
        <v>54</v>
      </c>
      <c r="V95" s="11">
        <v>57</v>
      </c>
      <c r="W95" s="11">
        <v>62</v>
      </c>
      <c r="X95" s="11">
        <v>69</v>
      </c>
      <c r="Y95" s="6">
        <v>34</v>
      </c>
      <c r="Z95" s="6">
        <v>33</v>
      </c>
      <c r="AA95" s="6">
        <v>37</v>
      </c>
      <c r="AB95" s="6">
        <v>32</v>
      </c>
      <c r="AC95" s="60">
        <v>80</v>
      </c>
    </row>
    <row r="96" spans="2:29" x14ac:dyDescent="0.2">
      <c r="B96" s="108"/>
      <c r="C96" s="2" t="s">
        <v>44</v>
      </c>
      <c r="D96" s="7">
        <v>311</v>
      </c>
      <c r="E96" s="7">
        <v>1158</v>
      </c>
      <c r="F96" s="7">
        <v>1062</v>
      </c>
      <c r="G96" s="7">
        <v>1896</v>
      </c>
      <c r="H96" s="7">
        <v>2250</v>
      </c>
      <c r="I96" s="7">
        <v>1066</v>
      </c>
      <c r="J96" s="7">
        <v>2137</v>
      </c>
      <c r="K96" s="7">
        <v>3082</v>
      </c>
      <c r="L96" s="10">
        <v>2880</v>
      </c>
      <c r="M96" s="10">
        <v>3860</v>
      </c>
      <c r="N96" s="10">
        <v>5012</v>
      </c>
      <c r="O96" s="10">
        <v>6308</v>
      </c>
      <c r="P96" s="10">
        <v>7713</v>
      </c>
      <c r="Q96" s="10">
        <v>7677</v>
      </c>
      <c r="R96" s="10">
        <v>8687</v>
      </c>
      <c r="S96" s="10">
        <v>8893</v>
      </c>
      <c r="T96" s="10">
        <v>9680</v>
      </c>
      <c r="U96" s="10">
        <v>9010</v>
      </c>
      <c r="V96" s="10">
        <v>9428</v>
      </c>
      <c r="W96" s="10">
        <v>9853</v>
      </c>
      <c r="X96" s="10">
        <v>9924</v>
      </c>
      <c r="Y96" s="7">
        <v>8761</v>
      </c>
      <c r="Z96" s="7">
        <v>8217</v>
      </c>
      <c r="AA96" s="7">
        <v>7848</v>
      </c>
      <c r="AB96" s="7">
        <v>7129</v>
      </c>
      <c r="AC96" s="57">
        <v>7219</v>
      </c>
    </row>
    <row r="97" spans="2:29" x14ac:dyDescent="0.2">
      <c r="B97" s="108"/>
      <c r="C97" s="2" t="s">
        <v>23</v>
      </c>
      <c r="D97" s="7">
        <v>229</v>
      </c>
      <c r="E97" s="7">
        <v>53</v>
      </c>
      <c r="F97" s="7">
        <v>25</v>
      </c>
      <c r="G97" s="7">
        <v>22</v>
      </c>
      <c r="H97" s="7">
        <v>26</v>
      </c>
      <c r="I97" s="7">
        <v>47</v>
      </c>
      <c r="J97" s="7">
        <v>39</v>
      </c>
      <c r="K97" s="7">
        <v>34</v>
      </c>
      <c r="L97" s="10">
        <v>32</v>
      </c>
      <c r="M97" s="10">
        <v>10</v>
      </c>
      <c r="N97" s="10">
        <v>119</v>
      </c>
      <c r="O97" s="10">
        <v>143</v>
      </c>
      <c r="P97" s="10">
        <v>166</v>
      </c>
      <c r="Q97" s="10">
        <v>144</v>
      </c>
      <c r="R97" s="10">
        <v>151</v>
      </c>
      <c r="S97" s="10">
        <v>199</v>
      </c>
      <c r="T97" s="10">
        <v>210</v>
      </c>
      <c r="U97" s="10">
        <v>93</v>
      </c>
      <c r="V97" s="10">
        <v>107</v>
      </c>
      <c r="W97" s="10">
        <v>121</v>
      </c>
      <c r="X97" s="10">
        <v>172</v>
      </c>
      <c r="Y97" s="7">
        <v>118</v>
      </c>
      <c r="Z97" s="7">
        <v>113</v>
      </c>
      <c r="AA97" s="7">
        <v>114</v>
      </c>
      <c r="AB97" s="7">
        <v>164</v>
      </c>
      <c r="AC97" s="57">
        <v>367</v>
      </c>
    </row>
    <row r="98" spans="2:29" x14ac:dyDescent="0.2">
      <c r="B98" s="108"/>
      <c r="C98" s="2" t="s">
        <v>45</v>
      </c>
      <c r="D98" s="7">
        <v>0</v>
      </c>
      <c r="E98" s="7">
        <v>0</v>
      </c>
      <c r="F98" s="7">
        <v>2</v>
      </c>
      <c r="G98" s="7">
        <v>18</v>
      </c>
      <c r="H98" s="7">
        <v>49</v>
      </c>
      <c r="I98" s="7">
        <v>184</v>
      </c>
      <c r="J98" s="7">
        <v>319</v>
      </c>
      <c r="K98" s="7">
        <v>334</v>
      </c>
      <c r="L98" s="10">
        <v>477</v>
      </c>
      <c r="M98" s="10">
        <v>1000</v>
      </c>
      <c r="N98" s="10">
        <v>1357</v>
      </c>
      <c r="O98" s="10">
        <v>1526</v>
      </c>
      <c r="P98" s="10">
        <v>1446</v>
      </c>
      <c r="Q98" s="10">
        <v>1110</v>
      </c>
      <c r="R98" s="10">
        <v>1265</v>
      </c>
      <c r="S98" s="10">
        <v>1365</v>
      </c>
      <c r="T98" s="10">
        <v>1398</v>
      </c>
      <c r="U98" s="10">
        <v>1137</v>
      </c>
      <c r="V98" s="10">
        <v>1117</v>
      </c>
      <c r="W98" s="10">
        <v>1115</v>
      </c>
      <c r="X98" s="10">
        <v>1172</v>
      </c>
      <c r="Y98" s="7">
        <v>1045</v>
      </c>
      <c r="Z98" s="7">
        <v>935</v>
      </c>
      <c r="AA98" s="7">
        <v>872</v>
      </c>
      <c r="AB98" s="7">
        <v>866</v>
      </c>
      <c r="AC98" s="57">
        <v>1010</v>
      </c>
    </row>
    <row r="99" spans="2:29" x14ac:dyDescent="0.2">
      <c r="B99" s="108"/>
      <c r="C99" s="2" t="s">
        <v>29</v>
      </c>
      <c r="D99" s="7">
        <v>0</v>
      </c>
      <c r="E99" s="7">
        <v>0</v>
      </c>
      <c r="F99" s="7">
        <v>0</v>
      </c>
      <c r="G99" s="7">
        <v>0</v>
      </c>
      <c r="H99" s="7">
        <v>0</v>
      </c>
      <c r="I99" s="7">
        <v>0</v>
      </c>
      <c r="J99" s="7">
        <v>0</v>
      </c>
      <c r="K99" s="7">
        <v>0</v>
      </c>
      <c r="L99" s="10">
        <v>0</v>
      </c>
      <c r="M99" s="10">
        <v>0</v>
      </c>
      <c r="N99" s="10">
        <v>0</v>
      </c>
      <c r="O99" s="10">
        <v>0</v>
      </c>
      <c r="P99" s="10">
        <v>0</v>
      </c>
      <c r="Q99" s="10">
        <v>0</v>
      </c>
      <c r="R99" s="10">
        <v>0</v>
      </c>
      <c r="S99" s="10">
        <v>0</v>
      </c>
      <c r="T99" s="10">
        <v>1</v>
      </c>
      <c r="U99" s="10">
        <v>0</v>
      </c>
      <c r="V99" s="10">
        <v>0</v>
      </c>
      <c r="W99" s="10">
        <v>0</v>
      </c>
      <c r="X99" s="10">
        <v>0</v>
      </c>
      <c r="Y99" s="7">
        <v>0</v>
      </c>
      <c r="Z99" s="7">
        <v>0</v>
      </c>
      <c r="AA99" s="7">
        <v>0</v>
      </c>
      <c r="AB99" s="7">
        <v>0</v>
      </c>
      <c r="AC99" s="57">
        <v>0</v>
      </c>
    </row>
    <row r="100" spans="2:29" x14ac:dyDescent="0.2">
      <c r="B100" s="108"/>
      <c r="C100" s="2" t="s">
        <v>25</v>
      </c>
      <c r="D100" s="7">
        <v>5</v>
      </c>
      <c r="E100" s="7">
        <v>0</v>
      </c>
      <c r="F100" s="7">
        <v>0</v>
      </c>
      <c r="G100" s="7">
        <v>7</v>
      </c>
      <c r="H100" s="7">
        <v>7</v>
      </c>
      <c r="I100" s="7">
        <v>7</v>
      </c>
      <c r="J100" s="7">
        <v>19</v>
      </c>
      <c r="K100" s="7">
        <v>7</v>
      </c>
      <c r="L100" s="10">
        <v>7</v>
      </c>
      <c r="M100" s="10">
        <v>7</v>
      </c>
      <c r="N100" s="10">
        <v>7</v>
      </c>
      <c r="O100" s="10">
        <v>0</v>
      </c>
      <c r="P100" s="10">
        <v>0</v>
      </c>
      <c r="Q100" s="10">
        <v>0</v>
      </c>
      <c r="R100" s="10">
        <v>0</v>
      </c>
      <c r="S100" s="10">
        <v>0</v>
      </c>
      <c r="T100" s="10">
        <v>0</v>
      </c>
      <c r="U100" s="10">
        <v>0</v>
      </c>
      <c r="V100" s="10">
        <v>0</v>
      </c>
      <c r="W100" s="10">
        <v>0</v>
      </c>
      <c r="X100" s="10">
        <v>0</v>
      </c>
      <c r="Y100" s="7">
        <v>0</v>
      </c>
      <c r="Z100" s="7">
        <v>0</v>
      </c>
      <c r="AA100" s="7">
        <v>0</v>
      </c>
      <c r="AB100" s="7">
        <v>0</v>
      </c>
      <c r="AC100" s="57">
        <v>0</v>
      </c>
    </row>
    <row r="101" spans="2:29" x14ac:dyDescent="0.2">
      <c r="B101" s="108"/>
      <c r="C101" s="24" t="s">
        <v>24</v>
      </c>
      <c r="D101" s="25">
        <v>35</v>
      </c>
      <c r="E101" s="25">
        <v>231</v>
      </c>
      <c r="F101" s="25">
        <v>115</v>
      </c>
      <c r="G101" s="25">
        <v>105</v>
      </c>
      <c r="H101" s="25">
        <v>118</v>
      </c>
      <c r="I101" s="25">
        <v>120</v>
      </c>
      <c r="J101" s="25">
        <v>105</v>
      </c>
      <c r="K101" s="25">
        <v>136</v>
      </c>
      <c r="L101" s="26">
        <v>91</v>
      </c>
      <c r="M101" s="26">
        <v>50</v>
      </c>
      <c r="N101" s="26">
        <v>63</v>
      </c>
      <c r="O101" s="26">
        <v>74</v>
      </c>
      <c r="P101" s="26">
        <v>83</v>
      </c>
      <c r="Q101" s="26">
        <v>93</v>
      </c>
      <c r="R101" s="26">
        <v>93</v>
      </c>
      <c r="S101" s="26">
        <v>97</v>
      </c>
      <c r="T101" s="26">
        <v>115</v>
      </c>
      <c r="U101" s="26">
        <v>57</v>
      </c>
      <c r="V101" s="26">
        <v>61</v>
      </c>
      <c r="W101" s="26">
        <v>66</v>
      </c>
      <c r="X101" s="26">
        <v>111</v>
      </c>
      <c r="Y101" s="25">
        <v>106</v>
      </c>
      <c r="Z101" s="25">
        <v>97</v>
      </c>
      <c r="AA101" s="25">
        <v>72</v>
      </c>
      <c r="AB101" s="25">
        <v>89</v>
      </c>
      <c r="AC101" s="57">
        <v>95</v>
      </c>
    </row>
    <row r="102" spans="2:29" ht="13.5" thickBot="1" x14ac:dyDescent="0.25">
      <c r="B102" s="108"/>
      <c r="C102" s="15" t="s">
        <v>47</v>
      </c>
      <c r="D102" s="16">
        <v>0</v>
      </c>
      <c r="E102" s="16">
        <v>0</v>
      </c>
      <c r="F102" s="16">
        <v>0</v>
      </c>
      <c r="G102" s="16">
        <v>0</v>
      </c>
      <c r="H102" s="16">
        <v>0</v>
      </c>
      <c r="I102" s="16">
        <v>0</v>
      </c>
      <c r="J102" s="16">
        <v>0</v>
      </c>
      <c r="K102" s="16">
        <v>0</v>
      </c>
      <c r="L102" s="17">
        <v>0</v>
      </c>
      <c r="M102" s="17">
        <v>0</v>
      </c>
      <c r="N102" s="17">
        <v>0</v>
      </c>
      <c r="O102" s="17">
        <v>0</v>
      </c>
      <c r="P102" s="17">
        <v>15</v>
      </c>
      <c r="Q102" s="17">
        <v>1</v>
      </c>
      <c r="R102" s="17">
        <v>6</v>
      </c>
      <c r="S102" s="17">
        <v>4</v>
      </c>
      <c r="T102" s="17">
        <v>9</v>
      </c>
      <c r="U102" s="17">
        <v>2</v>
      </c>
      <c r="V102" s="17">
        <v>3</v>
      </c>
      <c r="W102" s="17">
        <v>36</v>
      </c>
      <c r="X102" s="17">
        <v>54</v>
      </c>
      <c r="Y102" s="16">
        <v>37</v>
      </c>
      <c r="Z102" s="16">
        <v>44</v>
      </c>
      <c r="AA102" s="16">
        <v>78</v>
      </c>
      <c r="AB102" s="16">
        <v>183</v>
      </c>
      <c r="AC102" s="58">
        <v>286</v>
      </c>
    </row>
    <row r="103" spans="2:29" ht="14.25" thickTop="1" thickBot="1" x14ac:dyDescent="0.25">
      <c r="B103" s="109"/>
      <c r="C103" s="18" t="s">
        <v>30</v>
      </c>
      <c r="D103" s="8">
        <f>SUM(D95:D102)</f>
        <v>728</v>
      </c>
      <c r="E103" s="8">
        <f t="shared" ref="E103:R103" si="23">SUM(E95:E102)</f>
        <v>1830</v>
      </c>
      <c r="F103" s="8">
        <f t="shared" si="23"/>
        <v>1536</v>
      </c>
      <c r="G103" s="8">
        <f t="shared" si="23"/>
        <v>2352</v>
      </c>
      <c r="H103" s="8">
        <f t="shared" si="23"/>
        <v>2717</v>
      </c>
      <c r="I103" s="8">
        <f t="shared" si="23"/>
        <v>1546</v>
      </c>
      <c r="J103" s="8">
        <f t="shared" si="23"/>
        <v>2769</v>
      </c>
      <c r="K103" s="8">
        <f t="shared" si="23"/>
        <v>3733</v>
      </c>
      <c r="L103" s="8">
        <f t="shared" si="23"/>
        <v>3630</v>
      </c>
      <c r="M103" s="8">
        <f t="shared" si="23"/>
        <v>5061</v>
      </c>
      <c r="N103" s="8">
        <f t="shared" si="23"/>
        <v>6644</v>
      </c>
      <c r="O103" s="8">
        <f t="shared" si="23"/>
        <v>8145</v>
      </c>
      <c r="P103" s="8">
        <f t="shared" si="23"/>
        <v>9508</v>
      </c>
      <c r="Q103" s="8">
        <f t="shared" si="23"/>
        <v>9103</v>
      </c>
      <c r="R103" s="8">
        <f t="shared" si="23"/>
        <v>10284</v>
      </c>
      <c r="S103" s="12">
        <f t="shared" ref="S103:U103" si="24">SUM(S95:S102)</f>
        <v>10636</v>
      </c>
      <c r="T103" s="12">
        <f t="shared" si="24"/>
        <v>11484</v>
      </c>
      <c r="U103" s="12">
        <f t="shared" si="24"/>
        <v>10353</v>
      </c>
      <c r="V103" s="12">
        <v>10773</v>
      </c>
      <c r="W103" s="12">
        <v>11253</v>
      </c>
      <c r="X103" s="12">
        <v>11502</v>
      </c>
      <c r="Y103" s="8">
        <v>10101</v>
      </c>
      <c r="Z103" s="8">
        <v>9439</v>
      </c>
      <c r="AA103" s="8">
        <v>9021</v>
      </c>
      <c r="AB103" s="8">
        <v>8463</v>
      </c>
      <c r="AC103" s="59">
        <v>9057</v>
      </c>
    </row>
    <row r="104" spans="2:29" x14ac:dyDescent="0.2">
      <c r="B104" s="106" t="s">
        <v>13</v>
      </c>
      <c r="C104" s="3" t="s">
        <v>22</v>
      </c>
      <c r="D104" s="6">
        <v>192</v>
      </c>
      <c r="E104" s="6">
        <v>184</v>
      </c>
      <c r="F104" s="6">
        <v>117</v>
      </c>
      <c r="G104" s="6">
        <v>116</v>
      </c>
      <c r="H104" s="6">
        <v>41</v>
      </c>
      <c r="I104" s="6">
        <v>27</v>
      </c>
      <c r="J104" s="6">
        <v>22</v>
      </c>
      <c r="K104" s="6">
        <v>14</v>
      </c>
      <c r="L104" s="11">
        <v>13</v>
      </c>
      <c r="M104" s="11">
        <v>12</v>
      </c>
      <c r="N104" s="11">
        <v>6</v>
      </c>
      <c r="O104" s="11">
        <v>5</v>
      </c>
      <c r="P104" s="11">
        <v>1</v>
      </c>
      <c r="Q104" s="11">
        <v>5</v>
      </c>
      <c r="R104" s="11">
        <v>7</v>
      </c>
      <c r="S104" s="11">
        <v>9</v>
      </c>
      <c r="T104" s="11">
        <v>6</v>
      </c>
      <c r="U104" s="11">
        <v>2</v>
      </c>
      <c r="V104" s="11">
        <v>3</v>
      </c>
      <c r="W104" s="11">
        <v>2</v>
      </c>
      <c r="X104" s="11">
        <v>3</v>
      </c>
      <c r="Y104" s="6">
        <v>3</v>
      </c>
      <c r="Z104" s="6">
        <v>3</v>
      </c>
      <c r="AA104" s="6">
        <v>3</v>
      </c>
      <c r="AB104" s="6">
        <v>3</v>
      </c>
      <c r="AC104" s="60">
        <v>3</v>
      </c>
    </row>
    <row r="105" spans="2:29" x14ac:dyDescent="0.2">
      <c r="B105" s="108"/>
      <c r="C105" s="2" t="s">
        <v>44</v>
      </c>
      <c r="D105" s="7">
        <v>810</v>
      </c>
      <c r="E105" s="7">
        <v>821</v>
      </c>
      <c r="F105" s="7">
        <v>1241</v>
      </c>
      <c r="G105" s="7">
        <v>2047</v>
      </c>
      <c r="H105" s="7">
        <v>1108</v>
      </c>
      <c r="I105" s="7">
        <v>1129</v>
      </c>
      <c r="J105" s="7">
        <v>1411</v>
      </c>
      <c r="K105" s="7">
        <v>1955</v>
      </c>
      <c r="L105" s="10">
        <v>2436</v>
      </c>
      <c r="M105" s="10">
        <v>2877</v>
      </c>
      <c r="N105" s="10">
        <v>3112</v>
      </c>
      <c r="O105" s="10">
        <v>3037</v>
      </c>
      <c r="P105" s="10">
        <v>3257</v>
      </c>
      <c r="Q105" s="10">
        <v>3094</v>
      </c>
      <c r="R105" s="10">
        <v>2897</v>
      </c>
      <c r="S105" s="10">
        <v>2833</v>
      </c>
      <c r="T105" s="10">
        <v>2784</v>
      </c>
      <c r="U105" s="10">
        <v>2935</v>
      </c>
      <c r="V105" s="10">
        <v>2843</v>
      </c>
      <c r="W105" s="10">
        <v>2651</v>
      </c>
      <c r="X105" s="10">
        <v>2500</v>
      </c>
      <c r="Y105" s="7">
        <v>2278</v>
      </c>
      <c r="Z105" s="7">
        <v>2211</v>
      </c>
      <c r="AA105" s="7">
        <v>1965</v>
      </c>
      <c r="AB105" s="7">
        <v>1500</v>
      </c>
      <c r="AC105" s="57">
        <v>1239</v>
      </c>
    </row>
    <row r="106" spans="2:29" x14ac:dyDescent="0.2">
      <c r="B106" s="108"/>
      <c r="C106" s="2" t="s">
        <v>23</v>
      </c>
      <c r="D106" s="7">
        <v>1</v>
      </c>
      <c r="E106" s="7">
        <v>1</v>
      </c>
      <c r="F106" s="7">
        <v>0</v>
      </c>
      <c r="G106" s="7">
        <v>2</v>
      </c>
      <c r="H106" s="7">
        <v>0</v>
      </c>
      <c r="I106" s="7">
        <v>0</v>
      </c>
      <c r="J106" s="7">
        <v>0</v>
      </c>
      <c r="K106" s="7">
        <v>0</v>
      </c>
      <c r="L106" s="10">
        <v>0</v>
      </c>
      <c r="M106" s="10">
        <v>0</v>
      </c>
      <c r="N106" s="10">
        <v>0</v>
      </c>
      <c r="O106" s="10">
        <v>0</v>
      </c>
      <c r="P106" s="10">
        <v>0</v>
      </c>
      <c r="Q106" s="10">
        <v>0</v>
      </c>
      <c r="R106" s="10">
        <v>0</v>
      </c>
      <c r="S106" s="10">
        <v>0</v>
      </c>
      <c r="T106" s="10">
        <v>2</v>
      </c>
      <c r="U106" s="10">
        <v>4</v>
      </c>
      <c r="V106" s="10">
        <v>4</v>
      </c>
      <c r="W106" s="10">
        <v>5</v>
      </c>
      <c r="X106" s="10">
        <v>7</v>
      </c>
      <c r="Y106" s="7">
        <v>8</v>
      </c>
      <c r="Z106" s="7">
        <v>11</v>
      </c>
      <c r="AA106" s="7">
        <v>36</v>
      </c>
      <c r="AB106" s="7">
        <v>49</v>
      </c>
      <c r="AC106" s="57">
        <v>45</v>
      </c>
    </row>
    <row r="107" spans="2:29" x14ac:dyDescent="0.2">
      <c r="B107" s="108"/>
      <c r="C107" s="24" t="s">
        <v>45</v>
      </c>
      <c r="D107" s="25">
        <v>0</v>
      </c>
      <c r="E107" s="25">
        <v>0</v>
      </c>
      <c r="F107" s="25">
        <v>0</v>
      </c>
      <c r="G107" s="25">
        <v>0</v>
      </c>
      <c r="H107" s="25">
        <v>3</v>
      </c>
      <c r="I107" s="25">
        <v>2</v>
      </c>
      <c r="J107" s="25">
        <v>6</v>
      </c>
      <c r="K107" s="25">
        <v>7</v>
      </c>
      <c r="L107" s="26">
        <v>10</v>
      </c>
      <c r="M107" s="26">
        <v>38</v>
      </c>
      <c r="N107" s="26">
        <v>131</v>
      </c>
      <c r="O107" s="26">
        <v>276</v>
      </c>
      <c r="P107" s="26">
        <v>407</v>
      </c>
      <c r="Q107" s="26">
        <v>552</v>
      </c>
      <c r="R107" s="26">
        <v>718</v>
      </c>
      <c r="S107" s="26">
        <v>741</v>
      </c>
      <c r="T107" s="26">
        <v>755</v>
      </c>
      <c r="U107" s="26">
        <v>751</v>
      </c>
      <c r="V107" s="26">
        <v>754</v>
      </c>
      <c r="W107" s="26">
        <v>687</v>
      </c>
      <c r="X107" s="26">
        <v>699</v>
      </c>
      <c r="Y107" s="25">
        <v>707</v>
      </c>
      <c r="Z107" s="25">
        <v>690</v>
      </c>
      <c r="AA107" s="25">
        <v>603</v>
      </c>
      <c r="AB107" s="25">
        <v>526</v>
      </c>
      <c r="AC107" s="57">
        <v>594</v>
      </c>
    </row>
    <row r="108" spans="2:29" x14ac:dyDescent="0.2">
      <c r="B108" s="108"/>
      <c r="C108" s="24" t="s">
        <v>24</v>
      </c>
      <c r="D108" s="25">
        <v>828</v>
      </c>
      <c r="E108" s="25">
        <v>3</v>
      </c>
      <c r="F108" s="25">
        <v>0</v>
      </c>
      <c r="G108" s="25">
        <v>1</v>
      </c>
      <c r="H108" s="25">
        <v>1</v>
      </c>
      <c r="I108" s="25">
        <v>1</v>
      </c>
      <c r="J108" s="25">
        <v>3</v>
      </c>
      <c r="K108" s="25">
        <v>0</v>
      </c>
      <c r="L108" s="26">
        <v>0</v>
      </c>
      <c r="M108" s="26">
        <v>0</v>
      </c>
      <c r="N108" s="26">
        <v>0</v>
      </c>
      <c r="O108" s="26">
        <v>0</v>
      </c>
      <c r="P108" s="26">
        <v>0</v>
      </c>
      <c r="Q108" s="26">
        <v>2</v>
      </c>
      <c r="R108" s="26">
        <v>1</v>
      </c>
      <c r="S108" s="26">
        <v>3</v>
      </c>
      <c r="T108" s="26">
        <v>3</v>
      </c>
      <c r="U108" s="26">
        <v>3</v>
      </c>
      <c r="V108" s="26">
        <v>2</v>
      </c>
      <c r="W108" s="26">
        <v>0</v>
      </c>
      <c r="X108" s="26">
        <v>0</v>
      </c>
      <c r="Y108" s="25">
        <v>0</v>
      </c>
      <c r="Z108" s="25">
        <v>0</v>
      </c>
      <c r="AA108" s="25">
        <v>0</v>
      </c>
      <c r="AB108" s="25">
        <v>0</v>
      </c>
      <c r="AC108" s="57">
        <v>0</v>
      </c>
    </row>
    <row r="109" spans="2:29" ht="13.5" thickBot="1" x14ac:dyDescent="0.25">
      <c r="B109" s="108"/>
      <c r="C109" s="15" t="s">
        <v>47</v>
      </c>
      <c r="D109" s="16">
        <v>0</v>
      </c>
      <c r="E109" s="16">
        <v>0</v>
      </c>
      <c r="F109" s="16">
        <v>0</v>
      </c>
      <c r="G109" s="16">
        <v>0</v>
      </c>
      <c r="H109" s="16">
        <v>0</v>
      </c>
      <c r="I109" s="16">
        <v>0</v>
      </c>
      <c r="J109" s="16">
        <v>0</v>
      </c>
      <c r="K109" s="16">
        <v>0</v>
      </c>
      <c r="L109" s="17">
        <v>0</v>
      </c>
      <c r="M109" s="17">
        <v>0</v>
      </c>
      <c r="N109" s="17">
        <v>0</v>
      </c>
      <c r="O109" s="17">
        <v>0</v>
      </c>
      <c r="P109" s="17">
        <v>29</v>
      </c>
      <c r="Q109" s="17">
        <v>19</v>
      </c>
      <c r="R109" s="17">
        <v>19</v>
      </c>
      <c r="S109" s="17">
        <v>31</v>
      </c>
      <c r="T109" s="17">
        <v>21</v>
      </c>
      <c r="U109" s="17">
        <v>27</v>
      </c>
      <c r="V109" s="17">
        <v>51</v>
      </c>
      <c r="W109" s="17">
        <v>49</v>
      </c>
      <c r="X109" s="17">
        <v>48</v>
      </c>
      <c r="Y109" s="16">
        <v>45</v>
      </c>
      <c r="Z109" s="16">
        <v>87</v>
      </c>
      <c r="AA109" s="16">
        <v>350</v>
      </c>
      <c r="AB109" s="16">
        <v>805</v>
      </c>
      <c r="AC109" s="58">
        <v>819</v>
      </c>
    </row>
    <row r="110" spans="2:29" ht="14.25" thickTop="1" thickBot="1" x14ac:dyDescent="0.25">
      <c r="B110" s="109"/>
      <c r="C110" s="18" t="s">
        <v>30</v>
      </c>
      <c r="D110" s="8">
        <f>SUM(D104:D109)</f>
        <v>1831</v>
      </c>
      <c r="E110" s="8">
        <f t="shared" ref="E110:R110" si="25">SUM(E104:E109)</f>
        <v>1009</v>
      </c>
      <c r="F110" s="8">
        <f t="shared" si="25"/>
        <v>1358</v>
      </c>
      <c r="G110" s="8">
        <f t="shared" si="25"/>
        <v>2166</v>
      </c>
      <c r="H110" s="8">
        <f t="shared" si="25"/>
        <v>1153</v>
      </c>
      <c r="I110" s="8">
        <f t="shared" si="25"/>
        <v>1159</v>
      </c>
      <c r="J110" s="8">
        <f t="shared" si="25"/>
        <v>1442</v>
      </c>
      <c r="K110" s="8">
        <f t="shared" si="25"/>
        <v>1976</v>
      </c>
      <c r="L110" s="8">
        <f t="shared" si="25"/>
        <v>2459</v>
      </c>
      <c r="M110" s="8">
        <f t="shared" si="25"/>
        <v>2927</v>
      </c>
      <c r="N110" s="8">
        <f t="shared" si="25"/>
        <v>3249</v>
      </c>
      <c r="O110" s="8">
        <f t="shared" si="25"/>
        <v>3318</v>
      </c>
      <c r="P110" s="8">
        <f t="shared" si="25"/>
        <v>3694</v>
      </c>
      <c r="Q110" s="8">
        <f t="shared" si="25"/>
        <v>3672</v>
      </c>
      <c r="R110" s="8">
        <f t="shared" si="25"/>
        <v>3642</v>
      </c>
      <c r="S110" s="12">
        <f t="shared" ref="S110:U110" si="26">SUM(S104:S109)</f>
        <v>3617</v>
      </c>
      <c r="T110" s="12">
        <f t="shared" si="26"/>
        <v>3571</v>
      </c>
      <c r="U110" s="12">
        <f t="shared" si="26"/>
        <v>3722</v>
      </c>
      <c r="V110" s="12">
        <v>3657</v>
      </c>
      <c r="W110" s="12">
        <v>3394</v>
      </c>
      <c r="X110" s="12">
        <v>3257</v>
      </c>
      <c r="Y110" s="8">
        <v>3041</v>
      </c>
      <c r="Z110" s="8">
        <v>3002</v>
      </c>
      <c r="AA110" s="8">
        <v>2957</v>
      </c>
      <c r="AB110" s="8">
        <v>2883</v>
      </c>
      <c r="AC110" s="59">
        <v>2700</v>
      </c>
    </row>
    <row r="111" spans="2:29" x14ac:dyDescent="0.2">
      <c r="B111" s="106" t="s">
        <v>14</v>
      </c>
      <c r="C111" s="3" t="s">
        <v>22</v>
      </c>
      <c r="D111" s="6">
        <v>1</v>
      </c>
      <c r="E111" s="6">
        <v>348</v>
      </c>
      <c r="F111" s="6">
        <v>9</v>
      </c>
      <c r="G111" s="6">
        <v>9</v>
      </c>
      <c r="H111" s="6">
        <v>4</v>
      </c>
      <c r="I111" s="6">
        <v>1</v>
      </c>
      <c r="J111" s="6">
        <v>2</v>
      </c>
      <c r="K111" s="6">
        <v>2</v>
      </c>
      <c r="L111" s="11">
        <v>1</v>
      </c>
      <c r="M111" s="11">
        <v>1</v>
      </c>
      <c r="N111" s="11">
        <v>1</v>
      </c>
      <c r="O111" s="11">
        <v>1</v>
      </c>
      <c r="P111" s="11">
        <v>1</v>
      </c>
      <c r="Q111" s="11">
        <v>0</v>
      </c>
      <c r="R111" s="11">
        <v>0</v>
      </c>
      <c r="S111" s="11">
        <v>0</v>
      </c>
      <c r="T111" s="11">
        <v>0</v>
      </c>
      <c r="U111" s="11">
        <v>0</v>
      </c>
      <c r="V111" s="11">
        <v>0</v>
      </c>
      <c r="W111" s="11">
        <v>0</v>
      </c>
      <c r="X111" s="11">
        <v>0</v>
      </c>
      <c r="Y111" s="6">
        <v>0</v>
      </c>
      <c r="Z111" s="6">
        <v>0</v>
      </c>
      <c r="AA111" s="6">
        <v>0</v>
      </c>
      <c r="AB111" s="6">
        <v>0</v>
      </c>
      <c r="AC111" s="60">
        <v>0</v>
      </c>
    </row>
    <row r="112" spans="2:29" x14ac:dyDescent="0.2">
      <c r="B112" s="108"/>
      <c r="C112" s="2" t="s">
        <v>44</v>
      </c>
      <c r="D112" s="7">
        <v>10</v>
      </c>
      <c r="E112" s="7">
        <v>80</v>
      </c>
      <c r="F112" s="7">
        <v>12</v>
      </c>
      <c r="G112" s="7">
        <v>348</v>
      </c>
      <c r="H112" s="7">
        <v>180</v>
      </c>
      <c r="I112" s="7">
        <v>192</v>
      </c>
      <c r="J112" s="7">
        <v>200</v>
      </c>
      <c r="K112" s="7">
        <v>337</v>
      </c>
      <c r="L112" s="10">
        <v>378</v>
      </c>
      <c r="M112" s="10">
        <v>401</v>
      </c>
      <c r="N112" s="10">
        <v>434</v>
      </c>
      <c r="O112" s="10">
        <v>771</v>
      </c>
      <c r="P112" s="10">
        <v>907</v>
      </c>
      <c r="Q112" s="10">
        <v>839</v>
      </c>
      <c r="R112" s="10">
        <v>1227</v>
      </c>
      <c r="S112" s="10">
        <v>1465</v>
      </c>
      <c r="T112" s="10">
        <v>1530</v>
      </c>
      <c r="U112" s="10">
        <v>1530</v>
      </c>
      <c r="V112" s="10">
        <v>1310</v>
      </c>
      <c r="W112" s="10">
        <v>1167</v>
      </c>
      <c r="X112" s="10">
        <v>913</v>
      </c>
      <c r="Y112" s="7">
        <v>713</v>
      </c>
      <c r="Z112" s="7">
        <v>589</v>
      </c>
      <c r="AA112" s="7">
        <v>390</v>
      </c>
      <c r="AB112" s="7">
        <v>265</v>
      </c>
      <c r="AC112" s="57">
        <v>187</v>
      </c>
    </row>
    <row r="113" spans="2:29" x14ac:dyDescent="0.2">
      <c r="B113" s="108"/>
      <c r="C113" s="2" t="s">
        <v>23</v>
      </c>
      <c r="D113" s="25">
        <v>0</v>
      </c>
      <c r="E113" s="25">
        <v>0</v>
      </c>
      <c r="F113" s="25">
        <v>0</v>
      </c>
      <c r="G113" s="25">
        <v>0</v>
      </c>
      <c r="H113" s="25">
        <v>0</v>
      </c>
      <c r="I113" s="25">
        <v>0</v>
      </c>
      <c r="J113" s="25">
        <v>0</v>
      </c>
      <c r="K113" s="25">
        <v>0</v>
      </c>
      <c r="L113" s="26">
        <v>0</v>
      </c>
      <c r="M113" s="26">
        <v>0</v>
      </c>
      <c r="N113" s="26">
        <v>0</v>
      </c>
      <c r="O113" s="26">
        <v>0</v>
      </c>
      <c r="P113" s="26">
        <v>0</v>
      </c>
      <c r="Q113" s="26">
        <v>0</v>
      </c>
      <c r="R113" s="26">
        <v>0</v>
      </c>
      <c r="S113" s="26">
        <v>2</v>
      </c>
      <c r="T113" s="26">
        <v>1</v>
      </c>
      <c r="U113" s="26">
        <v>3</v>
      </c>
      <c r="V113" s="26">
        <v>5</v>
      </c>
      <c r="W113" s="26">
        <v>5</v>
      </c>
      <c r="X113" s="26">
        <v>4</v>
      </c>
      <c r="Y113" s="25">
        <v>5</v>
      </c>
      <c r="Z113" s="25">
        <v>4</v>
      </c>
      <c r="AA113" s="25">
        <v>25</v>
      </c>
      <c r="AB113" s="25">
        <v>39</v>
      </c>
      <c r="AC113" s="57">
        <v>40</v>
      </c>
    </row>
    <row r="114" spans="2:29" x14ac:dyDescent="0.2">
      <c r="B114" s="108"/>
      <c r="C114" s="24" t="s">
        <v>45</v>
      </c>
      <c r="D114" s="25">
        <v>0</v>
      </c>
      <c r="E114" s="25">
        <v>0</v>
      </c>
      <c r="F114" s="25">
        <v>0</v>
      </c>
      <c r="G114" s="25">
        <v>0</v>
      </c>
      <c r="H114" s="25">
        <v>0</v>
      </c>
      <c r="I114" s="25">
        <v>0</v>
      </c>
      <c r="J114" s="25">
        <v>0</v>
      </c>
      <c r="K114" s="25">
        <v>2</v>
      </c>
      <c r="L114" s="26">
        <v>2</v>
      </c>
      <c r="M114" s="26">
        <v>1</v>
      </c>
      <c r="N114" s="26">
        <v>18</v>
      </c>
      <c r="O114" s="26">
        <v>39</v>
      </c>
      <c r="P114" s="26">
        <v>74</v>
      </c>
      <c r="Q114" s="26">
        <v>81</v>
      </c>
      <c r="R114" s="26">
        <v>377</v>
      </c>
      <c r="S114" s="26">
        <v>397</v>
      </c>
      <c r="T114" s="26">
        <v>415</v>
      </c>
      <c r="U114" s="26">
        <v>385</v>
      </c>
      <c r="V114" s="26">
        <v>394</v>
      </c>
      <c r="W114" s="26">
        <v>334</v>
      </c>
      <c r="X114" s="26">
        <v>363</v>
      </c>
      <c r="Y114" s="25">
        <v>220</v>
      </c>
      <c r="Z114" s="25">
        <v>140</v>
      </c>
      <c r="AA114" s="25">
        <v>75</v>
      </c>
      <c r="AB114" s="25">
        <v>74</v>
      </c>
      <c r="AC114" s="57">
        <v>177</v>
      </c>
    </row>
    <row r="115" spans="2:29" x14ac:dyDescent="0.2">
      <c r="B115" s="108"/>
      <c r="C115" s="24" t="s">
        <v>24</v>
      </c>
      <c r="D115" s="25">
        <v>0</v>
      </c>
      <c r="E115" s="25">
        <v>0</v>
      </c>
      <c r="F115" s="25">
        <v>0</v>
      </c>
      <c r="G115" s="25">
        <v>0</v>
      </c>
      <c r="H115" s="25">
        <v>4</v>
      </c>
      <c r="I115" s="25">
        <v>0</v>
      </c>
      <c r="J115" s="25">
        <v>0</v>
      </c>
      <c r="K115" s="25">
        <v>0</v>
      </c>
      <c r="L115" s="26">
        <v>0</v>
      </c>
      <c r="M115" s="26">
        <v>0</v>
      </c>
      <c r="N115" s="26">
        <v>0</v>
      </c>
      <c r="O115" s="26">
        <v>0</v>
      </c>
      <c r="P115" s="26">
        <v>0</v>
      </c>
      <c r="Q115" s="26">
        <v>0</v>
      </c>
      <c r="R115" s="26">
        <v>0</v>
      </c>
      <c r="S115" s="26">
        <v>0</v>
      </c>
      <c r="T115" s="26">
        <v>0</v>
      </c>
      <c r="U115" s="26">
        <v>0</v>
      </c>
      <c r="V115" s="26">
        <v>0</v>
      </c>
      <c r="W115" s="26">
        <v>0</v>
      </c>
      <c r="X115" s="26">
        <v>0</v>
      </c>
      <c r="Y115" s="25">
        <v>0</v>
      </c>
      <c r="Z115" s="25">
        <v>0</v>
      </c>
      <c r="AA115" s="25">
        <v>0</v>
      </c>
      <c r="AB115" s="25">
        <v>0</v>
      </c>
      <c r="AC115" s="57">
        <v>0</v>
      </c>
    </row>
    <row r="116" spans="2:29" ht="13.5" thickBot="1" x14ac:dyDescent="0.25">
      <c r="B116" s="108"/>
      <c r="C116" s="15" t="s">
        <v>47</v>
      </c>
      <c r="D116" s="16">
        <v>0</v>
      </c>
      <c r="E116" s="16">
        <v>0</v>
      </c>
      <c r="F116" s="16">
        <v>0</v>
      </c>
      <c r="G116" s="16">
        <v>0</v>
      </c>
      <c r="H116" s="16">
        <v>0</v>
      </c>
      <c r="I116" s="16">
        <v>0</v>
      </c>
      <c r="J116" s="16">
        <v>0</v>
      </c>
      <c r="K116" s="16">
        <v>0</v>
      </c>
      <c r="L116" s="17">
        <v>0</v>
      </c>
      <c r="M116" s="17">
        <v>0</v>
      </c>
      <c r="N116" s="17">
        <v>0</v>
      </c>
      <c r="O116" s="17">
        <v>0</v>
      </c>
      <c r="P116" s="17">
        <v>3</v>
      </c>
      <c r="Q116" s="17">
        <v>3</v>
      </c>
      <c r="R116" s="17">
        <v>16</v>
      </c>
      <c r="S116" s="17">
        <v>12</v>
      </c>
      <c r="T116" s="17">
        <v>4</v>
      </c>
      <c r="U116" s="17">
        <v>4</v>
      </c>
      <c r="V116" s="17">
        <v>7</v>
      </c>
      <c r="W116" s="17">
        <v>11</v>
      </c>
      <c r="X116" s="17">
        <v>11</v>
      </c>
      <c r="Y116" s="16">
        <v>9</v>
      </c>
      <c r="Z116" s="16">
        <v>86</v>
      </c>
      <c r="AA116" s="16">
        <v>174</v>
      </c>
      <c r="AB116" s="16">
        <v>262</v>
      </c>
      <c r="AC116" s="58">
        <v>265</v>
      </c>
    </row>
    <row r="117" spans="2:29" ht="14.25" thickTop="1" thickBot="1" x14ac:dyDescent="0.25">
      <c r="B117" s="109"/>
      <c r="C117" s="18" t="s">
        <v>30</v>
      </c>
      <c r="D117" s="8">
        <f>SUM(D111:D116)</f>
        <v>11</v>
      </c>
      <c r="E117" s="8">
        <f t="shared" ref="E117:R117" si="27">SUM(E111:E116)</f>
        <v>428</v>
      </c>
      <c r="F117" s="8">
        <f t="shared" si="27"/>
        <v>21</v>
      </c>
      <c r="G117" s="8">
        <f t="shared" si="27"/>
        <v>357</v>
      </c>
      <c r="H117" s="8">
        <f t="shared" si="27"/>
        <v>188</v>
      </c>
      <c r="I117" s="8">
        <f t="shared" si="27"/>
        <v>193</v>
      </c>
      <c r="J117" s="8">
        <f t="shared" si="27"/>
        <v>202</v>
      </c>
      <c r="K117" s="8">
        <f t="shared" si="27"/>
        <v>341</v>
      </c>
      <c r="L117" s="8">
        <f t="shared" si="27"/>
        <v>381</v>
      </c>
      <c r="M117" s="8">
        <f t="shared" si="27"/>
        <v>403</v>
      </c>
      <c r="N117" s="8">
        <f t="shared" si="27"/>
        <v>453</v>
      </c>
      <c r="O117" s="8">
        <f t="shared" si="27"/>
        <v>811</v>
      </c>
      <c r="P117" s="8">
        <f t="shared" si="27"/>
        <v>985</v>
      </c>
      <c r="Q117" s="8">
        <f t="shared" si="27"/>
        <v>923</v>
      </c>
      <c r="R117" s="8">
        <f t="shared" si="27"/>
        <v>1620</v>
      </c>
      <c r="S117" s="12">
        <f t="shared" ref="S117:U117" si="28">SUM(S111:S116)</f>
        <v>1876</v>
      </c>
      <c r="T117" s="12">
        <f t="shared" si="28"/>
        <v>1950</v>
      </c>
      <c r="U117" s="12">
        <f t="shared" si="28"/>
        <v>1922</v>
      </c>
      <c r="V117" s="12">
        <v>1716</v>
      </c>
      <c r="W117" s="12">
        <v>1517</v>
      </c>
      <c r="X117" s="12">
        <v>1291</v>
      </c>
      <c r="Y117" s="8">
        <v>947</v>
      </c>
      <c r="Z117" s="8">
        <v>819</v>
      </c>
      <c r="AA117" s="8">
        <v>664</v>
      </c>
      <c r="AB117" s="8">
        <v>640</v>
      </c>
      <c r="AC117" s="59">
        <v>669</v>
      </c>
    </row>
    <row r="118" spans="2:29" x14ac:dyDescent="0.2">
      <c r="B118" s="106" t="s">
        <v>15</v>
      </c>
      <c r="C118" s="3" t="s">
        <v>22</v>
      </c>
      <c r="D118" s="6">
        <v>146</v>
      </c>
      <c r="E118" s="6">
        <v>178</v>
      </c>
      <c r="F118" s="6">
        <v>152</v>
      </c>
      <c r="G118" s="6">
        <v>83</v>
      </c>
      <c r="H118" s="6">
        <v>56</v>
      </c>
      <c r="I118" s="6">
        <v>46</v>
      </c>
      <c r="J118" s="6">
        <v>35</v>
      </c>
      <c r="K118" s="6">
        <v>23</v>
      </c>
      <c r="L118" s="11">
        <v>12</v>
      </c>
      <c r="M118" s="11">
        <v>12</v>
      </c>
      <c r="N118" s="11">
        <v>9</v>
      </c>
      <c r="O118" s="11">
        <v>6</v>
      </c>
      <c r="P118" s="11">
        <v>4</v>
      </c>
      <c r="Q118" s="11">
        <v>5</v>
      </c>
      <c r="R118" s="11">
        <v>4</v>
      </c>
      <c r="S118" s="11">
        <v>8</v>
      </c>
      <c r="T118" s="11">
        <v>8</v>
      </c>
      <c r="U118" s="11">
        <v>7</v>
      </c>
      <c r="V118" s="11">
        <v>7</v>
      </c>
      <c r="W118" s="11">
        <v>12</v>
      </c>
      <c r="X118" s="11">
        <v>12</v>
      </c>
      <c r="Y118" s="6">
        <v>9</v>
      </c>
      <c r="Z118" s="6">
        <v>6</v>
      </c>
      <c r="AA118" s="6">
        <v>7</v>
      </c>
      <c r="AB118" s="6">
        <v>6</v>
      </c>
      <c r="AC118" s="60">
        <v>6</v>
      </c>
    </row>
    <row r="119" spans="2:29" x14ac:dyDescent="0.2">
      <c r="B119" s="108"/>
      <c r="C119" s="2" t="s">
        <v>44</v>
      </c>
      <c r="D119" s="7">
        <v>545</v>
      </c>
      <c r="E119" s="7">
        <v>787</v>
      </c>
      <c r="F119" s="7">
        <v>1118</v>
      </c>
      <c r="G119" s="7">
        <v>1294</v>
      </c>
      <c r="H119" s="7">
        <v>1275</v>
      </c>
      <c r="I119" s="7">
        <v>1365</v>
      </c>
      <c r="J119" s="7">
        <v>2183</v>
      </c>
      <c r="K119" s="7">
        <v>3095</v>
      </c>
      <c r="L119" s="10">
        <v>4584</v>
      </c>
      <c r="M119" s="10">
        <v>5658</v>
      </c>
      <c r="N119" s="10">
        <v>6624</v>
      </c>
      <c r="O119" s="10">
        <v>7360</v>
      </c>
      <c r="P119" s="10">
        <v>8289</v>
      </c>
      <c r="Q119" s="10">
        <v>8855</v>
      </c>
      <c r="R119" s="10">
        <v>8493</v>
      </c>
      <c r="S119" s="10">
        <v>9131</v>
      </c>
      <c r="T119" s="10">
        <v>9476</v>
      </c>
      <c r="U119" s="10">
        <v>9893</v>
      </c>
      <c r="V119" s="10">
        <v>9486</v>
      </c>
      <c r="W119" s="10">
        <v>8944</v>
      </c>
      <c r="X119" s="10">
        <v>7824</v>
      </c>
      <c r="Y119" s="7">
        <v>7043</v>
      </c>
      <c r="Z119" s="7">
        <v>6552</v>
      </c>
      <c r="AA119" s="7">
        <v>3734</v>
      </c>
      <c r="AB119" s="7">
        <v>4295</v>
      </c>
      <c r="AC119" s="57">
        <v>5418</v>
      </c>
    </row>
    <row r="120" spans="2:29" x14ac:dyDescent="0.2">
      <c r="B120" s="108"/>
      <c r="C120" s="2" t="s">
        <v>23</v>
      </c>
      <c r="D120" s="7">
        <v>9</v>
      </c>
      <c r="E120" s="7">
        <v>9</v>
      </c>
      <c r="F120" s="7">
        <v>7</v>
      </c>
      <c r="G120" s="7">
        <v>0</v>
      </c>
      <c r="H120" s="7">
        <v>0</v>
      </c>
      <c r="I120" s="7">
        <v>1</v>
      </c>
      <c r="J120" s="7">
        <v>3</v>
      </c>
      <c r="K120" s="7">
        <v>0</v>
      </c>
      <c r="L120" s="10">
        <v>0</v>
      </c>
      <c r="M120" s="10">
        <v>0</v>
      </c>
      <c r="N120" s="10">
        <v>39</v>
      </c>
      <c r="O120" s="10">
        <v>57</v>
      </c>
      <c r="P120" s="10">
        <v>96</v>
      </c>
      <c r="Q120" s="10">
        <v>103</v>
      </c>
      <c r="R120" s="10">
        <v>123</v>
      </c>
      <c r="S120" s="10">
        <v>96</v>
      </c>
      <c r="T120" s="10">
        <v>102</v>
      </c>
      <c r="U120" s="10">
        <v>99</v>
      </c>
      <c r="V120" s="10">
        <v>65</v>
      </c>
      <c r="W120" s="10">
        <v>44</v>
      </c>
      <c r="X120" s="10">
        <v>46</v>
      </c>
      <c r="Y120" s="7">
        <v>50</v>
      </c>
      <c r="Z120" s="7">
        <v>62</v>
      </c>
      <c r="AA120" s="7">
        <v>133</v>
      </c>
      <c r="AB120" s="7">
        <v>183</v>
      </c>
      <c r="AC120" s="57">
        <v>194</v>
      </c>
    </row>
    <row r="121" spans="2:29" x14ac:dyDescent="0.2">
      <c r="B121" s="108"/>
      <c r="C121" s="24" t="s">
        <v>45</v>
      </c>
      <c r="D121" s="7">
        <v>0</v>
      </c>
      <c r="E121" s="7">
        <v>0</v>
      </c>
      <c r="F121" s="7">
        <v>0</v>
      </c>
      <c r="G121" s="7">
        <v>0</v>
      </c>
      <c r="H121" s="7">
        <v>10</v>
      </c>
      <c r="I121" s="7">
        <v>4</v>
      </c>
      <c r="J121" s="7">
        <v>13</v>
      </c>
      <c r="K121" s="7">
        <v>19</v>
      </c>
      <c r="L121" s="10">
        <v>123</v>
      </c>
      <c r="M121" s="10">
        <v>144</v>
      </c>
      <c r="N121" s="10">
        <v>537</v>
      </c>
      <c r="O121" s="10">
        <v>825</v>
      </c>
      <c r="P121" s="10">
        <v>1047</v>
      </c>
      <c r="Q121" s="10">
        <v>1117</v>
      </c>
      <c r="R121" s="10">
        <v>1642</v>
      </c>
      <c r="S121" s="10">
        <v>1960</v>
      </c>
      <c r="T121" s="10">
        <v>2217</v>
      </c>
      <c r="U121" s="10">
        <v>2596</v>
      </c>
      <c r="V121" s="10">
        <v>2968</v>
      </c>
      <c r="W121" s="10">
        <v>3074</v>
      </c>
      <c r="X121" s="10">
        <v>3362</v>
      </c>
      <c r="Y121" s="7">
        <v>3534</v>
      </c>
      <c r="Z121" s="7">
        <v>3525</v>
      </c>
      <c r="AA121" s="7">
        <v>2164</v>
      </c>
      <c r="AB121" s="7">
        <v>3528</v>
      </c>
      <c r="AC121" s="57">
        <v>3998</v>
      </c>
    </row>
    <row r="122" spans="2:29" x14ac:dyDescent="0.2">
      <c r="B122" s="108"/>
      <c r="C122" s="2" t="s">
        <v>25</v>
      </c>
      <c r="D122" s="7">
        <v>1</v>
      </c>
      <c r="E122" s="7">
        <v>0</v>
      </c>
      <c r="F122" s="7">
        <v>0</v>
      </c>
      <c r="G122" s="7">
        <v>0</v>
      </c>
      <c r="H122" s="7">
        <v>0</v>
      </c>
      <c r="I122" s="7">
        <v>0</v>
      </c>
      <c r="J122" s="7">
        <v>0</v>
      </c>
      <c r="K122" s="7">
        <v>0</v>
      </c>
      <c r="L122" s="10">
        <v>0</v>
      </c>
      <c r="M122" s="10">
        <v>0</v>
      </c>
      <c r="N122" s="10">
        <v>0</v>
      </c>
      <c r="O122" s="10">
        <v>0</v>
      </c>
      <c r="P122" s="10">
        <v>0</v>
      </c>
      <c r="Q122" s="10">
        <v>0</v>
      </c>
      <c r="R122" s="10">
        <v>0</v>
      </c>
      <c r="S122" s="10">
        <v>0</v>
      </c>
      <c r="T122" s="10">
        <v>0</v>
      </c>
      <c r="U122" s="10">
        <v>0</v>
      </c>
      <c r="V122" s="10">
        <v>0</v>
      </c>
      <c r="W122" s="10">
        <v>0</v>
      </c>
      <c r="X122" s="10">
        <v>0</v>
      </c>
      <c r="Y122" s="7">
        <v>0</v>
      </c>
      <c r="Z122" s="7">
        <v>0</v>
      </c>
      <c r="AA122" s="7">
        <v>0</v>
      </c>
      <c r="AB122" s="7">
        <v>0</v>
      </c>
      <c r="AC122" s="57">
        <v>0</v>
      </c>
    </row>
    <row r="123" spans="2:29" x14ac:dyDescent="0.2">
      <c r="B123" s="108"/>
      <c r="C123" s="2" t="s">
        <v>24</v>
      </c>
      <c r="D123" s="7">
        <v>5</v>
      </c>
      <c r="E123" s="7">
        <v>5</v>
      </c>
      <c r="F123" s="7">
        <v>2</v>
      </c>
      <c r="G123" s="7">
        <v>0</v>
      </c>
      <c r="H123" s="7">
        <v>1</v>
      </c>
      <c r="I123" s="7">
        <v>1</v>
      </c>
      <c r="J123" s="7">
        <v>1</v>
      </c>
      <c r="K123" s="7">
        <v>0</v>
      </c>
      <c r="L123" s="10">
        <v>1</v>
      </c>
      <c r="M123" s="10">
        <v>0</v>
      </c>
      <c r="N123" s="10">
        <v>0</v>
      </c>
      <c r="O123" s="10">
        <v>0</v>
      </c>
      <c r="P123" s="10">
        <v>2</v>
      </c>
      <c r="Q123" s="10">
        <v>2</v>
      </c>
      <c r="R123" s="10">
        <v>0</v>
      </c>
      <c r="S123" s="10">
        <v>0</v>
      </c>
      <c r="T123" s="10">
        <v>0</v>
      </c>
      <c r="U123" s="10">
        <v>0</v>
      </c>
      <c r="V123" s="10">
        <v>1</v>
      </c>
      <c r="W123" s="10">
        <v>1</v>
      </c>
      <c r="X123" s="10">
        <v>1</v>
      </c>
      <c r="Y123" s="7">
        <v>0</v>
      </c>
      <c r="Z123" s="7">
        <v>0</v>
      </c>
      <c r="AA123" s="7">
        <v>0</v>
      </c>
      <c r="AB123" s="7">
        <v>0</v>
      </c>
      <c r="AC123" s="57">
        <v>0</v>
      </c>
    </row>
    <row r="124" spans="2:29" ht="13.5" thickBot="1" x14ac:dyDescent="0.25">
      <c r="B124" s="108"/>
      <c r="C124" s="15" t="s">
        <v>47</v>
      </c>
      <c r="D124" s="16">
        <v>0</v>
      </c>
      <c r="E124" s="16">
        <v>0</v>
      </c>
      <c r="F124" s="16">
        <v>0</v>
      </c>
      <c r="G124" s="16">
        <v>0</v>
      </c>
      <c r="H124" s="16">
        <v>0</v>
      </c>
      <c r="I124" s="16">
        <v>0</v>
      </c>
      <c r="J124" s="16">
        <v>0</v>
      </c>
      <c r="K124" s="16">
        <v>0</v>
      </c>
      <c r="L124" s="17">
        <v>0</v>
      </c>
      <c r="M124" s="17">
        <v>0</v>
      </c>
      <c r="N124" s="17">
        <v>0</v>
      </c>
      <c r="O124" s="17">
        <v>9</v>
      </c>
      <c r="P124" s="17">
        <v>23</v>
      </c>
      <c r="Q124" s="17">
        <v>104</v>
      </c>
      <c r="R124" s="17">
        <v>51</v>
      </c>
      <c r="S124" s="17">
        <v>91</v>
      </c>
      <c r="T124" s="17">
        <v>72</v>
      </c>
      <c r="U124" s="17">
        <v>103</v>
      </c>
      <c r="V124" s="17">
        <v>140</v>
      </c>
      <c r="W124" s="17">
        <v>166</v>
      </c>
      <c r="X124" s="17">
        <v>136</v>
      </c>
      <c r="Y124" s="16">
        <v>139</v>
      </c>
      <c r="Z124" s="16">
        <v>334</v>
      </c>
      <c r="AA124" s="16">
        <v>918</v>
      </c>
      <c r="AB124" s="16">
        <v>1602</v>
      </c>
      <c r="AC124" s="58">
        <v>1585</v>
      </c>
    </row>
    <row r="125" spans="2:29" ht="14.25" thickTop="1" thickBot="1" x14ac:dyDescent="0.25">
      <c r="B125" s="109"/>
      <c r="C125" s="18" t="s">
        <v>30</v>
      </c>
      <c r="D125" s="8">
        <f>SUM(D118:D124)</f>
        <v>706</v>
      </c>
      <c r="E125" s="8">
        <f>SUM(E118:E124)</f>
        <v>979</v>
      </c>
      <c r="F125" s="8">
        <f>SUM(F118:F124)</f>
        <v>1279</v>
      </c>
      <c r="G125" s="8">
        <f>SUM(G118:G124)</f>
        <v>1377</v>
      </c>
      <c r="H125" s="8">
        <f t="shared" ref="H125:R125" si="29">SUM(H118:H124)</f>
        <v>1342</v>
      </c>
      <c r="I125" s="8">
        <f t="shared" si="29"/>
        <v>1417</v>
      </c>
      <c r="J125" s="8">
        <f t="shared" si="29"/>
        <v>2235</v>
      </c>
      <c r="K125" s="8">
        <f t="shared" si="29"/>
        <v>3137</v>
      </c>
      <c r="L125" s="8">
        <f t="shared" si="29"/>
        <v>4720</v>
      </c>
      <c r="M125" s="8">
        <f t="shared" si="29"/>
        <v>5814</v>
      </c>
      <c r="N125" s="8">
        <f t="shared" si="29"/>
        <v>7209</v>
      </c>
      <c r="O125" s="8">
        <f t="shared" si="29"/>
        <v>8257</v>
      </c>
      <c r="P125" s="8">
        <f t="shared" si="29"/>
        <v>9461</v>
      </c>
      <c r="Q125" s="8">
        <f t="shared" si="29"/>
        <v>10186</v>
      </c>
      <c r="R125" s="8">
        <f t="shared" si="29"/>
        <v>10313</v>
      </c>
      <c r="S125" s="12">
        <f t="shared" ref="S125:U125" si="30">SUM(S118:S124)</f>
        <v>11286</v>
      </c>
      <c r="T125" s="12">
        <f t="shared" si="30"/>
        <v>11875</v>
      </c>
      <c r="U125" s="12">
        <f t="shared" si="30"/>
        <v>12698</v>
      </c>
      <c r="V125" s="12">
        <v>12667</v>
      </c>
      <c r="W125" s="12">
        <v>12241</v>
      </c>
      <c r="X125" s="12">
        <v>11381</v>
      </c>
      <c r="Y125" s="8">
        <v>10775</v>
      </c>
      <c r="Z125" s="8">
        <v>10479</v>
      </c>
      <c r="AA125" s="8">
        <v>6956</v>
      </c>
      <c r="AB125" s="8">
        <v>9614</v>
      </c>
      <c r="AC125" s="59">
        <v>11201</v>
      </c>
    </row>
    <row r="126" spans="2:29" x14ac:dyDescent="0.2">
      <c r="B126" s="106" t="s">
        <v>68</v>
      </c>
      <c r="C126" s="3" t="s">
        <v>22</v>
      </c>
      <c r="D126" s="6">
        <v>58</v>
      </c>
      <c r="E126" s="6">
        <v>68</v>
      </c>
      <c r="F126" s="6">
        <v>79</v>
      </c>
      <c r="G126" s="6">
        <v>65</v>
      </c>
      <c r="H126" s="6">
        <v>53</v>
      </c>
      <c r="I126" s="6">
        <v>41</v>
      </c>
      <c r="J126" s="6">
        <v>25</v>
      </c>
      <c r="K126" s="6">
        <v>7</v>
      </c>
      <c r="L126" s="11">
        <v>4</v>
      </c>
      <c r="M126" s="11">
        <v>3</v>
      </c>
      <c r="N126" s="11">
        <v>2</v>
      </c>
      <c r="O126" s="11">
        <v>1</v>
      </c>
      <c r="P126" s="11">
        <v>0</v>
      </c>
      <c r="Q126" s="11">
        <v>0</v>
      </c>
      <c r="R126" s="11">
        <v>0</v>
      </c>
      <c r="S126" s="11">
        <v>0</v>
      </c>
      <c r="T126" s="11">
        <v>0</v>
      </c>
      <c r="U126" s="11">
        <v>0</v>
      </c>
      <c r="V126" s="11">
        <v>0</v>
      </c>
      <c r="W126" s="11">
        <v>0</v>
      </c>
      <c r="X126" s="11">
        <v>0</v>
      </c>
      <c r="Y126" s="6">
        <v>0</v>
      </c>
      <c r="Z126" s="6">
        <v>0</v>
      </c>
      <c r="AA126" s="6">
        <v>0</v>
      </c>
      <c r="AB126" s="6">
        <v>0</v>
      </c>
      <c r="AC126" s="60">
        <v>0</v>
      </c>
    </row>
    <row r="127" spans="2:29" x14ac:dyDescent="0.2">
      <c r="B127" s="108"/>
      <c r="C127" s="2" t="s">
        <v>44</v>
      </c>
      <c r="D127" s="7">
        <v>166</v>
      </c>
      <c r="E127" s="7">
        <v>227</v>
      </c>
      <c r="F127" s="7">
        <v>240</v>
      </c>
      <c r="G127" s="7">
        <v>297</v>
      </c>
      <c r="H127" s="7">
        <v>322</v>
      </c>
      <c r="I127" s="7">
        <v>361</v>
      </c>
      <c r="J127" s="7">
        <v>372</v>
      </c>
      <c r="K127" s="7">
        <v>404</v>
      </c>
      <c r="L127" s="10">
        <v>448</v>
      </c>
      <c r="M127" s="10">
        <v>473</v>
      </c>
      <c r="N127" s="10">
        <v>496</v>
      </c>
      <c r="O127" s="10">
        <v>495</v>
      </c>
      <c r="P127" s="10">
        <v>531</v>
      </c>
      <c r="Q127" s="10">
        <v>502</v>
      </c>
      <c r="R127" s="10">
        <v>453</v>
      </c>
      <c r="S127" s="10">
        <v>412</v>
      </c>
      <c r="T127" s="10">
        <v>390</v>
      </c>
      <c r="U127" s="10">
        <v>395</v>
      </c>
      <c r="V127" s="10">
        <v>365</v>
      </c>
      <c r="W127" s="10">
        <v>342</v>
      </c>
      <c r="X127" s="10">
        <v>306</v>
      </c>
      <c r="Y127" s="7">
        <v>267</v>
      </c>
      <c r="Z127" s="7">
        <v>262</v>
      </c>
      <c r="AA127" s="7">
        <v>233</v>
      </c>
      <c r="AB127" s="7">
        <v>187</v>
      </c>
      <c r="AC127" s="57">
        <v>165</v>
      </c>
    </row>
    <row r="128" spans="2:29" x14ac:dyDescent="0.2">
      <c r="B128" s="108"/>
      <c r="C128" s="2" t="s">
        <v>23</v>
      </c>
      <c r="D128" s="7">
        <v>2</v>
      </c>
      <c r="E128" s="7">
        <v>3</v>
      </c>
      <c r="F128" s="7">
        <v>3</v>
      </c>
      <c r="G128" s="7">
        <v>2</v>
      </c>
      <c r="H128" s="7">
        <v>0</v>
      </c>
      <c r="I128" s="7">
        <v>0</v>
      </c>
      <c r="J128" s="7">
        <v>0</v>
      </c>
      <c r="K128" s="7">
        <v>0</v>
      </c>
      <c r="L128" s="10">
        <v>0</v>
      </c>
      <c r="M128" s="10">
        <v>0</v>
      </c>
      <c r="N128" s="10">
        <v>0</v>
      </c>
      <c r="O128" s="10">
        <v>0</v>
      </c>
      <c r="P128" s="10">
        <v>0</v>
      </c>
      <c r="Q128" s="10">
        <v>1</v>
      </c>
      <c r="R128" s="10">
        <v>1</v>
      </c>
      <c r="S128" s="10">
        <v>1</v>
      </c>
      <c r="T128" s="10">
        <v>1</v>
      </c>
      <c r="U128" s="10">
        <v>1</v>
      </c>
      <c r="V128" s="10">
        <v>1</v>
      </c>
      <c r="W128" s="10">
        <v>1</v>
      </c>
      <c r="X128" s="10">
        <v>2</v>
      </c>
      <c r="Y128" s="7">
        <v>4</v>
      </c>
      <c r="Z128" s="7">
        <v>4</v>
      </c>
      <c r="AA128" s="7">
        <v>11</v>
      </c>
      <c r="AB128" s="7">
        <v>16</v>
      </c>
      <c r="AC128" s="57">
        <v>17</v>
      </c>
    </row>
    <row r="129" spans="2:29" x14ac:dyDescent="0.2">
      <c r="B129" s="108"/>
      <c r="C129" s="24" t="s">
        <v>45</v>
      </c>
      <c r="D129" s="7">
        <v>0</v>
      </c>
      <c r="E129" s="7">
        <v>0</v>
      </c>
      <c r="F129" s="7">
        <v>2</v>
      </c>
      <c r="G129" s="7">
        <v>5</v>
      </c>
      <c r="H129" s="7">
        <v>10</v>
      </c>
      <c r="I129" s="7">
        <v>31</v>
      </c>
      <c r="J129" s="7">
        <v>52</v>
      </c>
      <c r="K129" s="7">
        <v>61</v>
      </c>
      <c r="L129" s="10">
        <v>80</v>
      </c>
      <c r="M129" s="10">
        <v>121</v>
      </c>
      <c r="N129" s="10">
        <v>157</v>
      </c>
      <c r="O129" s="10">
        <v>194</v>
      </c>
      <c r="P129" s="10">
        <v>176</v>
      </c>
      <c r="Q129" s="10">
        <v>157</v>
      </c>
      <c r="R129" s="10">
        <v>150</v>
      </c>
      <c r="S129" s="10">
        <v>141</v>
      </c>
      <c r="T129" s="10">
        <v>135</v>
      </c>
      <c r="U129" s="10">
        <v>127</v>
      </c>
      <c r="V129" s="10">
        <v>138</v>
      </c>
      <c r="W129" s="10">
        <v>134</v>
      </c>
      <c r="X129" s="10">
        <v>144</v>
      </c>
      <c r="Y129" s="7">
        <v>151</v>
      </c>
      <c r="Z129" s="7">
        <v>155</v>
      </c>
      <c r="AA129" s="7">
        <v>141</v>
      </c>
      <c r="AB129" s="7">
        <v>126</v>
      </c>
      <c r="AC129" s="57">
        <v>126</v>
      </c>
    </row>
    <row r="130" spans="2:29" x14ac:dyDescent="0.2">
      <c r="B130" s="108"/>
      <c r="C130" s="2" t="s">
        <v>29</v>
      </c>
      <c r="D130" s="7">
        <v>0</v>
      </c>
      <c r="E130" s="7">
        <v>0</v>
      </c>
      <c r="F130" s="7">
        <v>0</v>
      </c>
      <c r="G130" s="7">
        <v>0</v>
      </c>
      <c r="H130" s="7">
        <v>0</v>
      </c>
      <c r="I130" s="7">
        <v>0</v>
      </c>
      <c r="J130" s="7">
        <v>0</v>
      </c>
      <c r="K130" s="7">
        <v>0</v>
      </c>
      <c r="L130" s="10">
        <v>1</v>
      </c>
      <c r="M130" s="10">
        <v>1</v>
      </c>
      <c r="N130" s="10">
        <v>0</v>
      </c>
      <c r="O130" s="10">
        <v>0</v>
      </c>
      <c r="P130" s="10">
        <v>0</v>
      </c>
      <c r="Q130" s="10">
        <v>0</v>
      </c>
      <c r="R130" s="10">
        <v>0</v>
      </c>
      <c r="S130" s="10">
        <v>0</v>
      </c>
      <c r="T130" s="10">
        <v>0</v>
      </c>
      <c r="U130" s="10">
        <v>0</v>
      </c>
      <c r="V130" s="10">
        <v>0</v>
      </c>
      <c r="W130" s="10">
        <v>0</v>
      </c>
      <c r="X130" s="10">
        <v>0</v>
      </c>
      <c r="Y130" s="7">
        <v>0</v>
      </c>
      <c r="Z130" s="7">
        <v>0</v>
      </c>
      <c r="AA130" s="7">
        <v>0</v>
      </c>
      <c r="AB130" s="7">
        <v>0</v>
      </c>
      <c r="AC130" s="57">
        <v>0</v>
      </c>
    </row>
    <row r="131" spans="2:29" x14ac:dyDescent="0.2">
      <c r="B131" s="108"/>
      <c r="C131" s="2" t="s">
        <v>25</v>
      </c>
      <c r="D131" s="7">
        <v>0</v>
      </c>
      <c r="E131" s="7">
        <v>0</v>
      </c>
      <c r="F131" s="7">
        <v>1</v>
      </c>
      <c r="G131" s="7">
        <v>0</v>
      </c>
      <c r="H131" s="7">
        <v>0</v>
      </c>
      <c r="I131" s="7">
        <v>0</v>
      </c>
      <c r="J131" s="7">
        <v>0</v>
      </c>
      <c r="K131" s="7">
        <v>0</v>
      </c>
      <c r="L131" s="10">
        <v>0</v>
      </c>
      <c r="M131" s="10">
        <v>0</v>
      </c>
      <c r="N131" s="10">
        <v>0</v>
      </c>
      <c r="O131" s="10">
        <v>0</v>
      </c>
      <c r="P131" s="10">
        <v>0</v>
      </c>
      <c r="Q131" s="10">
        <v>0</v>
      </c>
      <c r="R131" s="10">
        <v>0</v>
      </c>
      <c r="S131" s="10">
        <v>0</v>
      </c>
      <c r="T131" s="10">
        <v>0</v>
      </c>
      <c r="U131" s="10">
        <v>0</v>
      </c>
      <c r="V131" s="10">
        <v>0</v>
      </c>
      <c r="W131" s="10">
        <v>0</v>
      </c>
      <c r="X131" s="10">
        <v>0</v>
      </c>
      <c r="Y131" s="7">
        <v>0</v>
      </c>
      <c r="Z131" s="7">
        <v>0</v>
      </c>
      <c r="AA131" s="7">
        <v>0</v>
      </c>
      <c r="AB131" s="7">
        <v>0</v>
      </c>
      <c r="AC131" s="57">
        <v>0</v>
      </c>
    </row>
    <row r="132" spans="2:29" x14ac:dyDescent="0.2">
      <c r="B132" s="108"/>
      <c r="C132" s="24" t="s">
        <v>24</v>
      </c>
      <c r="D132" s="25">
        <v>0</v>
      </c>
      <c r="E132" s="25">
        <v>0</v>
      </c>
      <c r="F132" s="25">
        <v>0</v>
      </c>
      <c r="G132" s="25">
        <v>1</v>
      </c>
      <c r="H132" s="25">
        <v>1</v>
      </c>
      <c r="I132" s="25">
        <v>0</v>
      </c>
      <c r="J132" s="25">
        <v>0</v>
      </c>
      <c r="K132" s="25">
        <v>0</v>
      </c>
      <c r="L132" s="26">
        <v>0</v>
      </c>
      <c r="M132" s="26">
        <v>0</v>
      </c>
      <c r="N132" s="26">
        <v>0</v>
      </c>
      <c r="O132" s="26">
        <v>0</v>
      </c>
      <c r="P132" s="26">
        <v>0</v>
      </c>
      <c r="Q132" s="26">
        <v>0</v>
      </c>
      <c r="R132" s="26">
        <v>0</v>
      </c>
      <c r="S132" s="26">
        <v>0</v>
      </c>
      <c r="T132" s="26">
        <v>0</v>
      </c>
      <c r="U132" s="26">
        <v>0</v>
      </c>
      <c r="V132" s="26">
        <v>0</v>
      </c>
      <c r="W132" s="26">
        <v>0</v>
      </c>
      <c r="X132" s="26">
        <v>0</v>
      </c>
      <c r="Y132" s="25">
        <v>0</v>
      </c>
      <c r="Z132" s="25">
        <v>0</v>
      </c>
      <c r="AA132" s="25">
        <v>0</v>
      </c>
      <c r="AB132" s="25">
        <v>0</v>
      </c>
      <c r="AC132" s="57">
        <v>0</v>
      </c>
    </row>
    <row r="133" spans="2:29" ht="13.5" thickBot="1" x14ac:dyDescent="0.25">
      <c r="B133" s="108"/>
      <c r="C133" s="15" t="s">
        <v>47</v>
      </c>
      <c r="D133" s="16">
        <v>0</v>
      </c>
      <c r="E133" s="16">
        <v>0</v>
      </c>
      <c r="F133" s="16">
        <v>0</v>
      </c>
      <c r="G133" s="16">
        <v>0</v>
      </c>
      <c r="H133" s="16">
        <v>0</v>
      </c>
      <c r="I133" s="16">
        <v>0</v>
      </c>
      <c r="J133" s="16">
        <v>0</v>
      </c>
      <c r="K133" s="16">
        <v>0</v>
      </c>
      <c r="L133" s="17">
        <v>0</v>
      </c>
      <c r="M133" s="17">
        <v>0</v>
      </c>
      <c r="N133" s="17">
        <v>0</v>
      </c>
      <c r="O133" s="17">
        <v>0</v>
      </c>
      <c r="P133" s="17">
        <v>4</v>
      </c>
      <c r="Q133" s="17">
        <v>15</v>
      </c>
      <c r="R133" s="17">
        <v>12</v>
      </c>
      <c r="S133" s="17">
        <v>17</v>
      </c>
      <c r="T133" s="17">
        <v>17</v>
      </c>
      <c r="U133" s="17">
        <v>18</v>
      </c>
      <c r="V133" s="17">
        <v>20</v>
      </c>
      <c r="W133" s="17">
        <v>13</v>
      </c>
      <c r="X133" s="17">
        <v>12</v>
      </c>
      <c r="Y133" s="16">
        <v>10</v>
      </c>
      <c r="Z133" s="16">
        <v>14</v>
      </c>
      <c r="AA133" s="16">
        <v>39</v>
      </c>
      <c r="AB133" s="16">
        <v>83</v>
      </c>
      <c r="AC133" s="58">
        <v>88</v>
      </c>
    </row>
    <row r="134" spans="2:29" ht="14.25" thickTop="1" thickBot="1" x14ac:dyDescent="0.25">
      <c r="B134" s="109"/>
      <c r="C134" s="18" t="s">
        <v>30</v>
      </c>
      <c r="D134" s="8">
        <f>SUM(D126:D133)</f>
        <v>226</v>
      </c>
      <c r="E134" s="8">
        <f>SUM(E126:E133)</f>
        <v>298</v>
      </c>
      <c r="F134" s="8">
        <f>SUM(F126:F133)</f>
        <v>325</v>
      </c>
      <c r="G134" s="8">
        <f>SUM(G126:G133)</f>
        <v>370</v>
      </c>
      <c r="H134" s="8">
        <f>SUM(H126:H133)</f>
        <v>386</v>
      </c>
      <c r="I134" s="8">
        <f t="shared" ref="I134:R134" si="31">SUM(I126:I133)</f>
        <v>433</v>
      </c>
      <c r="J134" s="8">
        <f t="shared" si="31"/>
        <v>449</v>
      </c>
      <c r="K134" s="8">
        <f t="shared" si="31"/>
        <v>472</v>
      </c>
      <c r="L134" s="8">
        <f t="shared" si="31"/>
        <v>533</v>
      </c>
      <c r="M134" s="8">
        <f t="shared" si="31"/>
        <v>598</v>
      </c>
      <c r="N134" s="8">
        <f t="shared" si="31"/>
        <v>655</v>
      </c>
      <c r="O134" s="8">
        <f t="shared" si="31"/>
        <v>690</v>
      </c>
      <c r="P134" s="8">
        <f t="shared" si="31"/>
        <v>711</v>
      </c>
      <c r="Q134" s="8">
        <f t="shared" si="31"/>
        <v>675</v>
      </c>
      <c r="R134" s="8">
        <f t="shared" si="31"/>
        <v>616</v>
      </c>
      <c r="S134" s="12">
        <f t="shared" ref="S134:U134" si="32">SUM(S126:S133)</f>
        <v>571</v>
      </c>
      <c r="T134" s="12">
        <f t="shared" si="32"/>
        <v>543</v>
      </c>
      <c r="U134" s="12">
        <f t="shared" si="32"/>
        <v>541</v>
      </c>
      <c r="V134" s="12">
        <v>524</v>
      </c>
      <c r="W134" s="12">
        <v>490</v>
      </c>
      <c r="X134" s="12">
        <v>464</v>
      </c>
      <c r="Y134" s="8">
        <v>432</v>
      </c>
      <c r="Z134" s="8">
        <v>435</v>
      </c>
      <c r="AA134" s="8">
        <v>424</v>
      </c>
      <c r="AB134" s="8">
        <v>412</v>
      </c>
      <c r="AC134" s="59">
        <v>396</v>
      </c>
    </row>
    <row r="135" spans="2:29" x14ac:dyDescent="0.2">
      <c r="B135" s="106" t="s">
        <v>16</v>
      </c>
      <c r="C135" s="3" t="s">
        <v>22</v>
      </c>
      <c r="D135" s="6">
        <v>100</v>
      </c>
      <c r="E135" s="6">
        <v>167</v>
      </c>
      <c r="F135" s="6">
        <v>170</v>
      </c>
      <c r="G135" s="6">
        <v>158</v>
      </c>
      <c r="H135" s="6">
        <v>55</v>
      </c>
      <c r="I135" s="6">
        <v>52</v>
      </c>
      <c r="J135" s="6">
        <v>35</v>
      </c>
      <c r="K135" s="6">
        <v>13</v>
      </c>
      <c r="L135" s="11">
        <v>5</v>
      </c>
      <c r="M135" s="11">
        <v>5</v>
      </c>
      <c r="N135" s="11">
        <v>5</v>
      </c>
      <c r="O135" s="11">
        <v>2</v>
      </c>
      <c r="P135" s="11">
        <v>1</v>
      </c>
      <c r="Q135" s="11">
        <v>0</v>
      </c>
      <c r="R135" s="11">
        <v>1</v>
      </c>
      <c r="S135" s="11">
        <v>0</v>
      </c>
      <c r="T135" s="11">
        <v>0</v>
      </c>
      <c r="U135" s="11">
        <v>0</v>
      </c>
      <c r="V135" s="11">
        <v>0</v>
      </c>
      <c r="W135" s="11">
        <v>0</v>
      </c>
      <c r="X135" s="11">
        <v>0</v>
      </c>
      <c r="Y135" s="6">
        <v>0</v>
      </c>
      <c r="Z135" s="6">
        <v>0</v>
      </c>
      <c r="AA135" s="6">
        <v>0</v>
      </c>
      <c r="AB135" s="6">
        <v>0</v>
      </c>
      <c r="AC135" s="60">
        <v>0</v>
      </c>
    </row>
    <row r="136" spans="2:29" x14ac:dyDescent="0.2">
      <c r="B136" s="108"/>
      <c r="C136" s="2" t="s">
        <v>44</v>
      </c>
      <c r="D136" s="7">
        <v>457</v>
      </c>
      <c r="E136" s="7">
        <v>538</v>
      </c>
      <c r="F136" s="7">
        <v>585</v>
      </c>
      <c r="G136" s="7">
        <v>726</v>
      </c>
      <c r="H136" s="7">
        <v>664</v>
      </c>
      <c r="I136" s="7">
        <v>716</v>
      </c>
      <c r="J136" s="7">
        <v>731</v>
      </c>
      <c r="K136" s="7">
        <v>782</v>
      </c>
      <c r="L136" s="10">
        <v>802</v>
      </c>
      <c r="M136" s="10">
        <v>844</v>
      </c>
      <c r="N136" s="10">
        <v>849</v>
      </c>
      <c r="O136" s="10">
        <v>650</v>
      </c>
      <c r="P136" s="10">
        <v>589</v>
      </c>
      <c r="Q136" s="10">
        <v>480</v>
      </c>
      <c r="R136" s="10">
        <v>409</v>
      </c>
      <c r="S136" s="10">
        <v>385</v>
      </c>
      <c r="T136" s="10">
        <v>371</v>
      </c>
      <c r="U136" s="10">
        <v>357</v>
      </c>
      <c r="V136" s="10">
        <v>363</v>
      </c>
      <c r="W136" s="10">
        <v>338</v>
      </c>
      <c r="X136" s="10">
        <v>275</v>
      </c>
      <c r="Y136" s="7">
        <v>243</v>
      </c>
      <c r="Z136" s="7">
        <v>209</v>
      </c>
      <c r="AA136" s="7">
        <v>157</v>
      </c>
      <c r="AB136" s="7">
        <v>106</v>
      </c>
      <c r="AC136" s="57">
        <v>87</v>
      </c>
    </row>
    <row r="137" spans="2:29" x14ac:dyDescent="0.2">
      <c r="B137" s="108"/>
      <c r="C137" s="2" t="s">
        <v>23</v>
      </c>
      <c r="D137" s="25">
        <v>2</v>
      </c>
      <c r="E137" s="25">
        <v>2</v>
      </c>
      <c r="F137" s="25">
        <v>0</v>
      </c>
      <c r="G137" s="25">
        <v>0</v>
      </c>
      <c r="H137" s="25">
        <v>0</v>
      </c>
      <c r="I137" s="25">
        <v>0</v>
      </c>
      <c r="J137" s="25">
        <v>0</v>
      </c>
      <c r="K137" s="25">
        <v>0</v>
      </c>
      <c r="L137" s="26">
        <v>0</v>
      </c>
      <c r="M137" s="26">
        <v>0</v>
      </c>
      <c r="N137" s="26">
        <v>0</v>
      </c>
      <c r="O137" s="26">
        <v>0</v>
      </c>
      <c r="P137" s="26">
        <v>2</v>
      </c>
      <c r="Q137" s="26">
        <v>2</v>
      </c>
      <c r="R137" s="26">
        <v>2</v>
      </c>
      <c r="S137" s="26">
        <v>2</v>
      </c>
      <c r="T137" s="26">
        <v>2</v>
      </c>
      <c r="U137" s="26">
        <v>6</v>
      </c>
      <c r="V137" s="26">
        <v>6</v>
      </c>
      <c r="W137" s="26">
        <v>4</v>
      </c>
      <c r="X137" s="26">
        <v>3</v>
      </c>
      <c r="Y137" s="25">
        <v>3</v>
      </c>
      <c r="Z137" s="25">
        <v>4</v>
      </c>
      <c r="AA137" s="25">
        <v>11</v>
      </c>
      <c r="AB137" s="25">
        <v>17</v>
      </c>
      <c r="AC137" s="57">
        <v>4</v>
      </c>
    </row>
    <row r="138" spans="2:29" x14ac:dyDescent="0.2">
      <c r="B138" s="108"/>
      <c r="C138" s="24" t="s">
        <v>45</v>
      </c>
      <c r="D138" s="25">
        <v>0</v>
      </c>
      <c r="E138" s="25">
        <v>0</v>
      </c>
      <c r="F138" s="25">
        <v>0</v>
      </c>
      <c r="G138" s="25">
        <v>0</v>
      </c>
      <c r="H138" s="25">
        <v>0</v>
      </c>
      <c r="I138" s="25">
        <v>2</v>
      </c>
      <c r="J138" s="25">
        <v>2</v>
      </c>
      <c r="K138" s="25">
        <v>6</v>
      </c>
      <c r="L138" s="26">
        <v>10</v>
      </c>
      <c r="M138" s="26">
        <v>21</v>
      </c>
      <c r="N138" s="26">
        <v>85</v>
      </c>
      <c r="O138" s="26">
        <v>308</v>
      </c>
      <c r="P138" s="26">
        <v>316</v>
      </c>
      <c r="Q138" s="26">
        <v>336</v>
      </c>
      <c r="R138" s="26">
        <v>372</v>
      </c>
      <c r="S138" s="26">
        <v>353</v>
      </c>
      <c r="T138" s="26">
        <v>337</v>
      </c>
      <c r="U138" s="26">
        <v>314</v>
      </c>
      <c r="V138" s="26">
        <v>311</v>
      </c>
      <c r="W138" s="26">
        <v>272</v>
      </c>
      <c r="X138" s="26">
        <v>257</v>
      </c>
      <c r="Y138" s="25">
        <v>250</v>
      </c>
      <c r="Z138" s="25">
        <v>221</v>
      </c>
      <c r="AA138" s="25">
        <v>219</v>
      </c>
      <c r="AB138" s="25">
        <v>204</v>
      </c>
      <c r="AC138" s="57">
        <v>182</v>
      </c>
    </row>
    <row r="139" spans="2:29" ht="13.5" thickBot="1" x14ac:dyDescent="0.25">
      <c r="B139" s="108"/>
      <c r="C139" s="15" t="s">
        <v>47</v>
      </c>
      <c r="D139" s="16">
        <v>0</v>
      </c>
      <c r="E139" s="16">
        <v>0</v>
      </c>
      <c r="F139" s="16">
        <v>0</v>
      </c>
      <c r="G139" s="16">
        <v>0</v>
      </c>
      <c r="H139" s="16">
        <v>0</v>
      </c>
      <c r="I139" s="16">
        <v>0</v>
      </c>
      <c r="J139" s="16">
        <v>0</v>
      </c>
      <c r="K139" s="16">
        <v>0</v>
      </c>
      <c r="L139" s="17">
        <v>0</v>
      </c>
      <c r="M139" s="17">
        <v>0</v>
      </c>
      <c r="N139" s="17">
        <v>0</v>
      </c>
      <c r="O139" s="17">
        <v>0</v>
      </c>
      <c r="P139" s="17">
        <v>8</v>
      </c>
      <c r="Q139" s="17">
        <v>5</v>
      </c>
      <c r="R139" s="17">
        <v>10</v>
      </c>
      <c r="S139" s="17">
        <v>10</v>
      </c>
      <c r="T139" s="17">
        <v>10</v>
      </c>
      <c r="U139" s="17">
        <v>12</v>
      </c>
      <c r="V139" s="17">
        <v>16</v>
      </c>
      <c r="W139" s="17">
        <v>16</v>
      </c>
      <c r="X139" s="17">
        <v>12</v>
      </c>
      <c r="Y139" s="16">
        <v>8</v>
      </c>
      <c r="Z139" s="16">
        <v>15</v>
      </c>
      <c r="AA139" s="16">
        <v>45</v>
      </c>
      <c r="AB139" s="16">
        <v>62</v>
      </c>
      <c r="AC139" s="58">
        <v>12</v>
      </c>
    </row>
    <row r="140" spans="2:29" ht="14.25" thickTop="1" thickBot="1" x14ac:dyDescent="0.25">
      <c r="B140" s="109"/>
      <c r="C140" s="18" t="s">
        <v>30</v>
      </c>
      <c r="D140" s="8">
        <f>SUM(D135:D139)</f>
        <v>559</v>
      </c>
      <c r="E140" s="8">
        <f t="shared" ref="E140:R140" si="33">SUM(E135:E139)</f>
        <v>707</v>
      </c>
      <c r="F140" s="8">
        <f t="shared" si="33"/>
        <v>755</v>
      </c>
      <c r="G140" s="8">
        <f t="shared" si="33"/>
        <v>884</v>
      </c>
      <c r="H140" s="8">
        <f t="shared" si="33"/>
        <v>719</v>
      </c>
      <c r="I140" s="8">
        <f t="shared" si="33"/>
        <v>770</v>
      </c>
      <c r="J140" s="8">
        <f t="shared" si="33"/>
        <v>768</v>
      </c>
      <c r="K140" s="8">
        <f t="shared" si="33"/>
        <v>801</v>
      </c>
      <c r="L140" s="8">
        <f t="shared" si="33"/>
        <v>817</v>
      </c>
      <c r="M140" s="8">
        <f t="shared" si="33"/>
        <v>870</v>
      </c>
      <c r="N140" s="8">
        <f t="shared" si="33"/>
        <v>939</v>
      </c>
      <c r="O140" s="8">
        <f t="shared" si="33"/>
        <v>960</v>
      </c>
      <c r="P140" s="8">
        <f t="shared" si="33"/>
        <v>916</v>
      </c>
      <c r="Q140" s="8">
        <f t="shared" si="33"/>
        <v>823</v>
      </c>
      <c r="R140" s="8">
        <f t="shared" si="33"/>
        <v>794</v>
      </c>
      <c r="S140" s="12">
        <f t="shared" ref="S140:U140" si="34">SUM(S135:S139)</f>
        <v>750</v>
      </c>
      <c r="T140" s="12">
        <f t="shared" si="34"/>
        <v>720</v>
      </c>
      <c r="U140" s="12">
        <f t="shared" si="34"/>
        <v>689</v>
      </c>
      <c r="V140" s="12">
        <v>696</v>
      </c>
      <c r="W140" s="12">
        <v>630</v>
      </c>
      <c r="X140" s="12">
        <v>547</v>
      </c>
      <c r="Y140" s="8">
        <v>504</v>
      </c>
      <c r="Z140" s="8">
        <v>449</v>
      </c>
      <c r="AA140" s="8">
        <v>432</v>
      </c>
      <c r="AB140" s="8">
        <v>389</v>
      </c>
      <c r="AC140" s="59">
        <v>285</v>
      </c>
    </row>
    <row r="141" spans="2:29" x14ac:dyDescent="0.2">
      <c r="B141" s="106" t="s">
        <v>58</v>
      </c>
      <c r="C141" s="32" t="s">
        <v>44</v>
      </c>
      <c r="D141" s="33">
        <v>0</v>
      </c>
      <c r="E141" s="33">
        <v>0</v>
      </c>
      <c r="F141" s="33">
        <v>0</v>
      </c>
      <c r="G141" s="33">
        <v>0</v>
      </c>
      <c r="H141" s="33">
        <v>0</v>
      </c>
      <c r="I141" s="33">
        <v>0</v>
      </c>
      <c r="J141" s="33">
        <v>0</v>
      </c>
      <c r="K141" s="33">
        <v>0</v>
      </c>
      <c r="L141" s="33">
        <v>0</v>
      </c>
      <c r="M141" s="34">
        <v>36</v>
      </c>
      <c r="N141" s="34">
        <v>44</v>
      </c>
      <c r="O141" s="34">
        <v>49</v>
      </c>
      <c r="P141" s="34">
        <v>50</v>
      </c>
      <c r="Q141" s="34">
        <v>43</v>
      </c>
      <c r="R141" s="34">
        <v>42</v>
      </c>
      <c r="S141" s="34">
        <v>43</v>
      </c>
      <c r="T141" s="34">
        <v>42</v>
      </c>
      <c r="U141" s="34">
        <v>42</v>
      </c>
      <c r="V141" s="34">
        <v>42</v>
      </c>
      <c r="W141" s="34">
        <v>37</v>
      </c>
      <c r="X141" s="34">
        <v>35</v>
      </c>
      <c r="Y141" s="33">
        <v>32</v>
      </c>
      <c r="Z141" s="33">
        <v>27</v>
      </c>
      <c r="AA141" s="33">
        <v>26</v>
      </c>
      <c r="AB141" s="33">
        <v>22</v>
      </c>
      <c r="AC141" s="60">
        <v>15</v>
      </c>
    </row>
    <row r="142" spans="2:29" x14ac:dyDescent="0.2">
      <c r="B142" s="94"/>
      <c r="C142" s="2" t="s">
        <v>23</v>
      </c>
      <c r="D142" s="7">
        <v>0</v>
      </c>
      <c r="E142" s="7">
        <v>0</v>
      </c>
      <c r="F142" s="7">
        <v>0</v>
      </c>
      <c r="G142" s="7">
        <v>0</v>
      </c>
      <c r="H142" s="7">
        <v>0</v>
      </c>
      <c r="I142" s="7">
        <v>0</v>
      </c>
      <c r="J142" s="7">
        <v>0</v>
      </c>
      <c r="K142" s="7">
        <v>0</v>
      </c>
      <c r="L142" s="7">
        <v>0</v>
      </c>
      <c r="M142" s="10">
        <v>0</v>
      </c>
      <c r="N142" s="10">
        <v>0</v>
      </c>
      <c r="O142" s="10">
        <v>0</v>
      </c>
      <c r="P142" s="10">
        <v>0</v>
      </c>
      <c r="Q142" s="10">
        <v>1</v>
      </c>
      <c r="R142" s="10">
        <v>1</v>
      </c>
      <c r="S142" s="10">
        <v>0</v>
      </c>
      <c r="T142" s="10">
        <v>0</v>
      </c>
      <c r="U142" s="10">
        <v>0</v>
      </c>
      <c r="V142" s="10">
        <v>0</v>
      </c>
      <c r="W142" s="10">
        <v>0</v>
      </c>
      <c r="X142" s="10">
        <v>0</v>
      </c>
      <c r="Y142" s="7">
        <v>0</v>
      </c>
      <c r="Z142" s="7">
        <v>0</v>
      </c>
      <c r="AA142" s="7">
        <v>0</v>
      </c>
      <c r="AB142" s="7">
        <v>0</v>
      </c>
      <c r="AC142" s="57">
        <v>0</v>
      </c>
    </row>
    <row r="143" spans="2:29" ht="13.5" thickBot="1" x14ac:dyDescent="0.25">
      <c r="B143" s="94"/>
      <c r="C143" s="15" t="s">
        <v>47</v>
      </c>
      <c r="D143" s="16">
        <v>0</v>
      </c>
      <c r="E143" s="16">
        <v>0</v>
      </c>
      <c r="F143" s="16">
        <v>0</v>
      </c>
      <c r="G143" s="16">
        <v>0</v>
      </c>
      <c r="H143" s="16">
        <v>0</v>
      </c>
      <c r="I143" s="16">
        <v>0</v>
      </c>
      <c r="J143" s="16">
        <v>0</v>
      </c>
      <c r="K143" s="16">
        <v>0</v>
      </c>
      <c r="L143" s="16">
        <v>0</v>
      </c>
      <c r="M143" s="17">
        <v>0</v>
      </c>
      <c r="N143" s="17">
        <v>0</v>
      </c>
      <c r="O143" s="17">
        <v>0</v>
      </c>
      <c r="P143" s="17">
        <v>0</v>
      </c>
      <c r="Q143" s="17">
        <v>0</v>
      </c>
      <c r="R143" s="17">
        <v>0</v>
      </c>
      <c r="S143" s="17">
        <v>0</v>
      </c>
      <c r="T143" s="17">
        <v>0</v>
      </c>
      <c r="U143" s="17">
        <v>0</v>
      </c>
      <c r="V143" s="17">
        <v>0</v>
      </c>
      <c r="W143" s="17">
        <v>0</v>
      </c>
      <c r="X143" s="17">
        <v>0</v>
      </c>
      <c r="Y143" s="16">
        <v>0</v>
      </c>
      <c r="Z143" s="16">
        <v>0</v>
      </c>
      <c r="AA143" s="16">
        <v>3</v>
      </c>
      <c r="AB143" s="16">
        <v>9</v>
      </c>
      <c r="AC143" s="58">
        <v>9</v>
      </c>
    </row>
    <row r="144" spans="2:29" ht="14.25" thickTop="1" thickBot="1" x14ac:dyDescent="0.25">
      <c r="B144" s="109"/>
      <c r="C144" s="18" t="s">
        <v>30</v>
      </c>
      <c r="D144" s="8">
        <f t="shared" ref="D144:T144" si="35">SUM(D141:D143)</f>
        <v>0</v>
      </c>
      <c r="E144" s="8">
        <f t="shared" si="35"/>
        <v>0</v>
      </c>
      <c r="F144" s="8">
        <f t="shared" si="35"/>
        <v>0</v>
      </c>
      <c r="G144" s="8">
        <f t="shared" si="35"/>
        <v>0</v>
      </c>
      <c r="H144" s="8">
        <f t="shared" si="35"/>
        <v>0</v>
      </c>
      <c r="I144" s="8">
        <f t="shared" si="35"/>
        <v>0</v>
      </c>
      <c r="J144" s="8">
        <f t="shared" si="35"/>
        <v>0</v>
      </c>
      <c r="K144" s="8">
        <f t="shared" si="35"/>
        <v>0</v>
      </c>
      <c r="L144" s="8">
        <f t="shared" si="35"/>
        <v>0</v>
      </c>
      <c r="M144" s="8">
        <f t="shared" si="35"/>
        <v>36</v>
      </c>
      <c r="N144" s="8">
        <f t="shared" si="35"/>
        <v>44</v>
      </c>
      <c r="O144" s="8">
        <f t="shared" si="35"/>
        <v>49</v>
      </c>
      <c r="P144" s="8">
        <f t="shared" si="35"/>
        <v>50</v>
      </c>
      <c r="Q144" s="8">
        <f t="shared" si="35"/>
        <v>44</v>
      </c>
      <c r="R144" s="8">
        <f t="shared" si="35"/>
        <v>43</v>
      </c>
      <c r="S144" s="12">
        <f t="shared" si="35"/>
        <v>43</v>
      </c>
      <c r="T144" s="12">
        <f t="shared" si="35"/>
        <v>42</v>
      </c>
      <c r="U144" s="12">
        <f>SUM(U141:U143)</f>
        <v>42</v>
      </c>
      <c r="V144" s="12">
        <v>42</v>
      </c>
      <c r="W144" s="12">
        <v>37</v>
      </c>
      <c r="X144" s="12">
        <v>35</v>
      </c>
      <c r="Y144" s="8">
        <v>32</v>
      </c>
      <c r="Z144" s="8">
        <v>27</v>
      </c>
      <c r="AA144" s="8">
        <v>29</v>
      </c>
      <c r="AB144" s="8">
        <v>31</v>
      </c>
      <c r="AC144" s="59">
        <v>24</v>
      </c>
    </row>
    <row r="145" spans="2:29" x14ac:dyDescent="0.2">
      <c r="B145" s="106" t="s">
        <v>17</v>
      </c>
      <c r="C145" s="3" t="s">
        <v>22</v>
      </c>
      <c r="D145" s="6">
        <v>86</v>
      </c>
      <c r="E145" s="6">
        <v>140</v>
      </c>
      <c r="F145" s="6">
        <v>192</v>
      </c>
      <c r="G145" s="6">
        <v>253</v>
      </c>
      <c r="H145" s="6">
        <v>288</v>
      </c>
      <c r="I145" s="6">
        <v>275</v>
      </c>
      <c r="J145" s="6">
        <v>282</v>
      </c>
      <c r="K145" s="6">
        <v>279</v>
      </c>
      <c r="L145" s="11">
        <v>250</v>
      </c>
      <c r="M145" s="11">
        <v>192</v>
      </c>
      <c r="N145" s="11">
        <v>170</v>
      </c>
      <c r="O145" s="11">
        <v>114</v>
      </c>
      <c r="P145" s="11">
        <v>86</v>
      </c>
      <c r="Q145" s="11">
        <v>46</v>
      </c>
      <c r="R145" s="11">
        <v>28</v>
      </c>
      <c r="S145" s="11">
        <v>25</v>
      </c>
      <c r="T145" s="11">
        <v>22</v>
      </c>
      <c r="U145" s="11">
        <v>20</v>
      </c>
      <c r="V145" s="11">
        <v>17</v>
      </c>
      <c r="W145" s="11">
        <v>17</v>
      </c>
      <c r="X145" s="11">
        <v>17</v>
      </c>
      <c r="Y145" s="6">
        <v>13</v>
      </c>
      <c r="Z145" s="6">
        <v>6</v>
      </c>
      <c r="AA145" s="6">
        <v>6</v>
      </c>
      <c r="AB145" s="6">
        <v>6</v>
      </c>
      <c r="AC145" s="60">
        <v>3</v>
      </c>
    </row>
    <row r="146" spans="2:29" x14ac:dyDescent="0.2">
      <c r="B146" s="108"/>
      <c r="C146" s="2" t="s">
        <v>44</v>
      </c>
      <c r="D146" s="7">
        <v>27</v>
      </c>
      <c r="E146" s="7">
        <v>90</v>
      </c>
      <c r="F146" s="7">
        <v>310</v>
      </c>
      <c r="G146" s="7">
        <v>408</v>
      </c>
      <c r="H146" s="7">
        <v>557</v>
      </c>
      <c r="I146" s="7">
        <v>856</v>
      </c>
      <c r="J146" s="7">
        <v>1069</v>
      </c>
      <c r="K146" s="7">
        <v>1231</v>
      </c>
      <c r="L146" s="10">
        <v>1355</v>
      </c>
      <c r="M146" s="10">
        <v>1473</v>
      </c>
      <c r="N146" s="10">
        <v>1462</v>
      </c>
      <c r="O146" s="10">
        <v>1525</v>
      </c>
      <c r="P146" s="10">
        <v>1522</v>
      </c>
      <c r="Q146" s="10">
        <v>1576</v>
      </c>
      <c r="R146" s="10">
        <v>1601</v>
      </c>
      <c r="S146" s="10">
        <v>1583</v>
      </c>
      <c r="T146" s="10">
        <v>1577</v>
      </c>
      <c r="U146" s="10">
        <v>1555</v>
      </c>
      <c r="V146" s="10">
        <v>1417</v>
      </c>
      <c r="W146" s="10">
        <v>1218</v>
      </c>
      <c r="X146" s="10">
        <v>1115</v>
      </c>
      <c r="Y146" s="7">
        <v>1057</v>
      </c>
      <c r="Z146" s="7">
        <v>1124</v>
      </c>
      <c r="AA146" s="7">
        <v>932</v>
      </c>
      <c r="AB146" s="7">
        <v>821</v>
      </c>
      <c r="AC146" s="57">
        <v>586</v>
      </c>
    </row>
    <row r="147" spans="2:29" x14ac:dyDescent="0.2">
      <c r="B147" s="108"/>
      <c r="C147" s="2" t="s">
        <v>23</v>
      </c>
      <c r="D147" s="7">
        <v>26</v>
      </c>
      <c r="E147" s="7">
        <v>1</v>
      </c>
      <c r="F147" s="7">
        <v>1</v>
      </c>
      <c r="G147" s="7">
        <v>0</v>
      </c>
      <c r="H147" s="7">
        <v>0</v>
      </c>
      <c r="I147" s="7">
        <v>0</v>
      </c>
      <c r="J147" s="7">
        <v>0</v>
      </c>
      <c r="K147" s="7">
        <v>0</v>
      </c>
      <c r="L147" s="10">
        <v>0</v>
      </c>
      <c r="M147" s="10">
        <v>0</v>
      </c>
      <c r="N147" s="10">
        <v>116</v>
      </c>
      <c r="O147" s="10">
        <v>225</v>
      </c>
      <c r="P147" s="10">
        <v>232</v>
      </c>
      <c r="Q147" s="10">
        <v>240</v>
      </c>
      <c r="R147" s="10">
        <v>347</v>
      </c>
      <c r="S147" s="10">
        <v>252</v>
      </c>
      <c r="T147" s="10">
        <v>251</v>
      </c>
      <c r="U147" s="10">
        <v>249</v>
      </c>
      <c r="V147" s="10">
        <v>220</v>
      </c>
      <c r="W147" s="10">
        <v>213</v>
      </c>
      <c r="X147" s="10">
        <v>213</v>
      </c>
      <c r="Y147" s="7">
        <v>213</v>
      </c>
      <c r="Z147" s="7">
        <v>172</v>
      </c>
      <c r="AA147" s="7">
        <v>33</v>
      </c>
      <c r="AB147" s="7">
        <v>32</v>
      </c>
      <c r="AC147" s="57">
        <v>26</v>
      </c>
    </row>
    <row r="148" spans="2:29" x14ac:dyDescent="0.2">
      <c r="B148" s="108"/>
      <c r="C148" s="24" t="s">
        <v>45</v>
      </c>
      <c r="D148" s="25">
        <v>0</v>
      </c>
      <c r="E148" s="25">
        <v>0</v>
      </c>
      <c r="F148" s="25">
        <v>0</v>
      </c>
      <c r="G148" s="25">
        <v>0</v>
      </c>
      <c r="H148" s="25">
        <v>0</v>
      </c>
      <c r="I148" s="25">
        <v>0</v>
      </c>
      <c r="J148" s="25">
        <v>0</v>
      </c>
      <c r="K148" s="25">
        <v>3</v>
      </c>
      <c r="L148" s="26">
        <v>11</v>
      </c>
      <c r="M148" s="26">
        <v>92</v>
      </c>
      <c r="N148" s="26">
        <v>109</v>
      </c>
      <c r="O148" s="26">
        <v>126</v>
      </c>
      <c r="P148" s="26">
        <v>133</v>
      </c>
      <c r="Q148" s="26">
        <v>125</v>
      </c>
      <c r="R148" s="26">
        <v>135</v>
      </c>
      <c r="S148" s="26">
        <v>121</v>
      </c>
      <c r="T148" s="26">
        <v>116</v>
      </c>
      <c r="U148" s="26">
        <v>122</v>
      </c>
      <c r="V148" s="26">
        <v>114</v>
      </c>
      <c r="W148" s="26">
        <v>137</v>
      </c>
      <c r="X148" s="26">
        <v>117</v>
      </c>
      <c r="Y148" s="25">
        <v>127</v>
      </c>
      <c r="Z148" s="25">
        <v>129</v>
      </c>
      <c r="AA148" s="25">
        <v>117</v>
      </c>
      <c r="AB148" s="25">
        <v>124</v>
      </c>
      <c r="AC148" s="57">
        <v>100</v>
      </c>
    </row>
    <row r="149" spans="2:29" x14ac:dyDescent="0.2">
      <c r="B149" s="108"/>
      <c r="C149" s="24" t="s">
        <v>24</v>
      </c>
      <c r="D149" s="25">
        <v>0</v>
      </c>
      <c r="E149" s="25">
        <v>2</v>
      </c>
      <c r="F149" s="25">
        <v>2</v>
      </c>
      <c r="G149" s="25">
        <v>21</v>
      </c>
      <c r="H149" s="25">
        <v>38</v>
      </c>
      <c r="I149" s="25">
        <v>38</v>
      </c>
      <c r="J149" s="25">
        <v>43</v>
      </c>
      <c r="K149" s="25">
        <v>43</v>
      </c>
      <c r="L149" s="26">
        <v>33</v>
      </c>
      <c r="M149" s="26">
        <v>26</v>
      </c>
      <c r="N149" s="26">
        <v>22</v>
      </c>
      <c r="O149" s="26">
        <v>20</v>
      </c>
      <c r="P149" s="26">
        <v>18</v>
      </c>
      <c r="Q149" s="26">
        <v>17</v>
      </c>
      <c r="R149" s="26">
        <v>0</v>
      </c>
      <c r="S149" s="26">
        <v>0</v>
      </c>
      <c r="T149" s="26">
        <v>0</v>
      </c>
      <c r="U149" s="26">
        <v>1</v>
      </c>
      <c r="V149" s="26">
        <v>1</v>
      </c>
      <c r="W149" s="26">
        <v>1</v>
      </c>
      <c r="X149" s="26">
        <v>1</v>
      </c>
      <c r="Y149" s="25">
        <v>1</v>
      </c>
      <c r="Z149" s="25">
        <v>1</v>
      </c>
      <c r="AA149" s="25">
        <v>1</v>
      </c>
      <c r="AB149" s="25">
        <v>1</v>
      </c>
      <c r="AC149" s="57">
        <v>1</v>
      </c>
    </row>
    <row r="150" spans="2:29" ht="13.5" thickBot="1" x14ac:dyDescent="0.25">
      <c r="B150" s="110"/>
      <c r="C150" s="15" t="s">
        <v>47</v>
      </c>
      <c r="D150" s="16">
        <v>0</v>
      </c>
      <c r="E150" s="16">
        <v>0</v>
      </c>
      <c r="F150" s="16">
        <v>0</v>
      </c>
      <c r="G150" s="16">
        <v>0</v>
      </c>
      <c r="H150" s="16">
        <v>0</v>
      </c>
      <c r="I150" s="16">
        <v>0</v>
      </c>
      <c r="J150" s="16">
        <v>0</v>
      </c>
      <c r="K150" s="16">
        <v>0</v>
      </c>
      <c r="L150" s="17">
        <v>0</v>
      </c>
      <c r="M150" s="17">
        <v>0</v>
      </c>
      <c r="N150" s="17">
        <v>0</v>
      </c>
      <c r="O150" s="17">
        <v>0</v>
      </c>
      <c r="P150" s="17">
        <v>0</v>
      </c>
      <c r="Q150" s="17">
        <v>6</v>
      </c>
      <c r="R150" s="17">
        <v>2</v>
      </c>
      <c r="S150" s="17">
        <v>5</v>
      </c>
      <c r="T150" s="17">
        <v>13</v>
      </c>
      <c r="U150" s="17">
        <v>13</v>
      </c>
      <c r="V150" s="17">
        <v>17</v>
      </c>
      <c r="W150" s="17">
        <v>17</v>
      </c>
      <c r="X150" s="17">
        <v>34</v>
      </c>
      <c r="Y150" s="16">
        <v>41</v>
      </c>
      <c r="Z150" s="16">
        <v>47</v>
      </c>
      <c r="AA150" s="16">
        <v>58</v>
      </c>
      <c r="AB150" s="16">
        <v>69</v>
      </c>
      <c r="AC150" s="58">
        <v>67</v>
      </c>
    </row>
    <row r="151" spans="2:29" ht="14.25" thickTop="1" thickBot="1" x14ac:dyDescent="0.25">
      <c r="B151" s="109"/>
      <c r="C151" s="18" t="s">
        <v>30</v>
      </c>
      <c r="D151" s="8">
        <f t="shared" ref="D151:R151" si="36">SUM(D145:D150)</f>
        <v>139</v>
      </c>
      <c r="E151" s="8">
        <f t="shared" si="36"/>
        <v>233</v>
      </c>
      <c r="F151" s="8">
        <f t="shared" si="36"/>
        <v>505</v>
      </c>
      <c r="G151" s="8">
        <f t="shared" si="36"/>
        <v>682</v>
      </c>
      <c r="H151" s="8">
        <f t="shared" si="36"/>
        <v>883</v>
      </c>
      <c r="I151" s="8">
        <f t="shared" si="36"/>
        <v>1169</v>
      </c>
      <c r="J151" s="8">
        <f t="shared" si="36"/>
        <v>1394</v>
      </c>
      <c r="K151" s="8">
        <f t="shared" si="36"/>
        <v>1556</v>
      </c>
      <c r="L151" s="8">
        <f t="shared" si="36"/>
        <v>1649</v>
      </c>
      <c r="M151" s="8">
        <f t="shared" si="36"/>
        <v>1783</v>
      </c>
      <c r="N151" s="8">
        <f t="shared" si="36"/>
        <v>1879</v>
      </c>
      <c r="O151" s="8">
        <f t="shared" si="36"/>
        <v>2010</v>
      </c>
      <c r="P151" s="8">
        <f t="shared" si="36"/>
        <v>1991</v>
      </c>
      <c r="Q151" s="8">
        <f t="shared" si="36"/>
        <v>2010</v>
      </c>
      <c r="R151" s="8">
        <f t="shared" si="36"/>
        <v>2113</v>
      </c>
      <c r="S151" s="12">
        <f t="shared" ref="S151:U151" si="37">SUM(S145:S150)</f>
        <v>1986</v>
      </c>
      <c r="T151" s="12">
        <f t="shared" si="37"/>
        <v>1979</v>
      </c>
      <c r="U151" s="12">
        <f t="shared" si="37"/>
        <v>1960</v>
      </c>
      <c r="V151" s="12">
        <v>1786</v>
      </c>
      <c r="W151" s="12">
        <v>1603</v>
      </c>
      <c r="X151" s="12">
        <v>1497</v>
      </c>
      <c r="Y151" s="8">
        <v>1452</v>
      </c>
      <c r="Z151" s="8">
        <v>1479</v>
      </c>
      <c r="AA151" s="8">
        <v>1147</v>
      </c>
      <c r="AB151" s="8">
        <v>1053</v>
      </c>
      <c r="AC151" s="59">
        <v>783</v>
      </c>
    </row>
    <row r="152" spans="2:29" x14ac:dyDescent="0.2">
      <c r="B152" s="106" t="s">
        <v>53</v>
      </c>
      <c r="C152" s="3" t="s">
        <v>22</v>
      </c>
      <c r="D152" s="6">
        <v>0</v>
      </c>
      <c r="E152" s="6">
        <v>2</v>
      </c>
      <c r="F152" s="6">
        <v>1</v>
      </c>
      <c r="G152" s="6">
        <v>1</v>
      </c>
      <c r="H152" s="6">
        <v>0</v>
      </c>
      <c r="I152" s="6">
        <v>0</v>
      </c>
      <c r="J152" s="6">
        <v>0</v>
      </c>
      <c r="K152" s="6">
        <v>0</v>
      </c>
      <c r="L152" s="11">
        <v>0</v>
      </c>
      <c r="M152" s="11">
        <v>0</v>
      </c>
      <c r="N152" s="11">
        <v>0</v>
      </c>
      <c r="O152" s="11">
        <v>0</v>
      </c>
      <c r="P152" s="11">
        <v>0</v>
      </c>
      <c r="Q152" s="11">
        <v>0</v>
      </c>
      <c r="R152" s="11">
        <v>0</v>
      </c>
      <c r="S152" s="11">
        <v>0</v>
      </c>
      <c r="T152" s="11">
        <v>0</v>
      </c>
      <c r="U152" s="11">
        <v>0</v>
      </c>
      <c r="V152" s="11">
        <v>0</v>
      </c>
      <c r="W152" s="11">
        <v>0</v>
      </c>
      <c r="X152" s="11">
        <v>0</v>
      </c>
      <c r="Y152" s="6">
        <v>0</v>
      </c>
      <c r="Z152" s="6">
        <v>0</v>
      </c>
      <c r="AA152" s="6">
        <v>0</v>
      </c>
      <c r="AB152" s="6">
        <v>0</v>
      </c>
      <c r="AC152" s="60">
        <v>0</v>
      </c>
    </row>
    <row r="153" spans="2:29" x14ac:dyDescent="0.2">
      <c r="B153" s="108"/>
      <c r="C153" s="2" t="s">
        <v>44</v>
      </c>
      <c r="D153" s="7">
        <v>0</v>
      </c>
      <c r="E153" s="7">
        <v>5</v>
      </c>
      <c r="F153" s="7">
        <v>11</v>
      </c>
      <c r="G153" s="7">
        <v>1</v>
      </c>
      <c r="H153" s="7">
        <v>2</v>
      </c>
      <c r="I153" s="7">
        <v>0</v>
      </c>
      <c r="J153" s="7">
        <v>0</v>
      </c>
      <c r="K153" s="7">
        <v>0</v>
      </c>
      <c r="L153" s="10">
        <v>14</v>
      </c>
      <c r="M153" s="10">
        <v>21</v>
      </c>
      <c r="N153" s="10">
        <v>25</v>
      </c>
      <c r="O153" s="10">
        <v>31</v>
      </c>
      <c r="P153" s="10">
        <v>36</v>
      </c>
      <c r="Q153" s="10">
        <v>46</v>
      </c>
      <c r="R153" s="10">
        <v>44</v>
      </c>
      <c r="S153" s="10">
        <v>44</v>
      </c>
      <c r="T153" s="10">
        <v>41</v>
      </c>
      <c r="U153" s="10">
        <v>43</v>
      </c>
      <c r="V153" s="10">
        <v>72</v>
      </c>
      <c r="W153" s="10">
        <v>63</v>
      </c>
      <c r="X153" s="10">
        <v>60</v>
      </c>
      <c r="Y153" s="7">
        <v>47</v>
      </c>
      <c r="Z153" s="7">
        <v>37</v>
      </c>
      <c r="AA153" s="7">
        <v>30</v>
      </c>
      <c r="AB153" s="7">
        <v>22</v>
      </c>
      <c r="AC153" s="57">
        <v>14</v>
      </c>
    </row>
    <row r="154" spans="2:29" x14ac:dyDescent="0.2">
      <c r="B154" s="108"/>
      <c r="C154" s="2" t="s">
        <v>23</v>
      </c>
      <c r="D154" s="25">
        <v>2</v>
      </c>
      <c r="E154" s="25">
        <v>6</v>
      </c>
      <c r="F154" s="25">
        <v>5</v>
      </c>
      <c r="G154" s="25">
        <v>4</v>
      </c>
      <c r="H154" s="25">
        <v>4</v>
      </c>
      <c r="I154" s="25">
        <v>4</v>
      </c>
      <c r="J154" s="25">
        <v>4</v>
      </c>
      <c r="K154" s="25">
        <v>8</v>
      </c>
      <c r="L154" s="26">
        <v>0</v>
      </c>
      <c r="M154" s="26">
        <v>0</v>
      </c>
      <c r="N154" s="26">
        <v>0</v>
      </c>
      <c r="O154" s="26">
        <v>0</v>
      </c>
      <c r="P154" s="26">
        <v>0</v>
      </c>
      <c r="Q154" s="26">
        <v>0</v>
      </c>
      <c r="R154" s="26">
        <v>0</v>
      </c>
      <c r="S154" s="26">
        <v>0</v>
      </c>
      <c r="T154" s="26">
        <v>0</v>
      </c>
      <c r="U154" s="26">
        <v>0</v>
      </c>
      <c r="V154" s="26">
        <v>1</v>
      </c>
      <c r="W154" s="26">
        <v>1</v>
      </c>
      <c r="X154" s="26">
        <v>1</v>
      </c>
      <c r="Y154" s="25">
        <v>0</v>
      </c>
      <c r="Z154" s="25">
        <v>0</v>
      </c>
      <c r="AA154" s="25">
        <v>0</v>
      </c>
      <c r="AB154" s="25">
        <v>8</v>
      </c>
      <c r="AC154" s="57">
        <v>5</v>
      </c>
    </row>
    <row r="155" spans="2:29" x14ac:dyDescent="0.2">
      <c r="B155" s="108"/>
      <c r="C155" s="24" t="s">
        <v>45</v>
      </c>
      <c r="D155" s="25">
        <v>0</v>
      </c>
      <c r="E155" s="25">
        <v>0</v>
      </c>
      <c r="F155" s="25">
        <v>0</v>
      </c>
      <c r="G155" s="25">
        <v>0</v>
      </c>
      <c r="H155" s="25">
        <v>0</v>
      </c>
      <c r="I155" s="25">
        <v>1</v>
      </c>
      <c r="J155" s="25">
        <v>5</v>
      </c>
      <c r="K155" s="25">
        <v>2</v>
      </c>
      <c r="L155" s="26">
        <v>4</v>
      </c>
      <c r="M155" s="26">
        <v>4</v>
      </c>
      <c r="N155" s="26">
        <v>7</v>
      </c>
      <c r="O155" s="26">
        <v>12</v>
      </c>
      <c r="P155" s="26">
        <v>12</v>
      </c>
      <c r="Q155" s="26">
        <v>14</v>
      </c>
      <c r="R155" s="26">
        <v>13</v>
      </c>
      <c r="S155" s="26">
        <v>11</v>
      </c>
      <c r="T155" s="26">
        <v>7</v>
      </c>
      <c r="U155" s="26">
        <v>7</v>
      </c>
      <c r="V155" s="26">
        <v>5</v>
      </c>
      <c r="W155" s="26">
        <v>1</v>
      </c>
      <c r="X155" s="26">
        <v>4</v>
      </c>
      <c r="Y155" s="25">
        <v>3</v>
      </c>
      <c r="Z155" s="25">
        <v>0</v>
      </c>
      <c r="AA155" s="25">
        <v>0</v>
      </c>
      <c r="AB155" s="25">
        <v>0</v>
      </c>
      <c r="AC155" s="57">
        <v>0</v>
      </c>
    </row>
    <row r="156" spans="2:29" x14ac:dyDescent="0.2">
      <c r="B156" s="108"/>
      <c r="C156" s="24" t="s">
        <v>24</v>
      </c>
      <c r="D156" s="25">
        <v>1</v>
      </c>
      <c r="E156" s="25">
        <v>1</v>
      </c>
      <c r="F156" s="25">
        <v>0</v>
      </c>
      <c r="G156" s="25">
        <v>0</v>
      </c>
      <c r="H156" s="25">
        <v>0</v>
      </c>
      <c r="I156" s="25">
        <v>1</v>
      </c>
      <c r="J156" s="25">
        <v>2</v>
      </c>
      <c r="K156" s="25">
        <v>1</v>
      </c>
      <c r="L156" s="26">
        <v>0</v>
      </c>
      <c r="M156" s="26">
        <v>0</v>
      </c>
      <c r="N156" s="26">
        <v>0</v>
      </c>
      <c r="O156" s="26">
        <v>0</v>
      </c>
      <c r="P156" s="26">
        <v>0</v>
      </c>
      <c r="Q156" s="26">
        <v>0</v>
      </c>
      <c r="R156" s="26">
        <v>0</v>
      </c>
      <c r="S156" s="26">
        <v>0</v>
      </c>
      <c r="T156" s="26">
        <v>0</v>
      </c>
      <c r="U156" s="26">
        <v>0</v>
      </c>
      <c r="V156" s="26">
        <v>0</v>
      </c>
      <c r="W156" s="26">
        <v>0</v>
      </c>
      <c r="X156" s="26">
        <v>0</v>
      </c>
      <c r="Y156" s="25">
        <v>0</v>
      </c>
      <c r="Z156" s="25">
        <v>0</v>
      </c>
      <c r="AA156" s="25">
        <v>0</v>
      </c>
      <c r="AB156" s="25">
        <v>0</v>
      </c>
      <c r="AC156" s="57">
        <v>0</v>
      </c>
    </row>
    <row r="157" spans="2:29" ht="13.5" thickBot="1" x14ac:dyDescent="0.25">
      <c r="B157" s="108"/>
      <c r="C157" s="15" t="s">
        <v>47</v>
      </c>
      <c r="D157" s="16">
        <v>0</v>
      </c>
      <c r="E157" s="16">
        <v>0</v>
      </c>
      <c r="F157" s="16">
        <v>0</v>
      </c>
      <c r="G157" s="16">
        <v>0</v>
      </c>
      <c r="H157" s="16">
        <v>0</v>
      </c>
      <c r="I157" s="16">
        <v>0</v>
      </c>
      <c r="J157" s="16">
        <v>0</v>
      </c>
      <c r="K157" s="16">
        <v>0</v>
      </c>
      <c r="L157" s="17">
        <v>0</v>
      </c>
      <c r="M157" s="17">
        <v>0</v>
      </c>
      <c r="N157" s="17">
        <v>0</v>
      </c>
      <c r="O157" s="17">
        <v>0</v>
      </c>
      <c r="P157" s="17">
        <v>0</v>
      </c>
      <c r="Q157" s="17">
        <v>0</v>
      </c>
      <c r="R157" s="17">
        <v>0</v>
      </c>
      <c r="S157" s="17">
        <v>2</v>
      </c>
      <c r="T157" s="17">
        <v>2</v>
      </c>
      <c r="U157" s="17">
        <v>2</v>
      </c>
      <c r="V157" s="17">
        <v>4</v>
      </c>
      <c r="W157" s="17">
        <v>7</v>
      </c>
      <c r="X157" s="17">
        <v>4</v>
      </c>
      <c r="Y157" s="16">
        <v>4</v>
      </c>
      <c r="Z157" s="16">
        <v>4</v>
      </c>
      <c r="AA157" s="16">
        <v>4</v>
      </c>
      <c r="AB157" s="16">
        <v>1</v>
      </c>
      <c r="AC157" s="58">
        <v>1</v>
      </c>
    </row>
    <row r="158" spans="2:29" ht="14.25" thickTop="1" thickBot="1" x14ac:dyDescent="0.25">
      <c r="B158" s="109"/>
      <c r="C158" s="18" t="s">
        <v>30</v>
      </c>
      <c r="D158" s="8">
        <f t="shared" ref="D158:R158" si="38">SUM(D152:D157)</f>
        <v>3</v>
      </c>
      <c r="E158" s="8">
        <f t="shared" si="38"/>
        <v>14</v>
      </c>
      <c r="F158" s="8">
        <f t="shared" si="38"/>
        <v>17</v>
      </c>
      <c r="G158" s="8">
        <f t="shared" si="38"/>
        <v>6</v>
      </c>
      <c r="H158" s="8">
        <f t="shared" si="38"/>
        <v>6</v>
      </c>
      <c r="I158" s="8">
        <f t="shared" si="38"/>
        <v>6</v>
      </c>
      <c r="J158" s="8">
        <f t="shared" si="38"/>
        <v>11</v>
      </c>
      <c r="K158" s="8">
        <f t="shared" si="38"/>
        <v>11</v>
      </c>
      <c r="L158" s="8">
        <f t="shared" si="38"/>
        <v>18</v>
      </c>
      <c r="M158" s="8">
        <f t="shared" si="38"/>
        <v>25</v>
      </c>
      <c r="N158" s="8">
        <f t="shared" si="38"/>
        <v>32</v>
      </c>
      <c r="O158" s="8">
        <f t="shared" si="38"/>
        <v>43</v>
      </c>
      <c r="P158" s="8">
        <f t="shared" si="38"/>
        <v>48</v>
      </c>
      <c r="Q158" s="8">
        <f t="shared" si="38"/>
        <v>60</v>
      </c>
      <c r="R158" s="8">
        <f t="shared" si="38"/>
        <v>57</v>
      </c>
      <c r="S158" s="12">
        <f t="shared" ref="S158:U158" si="39">SUM(S152:S157)</f>
        <v>57</v>
      </c>
      <c r="T158" s="12">
        <f t="shared" si="39"/>
        <v>50</v>
      </c>
      <c r="U158" s="12">
        <f t="shared" si="39"/>
        <v>52</v>
      </c>
      <c r="V158" s="12">
        <v>82</v>
      </c>
      <c r="W158" s="12">
        <v>72</v>
      </c>
      <c r="X158" s="12">
        <v>69</v>
      </c>
      <c r="Y158" s="8">
        <v>54</v>
      </c>
      <c r="Z158" s="8">
        <v>41</v>
      </c>
      <c r="AA158" s="8">
        <v>34</v>
      </c>
      <c r="AB158" s="8">
        <v>31</v>
      </c>
      <c r="AC158" s="59">
        <v>20</v>
      </c>
    </row>
    <row r="159" spans="2:29" x14ac:dyDescent="0.2">
      <c r="B159" s="93" t="s">
        <v>54</v>
      </c>
      <c r="C159" s="3" t="s">
        <v>22</v>
      </c>
      <c r="D159" s="6">
        <v>0</v>
      </c>
      <c r="E159" s="6">
        <v>0</v>
      </c>
      <c r="F159" s="6">
        <v>0</v>
      </c>
      <c r="G159" s="6">
        <v>0</v>
      </c>
      <c r="H159" s="6">
        <v>2</v>
      </c>
      <c r="I159" s="6">
        <v>2</v>
      </c>
      <c r="J159" s="6">
        <v>2</v>
      </c>
      <c r="K159" s="6">
        <v>0</v>
      </c>
      <c r="L159" s="6">
        <v>0</v>
      </c>
      <c r="M159" s="6">
        <v>0</v>
      </c>
      <c r="N159" s="6">
        <v>0</v>
      </c>
      <c r="O159" s="6">
        <v>0</v>
      </c>
      <c r="P159" s="6">
        <v>0</v>
      </c>
      <c r="Q159" s="6">
        <v>0</v>
      </c>
      <c r="R159" s="6">
        <v>0</v>
      </c>
      <c r="S159" s="11">
        <v>0</v>
      </c>
      <c r="T159" s="11">
        <v>0</v>
      </c>
      <c r="U159" s="11">
        <v>0</v>
      </c>
      <c r="V159" s="11">
        <v>0</v>
      </c>
      <c r="W159" s="11">
        <v>0</v>
      </c>
      <c r="X159" s="11">
        <v>0</v>
      </c>
      <c r="Y159" s="6">
        <v>0</v>
      </c>
      <c r="Z159" s="6">
        <v>0</v>
      </c>
      <c r="AA159" s="6">
        <v>0</v>
      </c>
      <c r="AB159" s="6">
        <v>0</v>
      </c>
      <c r="AC159" s="60">
        <v>0</v>
      </c>
    </row>
    <row r="160" spans="2:29" x14ac:dyDescent="0.2">
      <c r="B160" s="94"/>
      <c r="C160" s="19" t="s">
        <v>44</v>
      </c>
      <c r="D160" s="13">
        <v>0</v>
      </c>
      <c r="E160" s="13">
        <v>0</v>
      </c>
      <c r="F160" s="13">
        <v>0</v>
      </c>
      <c r="G160" s="13">
        <v>0</v>
      </c>
      <c r="H160" s="13">
        <v>3</v>
      </c>
      <c r="I160" s="13">
        <v>3</v>
      </c>
      <c r="J160" s="13">
        <v>3</v>
      </c>
      <c r="K160" s="13">
        <v>14</v>
      </c>
      <c r="L160" s="14">
        <v>12</v>
      </c>
      <c r="M160" s="14">
        <v>19</v>
      </c>
      <c r="N160" s="14">
        <v>32</v>
      </c>
      <c r="O160" s="14">
        <v>27</v>
      </c>
      <c r="P160" s="14">
        <v>18</v>
      </c>
      <c r="Q160" s="14">
        <v>14</v>
      </c>
      <c r="R160" s="14">
        <v>10</v>
      </c>
      <c r="S160" s="14">
        <v>8</v>
      </c>
      <c r="T160" s="14">
        <v>14</v>
      </c>
      <c r="U160" s="14">
        <v>15</v>
      </c>
      <c r="V160" s="14">
        <v>14</v>
      </c>
      <c r="W160" s="14">
        <v>15</v>
      </c>
      <c r="X160" s="14">
        <v>12</v>
      </c>
      <c r="Y160" s="13">
        <v>8</v>
      </c>
      <c r="Z160" s="13">
        <v>8</v>
      </c>
      <c r="AA160" s="13">
        <v>7</v>
      </c>
      <c r="AB160" s="13">
        <v>5</v>
      </c>
      <c r="AC160" s="57">
        <v>3</v>
      </c>
    </row>
    <row r="161" spans="2:29" ht="13.5" thickBot="1" x14ac:dyDescent="0.25">
      <c r="B161" s="94"/>
      <c r="C161" s="15" t="s">
        <v>45</v>
      </c>
      <c r="D161" s="16">
        <v>0</v>
      </c>
      <c r="E161" s="16">
        <v>0</v>
      </c>
      <c r="F161" s="16">
        <v>0</v>
      </c>
      <c r="G161" s="16">
        <v>0</v>
      </c>
      <c r="H161" s="16">
        <v>0</v>
      </c>
      <c r="I161" s="16">
        <v>0</v>
      </c>
      <c r="J161" s="16">
        <v>0</v>
      </c>
      <c r="K161" s="16">
        <v>0</v>
      </c>
      <c r="L161" s="17">
        <v>0</v>
      </c>
      <c r="M161" s="17">
        <v>0</v>
      </c>
      <c r="N161" s="17">
        <v>0</v>
      </c>
      <c r="O161" s="17">
        <v>0</v>
      </c>
      <c r="P161" s="17">
        <v>0</v>
      </c>
      <c r="Q161" s="17">
        <v>0</v>
      </c>
      <c r="R161" s="17">
        <v>1</v>
      </c>
      <c r="S161" s="17">
        <v>3</v>
      </c>
      <c r="T161" s="17">
        <v>3</v>
      </c>
      <c r="U161" s="17">
        <v>3</v>
      </c>
      <c r="V161" s="17">
        <v>3</v>
      </c>
      <c r="W161" s="17">
        <v>3</v>
      </c>
      <c r="X161" s="17">
        <v>3</v>
      </c>
      <c r="Y161" s="16">
        <v>3</v>
      </c>
      <c r="Z161" s="16">
        <v>3</v>
      </c>
      <c r="AA161" s="16">
        <v>3</v>
      </c>
      <c r="AB161" s="16">
        <v>1</v>
      </c>
      <c r="AC161" s="58">
        <v>3</v>
      </c>
    </row>
    <row r="162" spans="2:29" ht="14.25" thickTop="1" thickBot="1" x14ac:dyDescent="0.25">
      <c r="B162" s="95"/>
      <c r="C162" s="18" t="s">
        <v>30</v>
      </c>
      <c r="D162" s="8">
        <f t="shared" ref="D162:U162" si="40">SUM(D159:D161)</f>
        <v>0</v>
      </c>
      <c r="E162" s="8">
        <f t="shared" si="40"/>
        <v>0</v>
      </c>
      <c r="F162" s="8">
        <f t="shared" si="40"/>
        <v>0</v>
      </c>
      <c r="G162" s="8">
        <f t="shared" si="40"/>
        <v>0</v>
      </c>
      <c r="H162" s="8">
        <f t="shared" si="40"/>
        <v>5</v>
      </c>
      <c r="I162" s="8">
        <f t="shared" si="40"/>
        <v>5</v>
      </c>
      <c r="J162" s="8">
        <f t="shared" si="40"/>
        <v>5</v>
      </c>
      <c r="K162" s="8">
        <f t="shared" si="40"/>
        <v>14</v>
      </c>
      <c r="L162" s="8">
        <f t="shared" si="40"/>
        <v>12</v>
      </c>
      <c r="M162" s="8">
        <f t="shared" si="40"/>
        <v>19</v>
      </c>
      <c r="N162" s="8">
        <f t="shared" si="40"/>
        <v>32</v>
      </c>
      <c r="O162" s="8">
        <f t="shared" si="40"/>
        <v>27</v>
      </c>
      <c r="P162" s="8">
        <f t="shared" si="40"/>
        <v>18</v>
      </c>
      <c r="Q162" s="8">
        <f t="shared" si="40"/>
        <v>14</v>
      </c>
      <c r="R162" s="8">
        <f t="shared" si="40"/>
        <v>11</v>
      </c>
      <c r="S162" s="12">
        <f t="shared" si="40"/>
        <v>11</v>
      </c>
      <c r="T162" s="12">
        <f t="shared" si="40"/>
        <v>17</v>
      </c>
      <c r="U162" s="12">
        <f t="shared" si="40"/>
        <v>18</v>
      </c>
      <c r="V162" s="12">
        <v>17</v>
      </c>
      <c r="W162" s="12">
        <v>18</v>
      </c>
      <c r="X162" s="12">
        <v>15</v>
      </c>
      <c r="Y162" s="8">
        <v>11</v>
      </c>
      <c r="Z162" s="8">
        <v>11</v>
      </c>
      <c r="AA162" s="8">
        <v>10</v>
      </c>
      <c r="AB162" s="8">
        <v>6</v>
      </c>
      <c r="AC162" s="59">
        <v>6</v>
      </c>
    </row>
    <row r="163" spans="2:29" x14ac:dyDescent="0.2">
      <c r="B163" s="93" t="s">
        <v>55</v>
      </c>
      <c r="C163" s="3" t="s">
        <v>22</v>
      </c>
      <c r="D163" s="6">
        <v>3</v>
      </c>
      <c r="E163" s="6">
        <v>3</v>
      </c>
      <c r="F163" s="6">
        <v>4</v>
      </c>
      <c r="G163" s="6">
        <v>3</v>
      </c>
      <c r="H163" s="6">
        <v>1</v>
      </c>
      <c r="I163" s="6">
        <v>4</v>
      </c>
      <c r="J163" s="6">
        <v>4</v>
      </c>
      <c r="K163" s="6">
        <v>4</v>
      </c>
      <c r="L163" s="11">
        <v>0</v>
      </c>
      <c r="M163" s="11">
        <v>0</v>
      </c>
      <c r="N163" s="11">
        <v>0</v>
      </c>
      <c r="O163" s="11">
        <v>0</v>
      </c>
      <c r="P163" s="11">
        <v>0</v>
      </c>
      <c r="Q163" s="11">
        <v>0</v>
      </c>
      <c r="R163" s="11">
        <v>0</v>
      </c>
      <c r="S163" s="11">
        <v>0</v>
      </c>
      <c r="T163" s="11">
        <v>0</v>
      </c>
      <c r="U163" s="11">
        <v>0</v>
      </c>
      <c r="V163" s="11">
        <v>0</v>
      </c>
      <c r="W163" s="11">
        <v>0</v>
      </c>
      <c r="X163" s="11">
        <v>0</v>
      </c>
      <c r="Y163" s="6">
        <v>0</v>
      </c>
      <c r="Z163" s="6">
        <v>0</v>
      </c>
      <c r="AA163" s="6">
        <v>0</v>
      </c>
      <c r="AB163" s="6">
        <v>0</v>
      </c>
      <c r="AC163" s="60">
        <v>0</v>
      </c>
    </row>
    <row r="164" spans="2:29" x14ac:dyDescent="0.2">
      <c r="B164" s="94"/>
      <c r="C164" s="2" t="s">
        <v>44</v>
      </c>
      <c r="D164" s="7">
        <v>6</v>
      </c>
      <c r="E164" s="7">
        <v>5</v>
      </c>
      <c r="F164" s="7">
        <v>7</v>
      </c>
      <c r="G164" s="7">
        <v>6</v>
      </c>
      <c r="H164" s="7">
        <v>4</v>
      </c>
      <c r="I164" s="7">
        <v>108</v>
      </c>
      <c r="J164" s="7">
        <v>135</v>
      </c>
      <c r="K164" s="7">
        <v>375</v>
      </c>
      <c r="L164" s="10">
        <v>524</v>
      </c>
      <c r="M164" s="10">
        <v>686</v>
      </c>
      <c r="N164" s="10">
        <v>756</v>
      </c>
      <c r="O164" s="10">
        <v>864</v>
      </c>
      <c r="P164" s="10">
        <v>799</v>
      </c>
      <c r="Q164" s="10">
        <v>603</v>
      </c>
      <c r="R164" s="10">
        <v>396</v>
      </c>
      <c r="S164" s="10">
        <v>290</v>
      </c>
      <c r="T164" s="10">
        <v>285</v>
      </c>
      <c r="U164" s="10">
        <v>325</v>
      </c>
      <c r="V164" s="10">
        <v>288</v>
      </c>
      <c r="W164" s="10">
        <v>9</v>
      </c>
      <c r="X164" s="10">
        <v>3</v>
      </c>
      <c r="Y164" s="7">
        <v>8</v>
      </c>
      <c r="Z164" s="7">
        <v>6</v>
      </c>
      <c r="AA164" s="7">
        <v>5</v>
      </c>
      <c r="AB164" s="7">
        <v>5</v>
      </c>
      <c r="AC164" s="57">
        <v>0</v>
      </c>
    </row>
    <row r="165" spans="2:29" x14ac:dyDescent="0.2">
      <c r="B165" s="94"/>
      <c r="C165" s="2" t="s">
        <v>23</v>
      </c>
      <c r="D165" s="25">
        <v>0</v>
      </c>
      <c r="E165" s="25">
        <v>0</v>
      </c>
      <c r="F165" s="25">
        <v>0</v>
      </c>
      <c r="G165" s="25">
        <v>0</v>
      </c>
      <c r="H165" s="25">
        <v>0</v>
      </c>
      <c r="I165" s="25">
        <v>0</v>
      </c>
      <c r="J165" s="25">
        <v>0</v>
      </c>
      <c r="K165" s="25">
        <v>0</v>
      </c>
      <c r="L165" s="26">
        <v>0</v>
      </c>
      <c r="M165" s="26">
        <v>0</v>
      </c>
      <c r="N165" s="26">
        <v>0</v>
      </c>
      <c r="O165" s="26">
        <v>0</v>
      </c>
      <c r="P165" s="26">
        <v>0</v>
      </c>
      <c r="Q165" s="26">
        <v>0</v>
      </c>
      <c r="R165" s="26">
        <v>0</v>
      </c>
      <c r="S165" s="26">
        <v>3</v>
      </c>
      <c r="T165" s="26">
        <v>1</v>
      </c>
      <c r="U165" s="26">
        <v>0</v>
      </c>
      <c r="V165" s="26">
        <v>0</v>
      </c>
      <c r="W165" s="26">
        <v>0</v>
      </c>
      <c r="X165" s="26">
        <v>0</v>
      </c>
      <c r="Y165" s="25">
        <v>0</v>
      </c>
      <c r="Z165" s="25">
        <v>0</v>
      </c>
      <c r="AA165" s="25">
        <v>0</v>
      </c>
      <c r="AB165" s="25">
        <v>0</v>
      </c>
      <c r="AC165" s="57">
        <v>0</v>
      </c>
    </row>
    <row r="166" spans="2:29" x14ac:dyDescent="0.2">
      <c r="B166" s="94"/>
      <c r="C166" s="2" t="s">
        <v>45</v>
      </c>
      <c r="D166" s="25">
        <v>0</v>
      </c>
      <c r="E166" s="25">
        <v>0</v>
      </c>
      <c r="F166" s="25">
        <v>0</v>
      </c>
      <c r="G166" s="25">
        <v>0</v>
      </c>
      <c r="H166" s="25">
        <v>0</v>
      </c>
      <c r="I166" s="25">
        <v>0</v>
      </c>
      <c r="J166" s="25">
        <v>0</v>
      </c>
      <c r="K166" s="25">
        <v>0</v>
      </c>
      <c r="L166" s="26">
        <v>0</v>
      </c>
      <c r="M166" s="26">
        <v>0</v>
      </c>
      <c r="N166" s="26">
        <v>155</v>
      </c>
      <c r="O166" s="26">
        <v>191</v>
      </c>
      <c r="P166" s="26">
        <v>216</v>
      </c>
      <c r="Q166" s="26">
        <v>238</v>
      </c>
      <c r="R166" s="26">
        <v>277</v>
      </c>
      <c r="S166" s="26">
        <v>367</v>
      </c>
      <c r="T166" s="26">
        <v>460</v>
      </c>
      <c r="U166" s="26">
        <v>660</v>
      </c>
      <c r="V166" s="26">
        <v>810</v>
      </c>
      <c r="W166" s="26">
        <v>7</v>
      </c>
      <c r="X166" s="26">
        <v>1</v>
      </c>
      <c r="Y166" s="25">
        <v>4</v>
      </c>
      <c r="Z166" s="25">
        <v>3</v>
      </c>
      <c r="AA166" s="25">
        <v>1</v>
      </c>
      <c r="AB166" s="25">
        <v>1</v>
      </c>
      <c r="AC166" s="57">
        <v>0</v>
      </c>
    </row>
    <row r="167" spans="2:29" ht="13.5" thickBot="1" x14ac:dyDescent="0.25">
      <c r="B167" s="94"/>
      <c r="C167" s="15" t="s">
        <v>47</v>
      </c>
      <c r="D167" s="16">
        <v>0</v>
      </c>
      <c r="E167" s="16">
        <v>0</v>
      </c>
      <c r="F167" s="16">
        <v>0</v>
      </c>
      <c r="G167" s="16">
        <v>0</v>
      </c>
      <c r="H167" s="16">
        <v>0</v>
      </c>
      <c r="I167" s="16">
        <v>0</v>
      </c>
      <c r="J167" s="16">
        <v>0</v>
      </c>
      <c r="K167" s="16">
        <v>0</v>
      </c>
      <c r="L167" s="17">
        <v>0</v>
      </c>
      <c r="M167" s="17">
        <v>0</v>
      </c>
      <c r="N167" s="17">
        <v>0</v>
      </c>
      <c r="O167" s="17">
        <v>0</v>
      </c>
      <c r="P167" s="17">
        <v>1</v>
      </c>
      <c r="Q167" s="17">
        <v>16</v>
      </c>
      <c r="R167" s="17">
        <v>4</v>
      </c>
      <c r="S167" s="17">
        <v>21</v>
      </c>
      <c r="T167" s="17">
        <v>0</v>
      </c>
      <c r="U167" s="17">
        <v>5</v>
      </c>
      <c r="V167" s="17">
        <v>2</v>
      </c>
      <c r="W167" s="17">
        <v>0</v>
      </c>
      <c r="X167" s="17">
        <v>1</v>
      </c>
      <c r="Y167" s="16">
        <v>1</v>
      </c>
      <c r="Z167" s="16">
        <v>0</v>
      </c>
      <c r="AA167" s="16">
        <v>2</v>
      </c>
      <c r="AB167" s="16">
        <v>2</v>
      </c>
      <c r="AC167" s="58">
        <v>0</v>
      </c>
    </row>
    <row r="168" spans="2:29" ht="14.25" thickTop="1" thickBot="1" x14ac:dyDescent="0.25">
      <c r="B168" s="95"/>
      <c r="C168" s="18" t="s">
        <v>30</v>
      </c>
      <c r="D168" s="8">
        <f>SUM(D163:D167)</f>
        <v>9</v>
      </c>
      <c r="E168" s="8">
        <f t="shared" ref="E168:O168" si="41">SUM(E163:E167)</f>
        <v>8</v>
      </c>
      <c r="F168" s="8">
        <f t="shared" si="41"/>
        <v>11</v>
      </c>
      <c r="G168" s="8">
        <f t="shared" si="41"/>
        <v>9</v>
      </c>
      <c r="H168" s="8">
        <f t="shared" si="41"/>
        <v>5</v>
      </c>
      <c r="I168" s="8">
        <f t="shared" si="41"/>
        <v>112</v>
      </c>
      <c r="J168" s="8">
        <f t="shared" si="41"/>
        <v>139</v>
      </c>
      <c r="K168" s="8">
        <f t="shared" si="41"/>
        <v>379</v>
      </c>
      <c r="L168" s="8">
        <f t="shared" si="41"/>
        <v>524</v>
      </c>
      <c r="M168" s="8">
        <f t="shared" si="41"/>
        <v>686</v>
      </c>
      <c r="N168" s="8">
        <f t="shared" si="41"/>
        <v>911</v>
      </c>
      <c r="O168" s="8">
        <f t="shared" si="41"/>
        <v>1055</v>
      </c>
      <c r="P168" s="8">
        <f>SUM(P163:P167)</f>
        <v>1016</v>
      </c>
      <c r="Q168" s="8">
        <f t="shared" ref="Q168:U168" si="42">SUM(Q163:Q167)</f>
        <v>857</v>
      </c>
      <c r="R168" s="8">
        <f t="shared" si="42"/>
        <v>677</v>
      </c>
      <c r="S168" s="12">
        <f t="shared" si="42"/>
        <v>681</v>
      </c>
      <c r="T168" s="12">
        <f t="shared" si="42"/>
        <v>746</v>
      </c>
      <c r="U168" s="12">
        <f t="shared" si="42"/>
        <v>990</v>
      </c>
      <c r="V168" s="12">
        <v>1100</v>
      </c>
      <c r="W168" s="12">
        <v>16</v>
      </c>
      <c r="X168" s="12">
        <v>5</v>
      </c>
      <c r="Y168" s="8">
        <v>13</v>
      </c>
      <c r="Z168" s="8">
        <v>9</v>
      </c>
      <c r="AA168" s="8">
        <v>8</v>
      </c>
      <c r="AB168" s="8">
        <v>8</v>
      </c>
      <c r="AC168" s="59">
        <v>0</v>
      </c>
    </row>
    <row r="169" spans="2:29" x14ac:dyDescent="0.2">
      <c r="B169" s="93" t="s">
        <v>18</v>
      </c>
      <c r="C169" s="3" t="s">
        <v>22</v>
      </c>
      <c r="D169" s="6">
        <v>3</v>
      </c>
      <c r="E169" s="6">
        <v>3</v>
      </c>
      <c r="F169" s="6">
        <v>0</v>
      </c>
      <c r="G169" s="6">
        <v>12</v>
      </c>
      <c r="H169" s="6">
        <v>0</v>
      </c>
      <c r="I169" s="6">
        <v>10</v>
      </c>
      <c r="J169" s="6">
        <v>8</v>
      </c>
      <c r="K169" s="6">
        <v>15</v>
      </c>
      <c r="L169" s="11">
        <v>15</v>
      </c>
      <c r="M169" s="11">
        <v>14</v>
      </c>
      <c r="N169" s="11">
        <v>21</v>
      </c>
      <c r="O169" s="11">
        <v>11</v>
      </c>
      <c r="P169" s="11">
        <v>11</v>
      </c>
      <c r="Q169" s="11">
        <v>6</v>
      </c>
      <c r="R169" s="11">
        <v>9</v>
      </c>
      <c r="S169" s="11">
        <v>9</v>
      </c>
      <c r="T169" s="11">
        <v>5</v>
      </c>
      <c r="U169" s="11">
        <v>4</v>
      </c>
      <c r="V169" s="11">
        <v>2</v>
      </c>
      <c r="W169" s="11">
        <v>1</v>
      </c>
      <c r="X169" s="11">
        <v>1</v>
      </c>
      <c r="Y169" s="6">
        <v>1</v>
      </c>
      <c r="Z169" s="6">
        <v>0</v>
      </c>
      <c r="AA169" s="6">
        <v>0</v>
      </c>
      <c r="AB169" s="6">
        <v>0</v>
      </c>
      <c r="AC169" s="60">
        <v>0</v>
      </c>
    </row>
    <row r="170" spans="2:29" x14ac:dyDescent="0.2">
      <c r="B170" s="94"/>
      <c r="C170" s="2" t="s">
        <v>44</v>
      </c>
      <c r="D170" s="7">
        <v>0</v>
      </c>
      <c r="E170" s="7">
        <v>0</v>
      </c>
      <c r="F170" s="7">
        <v>0</v>
      </c>
      <c r="G170" s="7">
        <v>0</v>
      </c>
      <c r="H170" s="7">
        <v>0</v>
      </c>
      <c r="I170" s="7">
        <v>7</v>
      </c>
      <c r="J170" s="7">
        <v>11</v>
      </c>
      <c r="K170" s="7">
        <v>28</v>
      </c>
      <c r="L170" s="10">
        <v>55</v>
      </c>
      <c r="M170" s="10">
        <v>63</v>
      </c>
      <c r="N170" s="10">
        <v>84</v>
      </c>
      <c r="O170" s="10">
        <v>92</v>
      </c>
      <c r="P170" s="10">
        <v>89</v>
      </c>
      <c r="Q170" s="10">
        <v>85</v>
      </c>
      <c r="R170" s="10">
        <v>103</v>
      </c>
      <c r="S170" s="10">
        <v>125</v>
      </c>
      <c r="T170" s="10">
        <v>124</v>
      </c>
      <c r="U170" s="10">
        <v>124</v>
      </c>
      <c r="V170" s="10">
        <v>120</v>
      </c>
      <c r="W170" s="10">
        <v>143</v>
      </c>
      <c r="X170" s="10">
        <v>149</v>
      </c>
      <c r="Y170" s="7">
        <v>162</v>
      </c>
      <c r="Z170" s="7">
        <v>176</v>
      </c>
      <c r="AA170" s="7">
        <v>170</v>
      </c>
      <c r="AB170" s="7">
        <v>164</v>
      </c>
      <c r="AC170" s="57">
        <v>163</v>
      </c>
    </row>
    <row r="171" spans="2:29" x14ac:dyDescent="0.2">
      <c r="B171" s="94"/>
      <c r="C171" s="2" t="s">
        <v>23</v>
      </c>
      <c r="D171" s="25">
        <v>2</v>
      </c>
      <c r="E171" s="25">
        <v>2</v>
      </c>
      <c r="F171" s="25">
        <v>0</v>
      </c>
      <c r="G171" s="25">
        <v>0</v>
      </c>
      <c r="H171" s="25">
        <v>0</v>
      </c>
      <c r="I171" s="25">
        <v>0</v>
      </c>
      <c r="J171" s="25">
        <v>0</v>
      </c>
      <c r="K171" s="25">
        <v>0</v>
      </c>
      <c r="L171" s="26">
        <v>0</v>
      </c>
      <c r="M171" s="26">
        <v>0</v>
      </c>
      <c r="N171" s="26">
        <v>28</v>
      </c>
      <c r="O171" s="26">
        <v>26</v>
      </c>
      <c r="P171" s="26">
        <v>26</v>
      </c>
      <c r="Q171" s="26">
        <v>30</v>
      </c>
      <c r="R171" s="26">
        <v>26</v>
      </c>
      <c r="S171" s="26">
        <v>29</v>
      </c>
      <c r="T171" s="26">
        <v>33</v>
      </c>
      <c r="U171" s="26">
        <v>30</v>
      </c>
      <c r="V171" s="26">
        <v>25</v>
      </c>
      <c r="W171" s="26">
        <v>28</v>
      </c>
      <c r="X171" s="26">
        <v>26</v>
      </c>
      <c r="Y171" s="25">
        <v>31</v>
      </c>
      <c r="Z171" s="25">
        <v>24</v>
      </c>
      <c r="AA171" s="25">
        <v>27</v>
      </c>
      <c r="AB171" s="25">
        <v>45</v>
      </c>
      <c r="AC171" s="57">
        <v>46</v>
      </c>
    </row>
    <row r="172" spans="2:29" x14ac:dyDescent="0.2">
      <c r="B172" s="94"/>
      <c r="C172" s="2" t="s">
        <v>45</v>
      </c>
      <c r="D172" s="7">
        <v>0</v>
      </c>
      <c r="E172" s="7">
        <v>0</v>
      </c>
      <c r="F172" s="7">
        <v>0</v>
      </c>
      <c r="G172" s="7">
        <v>0</v>
      </c>
      <c r="H172" s="7">
        <v>0</v>
      </c>
      <c r="I172" s="7">
        <v>0</v>
      </c>
      <c r="J172" s="7">
        <v>0</v>
      </c>
      <c r="K172" s="7">
        <v>0</v>
      </c>
      <c r="L172" s="10">
        <v>0</v>
      </c>
      <c r="M172" s="10">
        <v>9</v>
      </c>
      <c r="N172" s="10">
        <v>16</v>
      </c>
      <c r="O172" s="10">
        <v>14</v>
      </c>
      <c r="P172" s="10">
        <v>17</v>
      </c>
      <c r="Q172" s="10">
        <v>15</v>
      </c>
      <c r="R172" s="10">
        <v>17</v>
      </c>
      <c r="S172" s="10">
        <v>16</v>
      </c>
      <c r="T172" s="10">
        <v>18</v>
      </c>
      <c r="U172" s="10">
        <v>18</v>
      </c>
      <c r="V172" s="10">
        <v>14</v>
      </c>
      <c r="W172" s="10">
        <v>15</v>
      </c>
      <c r="X172" s="10">
        <v>14</v>
      </c>
      <c r="Y172" s="7">
        <v>13</v>
      </c>
      <c r="Z172" s="7">
        <v>13</v>
      </c>
      <c r="AA172" s="7">
        <v>17</v>
      </c>
      <c r="AB172" s="7">
        <v>21</v>
      </c>
      <c r="AC172" s="57">
        <v>21</v>
      </c>
    </row>
    <row r="173" spans="2:29" ht="13.5" thickBot="1" x14ac:dyDescent="0.25">
      <c r="B173" s="94"/>
      <c r="C173" s="83" t="s">
        <v>47</v>
      </c>
      <c r="D173" s="84">
        <v>0</v>
      </c>
      <c r="E173" s="84">
        <v>0</v>
      </c>
      <c r="F173" s="84">
        <v>0</v>
      </c>
      <c r="G173" s="84">
        <v>0</v>
      </c>
      <c r="H173" s="84">
        <v>0</v>
      </c>
      <c r="I173" s="84">
        <v>0</v>
      </c>
      <c r="J173" s="84">
        <v>0</v>
      </c>
      <c r="K173" s="84">
        <v>0</v>
      </c>
      <c r="L173" s="85">
        <v>0</v>
      </c>
      <c r="M173" s="85">
        <v>0</v>
      </c>
      <c r="N173" s="85">
        <v>0</v>
      </c>
      <c r="O173" s="85">
        <v>0</v>
      </c>
      <c r="P173" s="85">
        <v>0</v>
      </c>
      <c r="Q173" s="85">
        <v>0</v>
      </c>
      <c r="R173" s="85">
        <v>0</v>
      </c>
      <c r="S173" s="85">
        <v>0</v>
      </c>
      <c r="T173" s="85">
        <v>0</v>
      </c>
      <c r="U173" s="85">
        <v>0</v>
      </c>
      <c r="V173" s="85">
        <v>0</v>
      </c>
      <c r="W173" s="85">
        <v>0</v>
      </c>
      <c r="X173" s="85">
        <v>0</v>
      </c>
      <c r="Y173" s="84">
        <v>0</v>
      </c>
      <c r="Z173" s="84">
        <v>4</v>
      </c>
      <c r="AA173" s="84">
        <v>5</v>
      </c>
      <c r="AB173" s="84">
        <v>5</v>
      </c>
      <c r="AC173" s="86">
        <v>6</v>
      </c>
    </row>
    <row r="174" spans="2:29" ht="14.25" thickTop="1" thickBot="1" x14ac:dyDescent="0.25">
      <c r="B174" s="95"/>
      <c r="C174" s="18" t="s">
        <v>30</v>
      </c>
      <c r="D174" s="8">
        <f>SUM(D169:D173)</f>
        <v>5</v>
      </c>
      <c r="E174" s="8">
        <f t="shared" ref="E174:AC174" si="43">SUM(E169:E173)</f>
        <v>5</v>
      </c>
      <c r="F174" s="8">
        <f t="shared" si="43"/>
        <v>0</v>
      </c>
      <c r="G174" s="8">
        <f t="shared" si="43"/>
        <v>12</v>
      </c>
      <c r="H174" s="8">
        <f t="shared" si="43"/>
        <v>0</v>
      </c>
      <c r="I174" s="8">
        <f t="shared" si="43"/>
        <v>17</v>
      </c>
      <c r="J174" s="8">
        <f t="shared" si="43"/>
        <v>19</v>
      </c>
      <c r="K174" s="8">
        <f t="shared" si="43"/>
        <v>43</v>
      </c>
      <c r="L174" s="8">
        <f t="shared" si="43"/>
        <v>70</v>
      </c>
      <c r="M174" s="8">
        <f t="shared" si="43"/>
        <v>86</v>
      </c>
      <c r="N174" s="8">
        <f t="shared" si="43"/>
        <v>149</v>
      </c>
      <c r="O174" s="8">
        <f t="shared" si="43"/>
        <v>143</v>
      </c>
      <c r="P174" s="8">
        <f t="shared" si="43"/>
        <v>143</v>
      </c>
      <c r="Q174" s="8">
        <f t="shared" si="43"/>
        <v>136</v>
      </c>
      <c r="R174" s="8">
        <f t="shared" si="43"/>
        <v>155</v>
      </c>
      <c r="S174" s="12">
        <f t="shared" si="43"/>
        <v>179</v>
      </c>
      <c r="T174" s="12">
        <f t="shared" si="43"/>
        <v>180</v>
      </c>
      <c r="U174" s="12">
        <f t="shared" si="43"/>
        <v>176</v>
      </c>
      <c r="V174" s="12">
        <f t="shared" si="43"/>
        <v>161</v>
      </c>
      <c r="W174" s="12">
        <f t="shared" si="43"/>
        <v>187</v>
      </c>
      <c r="X174" s="12">
        <f t="shared" si="43"/>
        <v>190</v>
      </c>
      <c r="Y174" s="8">
        <f t="shared" si="43"/>
        <v>207</v>
      </c>
      <c r="Z174" s="8">
        <f t="shared" si="43"/>
        <v>217</v>
      </c>
      <c r="AA174" s="8">
        <f t="shared" si="43"/>
        <v>219</v>
      </c>
      <c r="AB174" s="8">
        <f t="shared" si="43"/>
        <v>235</v>
      </c>
      <c r="AC174" s="59">
        <f t="shared" si="43"/>
        <v>236</v>
      </c>
    </row>
    <row r="175" spans="2:29" x14ac:dyDescent="0.2">
      <c r="B175" s="106" t="s">
        <v>19</v>
      </c>
      <c r="C175" s="3" t="s">
        <v>22</v>
      </c>
      <c r="D175" s="6">
        <v>5</v>
      </c>
      <c r="E175" s="6">
        <v>5</v>
      </c>
      <c r="F175" s="6">
        <v>3</v>
      </c>
      <c r="G175" s="6">
        <v>2</v>
      </c>
      <c r="H175" s="6">
        <v>5</v>
      </c>
      <c r="I175" s="6">
        <v>7</v>
      </c>
      <c r="J175" s="6">
        <v>5</v>
      </c>
      <c r="K175" s="6">
        <v>4</v>
      </c>
      <c r="L175" s="11">
        <v>4</v>
      </c>
      <c r="M175" s="11">
        <v>2</v>
      </c>
      <c r="N175" s="11">
        <v>1</v>
      </c>
      <c r="O175" s="11">
        <v>0</v>
      </c>
      <c r="P175" s="11">
        <v>0</v>
      </c>
      <c r="Q175" s="11">
        <v>0</v>
      </c>
      <c r="R175" s="11">
        <v>0</v>
      </c>
      <c r="S175" s="11">
        <v>0</v>
      </c>
      <c r="T175" s="11">
        <v>0</v>
      </c>
      <c r="U175" s="11">
        <v>0</v>
      </c>
      <c r="V175" s="11">
        <v>0</v>
      </c>
      <c r="W175" s="11">
        <v>0</v>
      </c>
      <c r="X175" s="11">
        <v>0</v>
      </c>
      <c r="Y175" s="6">
        <v>0</v>
      </c>
      <c r="Z175" s="6">
        <v>0</v>
      </c>
      <c r="AA175" s="6">
        <v>0</v>
      </c>
      <c r="AB175" s="6">
        <v>0</v>
      </c>
      <c r="AC175" s="60">
        <v>0</v>
      </c>
    </row>
    <row r="176" spans="2:29" x14ac:dyDescent="0.2">
      <c r="B176" s="107"/>
      <c r="C176" s="2" t="s">
        <v>44</v>
      </c>
      <c r="D176" s="13">
        <v>22</v>
      </c>
      <c r="E176" s="13">
        <v>22</v>
      </c>
      <c r="F176" s="13">
        <v>28</v>
      </c>
      <c r="G176" s="13">
        <v>19</v>
      </c>
      <c r="H176" s="13">
        <v>160</v>
      </c>
      <c r="I176" s="13">
        <v>139</v>
      </c>
      <c r="J176" s="13">
        <v>147</v>
      </c>
      <c r="K176" s="13">
        <v>218</v>
      </c>
      <c r="L176" s="14">
        <v>282</v>
      </c>
      <c r="M176" s="14">
        <v>334</v>
      </c>
      <c r="N176" s="14">
        <v>359</v>
      </c>
      <c r="O176" s="14">
        <v>355</v>
      </c>
      <c r="P176" s="14">
        <v>379</v>
      </c>
      <c r="Q176" s="14">
        <v>347</v>
      </c>
      <c r="R176" s="14">
        <v>340</v>
      </c>
      <c r="S176" s="14">
        <v>337</v>
      </c>
      <c r="T176" s="14">
        <v>309</v>
      </c>
      <c r="U176" s="14">
        <v>235</v>
      </c>
      <c r="V176" s="14">
        <v>202</v>
      </c>
      <c r="W176" s="14">
        <v>167</v>
      </c>
      <c r="X176" s="14">
        <v>138</v>
      </c>
      <c r="Y176" s="13">
        <v>108</v>
      </c>
      <c r="Z176" s="13">
        <v>83</v>
      </c>
      <c r="AA176" s="13">
        <v>58</v>
      </c>
      <c r="AB176" s="13">
        <v>40</v>
      </c>
      <c r="AC176" s="57">
        <v>19</v>
      </c>
    </row>
    <row r="177" spans="2:29" x14ac:dyDescent="0.2">
      <c r="B177" s="107"/>
      <c r="C177" s="2" t="s">
        <v>23</v>
      </c>
      <c r="D177" s="25">
        <v>0</v>
      </c>
      <c r="E177" s="25">
        <v>0</v>
      </c>
      <c r="F177" s="25">
        <v>0</v>
      </c>
      <c r="G177" s="25">
        <v>0</v>
      </c>
      <c r="H177" s="25">
        <v>0</v>
      </c>
      <c r="I177" s="25">
        <v>0</v>
      </c>
      <c r="J177" s="25">
        <v>0</v>
      </c>
      <c r="K177" s="25">
        <v>0</v>
      </c>
      <c r="L177" s="26">
        <v>0</v>
      </c>
      <c r="M177" s="26">
        <v>0</v>
      </c>
      <c r="N177" s="26">
        <v>0</v>
      </c>
      <c r="O177" s="26">
        <v>0</v>
      </c>
      <c r="P177" s="26">
        <v>0</v>
      </c>
      <c r="Q177" s="26">
        <v>0</v>
      </c>
      <c r="R177" s="26">
        <v>2</v>
      </c>
      <c r="S177" s="26">
        <v>2</v>
      </c>
      <c r="T177" s="26">
        <v>2</v>
      </c>
      <c r="U177" s="26">
        <v>2</v>
      </c>
      <c r="V177" s="26">
        <v>2</v>
      </c>
      <c r="W177" s="26">
        <v>1</v>
      </c>
      <c r="X177" s="26">
        <v>1</v>
      </c>
      <c r="Y177" s="25">
        <v>1</v>
      </c>
      <c r="Z177" s="25">
        <v>2</v>
      </c>
      <c r="AA177" s="25">
        <v>4</v>
      </c>
      <c r="AB177" s="25">
        <v>5</v>
      </c>
      <c r="AC177" s="57">
        <v>5</v>
      </c>
    </row>
    <row r="178" spans="2:29" x14ac:dyDescent="0.2">
      <c r="B178" s="108"/>
      <c r="C178" s="24" t="s">
        <v>45</v>
      </c>
      <c r="D178" s="25">
        <v>0</v>
      </c>
      <c r="E178" s="25">
        <v>0</v>
      </c>
      <c r="F178" s="25">
        <v>0</v>
      </c>
      <c r="G178" s="25">
        <v>0</v>
      </c>
      <c r="H178" s="25">
        <v>0</v>
      </c>
      <c r="I178" s="25">
        <v>0</v>
      </c>
      <c r="J178" s="25">
        <v>0</v>
      </c>
      <c r="K178" s="25">
        <v>0</v>
      </c>
      <c r="L178" s="26">
        <v>0</v>
      </c>
      <c r="M178" s="26">
        <v>0</v>
      </c>
      <c r="N178" s="26">
        <v>7</v>
      </c>
      <c r="O178" s="26">
        <v>21</v>
      </c>
      <c r="P178" s="26">
        <v>22</v>
      </c>
      <c r="Q178" s="26">
        <v>23</v>
      </c>
      <c r="R178" s="26">
        <v>19</v>
      </c>
      <c r="S178" s="26">
        <v>16</v>
      </c>
      <c r="T178" s="26">
        <v>14</v>
      </c>
      <c r="U178" s="26">
        <v>21</v>
      </c>
      <c r="V178" s="26">
        <v>23</v>
      </c>
      <c r="W178" s="26">
        <v>22</v>
      </c>
      <c r="X178" s="26">
        <v>44</v>
      </c>
      <c r="Y178" s="25">
        <v>71</v>
      </c>
      <c r="Z178" s="25">
        <v>68</v>
      </c>
      <c r="AA178" s="25">
        <v>73</v>
      </c>
      <c r="AB178" s="25">
        <v>74</v>
      </c>
      <c r="AC178" s="57">
        <v>64</v>
      </c>
    </row>
    <row r="179" spans="2:29" ht="13.5" thickBot="1" x14ac:dyDescent="0.25">
      <c r="B179" s="110"/>
      <c r="C179" s="15" t="s">
        <v>47</v>
      </c>
      <c r="D179" s="16">
        <v>0</v>
      </c>
      <c r="E179" s="16">
        <v>0</v>
      </c>
      <c r="F179" s="16">
        <v>0</v>
      </c>
      <c r="G179" s="16">
        <v>0</v>
      </c>
      <c r="H179" s="16">
        <v>0</v>
      </c>
      <c r="I179" s="16">
        <v>0</v>
      </c>
      <c r="J179" s="16">
        <v>0</v>
      </c>
      <c r="K179" s="16">
        <v>0</v>
      </c>
      <c r="L179" s="17">
        <v>0</v>
      </c>
      <c r="M179" s="17">
        <v>0</v>
      </c>
      <c r="N179" s="17">
        <v>0</v>
      </c>
      <c r="O179" s="17">
        <v>0</v>
      </c>
      <c r="P179" s="17">
        <v>0</v>
      </c>
      <c r="Q179" s="17">
        <v>1</v>
      </c>
      <c r="R179" s="17">
        <v>1</v>
      </c>
      <c r="S179" s="17">
        <v>1</v>
      </c>
      <c r="T179" s="17">
        <v>3</v>
      </c>
      <c r="U179" s="17">
        <v>8</v>
      </c>
      <c r="V179" s="17">
        <v>14</v>
      </c>
      <c r="W179" s="17">
        <v>15</v>
      </c>
      <c r="X179" s="17">
        <v>15</v>
      </c>
      <c r="Y179" s="16">
        <v>15</v>
      </c>
      <c r="Z179" s="16">
        <v>24</v>
      </c>
      <c r="AA179" s="16">
        <v>32</v>
      </c>
      <c r="AB179" s="16">
        <v>43</v>
      </c>
      <c r="AC179" s="58">
        <v>49</v>
      </c>
    </row>
    <row r="180" spans="2:29" ht="14.25" thickTop="1" thickBot="1" x14ac:dyDescent="0.25">
      <c r="B180" s="109"/>
      <c r="C180" s="18" t="s">
        <v>30</v>
      </c>
      <c r="D180" s="8">
        <f t="shared" ref="D180:R180" si="44">SUM(D175:D179)</f>
        <v>27</v>
      </c>
      <c r="E180" s="8">
        <f t="shared" si="44"/>
        <v>27</v>
      </c>
      <c r="F180" s="8">
        <f t="shared" si="44"/>
        <v>31</v>
      </c>
      <c r="G180" s="8">
        <f t="shared" si="44"/>
        <v>21</v>
      </c>
      <c r="H180" s="8">
        <f t="shared" si="44"/>
        <v>165</v>
      </c>
      <c r="I180" s="8">
        <f t="shared" si="44"/>
        <v>146</v>
      </c>
      <c r="J180" s="8">
        <f t="shared" si="44"/>
        <v>152</v>
      </c>
      <c r="K180" s="8">
        <f t="shared" si="44"/>
        <v>222</v>
      </c>
      <c r="L180" s="8">
        <f t="shared" si="44"/>
        <v>286</v>
      </c>
      <c r="M180" s="8">
        <f t="shared" si="44"/>
        <v>336</v>
      </c>
      <c r="N180" s="8">
        <f t="shared" si="44"/>
        <v>367</v>
      </c>
      <c r="O180" s="8">
        <f t="shared" si="44"/>
        <v>376</v>
      </c>
      <c r="P180" s="8">
        <f t="shared" si="44"/>
        <v>401</v>
      </c>
      <c r="Q180" s="8">
        <f t="shared" si="44"/>
        <v>371</v>
      </c>
      <c r="R180" s="8">
        <f t="shared" si="44"/>
        <v>362</v>
      </c>
      <c r="S180" s="12">
        <f t="shared" ref="S180:U180" si="45">SUM(S175:S179)</f>
        <v>356</v>
      </c>
      <c r="T180" s="12">
        <f t="shared" si="45"/>
        <v>328</v>
      </c>
      <c r="U180" s="12">
        <f t="shared" si="45"/>
        <v>266</v>
      </c>
      <c r="V180" s="12">
        <v>241</v>
      </c>
      <c r="W180" s="12">
        <v>205</v>
      </c>
      <c r="X180" s="12">
        <v>198</v>
      </c>
      <c r="Y180" s="8">
        <v>195</v>
      </c>
      <c r="Z180" s="8">
        <v>177</v>
      </c>
      <c r="AA180" s="8">
        <v>167</v>
      </c>
      <c r="AB180" s="8">
        <v>162</v>
      </c>
      <c r="AC180" s="59">
        <v>137</v>
      </c>
    </row>
    <row r="181" spans="2:29" x14ac:dyDescent="0.2">
      <c r="B181" s="106" t="s">
        <v>56</v>
      </c>
      <c r="C181" s="3" t="s">
        <v>22</v>
      </c>
      <c r="D181" s="6">
        <v>0</v>
      </c>
      <c r="E181" s="6">
        <v>0</v>
      </c>
      <c r="F181" s="6">
        <v>0</v>
      </c>
      <c r="G181" s="6">
        <v>1</v>
      </c>
      <c r="H181" s="6">
        <v>3</v>
      </c>
      <c r="I181" s="6">
        <v>4</v>
      </c>
      <c r="J181" s="6">
        <v>3</v>
      </c>
      <c r="K181" s="6">
        <v>3</v>
      </c>
      <c r="L181" s="11">
        <v>2</v>
      </c>
      <c r="M181" s="11">
        <v>2</v>
      </c>
      <c r="N181" s="11">
        <v>2</v>
      </c>
      <c r="O181" s="6">
        <v>0</v>
      </c>
      <c r="P181" s="6">
        <v>0</v>
      </c>
      <c r="Q181" s="6">
        <v>0</v>
      </c>
      <c r="R181" s="6">
        <v>0</v>
      </c>
      <c r="S181" s="11">
        <v>0</v>
      </c>
      <c r="T181" s="11">
        <v>0</v>
      </c>
      <c r="U181" s="11">
        <v>0</v>
      </c>
      <c r="V181" s="11">
        <v>0</v>
      </c>
      <c r="W181" s="11">
        <v>0</v>
      </c>
      <c r="X181" s="11">
        <v>0</v>
      </c>
      <c r="Y181" s="6">
        <v>0</v>
      </c>
      <c r="Z181" s="6">
        <v>0</v>
      </c>
      <c r="AA181" s="6">
        <v>0</v>
      </c>
      <c r="AB181" s="6">
        <v>0</v>
      </c>
      <c r="AC181" s="60">
        <v>0</v>
      </c>
    </row>
    <row r="182" spans="2:29" x14ac:dyDescent="0.2">
      <c r="B182" s="108"/>
      <c r="C182" s="2" t="s">
        <v>44</v>
      </c>
      <c r="D182" s="7">
        <v>0</v>
      </c>
      <c r="E182" s="7">
        <v>0</v>
      </c>
      <c r="F182" s="7">
        <v>0</v>
      </c>
      <c r="G182" s="7">
        <v>9</v>
      </c>
      <c r="H182" s="7">
        <v>31</v>
      </c>
      <c r="I182" s="7">
        <v>49</v>
      </c>
      <c r="J182" s="7">
        <v>72</v>
      </c>
      <c r="K182" s="7">
        <v>129</v>
      </c>
      <c r="L182" s="10">
        <v>183</v>
      </c>
      <c r="M182" s="10">
        <v>200</v>
      </c>
      <c r="N182" s="10">
        <v>241</v>
      </c>
      <c r="O182" s="10">
        <v>463</v>
      </c>
      <c r="P182" s="10">
        <v>732</v>
      </c>
      <c r="Q182" s="10">
        <v>1011</v>
      </c>
      <c r="R182" s="10">
        <v>1240</v>
      </c>
      <c r="S182" s="10">
        <v>1374</v>
      </c>
      <c r="T182" s="10">
        <v>1478</v>
      </c>
      <c r="U182" s="10">
        <v>1625</v>
      </c>
      <c r="V182" s="10">
        <v>1533</v>
      </c>
      <c r="W182" s="10">
        <v>1477</v>
      </c>
      <c r="X182" s="10">
        <v>1461</v>
      </c>
      <c r="Y182" s="7">
        <v>1497</v>
      </c>
      <c r="Z182" s="7">
        <v>1500</v>
      </c>
      <c r="AA182" s="7">
        <v>1318</v>
      </c>
      <c r="AB182" s="7">
        <v>1227</v>
      </c>
      <c r="AC182" s="57">
        <v>1088</v>
      </c>
    </row>
    <row r="183" spans="2:29" x14ac:dyDescent="0.2">
      <c r="B183" s="108"/>
      <c r="C183" s="2" t="s">
        <v>23</v>
      </c>
      <c r="D183" s="7">
        <v>11</v>
      </c>
      <c r="E183" s="7">
        <v>12</v>
      </c>
      <c r="F183" s="7">
        <v>13</v>
      </c>
      <c r="G183" s="7">
        <v>4</v>
      </c>
      <c r="H183" s="7">
        <v>4</v>
      </c>
      <c r="I183" s="7">
        <v>1</v>
      </c>
      <c r="J183" s="7">
        <v>0</v>
      </c>
      <c r="K183" s="7">
        <v>0</v>
      </c>
      <c r="L183" s="7">
        <v>0</v>
      </c>
      <c r="M183" s="7">
        <v>0</v>
      </c>
      <c r="N183" s="7">
        <v>0</v>
      </c>
      <c r="O183" s="10">
        <v>4</v>
      </c>
      <c r="P183" s="10">
        <v>5</v>
      </c>
      <c r="Q183" s="10">
        <v>1</v>
      </c>
      <c r="R183" s="10">
        <v>4</v>
      </c>
      <c r="S183" s="10">
        <v>5</v>
      </c>
      <c r="T183" s="10">
        <v>5</v>
      </c>
      <c r="U183" s="10">
        <v>5</v>
      </c>
      <c r="V183" s="10">
        <v>9</v>
      </c>
      <c r="W183" s="10">
        <v>11</v>
      </c>
      <c r="X183" s="10">
        <v>11</v>
      </c>
      <c r="Y183" s="7">
        <v>24</v>
      </c>
      <c r="Z183" s="7">
        <v>60</v>
      </c>
      <c r="AA183" s="7">
        <v>115</v>
      </c>
      <c r="AB183" s="7">
        <v>124</v>
      </c>
      <c r="AC183" s="57">
        <v>121</v>
      </c>
    </row>
    <row r="184" spans="2:29" x14ac:dyDescent="0.2">
      <c r="B184" s="108"/>
      <c r="C184" s="24" t="s">
        <v>45</v>
      </c>
      <c r="D184" s="25">
        <v>0</v>
      </c>
      <c r="E184" s="25">
        <v>0</v>
      </c>
      <c r="F184" s="25">
        <v>0</v>
      </c>
      <c r="G184" s="25">
        <v>14</v>
      </c>
      <c r="H184" s="25">
        <v>20</v>
      </c>
      <c r="I184" s="25">
        <v>25</v>
      </c>
      <c r="J184" s="25">
        <v>30</v>
      </c>
      <c r="K184" s="25">
        <v>37</v>
      </c>
      <c r="L184" s="26">
        <v>45</v>
      </c>
      <c r="M184" s="26">
        <v>47</v>
      </c>
      <c r="N184" s="26">
        <v>46</v>
      </c>
      <c r="O184" s="26">
        <v>46</v>
      </c>
      <c r="P184" s="26">
        <v>23</v>
      </c>
      <c r="Q184" s="26">
        <v>25</v>
      </c>
      <c r="R184" s="26">
        <v>20</v>
      </c>
      <c r="S184" s="26">
        <v>83</v>
      </c>
      <c r="T184" s="26">
        <v>85</v>
      </c>
      <c r="U184" s="26">
        <v>81</v>
      </c>
      <c r="V184" s="26">
        <v>76</v>
      </c>
      <c r="W184" s="26">
        <v>88</v>
      </c>
      <c r="X184" s="26">
        <v>116</v>
      </c>
      <c r="Y184" s="25">
        <v>107</v>
      </c>
      <c r="Z184" s="25">
        <v>97</v>
      </c>
      <c r="AA184" s="25">
        <v>73</v>
      </c>
      <c r="AB184" s="25">
        <v>61</v>
      </c>
      <c r="AC184" s="57">
        <v>46</v>
      </c>
    </row>
    <row r="185" spans="2:29" ht="13.5" thickBot="1" x14ac:dyDescent="0.25">
      <c r="B185" s="110"/>
      <c r="C185" s="15" t="s">
        <v>47</v>
      </c>
      <c r="D185" s="16">
        <v>0</v>
      </c>
      <c r="E185" s="16">
        <v>0</v>
      </c>
      <c r="F185" s="16">
        <v>0</v>
      </c>
      <c r="G185" s="16">
        <v>0</v>
      </c>
      <c r="H185" s="16">
        <v>0</v>
      </c>
      <c r="I185" s="16">
        <v>0</v>
      </c>
      <c r="J185" s="16">
        <v>0</v>
      </c>
      <c r="K185" s="16">
        <v>0</v>
      </c>
      <c r="L185" s="17">
        <v>0</v>
      </c>
      <c r="M185" s="17">
        <v>0</v>
      </c>
      <c r="N185" s="17">
        <v>0</v>
      </c>
      <c r="O185" s="17">
        <v>0</v>
      </c>
      <c r="P185" s="17">
        <v>0</v>
      </c>
      <c r="Q185" s="17">
        <v>5</v>
      </c>
      <c r="R185" s="17">
        <v>7</v>
      </c>
      <c r="S185" s="17">
        <v>7</v>
      </c>
      <c r="T185" s="17">
        <v>4</v>
      </c>
      <c r="U185" s="17">
        <v>2</v>
      </c>
      <c r="V185" s="17">
        <v>1</v>
      </c>
      <c r="W185" s="17">
        <v>1</v>
      </c>
      <c r="X185" s="17">
        <v>1</v>
      </c>
      <c r="Y185" s="16">
        <v>1</v>
      </c>
      <c r="Z185" s="16">
        <v>5</v>
      </c>
      <c r="AA185" s="16">
        <v>7</v>
      </c>
      <c r="AB185" s="16">
        <v>7</v>
      </c>
      <c r="AC185" s="58">
        <v>7</v>
      </c>
    </row>
    <row r="186" spans="2:29" ht="14.25" thickTop="1" thickBot="1" x14ac:dyDescent="0.25">
      <c r="B186" s="109"/>
      <c r="C186" s="18" t="s">
        <v>30</v>
      </c>
      <c r="D186" s="8">
        <f t="shared" ref="D186:R186" si="46">SUM(D181:D185)</f>
        <v>11</v>
      </c>
      <c r="E186" s="8">
        <f t="shared" si="46"/>
        <v>12</v>
      </c>
      <c r="F186" s="8">
        <f t="shared" si="46"/>
        <v>13</v>
      </c>
      <c r="G186" s="8">
        <f t="shared" si="46"/>
        <v>28</v>
      </c>
      <c r="H186" s="8">
        <f t="shared" si="46"/>
        <v>58</v>
      </c>
      <c r="I186" s="8">
        <f t="shared" si="46"/>
        <v>79</v>
      </c>
      <c r="J186" s="8">
        <f t="shared" si="46"/>
        <v>105</v>
      </c>
      <c r="K186" s="8">
        <f t="shared" si="46"/>
        <v>169</v>
      </c>
      <c r="L186" s="8">
        <f t="shared" si="46"/>
        <v>230</v>
      </c>
      <c r="M186" s="8">
        <f t="shared" si="46"/>
        <v>249</v>
      </c>
      <c r="N186" s="8">
        <f t="shared" si="46"/>
        <v>289</v>
      </c>
      <c r="O186" s="8">
        <f t="shared" si="46"/>
        <v>513</v>
      </c>
      <c r="P186" s="8">
        <f t="shared" si="46"/>
        <v>760</v>
      </c>
      <c r="Q186" s="8">
        <f t="shared" si="46"/>
        <v>1042</v>
      </c>
      <c r="R186" s="8">
        <f t="shared" si="46"/>
        <v>1271</v>
      </c>
      <c r="S186" s="12">
        <f t="shared" ref="S186:U186" si="47">SUM(S181:S185)</f>
        <v>1469</v>
      </c>
      <c r="T186" s="12">
        <f t="shared" si="47"/>
        <v>1572</v>
      </c>
      <c r="U186" s="12">
        <f t="shared" si="47"/>
        <v>1713</v>
      </c>
      <c r="V186" s="12">
        <v>1619</v>
      </c>
      <c r="W186" s="12">
        <v>1577</v>
      </c>
      <c r="X186" s="12">
        <v>1589</v>
      </c>
      <c r="Y186" s="8">
        <v>1629</v>
      </c>
      <c r="Z186" s="8">
        <v>1662</v>
      </c>
      <c r="AA186" s="8">
        <v>1513</v>
      </c>
      <c r="AB186" s="8">
        <v>1419</v>
      </c>
      <c r="AC186" s="59">
        <v>1262</v>
      </c>
    </row>
    <row r="187" spans="2:29" ht="14.45" customHeight="1" x14ac:dyDescent="0.2">
      <c r="B187" s="106" t="s">
        <v>20</v>
      </c>
      <c r="C187" s="3" t="s">
        <v>22</v>
      </c>
      <c r="D187" s="6">
        <v>7981</v>
      </c>
      <c r="E187" s="6">
        <v>7862</v>
      </c>
      <c r="F187" s="6">
        <v>7827</v>
      </c>
      <c r="G187" s="6">
        <v>7879</v>
      </c>
      <c r="H187" s="6">
        <v>6309</v>
      </c>
      <c r="I187" s="6">
        <v>5806</v>
      </c>
      <c r="J187" s="6">
        <v>5449</v>
      </c>
      <c r="K187" s="6">
        <v>4939</v>
      </c>
      <c r="L187" s="11">
        <v>4590</v>
      </c>
      <c r="M187" s="11">
        <v>3714</v>
      </c>
      <c r="N187" s="11">
        <v>3641</v>
      </c>
      <c r="O187" s="11">
        <v>3575</v>
      </c>
      <c r="P187" s="11">
        <v>497</v>
      </c>
      <c r="Q187" s="11">
        <v>593</v>
      </c>
      <c r="R187" s="11">
        <v>583</v>
      </c>
      <c r="S187" s="11">
        <v>466</v>
      </c>
      <c r="T187" s="11">
        <v>465</v>
      </c>
      <c r="U187" s="11">
        <v>381</v>
      </c>
      <c r="V187" s="11">
        <v>178</v>
      </c>
      <c r="W187" s="11">
        <v>146</v>
      </c>
      <c r="X187" s="11">
        <v>108</v>
      </c>
      <c r="Y187" s="6">
        <v>88</v>
      </c>
      <c r="Z187" s="6">
        <v>94</v>
      </c>
      <c r="AA187" s="6">
        <v>90</v>
      </c>
      <c r="AB187" s="6">
        <v>84</v>
      </c>
      <c r="AC187" s="60">
        <v>64</v>
      </c>
    </row>
    <row r="188" spans="2:29" x14ac:dyDescent="0.2">
      <c r="B188" s="108"/>
      <c r="C188" s="2" t="s">
        <v>44</v>
      </c>
      <c r="D188" s="7">
        <v>25113</v>
      </c>
      <c r="E188" s="7">
        <v>23057</v>
      </c>
      <c r="F188" s="7">
        <v>23654</v>
      </c>
      <c r="G188" s="7">
        <v>29461</v>
      </c>
      <c r="H188" s="7">
        <v>30479</v>
      </c>
      <c r="I188" s="7">
        <v>31748</v>
      </c>
      <c r="J188" s="7">
        <v>34302</v>
      </c>
      <c r="K188" s="7">
        <v>38559</v>
      </c>
      <c r="L188" s="10">
        <v>41460</v>
      </c>
      <c r="M188" s="10">
        <v>40591</v>
      </c>
      <c r="N188" s="10">
        <v>39352</v>
      </c>
      <c r="O188" s="10">
        <v>40789</v>
      </c>
      <c r="P188" s="10">
        <v>40798</v>
      </c>
      <c r="Q188" s="10">
        <v>40853</v>
      </c>
      <c r="R188" s="10">
        <v>41124</v>
      </c>
      <c r="S188" s="10">
        <v>44869</v>
      </c>
      <c r="T188" s="10">
        <v>47120</v>
      </c>
      <c r="U188" s="10">
        <v>45681</v>
      </c>
      <c r="V188" s="10">
        <v>42059</v>
      </c>
      <c r="W188" s="10">
        <v>38377</v>
      </c>
      <c r="X188" s="10">
        <v>35479</v>
      </c>
      <c r="Y188" s="7">
        <v>31799</v>
      </c>
      <c r="Z188" s="7">
        <v>30257</v>
      </c>
      <c r="AA188" s="7">
        <v>28796</v>
      </c>
      <c r="AB188" s="7">
        <v>26765</v>
      </c>
      <c r="AC188" s="57">
        <v>24754</v>
      </c>
    </row>
    <row r="189" spans="2:29" x14ac:dyDescent="0.2">
      <c r="B189" s="108"/>
      <c r="C189" s="2" t="s">
        <v>23</v>
      </c>
      <c r="D189" s="7">
        <v>547</v>
      </c>
      <c r="E189" s="7">
        <v>256</v>
      </c>
      <c r="F189" s="7">
        <v>566</v>
      </c>
      <c r="G189" s="7">
        <v>199</v>
      </c>
      <c r="H189" s="7">
        <v>29</v>
      </c>
      <c r="I189" s="7">
        <v>29</v>
      </c>
      <c r="J189" s="7">
        <v>30</v>
      </c>
      <c r="K189" s="7">
        <v>30</v>
      </c>
      <c r="L189" s="10">
        <v>30</v>
      </c>
      <c r="M189" s="10">
        <v>30</v>
      </c>
      <c r="N189" s="10">
        <v>30</v>
      </c>
      <c r="O189" s="10">
        <v>43</v>
      </c>
      <c r="P189" s="10">
        <v>43</v>
      </c>
      <c r="Q189" s="10">
        <v>43</v>
      </c>
      <c r="R189" s="10">
        <v>49</v>
      </c>
      <c r="S189" s="10">
        <v>35</v>
      </c>
      <c r="T189" s="10">
        <v>35</v>
      </c>
      <c r="U189" s="10">
        <v>35</v>
      </c>
      <c r="V189" s="10">
        <v>8</v>
      </c>
      <c r="W189" s="10">
        <v>22</v>
      </c>
      <c r="X189" s="10">
        <v>25</v>
      </c>
      <c r="Y189" s="7">
        <v>33</v>
      </c>
      <c r="Z189" s="7">
        <v>30</v>
      </c>
      <c r="AA189" s="7">
        <v>34</v>
      </c>
      <c r="AB189" s="7">
        <v>3239</v>
      </c>
      <c r="AC189" s="57">
        <v>8618</v>
      </c>
    </row>
    <row r="190" spans="2:29" x14ac:dyDescent="0.2">
      <c r="B190" s="108"/>
      <c r="C190" s="24" t="s">
        <v>45</v>
      </c>
      <c r="D190" s="25">
        <v>0</v>
      </c>
      <c r="E190" s="25">
        <v>0</v>
      </c>
      <c r="F190" s="25">
        <v>0</v>
      </c>
      <c r="G190" s="25">
        <v>0</v>
      </c>
      <c r="H190" s="25">
        <v>0</v>
      </c>
      <c r="I190" s="25">
        <v>0</v>
      </c>
      <c r="J190" s="25">
        <v>0</v>
      </c>
      <c r="K190" s="25">
        <v>0</v>
      </c>
      <c r="L190" s="26">
        <v>10</v>
      </c>
      <c r="M190" s="26">
        <v>731</v>
      </c>
      <c r="N190" s="26">
        <v>913</v>
      </c>
      <c r="O190" s="26">
        <v>931</v>
      </c>
      <c r="P190" s="26">
        <v>914</v>
      </c>
      <c r="Q190" s="26">
        <v>922</v>
      </c>
      <c r="R190" s="26">
        <v>925</v>
      </c>
      <c r="S190" s="26">
        <v>941</v>
      </c>
      <c r="T190" s="26">
        <v>943</v>
      </c>
      <c r="U190" s="26">
        <v>1866</v>
      </c>
      <c r="V190" s="26">
        <v>1878</v>
      </c>
      <c r="W190" s="26">
        <v>1884</v>
      </c>
      <c r="X190" s="26">
        <v>1749</v>
      </c>
      <c r="Y190" s="25">
        <v>1746</v>
      </c>
      <c r="Z190" s="25">
        <v>1733</v>
      </c>
      <c r="AA190" s="25">
        <v>1726</v>
      </c>
      <c r="AB190" s="25">
        <v>1715</v>
      </c>
      <c r="AC190" s="57">
        <v>1614</v>
      </c>
    </row>
    <row r="191" spans="2:29" x14ac:dyDescent="0.2">
      <c r="B191" s="108"/>
      <c r="C191" s="24" t="s">
        <v>24</v>
      </c>
      <c r="D191" s="25">
        <v>45</v>
      </c>
      <c r="E191" s="25">
        <v>41</v>
      </c>
      <c r="F191" s="25">
        <v>34</v>
      </c>
      <c r="G191" s="25">
        <v>34</v>
      </c>
      <c r="H191" s="25">
        <v>35</v>
      </c>
      <c r="I191" s="25">
        <v>35</v>
      </c>
      <c r="J191" s="25">
        <v>35</v>
      </c>
      <c r="K191" s="25">
        <v>35</v>
      </c>
      <c r="L191" s="26">
        <v>35</v>
      </c>
      <c r="M191" s="26">
        <v>34</v>
      </c>
      <c r="N191" s="26">
        <v>34</v>
      </c>
      <c r="O191" s="26">
        <v>31</v>
      </c>
      <c r="P191" s="26">
        <v>31</v>
      </c>
      <c r="Q191" s="26">
        <v>31</v>
      </c>
      <c r="R191" s="26">
        <v>30</v>
      </c>
      <c r="S191" s="26">
        <v>30</v>
      </c>
      <c r="T191" s="26">
        <v>30</v>
      </c>
      <c r="U191" s="26">
        <v>30</v>
      </c>
      <c r="V191" s="26">
        <v>30</v>
      </c>
      <c r="W191" s="26">
        <v>30</v>
      </c>
      <c r="X191" s="26">
        <v>30</v>
      </c>
      <c r="Y191" s="25">
        <v>30</v>
      </c>
      <c r="Z191" s="25">
        <v>30</v>
      </c>
      <c r="AA191" s="25">
        <v>27</v>
      </c>
      <c r="AB191" s="25">
        <v>23</v>
      </c>
      <c r="AC191" s="57">
        <v>22</v>
      </c>
    </row>
    <row r="192" spans="2:29" ht="13.5" thickBot="1" x14ac:dyDescent="0.25">
      <c r="B192" s="108"/>
      <c r="C192" s="15" t="s">
        <v>47</v>
      </c>
      <c r="D192" s="16">
        <v>0</v>
      </c>
      <c r="E192" s="16">
        <v>0</v>
      </c>
      <c r="F192" s="16">
        <v>0</v>
      </c>
      <c r="G192" s="16">
        <v>0</v>
      </c>
      <c r="H192" s="16">
        <v>0</v>
      </c>
      <c r="I192" s="16">
        <v>0</v>
      </c>
      <c r="J192" s="16">
        <v>0</v>
      </c>
      <c r="K192" s="16">
        <v>0</v>
      </c>
      <c r="L192" s="17">
        <v>0</v>
      </c>
      <c r="M192" s="17">
        <v>0</v>
      </c>
      <c r="N192" s="17">
        <v>0</v>
      </c>
      <c r="O192" s="17">
        <v>0</v>
      </c>
      <c r="P192" s="17">
        <v>0</v>
      </c>
      <c r="Q192" s="17">
        <v>0</v>
      </c>
      <c r="R192" s="17">
        <v>3</v>
      </c>
      <c r="S192" s="17">
        <v>4</v>
      </c>
      <c r="T192" s="17">
        <v>0</v>
      </c>
      <c r="U192" s="17">
        <v>0</v>
      </c>
      <c r="V192" s="17">
        <v>0</v>
      </c>
      <c r="W192" s="17">
        <v>0</v>
      </c>
      <c r="X192" s="17">
        <v>0</v>
      </c>
      <c r="Y192" s="16">
        <v>0</v>
      </c>
      <c r="Z192" s="16">
        <v>0</v>
      </c>
      <c r="AA192" s="16">
        <v>0</v>
      </c>
      <c r="AB192" s="16">
        <v>2</v>
      </c>
      <c r="AC192" s="58">
        <v>6</v>
      </c>
    </row>
    <row r="193" spans="2:29" ht="14.25" thickTop="1" thickBot="1" x14ac:dyDescent="0.25">
      <c r="B193" s="110"/>
      <c r="C193" s="45" t="s">
        <v>30</v>
      </c>
      <c r="D193" s="13">
        <f t="shared" ref="D193:R193" si="48">SUM(D187:D192)</f>
        <v>33686</v>
      </c>
      <c r="E193" s="13">
        <f t="shared" si="48"/>
        <v>31216</v>
      </c>
      <c r="F193" s="13">
        <f t="shared" si="48"/>
        <v>32081</v>
      </c>
      <c r="G193" s="13">
        <f t="shared" si="48"/>
        <v>37573</v>
      </c>
      <c r="H193" s="13">
        <f t="shared" si="48"/>
        <v>36852</v>
      </c>
      <c r="I193" s="13">
        <f t="shared" si="48"/>
        <v>37618</v>
      </c>
      <c r="J193" s="13">
        <f t="shared" si="48"/>
        <v>39816</v>
      </c>
      <c r="K193" s="13">
        <f t="shared" si="48"/>
        <v>43563</v>
      </c>
      <c r="L193" s="13">
        <f t="shared" si="48"/>
        <v>46125</v>
      </c>
      <c r="M193" s="13">
        <f t="shared" si="48"/>
        <v>45100</v>
      </c>
      <c r="N193" s="13">
        <f t="shared" si="48"/>
        <v>43970</v>
      </c>
      <c r="O193" s="13">
        <f t="shared" si="48"/>
        <v>45369</v>
      </c>
      <c r="P193" s="13">
        <f t="shared" si="48"/>
        <v>42283</v>
      </c>
      <c r="Q193" s="13">
        <f t="shared" si="48"/>
        <v>42442</v>
      </c>
      <c r="R193" s="13">
        <f t="shared" si="48"/>
        <v>42714</v>
      </c>
      <c r="S193" s="14">
        <f t="shared" ref="S193:U193" si="49">SUM(S187:S192)</f>
        <v>46345</v>
      </c>
      <c r="T193" s="14">
        <f t="shared" si="49"/>
        <v>48593</v>
      </c>
      <c r="U193" s="14">
        <f t="shared" si="49"/>
        <v>47993</v>
      </c>
      <c r="V193" s="14">
        <v>44153</v>
      </c>
      <c r="W193" s="14">
        <v>40459</v>
      </c>
      <c r="X193" s="14">
        <v>37391</v>
      </c>
      <c r="Y193" s="13">
        <v>33696</v>
      </c>
      <c r="Z193" s="13">
        <v>32144</v>
      </c>
      <c r="AA193" s="13">
        <v>30673</v>
      </c>
      <c r="AB193" s="13">
        <v>31828</v>
      </c>
      <c r="AC193" s="65">
        <v>35078</v>
      </c>
    </row>
    <row r="194" spans="2:29" ht="13.5" thickBot="1" x14ac:dyDescent="0.25">
      <c r="B194" s="111" t="s">
        <v>21</v>
      </c>
      <c r="C194" s="112"/>
      <c r="D194" s="51">
        <f>D14+D151+D22+D29+D39+D52+D59+D66+D72+D88+D94+D103+D110+D125+D134+D140+D174+D180+D193+D117+D79+D44+D144+D158+D162+D168+D186+D10</f>
        <v>54778</v>
      </c>
      <c r="E194" s="51">
        <f t="shared" ref="E194:W194" si="50">E14+E151+E22+E29+E39+E52+E59+E66+E72+E88+E94+E103+E110+E125+E134+E140+E174+E180+E193+E117+E79+E44+E144+E158+E162+E168+E186+E10</f>
        <v>58472</v>
      </c>
      <c r="F194" s="51">
        <f t="shared" si="50"/>
        <v>65747</v>
      </c>
      <c r="G194" s="51">
        <f t="shared" si="50"/>
        <v>80920</v>
      </c>
      <c r="H194" s="51">
        <f t="shared" si="50"/>
        <v>85626</v>
      </c>
      <c r="I194" s="51">
        <f t="shared" si="50"/>
        <v>95672</v>
      </c>
      <c r="J194" s="51">
        <f t="shared" si="50"/>
        <v>108017</v>
      </c>
      <c r="K194" s="51">
        <f t="shared" si="50"/>
        <v>123813</v>
      </c>
      <c r="L194" s="51">
        <f t="shared" si="50"/>
        <v>139548</v>
      </c>
      <c r="M194" s="51">
        <f t="shared" si="50"/>
        <v>154810</v>
      </c>
      <c r="N194" s="51">
        <f t="shared" si="50"/>
        <v>176113</v>
      </c>
      <c r="O194" s="51">
        <f t="shared" si="50"/>
        <v>191792</v>
      </c>
      <c r="P194" s="51">
        <f t="shared" si="50"/>
        <v>196087</v>
      </c>
      <c r="Q194" s="51">
        <f t="shared" si="50"/>
        <v>199589</v>
      </c>
      <c r="R194" s="51">
        <f t="shared" si="50"/>
        <v>209703</v>
      </c>
      <c r="S194" s="52">
        <f t="shared" si="50"/>
        <v>222783</v>
      </c>
      <c r="T194" s="52">
        <f t="shared" si="50"/>
        <v>232077</v>
      </c>
      <c r="U194" s="52">
        <f t="shared" si="50"/>
        <v>230214</v>
      </c>
      <c r="V194" s="52">
        <f t="shared" si="50"/>
        <v>222577</v>
      </c>
      <c r="W194" s="52">
        <f t="shared" si="50"/>
        <v>221766</v>
      </c>
      <c r="X194" s="52">
        <v>215761</v>
      </c>
      <c r="Y194" s="51">
        <v>203716</v>
      </c>
      <c r="Z194" s="51">
        <v>196071</v>
      </c>
      <c r="AA194" s="51">
        <v>186915</v>
      </c>
      <c r="AB194" s="51">
        <v>182688</v>
      </c>
      <c r="AC194" s="66">
        <v>177950</v>
      </c>
    </row>
    <row r="195" spans="2:29" x14ac:dyDescent="0.2">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row>
    <row r="196" spans="2:29" x14ac:dyDescent="0.2">
      <c r="B196" s="44" t="s">
        <v>60</v>
      </c>
      <c r="C196" s="21"/>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row>
    <row r="197" spans="2:29" ht="12.95" customHeight="1" x14ac:dyDescent="0.2">
      <c r="B197" s="1" t="s">
        <v>72</v>
      </c>
      <c r="C197" s="54"/>
      <c r="D197" s="54"/>
      <c r="E197" s="54"/>
      <c r="F197" s="54"/>
      <c r="G197" s="54"/>
      <c r="H197" s="54"/>
      <c r="I197" s="54"/>
      <c r="J197" s="54"/>
      <c r="K197" s="21"/>
    </row>
    <row r="198" spans="2:29" s="31" customFormat="1" x14ac:dyDescent="0.2">
      <c r="B198" s="21" t="s">
        <v>80</v>
      </c>
      <c r="AC198" s="50"/>
    </row>
    <row r="199" spans="2:29" x14ac:dyDescent="0.2">
      <c r="B199" s="1" t="s">
        <v>73</v>
      </c>
      <c r="C199" s="54"/>
      <c r="D199" s="54"/>
      <c r="E199" s="54"/>
      <c r="F199" s="54"/>
      <c r="G199" s="54"/>
      <c r="H199" s="54"/>
      <c r="I199" s="54"/>
      <c r="J199" s="54"/>
      <c r="K199" s="21"/>
    </row>
    <row r="200" spans="2:29" s="31" customFormat="1" x14ac:dyDescent="0.2">
      <c r="B200" s="1" t="s">
        <v>74</v>
      </c>
      <c r="AC200" s="50"/>
    </row>
    <row r="201" spans="2:29" x14ac:dyDescent="0.2">
      <c r="B201" s="1" t="s">
        <v>61</v>
      </c>
      <c r="C201" s="21"/>
      <c r="X201" s="1"/>
      <c r="Y201" s="1"/>
      <c r="Z201" s="1"/>
      <c r="AA201" s="1"/>
      <c r="AB201" s="1"/>
    </row>
    <row r="202" spans="2:29" ht="12.95" customHeight="1" x14ac:dyDescent="0.2">
      <c r="B202" s="1" t="s">
        <v>75</v>
      </c>
      <c r="C202" s="54"/>
      <c r="X202" s="1"/>
      <c r="Y202" s="1"/>
      <c r="Z202" s="1"/>
      <c r="AA202" s="1"/>
      <c r="AB202" s="1"/>
    </row>
    <row r="203" spans="2:29" x14ac:dyDescent="0.2">
      <c r="B203" s="1" t="s">
        <v>81</v>
      </c>
      <c r="C203" s="54"/>
      <c r="X203" s="1"/>
      <c r="Y203" s="1"/>
      <c r="Z203" s="1"/>
      <c r="AA203" s="1"/>
      <c r="AB203" s="1"/>
    </row>
    <row r="204" spans="2:29" x14ac:dyDescent="0.2">
      <c r="B204" s="21"/>
      <c r="C204" s="54"/>
      <c r="X204" s="1"/>
      <c r="Y204" s="1"/>
      <c r="Z204" s="1"/>
      <c r="AA204" s="1"/>
      <c r="AB204" s="1"/>
    </row>
    <row r="205" spans="2:29" x14ac:dyDescent="0.2">
      <c r="B205" s="41" t="s">
        <v>76</v>
      </c>
      <c r="C205" s="41"/>
      <c r="X205" s="1"/>
      <c r="Y205" s="1"/>
      <c r="Z205" s="1"/>
      <c r="AA205" s="1"/>
      <c r="AB205" s="1"/>
    </row>
    <row r="206" spans="2:29" x14ac:dyDescent="0.2">
      <c r="B206" s="37" t="s">
        <v>77</v>
      </c>
      <c r="C206" s="37"/>
      <c r="X206" s="1"/>
      <c r="Y206" s="1"/>
      <c r="Z206" s="1"/>
      <c r="AA206" s="1"/>
      <c r="AB206" s="1"/>
    </row>
    <row r="207" spans="2:29" x14ac:dyDescent="0.2">
      <c r="B207" s="37" t="s">
        <v>38</v>
      </c>
      <c r="C207" s="37"/>
      <c r="X207" s="1"/>
      <c r="Y207" s="1"/>
      <c r="Z207" s="1"/>
      <c r="AA207" s="1"/>
      <c r="AB207" s="1"/>
    </row>
    <row r="208" spans="2:29" ht="14.45" customHeight="1" x14ac:dyDescent="0.2">
      <c r="B208" s="37" t="s">
        <v>78</v>
      </c>
      <c r="C208" s="37"/>
      <c r="X208" s="1"/>
      <c r="Y208" s="1"/>
      <c r="Z208" s="1"/>
      <c r="AA208" s="1"/>
      <c r="AB208" s="1"/>
    </row>
    <row r="209" spans="2:28" ht="14.45" customHeight="1" x14ac:dyDescent="0.2">
      <c r="B209" s="38" t="s">
        <v>79</v>
      </c>
      <c r="C209" s="38"/>
      <c r="X209" s="1"/>
      <c r="Y209" s="1"/>
      <c r="Z209" s="1"/>
      <c r="AA209" s="1"/>
      <c r="AB209" s="1"/>
    </row>
    <row r="210" spans="2:28" ht="14.45" customHeight="1" x14ac:dyDescent="0.2">
      <c r="B210" s="37" t="s">
        <v>40</v>
      </c>
      <c r="C210" s="37"/>
      <c r="X210" s="1"/>
      <c r="Y210" s="1"/>
      <c r="Z210" s="1"/>
      <c r="AA210" s="1"/>
      <c r="AB210" s="1"/>
    </row>
    <row r="211" spans="2:28" ht="14.45" customHeight="1" x14ac:dyDescent="0.2">
      <c r="B211" s="37" t="s">
        <v>41</v>
      </c>
      <c r="C211" s="37"/>
      <c r="X211" s="1"/>
      <c r="Y211" s="1"/>
      <c r="Z211" s="1"/>
      <c r="AA211" s="1"/>
      <c r="AB211" s="1"/>
    </row>
    <row r="212" spans="2:28" ht="14.45" customHeight="1" x14ac:dyDescent="0.2">
      <c r="B212" s="37" t="s">
        <v>42</v>
      </c>
      <c r="C212" s="37"/>
      <c r="X212" s="1"/>
      <c r="Y212" s="1"/>
      <c r="Z212" s="1"/>
      <c r="AA212" s="1"/>
      <c r="AB212" s="1"/>
    </row>
    <row r="213" spans="2:28" ht="14.45" customHeight="1" x14ac:dyDescent="0.2">
      <c r="B213" s="37" t="s">
        <v>52</v>
      </c>
      <c r="C213" s="37"/>
      <c r="X213" s="1"/>
      <c r="Y213" s="1"/>
      <c r="Z213" s="1"/>
      <c r="AA213" s="1"/>
      <c r="AB213" s="1"/>
    </row>
    <row r="214" spans="2:28" ht="14.45" customHeight="1" x14ac:dyDescent="0.2">
      <c r="X214" s="1"/>
      <c r="Y214" s="1"/>
      <c r="Z214" s="1"/>
      <c r="AA214" s="1"/>
      <c r="AB214" s="1"/>
    </row>
    <row r="215" spans="2:28" ht="14.45" customHeight="1" x14ac:dyDescent="0.2">
      <c r="B215" s="42" t="s">
        <v>64</v>
      </c>
      <c r="X215" s="1"/>
      <c r="Y215" s="1"/>
      <c r="Z215" s="1"/>
      <c r="AA215" s="1"/>
      <c r="AB215" s="1"/>
    </row>
    <row r="216" spans="2:28" ht="14.45" customHeight="1" x14ac:dyDescent="0.2">
      <c r="B216" s="31" t="s">
        <v>32</v>
      </c>
      <c r="X216" s="1"/>
      <c r="Y216" s="1"/>
      <c r="Z216" s="1"/>
      <c r="AA216" s="1"/>
      <c r="AB216" s="1"/>
    </row>
    <row r="217" spans="2:28" ht="14.45" customHeight="1" x14ac:dyDescent="0.2">
      <c r="B217" s="1" t="s">
        <v>2</v>
      </c>
      <c r="X217" s="1"/>
      <c r="Y217" s="1"/>
      <c r="Z217" s="1"/>
      <c r="AA217" s="1"/>
      <c r="AB217" s="1"/>
    </row>
    <row r="218" spans="2:28" ht="14.45" customHeight="1" x14ac:dyDescent="0.2">
      <c r="B218" s="1" t="s">
        <v>3</v>
      </c>
    </row>
    <row r="219" spans="2:28" ht="14.45" customHeight="1" x14ac:dyDescent="0.2">
      <c r="B219" s="1" t="s">
        <v>4</v>
      </c>
    </row>
    <row r="220" spans="2:28" ht="14.45" customHeight="1" x14ac:dyDescent="0.2">
      <c r="B220" s="31" t="s">
        <v>65</v>
      </c>
    </row>
    <row r="221" spans="2:28" ht="14.45" customHeight="1" x14ac:dyDescent="0.2">
      <c r="B221" s="31" t="s">
        <v>57</v>
      </c>
    </row>
    <row r="222" spans="2:28" ht="14.45" customHeight="1" x14ac:dyDescent="0.2">
      <c r="B222" s="1" t="s">
        <v>5</v>
      </c>
    </row>
    <row r="223" spans="2:28" ht="14.45" customHeight="1" x14ac:dyDescent="0.2">
      <c r="B223" s="1" t="s">
        <v>6</v>
      </c>
    </row>
    <row r="224" spans="2:28" ht="14.45" customHeight="1" x14ac:dyDescent="0.2">
      <c r="B224" s="1" t="s">
        <v>66</v>
      </c>
    </row>
    <row r="225" spans="2:2" ht="14.45" customHeight="1" x14ac:dyDescent="0.2">
      <c r="B225" s="1" t="s">
        <v>8</v>
      </c>
    </row>
    <row r="226" spans="2:2" ht="14.45" customHeight="1" x14ac:dyDescent="0.2">
      <c r="B226" s="1" t="s">
        <v>12</v>
      </c>
    </row>
    <row r="227" spans="2:2" ht="14.45" customHeight="1" x14ac:dyDescent="0.2">
      <c r="B227" s="1" t="s">
        <v>9</v>
      </c>
    </row>
    <row r="228" spans="2:2" ht="14.45" customHeight="1" x14ac:dyDescent="0.2">
      <c r="B228" s="1" t="s">
        <v>10</v>
      </c>
    </row>
    <row r="229" spans="2:2" ht="14.45" customHeight="1" x14ac:dyDescent="0.2">
      <c r="B229" s="1" t="s">
        <v>11</v>
      </c>
    </row>
    <row r="230" spans="2:2" ht="14.45" customHeight="1" x14ac:dyDescent="0.2">
      <c r="B230" s="1" t="s">
        <v>13</v>
      </c>
    </row>
    <row r="231" spans="2:2" ht="14.45" customHeight="1" x14ac:dyDescent="0.2">
      <c r="B231" s="1" t="s">
        <v>67</v>
      </c>
    </row>
    <row r="232" spans="2:2" ht="14.45" customHeight="1" x14ac:dyDescent="0.2">
      <c r="B232" s="1" t="s">
        <v>15</v>
      </c>
    </row>
    <row r="233" spans="2:2" ht="14.45" customHeight="1" x14ac:dyDescent="0.2">
      <c r="B233" s="1" t="s">
        <v>68</v>
      </c>
    </row>
    <row r="234" spans="2:2" ht="14.45" customHeight="1" x14ac:dyDescent="0.2">
      <c r="B234" s="1" t="s">
        <v>16</v>
      </c>
    </row>
    <row r="235" spans="2:2" ht="14.45" customHeight="1" x14ac:dyDescent="0.2">
      <c r="B235" s="31" t="s">
        <v>69</v>
      </c>
    </row>
    <row r="236" spans="2:2" ht="14.45" customHeight="1" x14ac:dyDescent="0.2">
      <c r="B236" s="1" t="s">
        <v>17</v>
      </c>
    </row>
    <row r="237" spans="2:2" ht="14.45" customHeight="1" x14ac:dyDescent="0.2">
      <c r="B237" s="1" t="s">
        <v>53</v>
      </c>
    </row>
    <row r="238" spans="2:2" ht="14.45" customHeight="1" x14ac:dyDescent="0.2">
      <c r="B238" s="1" t="s">
        <v>54</v>
      </c>
    </row>
    <row r="239" spans="2:2" ht="14.45" customHeight="1" x14ac:dyDescent="0.2">
      <c r="B239" s="1" t="s">
        <v>55</v>
      </c>
    </row>
    <row r="240" spans="2:2" ht="14.45" customHeight="1" x14ac:dyDescent="0.2">
      <c r="B240" s="1" t="s">
        <v>18</v>
      </c>
    </row>
    <row r="241" spans="2:2" ht="14.45" customHeight="1" x14ac:dyDescent="0.2">
      <c r="B241" s="1" t="s">
        <v>19</v>
      </c>
    </row>
    <row r="242" spans="2:2" ht="14.45" customHeight="1" x14ac:dyDescent="0.2">
      <c r="B242" s="1" t="s">
        <v>56</v>
      </c>
    </row>
    <row r="243" spans="2:2" x14ac:dyDescent="0.2">
      <c r="B243" s="1" t="s">
        <v>70</v>
      </c>
    </row>
  </sheetData>
  <mergeCells count="30">
    <mergeCell ref="B2:AC2"/>
    <mergeCell ref="B67:B72"/>
    <mergeCell ref="B111:B117"/>
    <mergeCell ref="B152:B158"/>
    <mergeCell ref="B141:B144"/>
    <mergeCell ref="B126:B134"/>
    <mergeCell ref="B135:B140"/>
    <mergeCell ref="B145:B151"/>
    <mergeCell ref="B118:B125"/>
    <mergeCell ref="B4:B10"/>
    <mergeCell ref="B45:B52"/>
    <mergeCell ref="B53:B59"/>
    <mergeCell ref="B15:B22"/>
    <mergeCell ref="B23:B29"/>
    <mergeCell ref="B11:B14"/>
    <mergeCell ref="B181:B186"/>
    <mergeCell ref="B194:C194"/>
    <mergeCell ref="B187:B193"/>
    <mergeCell ref="B175:B180"/>
    <mergeCell ref="B169:B174"/>
    <mergeCell ref="B163:B168"/>
    <mergeCell ref="B30:B39"/>
    <mergeCell ref="B89:B94"/>
    <mergeCell ref="B40:B44"/>
    <mergeCell ref="B159:B162"/>
    <mergeCell ref="B95:B103"/>
    <mergeCell ref="B60:B66"/>
    <mergeCell ref="B73:B79"/>
    <mergeCell ref="B80:B88"/>
    <mergeCell ref="B104:B110"/>
  </mergeCells>
  <pageMargins left="0.7" right="0.7" top="0.5" bottom="0.28999999999999998" header="0.3" footer="0.2"/>
  <pageSetup scale="90" fitToHeight="5" orientation="landscape" r:id="rId1"/>
  <headerFooter alignWithMargins="0">
    <oddHeader>&amp;LChart #4&amp;Rpage &amp;P</oddHeader>
  </headerFooter>
  <ignoredErrors>
    <ignoredError sqref="U151 D14:U14 T22:U2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AD75"/>
  <sheetViews>
    <sheetView showGridLines="0" workbookViewId="0">
      <pane xSplit="3" ySplit="3" topLeftCell="D4" activePane="bottomRight" state="frozen"/>
      <selection pane="topRight" activeCell="D1" sqref="D1"/>
      <selection pane="bottomLeft" activeCell="A4" sqref="A4"/>
      <selection pane="bottomRight"/>
    </sheetView>
  </sheetViews>
  <sheetFormatPr defaultColWidth="8.7109375" defaultRowHeight="15" x14ac:dyDescent="0.2"/>
  <cols>
    <col min="1" max="1" width="3.28515625" style="4" customWidth="1"/>
    <col min="2" max="2" width="20.42578125" style="4" customWidth="1"/>
    <col min="3" max="3" width="12" style="4" bestFit="1" customWidth="1"/>
    <col min="4" max="11" width="9.7109375" style="4" bestFit="1" customWidth="1"/>
    <col min="12" max="13" width="9.7109375" style="4" customWidth="1"/>
    <col min="14" max="14" width="9.7109375" style="4" bestFit="1" customWidth="1"/>
    <col min="15" max="19" width="9.7109375" style="4" customWidth="1"/>
    <col min="20" max="20" width="9.7109375" style="4" bestFit="1" customWidth="1"/>
    <col min="21" max="23" width="9.7109375" style="4" customWidth="1"/>
    <col min="24" max="24" width="9.7109375" style="4" bestFit="1" customWidth="1"/>
    <col min="25" max="28" width="9.7109375" style="4" customWidth="1"/>
    <col min="29" max="29" width="9.7109375" style="1" bestFit="1" customWidth="1"/>
    <col min="30" max="16384" width="8.7109375" style="4"/>
  </cols>
  <sheetData>
    <row r="1" spans="2:29" ht="15.75" thickBot="1" x14ac:dyDescent="0.25"/>
    <row r="2" spans="2:29" ht="16.5" thickBot="1" x14ac:dyDescent="0.3">
      <c r="B2" s="90" t="s">
        <v>43</v>
      </c>
      <c r="C2" s="91"/>
      <c r="D2" s="91"/>
      <c r="E2" s="91"/>
      <c r="F2" s="91"/>
      <c r="G2" s="91"/>
      <c r="H2" s="91"/>
      <c r="I2" s="91"/>
      <c r="J2" s="91"/>
      <c r="K2" s="91"/>
      <c r="L2" s="91"/>
      <c r="M2" s="91"/>
      <c r="N2" s="91"/>
      <c r="O2" s="91"/>
      <c r="P2" s="91"/>
      <c r="Q2" s="91"/>
      <c r="R2" s="91"/>
      <c r="S2" s="91"/>
      <c r="T2" s="91"/>
      <c r="U2" s="91"/>
      <c r="V2" s="91"/>
      <c r="W2" s="91"/>
      <c r="X2" s="91"/>
      <c r="Y2" s="91"/>
      <c r="Z2" s="91"/>
      <c r="AA2" s="91"/>
      <c r="AB2" s="91"/>
      <c r="AC2" s="92"/>
    </row>
    <row r="3" spans="2:29" ht="15.75" thickBot="1" x14ac:dyDescent="0.25">
      <c r="B3" s="67" t="s">
        <v>31</v>
      </c>
      <c r="C3" s="30" t="s">
        <v>1</v>
      </c>
      <c r="D3" s="30">
        <v>2000</v>
      </c>
      <c r="E3" s="30">
        <v>2001</v>
      </c>
      <c r="F3" s="30">
        <v>2002</v>
      </c>
      <c r="G3" s="30">
        <v>2003</v>
      </c>
      <c r="H3" s="30">
        <v>2004</v>
      </c>
      <c r="I3" s="30">
        <v>2005</v>
      </c>
      <c r="J3" s="30">
        <v>2006</v>
      </c>
      <c r="K3" s="30">
        <v>2007</v>
      </c>
      <c r="L3" s="30">
        <v>2008</v>
      </c>
      <c r="M3" s="30">
        <v>2009</v>
      </c>
      <c r="N3" s="30">
        <v>2010</v>
      </c>
      <c r="O3" s="30">
        <v>2011</v>
      </c>
      <c r="P3" s="30">
        <v>2012</v>
      </c>
      <c r="Q3" s="30">
        <v>2013</v>
      </c>
      <c r="R3" s="30">
        <v>2014</v>
      </c>
      <c r="S3" s="30">
        <v>2015</v>
      </c>
      <c r="T3" s="68">
        <v>2016</v>
      </c>
      <c r="U3" s="30">
        <v>2017</v>
      </c>
      <c r="V3" s="30">
        <v>2018</v>
      </c>
      <c r="W3" s="69">
        <v>2019</v>
      </c>
      <c r="X3" s="75">
        <v>2020</v>
      </c>
      <c r="Y3" s="75">
        <v>2021</v>
      </c>
      <c r="Z3" s="75">
        <v>2022</v>
      </c>
      <c r="AA3" s="75">
        <v>2023</v>
      </c>
      <c r="AB3" s="75">
        <v>2024</v>
      </c>
      <c r="AC3" s="70">
        <v>2025</v>
      </c>
    </row>
    <row r="4" spans="2:29" x14ac:dyDescent="0.2">
      <c r="B4" s="93" t="s">
        <v>27</v>
      </c>
      <c r="C4" s="3" t="s">
        <v>22</v>
      </c>
      <c r="D4" s="6">
        <v>3144</v>
      </c>
      <c r="E4" s="6">
        <v>2487</v>
      </c>
      <c r="F4" s="6">
        <v>1980</v>
      </c>
      <c r="G4" s="6">
        <v>2018</v>
      </c>
      <c r="H4" s="6">
        <v>1710</v>
      </c>
      <c r="I4" s="6">
        <v>1501</v>
      </c>
      <c r="J4" s="6">
        <v>1401</v>
      </c>
      <c r="K4" s="6">
        <v>1033</v>
      </c>
      <c r="L4" s="11">
        <v>768</v>
      </c>
      <c r="M4" s="11">
        <v>556</v>
      </c>
      <c r="N4" s="11">
        <v>378</v>
      </c>
      <c r="O4" s="11">
        <v>277</v>
      </c>
      <c r="P4" s="11">
        <v>202</v>
      </c>
      <c r="Q4" s="11">
        <v>166</v>
      </c>
      <c r="R4" s="11">
        <v>178</v>
      </c>
      <c r="S4" s="11">
        <v>154</v>
      </c>
      <c r="T4" s="11">
        <v>104</v>
      </c>
      <c r="U4" s="11">
        <v>37</v>
      </c>
      <c r="V4" s="11">
        <v>43</v>
      </c>
      <c r="W4" s="11">
        <v>36</v>
      </c>
      <c r="X4" s="76">
        <v>26</v>
      </c>
      <c r="Y4" s="76">
        <v>21</v>
      </c>
      <c r="Z4" s="76">
        <v>20</v>
      </c>
      <c r="AA4" s="76">
        <v>18</v>
      </c>
      <c r="AB4" s="87">
        <v>16</v>
      </c>
      <c r="AC4" s="79">
        <v>12</v>
      </c>
    </row>
    <row r="5" spans="2:29" x14ac:dyDescent="0.2">
      <c r="B5" s="94"/>
      <c r="C5" s="2" t="s">
        <v>44</v>
      </c>
      <c r="D5" s="7">
        <v>652</v>
      </c>
      <c r="E5" s="7">
        <v>1090</v>
      </c>
      <c r="F5" s="7">
        <v>1563</v>
      </c>
      <c r="G5" s="7">
        <v>2276</v>
      </c>
      <c r="H5" s="7">
        <v>3147</v>
      </c>
      <c r="I5" s="7">
        <v>3839</v>
      </c>
      <c r="J5" s="7">
        <v>4545</v>
      </c>
      <c r="K5" s="7">
        <v>5321</v>
      </c>
      <c r="L5" s="10">
        <v>5982</v>
      </c>
      <c r="M5" s="10">
        <v>6739</v>
      </c>
      <c r="N5" s="10">
        <v>8233</v>
      </c>
      <c r="O5" s="10">
        <v>9433</v>
      </c>
      <c r="P5" s="10">
        <v>9370</v>
      </c>
      <c r="Q5" s="10">
        <v>11093</v>
      </c>
      <c r="R5" s="10">
        <v>11565</v>
      </c>
      <c r="S5" s="10">
        <v>11809</v>
      </c>
      <c r="T5" s="10">
        <v>11866</v>
      </c>
      <c r="U5" s="10">
        <v>10913</v>
      </c>
      <c r="V5" s="10">
        <v>6320</v>
      </c>
      <c r="W5" s="10">
        <v>9798</v>
      </c>
      <c r="X5" s="77">
        <v>9064</v>
      </c>
      <c r="Y5" s="77">
        <v>9950</v>
      </c>
      <c r="Z5" s="77">
        <v>8683</v>
      </c>
      <c r="AA5" s="77">
        <v>11631</v>
      </c>
      <c r="AB5" s="88">
        <v>10625</v>
      </c>
      <c r="AC5" s="80">
        <v>7991</v>
      </c>
    </row>
    <row r="6" spans="2:29" x14ac:dyDescent="0.2">
      <c r="B6" s="94"/>
      <c r="C6" s="2" t="s">
        <v>23</v>
      </c>
      <c r="D6" s="7">
        <v>59</v>
      </c>
      <c r="E6" s="7">
        <v>70</v>
      </c>
      <c r="F6" s="7">
        <v>85</v>
      </c>
      <c r="G6" s="7">
        <v>55</v>
      </c>
      <c r="H6" s="7">
        <v>51</v>
      </c>
      <c r="I6" s="7">
        <v>44</v>
      </c>
      <c r="J6" s="7">
        <v>32</v>
      </c>
      <c r="K6" s="7">
        <v>25</v>
      </c>
      <c r="L6" s="10">
        <v>20</v>
      </c>
      <c r="M6" s="10">
        <v>11</v>
      </c>
      <c r="N6" s="10">
        <v>67</v>
      </c>
      <c r="O6" s="10">
        <v>103</v>
      </c>
      <c r="P6" s="10">
        <v>21</v>
      </c>
      <c r="Q6" s="10">
        <v>0</v>
      </c>
      <c r="R6" s="10">
        <v>28</v>
      </c>
      <c r="S6" s="10">
        <v>85</v>
      </c>
      <c r="T6" s="10">
        <v>51</v>
      </c>
      <c r="U6" s="10">
        <v>80</v>
      </c>
      <c r="V6" s="10">
        <v>127</v>
      </c>
      <c r="W6" s="10">
        <v>87</v>
      </c>
      <c r="X6" s="77">
        <v>57</v>
      </c>
      <c r="Y6" s="77">
        <v>58</v>
      </c>
      <c r="Z6" s="77">
        <v>35</v>
      </c>
      <c r="AA6" s="77">
        <v>5</v>
      </c>
      <c r="AB6" s="88">
        <v>47</v>
      </c>
      <c r="AC6" s="80">
        <v>26</v>
      </c>
    </row>
    <row r="7" spans="2:29" x14ac:dyDescent="0.2">
      <c r="B7" s="94"/>
      <c r="C7" s="2" t="s">
        <v>45</v>
      </c>
      <c r="D7" s="7">
        <v>8</v>
      </c>
      <c r="E7" s="7">
        <v>5</v>
      </c>
      <c r="F7" s="7">
        <v>11</v>
      </c>
      <c r="G7" s="7">
        <v>0</v>
      </c>
      <c r="H7" s="7">
        <v>0</v>
      </c>
      <c r="I7" s="7">
        <v>2</v>
      </c>
      <c r="J7" s="7">
        <v>2</v>
      </c>
      <c r="K7" s="7">
        <v>3</v>
      </c>
      <c r="L7" s="10">
        <v>31</v>
      </c>
      <c r="M7" s="10">
        <v>175</v>
      </c>
      <c r="N7" s="10">
        <v>461</v>
      </c>
      <c r="O7" s="10">
        <v>931</v>
      </c>
      <c r="P7" s="10">
        <v>1171</v>
      </c>
      <c r="Q7" s="10">
        <v>1218</v>
      </c>
      <c r="R7" s="10">
        <v>1683</v>
      </c>
      <c r="S7" s="10">
        <v>1836</v>
      </c>
      <c r="T7" s="10">
        <v>1715</v>
      </c>
      <c r="U7" s="10">
        <v>1715</v>
      </c>
      <c r="V7" s="10">
        <v>1072</v>
      </c>
      <c r="W7" s="10">
        <v>1541</v>
      </c>
      <c r="X7" s="77">
        <v>1715</v>
      </c>
      <c r="Y7" s="77">
        <v>1707</v>
      </c>
      <c r="Z7" s="77">
        <v>1507</v>
      </c>
      <c r="AA7" s="77">
        <v>1485</v>
      </c>
      <c r="AB7" s="88">
        <v>1663</v>
      </c>
      <c r="AC7" s="80">
        <v>1644</v>
      </c>
    </row>
    <row r="8" spans="2:29" x14ac:dyDescent="0.2">
      <c r="B8" s="94"/>
      <c r="C8" s="2" t="s">
        <v>24</v>
      </c>
      <c r="D8" s="7">
        <v>32</v>
      </c>
      <c r="E8" s="7">
        <v>27</v>
      </c>
      <c r="F8" s="7">
        <v>48</v>
      </c>
      <c r="G8" s="7">
        <v>2</v>
      </c>
      <c r="H8" s="7">
        <v>1</v>
      </c>
      <c r="I8" s="7">
        <v>0</v>
      </c>
      <c r="J8" s="7">
        <v>0</v>
      </c>
      <c r="K8" s="7">
        <v>1</v>
      </c>
      <c r="L8" s="10">
        <v>1</v>
      </c>
      <c r="M8" s="10">
        <v>0</v>
      </c>
      <c r="N8" s="10">
        <v>1</v>
      </c>
      <c r="O8" s="10">
        <v>0</v>
      </c>
      <c r="P8" s="10">
        <v>0</v>
      </c>
      <c r="Q8" s="10">
        <v>0</v>
      </c>
      <c r="R8" s="10">
        <v>0</v>
      </c>
      <c r="S8" s="10">
        <v>1</v>
      </c>
      <c r="T8" s="10">
        <v>0</v>
      </c>
      <c r="U8" s="10">
        <v>6</v>
      </c>
      <c r="V8" s="10">
        <v>3</v>
      </c>
      <c r="W8" s="10">
        <v>1</v>
      </c>
      <c r="X8" s="77">
        <v>1</v>
      </c>
      <c r="Y8" s="77">
        <v>1</v>
      </c>
      <c r="Z8" s="77">
        <v>1</v>
      </c>
      <c r="AA8" s="77">
        <v>0</v>
      </c>
      <c r="AB8" s="88">
        <v>0</v>
      </c>
      <c r="AC8" s="80">
        <v>0</v>
      </c>
    </row>
    <row r="9" spans="2:29" x14ac:dyDescent="0.2">
      <c r="B9" s="94"/>
      <c r="C9" s="24" t="s">
        <v>46</v>
      </c>
      <c r="D9" s="25">
        <v>12</v>
      </c>
      <c r="E9" s="25">
        <v>2</v>
      </c>
      <c r="F9" s="25">
        <v>8</v>
      </c>
      <c r="G9" s="25">
        <v>0</v>
      </c>
      <c r="H9" s="25">
        <v>0</v>
      </c>
      <c r="I9" s="25">
        <v>0</v>
      </c>
      <c r="J9" s="25">
        <v>0</v>
      </c>
      <c r="K9" s="25">
        <v>0</v>
      </c>
      <c r="L9" s="26">
        <v>0</v>
      </c>
      <c r="M9" s="26">
        <v>0</v>
      </c>
      <c r="N9" s="26">
        <v>0</v>
      </c>
      <c r="O9" s="26">
        <v>0</v>
      </c>
      <c r="P9" s="26">
        <v>0</v>
      </c>
      <c r="Q9" s="26">
        <v>0</v>
      </c>
      <c r="R9" s="26">
        <v>0</v>
      </c>
      <c r="S9" s="26">
        <v>0</v>
      </c>
      <c r="T9" s="26">
        <v>0</v>
      </c>
      <c r="U9" s="26">
        <v>0</v>
      </c>
      <c r="V9" s="26">
        <v>0</v>
      </c>
      <c r="W9" s="26">
        <v>0</v>
      </c>
      <c r="X9" s="77">
        <v>0</v>
      </c>
      <c r="Y9" s="77">
        <v>0</v>
      </c>
      <c r="Z9" s="77">
        <v>0</v>
      </c>
      <c r="AA9" s="77">
        <v>0</v>
      </c>
      <c r="AB9" s="88">
        <v>0</v>
      </c>
      <c r="AC9" s="80">
        <v>0</v>
      </c>
    </row>
    <row r="10" spans="2:29" ht="15.75" thickBot="1" x14ac:dyDescent="0.25">
      <c r="B10" s="94"/>
      <c r="C10" s="15" t="s">
        <v>47</v>
      </c>
      <c r="D10" s="16">
        <v>0</v>
      </c>
      <c r="E10" s="16">
        <v>0</v>
      </c>
      <c r="F10" s="16">
        <v>0</v>
      </c>
      <c r="G10" s="16">
        <v>0</v>
      </c>
      <c r="H10" s="16">
        <v>0</v>
      </c>
      <c r="I10" s="16">
        <v>0</v>
      </c>
      <c r="J10" s="16">
        <v>0</v>
      </c>
      <c r="K10" s="16">
        <v>0</v>
      </c>
      <c r="L10" s="17">
        <v>0</v>
      </c>
      <c r="M10" s="17">
        <v>0</v>
      </c>
      <c r="N10" s="17">
        <v>0</v>
      </c>
      <c r="O10" s="17">
        <v>0</v>
      </c>
      <c r="P10" s="17">
        <v>0</v>
      </c>
      <c r="Q10" s="17">
        <v>77</v>
      </c>
      <c r="R10" s="17">
        <v>102</v>
      </c>
      <c r="S10" s="17">
        <v>32</v>
      </c>
      <c r="T10" s="17">
        <v>32</v>
      </c>
      <c r="U10" s="17">
        <v>34</v>
      </c>
      <c r="V10" s="17">
        <v>4</v>
      </c>
      <c r="W10" s="17">
        <v>37</v>
      </c>
      <c r="X10" s="78">
        <v>22</v>
      </c>
      <c r="Y10" s="78">
        <v>23</v>
      </c>
      <c r="Z10" s="78">
        <v>49</v>
      </c>
      <c r="AA10" s="78">
        <v>293</v>
      </c>
      <c r="AB10" s="89">
        <v>467</v>
      </c>
      <c r="AC10" s="81">
        <v>589</v>
      </c>
    </row>
    <row r="11" spans="2:29" ht="16.5" thickTop="1" thickBot="1" x14ac:dyDescent="0.25">
      <c r="B11" s="95"/>
      <c r="C11" s="20" t="s">
        <v>30</v>
      </c>
      <c r="D11" s="8">
        <f t="shared" ref="D11:U11" si="0">SUM(D4:D10)</f>
        <v>3907</v>
      </c>
      <c r="E11" s="8">
        <f t="shared" si="0"/>
        <v>3681</v>
      </c>
      <c r="F11" s="8">
        <f t="shared" si="0"/>
        <v>3695</v>
      </c>
      <c r="G11" s="8">
        <f t="shared" si="0"/>
        <v>4351</v>
      </c>
      <c r="H11" s="8">
        <f t="shared" si="0"/>
        <v>4909</v>
      </c>
      <c r="I11" s="8">
        <f t="shared" si="0"/>
        <v>5386</v>
      </c>
      <c r="J11" s="8">
        <f t="shared" si="0"/>
        <v>5980</v>
      </c>
      <c r="K11" s="8">
        <f t="shared" si="0"/>
        <v>6383</v>
      </c>
      <c r="L11" s="12">
        <f t="shared" si="0"/>
        <v>6802</v>
      </c>
      <c r="M11" s="12">
        <f t="shared" si="0"/>
        <v>7481</v>
      </c>
      <c r="N11" s="12">
        <f t="shared" si="0"/>
        <v>9140</v>
      </c>
      <c r="O11" s="12">
        <f t="shared" si="0"/>
        <v>10744</v>
      </c>
      <c r="P11" s="12">
        <f t="shared" si="0"/>
        <v>10764</v>
      </c>
      <c r="Q11" s="12">
        <f t="shared" si="0"/>
        <v>12554</v>
      </c>
      <c r="R11" s="12">
        <f t="shared" si="0"/>
        <v>13556</v>
      </c>
      <c r="S11" s="12">
        <f t="shared" si="0"/>
        <v>13917</v>
      </c>
      <c r="T11" s="12">
        <f t="shared" si="0"/>
        <v>13768</v>
      </c>
      <c r="U11" s="12">
        <f t="shared" si="0"/>
        <v>12785</v>
      </c>
      <c r="V11" s="12">
        <f>SUM(V4:V10)</f>
        <v>7569</v>
      </c>
      <c r="W11" s="12">
        <v>11500</v>
      </c>
      <c r="X11" s="8">
        <f>SUM(X4:X10)</f>
        <v>10885</v>
      </c>
      <c r="Y11" s="8">
        <v>11760</v>
      </c>
      <c r="Z11" s="8">
        <v>10295</v>
      </c>
      <c r="AA11" s="8">
        <v>13432</v>
      </c>
      <c r="AB11" s="12">
        <v>12818</v>
      </c>
      <c r="AC11" s="9">
        <v>10262</v>
      </c>
    </row>
    <row r="12" spans="2:29" x14ac:dyDescent="0.2">
      <c r="B12" s="93" t="s">
        <v>26</v>
      </c>
      <c r="C12" s="3" t="s">
        <v>22</v>
      </c>
      <c r="D12" s="6">
        <v>1805</v>
      </c>
      <c r="E12" s="6">
        <v>1747</v>
      </c>
      <c r="F12" s="6">
        <v>1692</v>
      </c>
      <c r="G12" s="6">
        <v>1579</v>
      </c>
      <c r="H12" s="6">
        <v>1379</v>
      </c>
      <c r="I12" s="6">
        <v>1088</v>
      </c>
      <c r="J12" s="6">
        <v>714</v>
      </c>
      <c r="K12" s="6">
        <v>620</v>
      </c>
      <c r="L12" s="11">
        <v>480</v>
      </c>
      <c r="M12" s="11">
        <v>325</v>
      </c>
      <c r="N12" s="11">
        <v>250</v>
      </c>
      <c r="O12" s="11">
        <v>133</v>
      </c>
      <c r="P12" s="11">
        <v>62</v>
      </c>
      <c r="Q12" s="11">
        <v>28</v>
      </c>
      <c r="R12" s="11">
        <v>28</v>
      </c>
      <c r="S12" s="11">
        <v>89</v>
      </c>
      <c r="T12" s="11">
        <v>81</v>
      </c>
      <c r="U12" s="11">
        <v>52</v>
      </c>
      <c r="V12" s="11">
        <v>53</v>
      </c>
      <c r="W12" s="11">
        <v>52</v>
      </c>
      <c r="X12" s="76">
        <v>52</v>
      </c>
      <c r="Y12" s="76">
        <v>51</v>
      </c>
      <c r="Z12" s="76">
        <v>54</v>
      </c>
      <c r="AA12" s="76">
        <v>42</v>
      </c>
      <c r="AB12" s="87">
        <v>36</v>
      </c>
      <c r="AC12" s="79">
        <v>27</v>
      </c>
    </row>
    <row r="13" spans="2:29" x14ac:dyDescent="0.2">
      <c r="B13" s="94"/>
      <c r="C13" s="2" t="s">
        <v>44</v>
      </c>
      <c r="D13" s="7">
        <v>3207</v>
      </c>
      <c r="E13" s="7">
        <v>5146</v>
      </c>
      <c r="F13" s="7">
        <v>7065</v>
      </c>
      <c r="G13" s="7">
        <v>10653</v>
      </c>
      <c r="H13" s="7">
        <v>13998</v>
      </c>
      <c r="I13" s="7">
        <v>19417</v>
      </c>
      <c r="J13" s="7">
        <v>22552</v>
      </c>
      <c r="K13" s="7">
        <v>23640</v>
      </c>
      <c r="L13" s="10">
        <v>25964</v>
      </c>
      <c r="M13" s="10">
        <v>27185</v>
      </c>
      <c r="N13" s="10">
        <v>28487</v>
      </c>
      <c r="O13" s="10">
        <v>27619</v>
      </c>
      <c r="P13" s="10">
        <v>24494</v>
      </c>
      <c r="Q13" s="10">
        <v>22491</v>
      </c>
      <c r="R13" s="10">
        <v>23655</v>
      </c>
      <c r="S13" s="10">
        <v>24783</v>
      </c>
      <c r="T13" s="10">
        <v>26627</v>
      </c>
      <c r="U13" s="10">
        <v>25265</v>
      </c>
      <c r="V13" s="10">
        <v>26963</v>
      </c>
      <c r="W13" s="10">
        <v>25405</v>
      </c>
      <c r="X13" s="77">
        <v>23606</v>
      </c>
      <c r="Y13" s="77">
        <v>21572</v>
      </c>
      <c r="Z13" s="77">
        <v>20226</v>
      </c>
      <c r="AA13" s="77">
        <v>17198</v>
      </c>
      <c r="AB13" s="88">
        <v>14995</v>
      </c>
      <c r="AC13" s="80">
        <v>13289</v>
      </c>
    </row>
    <row r="14" spans="2:29" x14ac:dyDescent="0.2">
      <c r="B14" s="94"/>
      <c r="C14" s="2" t="s">
        <v>23</v>
      </c>
      <c r="D14" s="7">
        <v>4</v>
      </c>
      <c r="E14" s="7">
        <v>0</v>
      </c>
      <c r="F14" s="7">
        <v>84</v>
      </c>
      <c r="G14" s="7">
        <v>73</v>
      </c>
      <c r="H14" s="7">
        <v>2</v>
      </c>
      <c r="I14" s="7">
        <v>2</v>
      </c>
      <c r="J14" s="7">
        <v>2</v>
      </c>
      <c r="K14" s="7">
        <v>0</v>
      </c>
      <c r="L14" s="10">
        <v>0</v>
      </c>
      <c r="M14" s="10">
        <v>0</v>
      </c>
      <c r="N14" s="10">
        <v>862</v>
      </c>
      <c r="O14" s="10">
        <v>942</v>
      </c>
      <c r="P14" s="10">
        <v>899</v>
      </c>
      <c r="Q14" s="10">
        <v>733</v>
      </c>
      <c r="R14" s="10">
        <v>458</v>
      </c>
      <c r="S14" s="10">
        <v>470</v>
      </c>
      <c r="T14" s="10">
        <v>289</v>
      </c>
      <c r="U14" s="10">
        <v>128</v>
      </c>
      <c r="V14" s="10">
        <v>242</v>
      </c>
      <c r="W14" s="10">
        <v>219</v>
      </c>
      <c r="X14" s="77">
        <v>211</v>
      </c>
      <c r="Y14" s="77">
        <v>184</v>
      </c>
      <c r="Z14" s="77">
        <v>146</v>
      </c>
      <c r="AA14" s="77">
        <v>1069</v>
      </c>
      <c r="AB14" s="88">
        <v>2142</v>
      </c>
      <c r="AC14" s="80">
        <v>2255</v>
      </c>
    </row>
    <row r="15" spans="2:29" x14ac:dyDescent="0.2">
      <c r="B15" s="94"/>
      <c r="C15" s="2" t="s">
        <v>45</v>
      </c>
      <c r="D15" s="7">
        <v>0</v>
      </c>
      <c r="E15" s="7">
        <v>187</v>
      </c>
      <c r="F15" s="7">
        <v>0</v>
      </c>
      <c r="G15" s="7">
        <v>0</v>
      </c>
      <c r="H15" s="7">
        <v>25</v>
      </c>
      <c r="I15" s="7">
        <v>25</v>
      </c>
      <c r="J15" s="7">
        <v>130</v>
      </c>
      <c r="K15" s="7">
        <v>213</v>
      </c>
      <c r="L15" s="10">
        <v>239</v>
      </c>
      <c r="M15" s="10">
        <v>890</v>
      </c>
      <c r="N15" s="10">
        <v>2186</v>
      </c>
      <c r="O15" s="10">
        <v>3298</v>
      </c>
      <c r="P15" s="10">
        <v>2874</v>
      </c>
      <c r="Q15" s="10">
        <v>2971</v>
      </c>
      <c r="R15" s="10">
        <v>3631</v>
      </c>
      <c r="S15" s="10">
        <v>4295</v>
      </c>
      <c r="T15" s="10">
        <v>4381</v>
      </c>
      <c r="U15" s="10">
        <v>3978</v>
      </c>
      <c r="V15" s="10">
        <v>5074</v>
      </c>
      <c r="W15" s="10">
        <v>5442</v>
      </c>
      <c r="X15" s="77">
        <v>5996</v>
      </c>
      <c r="Y15" s="77">
        <v>7339</v>
      </c>
      <c r="Z15" s="77">
        <v>6709</v>
      </c>
      <c r="AA15" s="77">
        <v>5654</v>
      </c>
      <c r="AB15" s="88">
        <v>7137</v>
      </c>
      <c r="AC15" s="80">
        <v>7932</v>
      </c>
    </row>
    <row r="16" spans="2:29" x14ac:dyDescent="0.2">
      <c r="B16" s="94"/>
      <c r="C16" s="2" t="s">
        <v>29</v>
      </c>
      <c r="D16" s="7">
        <v>0</v>
      </c>
      <c r="E16" s="7">
        <v>0</v>
      </c>
      <c r="F16" s="7">
        <v>0</v>
      </c>
      <c r="G16" s="7">
        <v>0</v>
      </c>
      <c r="H16" s="7">
        <v>0</v>
      </c>
      <c r="I16" s="7">
        <v>0</v>
      </c>
      <c r="J16" s="7">
        <v>0</v>
      </c>
      <c r="K16" s="7">
        <v>0</v>
      </c>
      <c r="L16" s="10">
        <v>1</v>
      </c>
      <c r="M16" s="10">
        <v>0</v>
      </c>
      <c r="N16" s="10">
        <v>0</v>
      </c>
      <c r="O16" s="10">
        <v>0</v>
      </c>
      <c r="P16" s="10">
        <v>0</v>
      </c>
      <c r="Q16" s="10">
        <v>0</v>
      </c>
      <c r="R16" s="10">
        <v>0</v>
      </c>
      <c r="S16" s="10">
        <v>0</v>
      </c>
      <c r="T16" s="10">
        <v>0</v>
      </c>
      <c r="U16" s="10">
        <v>0</v>
      </c>
      <c r="V16" s="10">
        <v>0</v>
      </c>
      <c r="W16" s="10">
        <v>0</v>
      </c>
      <c r="X16" s="77">
        <v>0</v>
      </c>
      <c r="Y16" s="77">
        <v>0</v>
      </c>
      <c r="Z16" s="77">
        <v>0</v>
      </c>
      <c r="AA16" s="77">
        <v>0</v>
      </c>
      <c r="AB16" s="88">
        <v>0</v>
      </c>
      <c r="AC16" s="80">
        <v>0</v>
      </c>
    </row>
    <row r="17" spans="2:29" x14ac:dyDescent="0.2">
      <c r="B17" s="94"/>
      <c r="C17" s="2" t="s">
        <v>25</v>
      </c>
      <c r="D17" s="7">
        <v>0</v>
      </c>
      <c r="E17" s="7">
        <v>0</v>
      </c>
      <c r="F17" s="7">
        <v>0</v>
      </c>
      <c r="G17" s="7">
        <v>0</v>
      </c>
      <c r="H17" s="7">
        <v>0</v>
      </c>
      <c r="I17" s="7">
        <v>0</v>
      </c>
      <c r="J17" s="7">
        <v>0</v>
      </c>
      <c r="K17" s="7">
        <v>0</v>
      </c>
      <c r="L17" s="7">
        <v>0</v>
      </c>
      <c r="M17" s="7">
        <v>0</v>
      </c>
      <c r="N17" s="7">
        <v>0</v>
      </c>
      <c r="O17" s="7">
        <v>0</v>
      </c>
      <c r="P17" s="7">
        <v>0</v>
      </c>
      <c r="Q17" s="10">
        <v>1</v>
      </c>
      <c r="R17" s="10">
        <v>0</v>
      </c>
      <c r="S17" s="10">
        <v>0</v>
      </c>
      <c r="T17" s="10">
        <v>0</v>
      </c>
      <c r="U17" s="10">
        <v>0</v>
      </c>
      <c r="V17" s="10">
        <v>0</v>
      </c>
      <c r="W17" s="10">
        <v>0</v>
      </c>
      <c r="X17" s="77">
        <v>0</v>
      </c>
      <c r="Y17" s="77">
        <v>0</v>
      </c>
      <c r="Z17" s="77">
        <v>0</v>
      </c>
      <c r="AA17" s="77">
        <v>0</v>
      </c>
      <c r="AB17" s="88">
        <v>0</v>
      </c>
      <c r="AC17" s="80">
        <v>0</v>
      </c>
    </row>
    <row r="18" spans="2:29" x14ac:dyDescent="0.2">
      <c r="B18" s="94"/>
      <c r="C18" s="2" t="s">
        <v>24</v>
      </c>
      <c r="D18" s="7">
        <v>63</v>
      </c>
      <c r="E18" s="7">
        <v>122</v>
      </c>
      <c r="F18" s="7">
        <v>63</v>
      </c>
      <c r="G18" s="7">
        <v>60</v>
      </c>
      <c r="H18" s="7">
        <v>59</v>
      </c>
      <c r="I18" s="7">
        <v>51</v>
      </c>
      <c r="J18" s="7">
        <v>47</v>
      </c>
      <c r="K18" s="7">
        <v>31</v>
      </c>
      <c r="L18" s="10">
        <v>20</v>
      </c>
      <c r="M18" s="10">
        <v>49</v>
      </c>
      <c r="N18" s="10">
        <v>9</v>
      </c>
      <c r="O18" s="10">
        <v>4</v>
      </c>
      <c r="P18" s="10">
        <v>3</v>
      </c>
      <c r="Q18" s="10">
        <v>47</v>
      </c>
      <c r="R18" s="10">
        <v>36</v>
      </c>
      <c r="S18" s="10">
        <v>4</v>
      </c>
      <c r="T18" s="10">
        <v>1</v>
      </c>
      <c r="U18" s="10">
        <v>0</v>
      </c>
      <c r="V18" s="10">
        <v>0</v>
      </c>
      <c r="W18" s="10">
        <v>0</v>
      </c>
      <c r="X18" s="77">
        <v>0</v>
      </c>
      <c r="Y18" s="77">
        <v>0</v>
      </c>
      <c r="Z18" s="77">
        <v>0</v>
      </c>
      <c r="AA18" s="77">
        <v>0</v>
      </c>
      <c r="AB18" s="88">
        <v>0</v>
      </c>
      <c r="AC18" s="80">
        <v>1</v>
      </c>
    </row>
    <row r="19" spans="2:29" x14ac:dyDescent="0.2">
      <c r="B19" s="94"/>
      <c r="C19" s="24" t="s">
        <v>46</v>
      </c>
      <c r="D19" s="25">
        <v>0</v>
      </c>
      <c r="E19" s="25">
        <v>2</v>
      </c>
      <c r="F19" s="25">
        <v>2</v>
      </c>
      <c r="G19" s="25">
        <v>0</v>
      </c>
      <c r="H19" s="25">
        <v>0</v>
      </c>
      <c r="I19" s="25">
        <v>0</v>
      </c>
      <c r="J19" s="25">
        <v>0</v>
      </c>
      <c r="K19" s="25">
        <v>0</v>
      </c>
      <c r="L19" s="26">
        <v>0</v>
      </c>
      <c r="M19" s="26">
        <v>0</v>
      </c>
      <c r="N19" s="26">
        <v>0</v>
      </c>
      <c r="O19" s="26">
        <v>0</v>
      </c>
      <c r="P19" s="26">
        <v>0</v>
      </c>
      <c r="Q19" s="26">
        <v>0</v>
      </c>
      <c r="R19" s="26">
        <v>0</v>
      </c>
      <c r="S19" s="26">
        <v>0</v>
      </c>
      <c r="T19" s="26">
        <v>0</v>
      </c>
      <c r="U19" s="26">
        <v>0</v>
      </c>
      <c r="V19" s="26">
        <v>0</v>
      </c>
      <c r="W19" s="26">
        <v>0</v>
      </c>
      <c r="X19" s="77">
        <v>0</v>
      </c>
      <c r="Y19" s="77">
        <v>0</v>
      </c>
      <c r="Z19" s="77">
        <v>0</v>
      </c>
      <c r="AA19" s="77">
        <v>0</v>
      </c>
      <c r="AB19" s="88">
        <v>0</v>
      </c>
      <c r="AC19" s="80">
        <v>0</v>
      </c>
    </row>
    <row r="20" spans="2:29" ht="15.75" thickBot="1" x14ac:dyDescent="0.25">
      <c r="B20" s="94"/>
      <c r="C20" s="15" t="s">
        <v>47</v>
      </c>
      <c r="D20" s="16">
        <v>0</v>
      </c>
      <c r="E20" s="16">
        <v>0</v>
      </c>
      <c r="F20" s="16">
        <v>0</v>
      </c>
      <c r="G20" s="16">
        <v>0</v>
      </c>
      <c r="H20" s="16">
        <v>0</v>
      </c>
      <c r="I20" s="16">
        <v>0</v>
      </c>
      <c r="J20" s="16">
        <v>0</v>
      </c>
      <c r="K20" s="16">
        <v>0</v>
      </c>
      <c r="L20" s="17">
        <v>0</v>
      </c>
      <c r="M20" s="17">
        <v>0</v>
      </c>
      <c r="N20" s="17">
        <v>0</v>
      </c>
      <c r="O20" s="17">
        <v>0</v>
      </c>
      <c r="P20" s="17">
        <v>22</v>
      </c>
      <c r="Q20" s="17">
        <v>94</v>
      </c>
      <c r="R20" s="17">
        <v>151</v>
      </c>
      <c r="S20" s="17">
        <v>208</v>
      </c>
      <c r="T20" s="17">
        <v>174</v>
      </c>
      <c r="U20" s="17">
        <v>217</v>
      </c>
      <c r="V20" s="17">
        <v>252</v>
      </c>
      <c r="W20" s="17">
        <v>283</v>
      </c>
      <c r="X20" s="78">
        <v>230</v>
      </c>
      <c r="Y20" s="78">
        <v>159</v>
      </c>
      <c r="Z20" s="78">
        <v>192</v>
      </c>
      <c r="AA20" s="78">
        <v>1127</v>
      </c>
      <c r="AB20" s="89">
        <v>1842</v>
      </c>
      <c r="AC20" s="81">
        <v>2007</v>
      </c>
    </row>
    <row r="21" spans="2:29" ht="16.5" thickTop="1" thickBot="1" x14ac:dyDescent="0.25">
      <c r="B21" s="95"/>
      <c r="C21" s="20" t="s">
        <v>30</v>
      </c>
      <c r="D21" s="8">
        <f>SUM(D12:D20)</f>
        <v>5079</v>
      </c>
      <c r="E21" s="8">
        <f t="shared" ref="E21:X21" si="1">SUM(E12:E20)</f>
        <v>7204</v>
      </c>
      <c r="F21" s="8">
        <f t="shared" si="1"/>
        <v>8906</v>
      </c>
      <c r="G21" s="8">
        <f t="shared" si="1"/>
        <v>12365</v>
      </c>
      <c r="H21" s="8">
        <f t="shared" si="1"/>
        <v>15463</v>
      </c>
      <c r="I21" s="8">
        <f t="shared" si="1"/>
        <v>20583</v>
      </c>
      <c r="J21" s="8">
        <f t="shared" si="1"/>
        <v>23445</v>
      </c>
      <c r="K21" s="8">
        <f t="shared" si="1"/>
        <v>24504</v>
      </c>
      <c r="L21" s="8">
        <f t="shared" si="1"/>
        <v>26704</v>
      </c>
      <c r="M21" s="8">
        <f t="shared" si="1"/>
        <v>28449</v>
      </c>
      <c r="N21" s="8">
        <f t="shared" si="1"/>
        <v>31794</v>
      </c>
      <c r="O21" s="8">
        <f t="shared" si="1"/>
        <v>31996</v>
      </c>
      <c r="P21" s="8">
        <f t="shared" si="1"/>
        <v>28354</v>
      </c>
      <c r="Q21" s="8">
        <f t="shared" si="1"/>
        <v>26365</v>
      </c>
      <c r="R21" s="8">
        <f t="shared" si="1"/>
        <v>27959</v>
      </c>
      <c r="S21" s="12">
        <f t="shared" ref="S21" si="2">SUM(S12:S20)</f>
        <v>29849</v>
      </c>
      <c r="T21" s="12">
        <f t="shared" si="1"/>
        <v>31553</v>
      </c>
      <c r="U21" s="12">
        <v>29640</v>
      </c>
      <c r="V21" s="12">
        <f t="shared" ref="V21" si="3">SUM(V12:V20)</f>
        <v>32584</v>
      </c>
      <c r="W21" s="12">
        <v>31401</v>
      </c>
      <c r="X21" s="8">
        <f t="shared" si="1"/>
        <v>30095</v>
      </c>
      <c r="Y21" s="8">
        <v>29305</v>
      </c>
      <c r="Z21" s="8">
        <v>27327</v>
      </c>
      <c r="AA21" s="8">
        <v>25090</v>
      </c>
      <c r="AB21" s="12">
        <v>26152</v>
      </c>
      <c r="AC21" s="9">
        <v>25511</v>
      </c>
    </row>
    <row r="22" spans="2:29" x14ac:dyDescent="0.2">
      <c r="B22" s="93" t="s">
        <v>34</v>
      </c>
      <c r="C22" s="3" t="s">
        <v>22</v>
      </c>
      <c r="D22" s="6">
        <v>6</v>
      </c>
      <c r="E22" s="6">
        <v>39</v>
      </c>
      <c r="F22" s="6">
        <v>27</v>
      </c>
      <c r="G22" s="6">
        <v>37</v>
      </c>
      <c r="H22" s="6">
        <v>232</v>
      </c>
      <c r="I22" s="6">
        <v>162</v>
      </c>
      <c r="J22" s="6">
        <v>94</v>
      </c>
      <c r="K22" s="6">
        <v>65</v>
      </c>
      <c r="L22" s="11">
        <v>51</v>
      </c>
      <c r="M22" s="11">
        <v>45</v>
      </c>
      <c r="N22" s="11">
        <v>35</v>
      </c>
      <c r="O22" s="11">
        <v>16</v>
      </c>
      <c r="P22" s="11">
        <v>26</v>
      </c>
      <c r="Q22" s="11">
        <v>4</v>
      </c>
      <c r="R22" s="11">
        <v>3</v>
      </c>
      <c r="S22" s="11">
        <v>3</v>
      </c>
      <c r="T22" s="11">
        <v>3</v>
      </c>
      <c r="U22" s="11">
        <v>2</v>
      </c>
      <c r="V22" s="11">
        <v>0</v>
      </c>
      <c r="W22" s="11">
        <v>0</v>
      </c>
      <c r="X22" s="76"/>
      <c r="Y22" s="76">
        <v>0</v>
      </c>
      <c r="Z22" s="76">
        <v>0</v>
      </c>
      <c r="AA22" s="76">
        <v>0</v>
      </c>
      <c r="AB22" s="87">
        <v>0</v>
      </c>
      <c r="AC22" s="79">
        <v>0</v>
      </c>
    </row>
    <row r="23" spans="2:29" x14ac:dyDescent="0.2">
      <c r="B23" s="94"/>
      <c r="C23" s="2" t="s">
        <v>44</v>
      </c>
      <c r="D23" s="7">
        <v>47</v>
      </c>
      <c r="E23" s="7">
        <v>70</v>
      </c>
      <c r="F23" s="7">
        <v>74</v>
      </c>
      <c r="G23" s="7">
        <v>149</v>
      </c>
      <c r="H23" s="7">
        <v>1221</v>
      </c>
      <c r="I23" s="7">
        <v>1243</v>
      </c>
      <c r="J23" s="7">
        <v>1314</v>
      </c>
      <c r="K23" s="7">
        <v>1423</v>
      </c>
      <c r="L23" s="10">
        <v>1618</v>
      </c>
      <c r="M23" s="10">
        <v>2160</v>
      </c>
      <c r="N23" s="10">
        <v>2007</v>
      </c>
      <c r="O23" s="10">
        <v>2002</v>
      </c>
      <c r="P23" s="10">
        <v>2700</v>
      </c>
      <c r="Q23" s="10">
        <v>2721</v>
      </c>
      <c r="R23" s="10">
        <v>2490</v>
      </c>
      <c r="S23" s="10">
        <v>2482</v>
      </c>
      <c r="T23" s="10">
        <v>2434</v>
      </c>
      <c r="U23" s="10">
        <v>1944</v>
      </c>
      <c r="V23" s="10">
        <v>1889</v>
      </c>
      <c r="W23" s="10">
        <v>1991</v>
      </c>
      <c r="X23" s="77">
        <v>2803</v>
      </c>
      <c r="Y23" s="77">
        <v>2541</v>
      </c>
      <c r="Z23" s="77">
        <v>2383</v>
      </c>
      <c r="AA23" s="77">
        <v>2034</v>
      </c>
      <c r="AB23" s="88">
        <v>1859</v>
      </c>
      <c r="AC23" s="80">
        <v>1556</v>
      </c>
    </row>
    <row r="24" spans="2:29" x14ac:dyDescent="0.2">
      <c r="B24" s="94"/>
      <c r="C24" s="2" t="s">
        <v>23</v>
      </c>
      <c r="D24" s="7">
        <v>0</v>
      </c>
      <c r="E24" s="7">
        <v>0</v>
      </c>
      <c r="F24" s="7">
        <v>0</v>
      </c>
      <c r="G24" s="7">
        <v>0</v>
      </c>
      <c r="H24" s="7">
        <v>0</v>
      </c>
      <c r="I24" s="7">
        <v>1</v>
      </c>
      <c r="J24" s="7">
        <v>0</v>
      </c>
      <c r="K24" s="7">
        <v>0</v>
      </c>
      <c r="L24" s="10">
        <v>0</v>
      </c>
      <c r="M24" s="10">
        <v>0</v>
      </c>
      <c r="N24" s="10">
        <v>84</v>
      </c>
      <c r="O24" s="10">
        <v>83</v>
      </c>
      <c r="P24" s="10">
        <v>107</v>
      </c>
      <c r="Q24" s="10">
        <v>109</v>
      </c>
      <c r="R24" s="10">
        <v>114</v>
      </c>
      <c r="S24" s="10">
        <v>117</v>
      </c>
      <c r="T24" s="10">
        <v>104</v>
      </c>
      <c r="U24" s="10">
        <v>179</v>
      </c>
      <c r="V24" s="10">
        <v>213</v>
      </c>
      <c r="W24" s="10">
        <v>216</v>
      </c>
      <c r="X24" s="77">
        <v>6</v>
      </c>
      <c r="Y24" s="77">
        <v>161</v>
      </c>
      <c r="Z24" s="77">
        <v>168</v>
      </c>
      <c r="AA24" s="77">
        <v>189</v>
      </c>
      <c r="AB24" s="88">
        <v>214</v>
      </c>
      <c r="AC24" s="80">
        <v>189</v>
      </c>
    </row>
    <row r="25" spans="2:29" x14ac:dyDescent="0.2">
      <c r="B25" s="94"/>
      <c r="C25" s="2" t="s">
        <v>45</v>
      </c>
      <c r="D25" s="25">
        <v>0</v>
      </c>
      <c r="E25" s="25">
        <v>0</v>
      </c>
      <c r="F25" s="25">
        <v>0</v>
      </c>
      <c r="G25" s="25">
        <v>0</v>
      </c>
      <c r="H25" s="25">
        <v>14</v>
      </c>
      <c r="I25" s="25">
        <v>8</v>
      </c>
      <c r="J25" s="25">
        <v>12</v>
      </c>
      <c r="K25" s="25">
        <v>9</v>
      </c>
      <c r="L25" s="26">
        <v>8</v>
      </c>
      <c r="M25" s="26">
        <v>37</v>
      </c>
      <c r="N25" s="26">
        <v>144</v>
      </c>
      <c r="O25" s="26">
        <v>195</v>
      </c>
      <c r="P25" s="26">
        <v>268</v>
      </c>
      <c r="Q25" s="26">
        <v>310</v>
      </c>
      <c r="R25" s="26">
        <v>424</v>
      </c>
      <c r="S25" s="26">
        <v>545</v>
      </c>
      <c r="T25" s="26">
        <v>536</v>
      </c>
      <c r="U25" s="26">
        <v>504</v>
      </c>
      <c r="V25" s="26">
        <v>556</v>
      </c>
      <c r="W25" s="26">
        <v>536</v>
      </c>
      <c r="X25" s="77">
        <v>1480</v>
      </c>
      <c r="Y25" s="77">
        <v>1531</v>
      </c>
      <c r="Z25" s="77">
        <v>1572</v>
      </c>
      <c r="AA25" s="77">
        <v>1376</v>
      </c>
      <c r="AB25" s="88">
        <v>1400</v>
      </c>
      <c r="AC25" s="80">
        <v>1305</v>
      </c>
    </row>
    <row r="26" spans="2:29" x14ac:dyDescent="0.2">
      <c r="B26" s="94"/>
      <c r="C26" s="24" t="s">
        <v>24</v>
      </c>
      <c r="D26" s="25">
        <v>5</v>
      </c>
      <c r="E26" s="25">
        <v>5</v>
      </c>
      <c r="F26" s="25">
        <v>1</v>
      </c>
      <c r="G26" s="25">
        <v>0</v>
      </c>
      <c r="H26" s="25">
        <v>5</v>
      </c>
      <c r="I26" s="25">
        <v>3</v>
      </c>
      <c r="J26" s="25">
        <v>3</v>
      </c>
      <c r="K26" s="25">
        <v>0</v>
      </c>
      <c r="L26" s="26">
        <v>0</v>
      </c>
      <c r="M26" s="26">
        <v>0</v>
      </c>
      <c r="N26" s="26">
        <v>0</v>
      </c>
      <c r="O26" s="26">
        <v>1</v>
      </c>
      <c r="P26" s="26">
        <v>0</v>
      </c>
      <c r="Q26" s="26">
        <v>0</v>
      </c>
      <c r="R26" s="26">
        <v>0</v>
      </c>
      <c r="S26" s="26">
        <v>0</v>
      </c>
      <c r="T26" s="26">
        <v>0</v>
      </c>
      <c r="U26" s="26">
        <v>0</v>
      </c>
      <c r="V26" s="26">
        <v>0</v>
      </c>
      <c r="W26" s="26">
        <v>0</v>
      </c>
      <c r="X26" s="77">
        <v>0</v>
      </c>
      <c r="Y26" s="77">
        <v>0</v>
      </c>
      <c r="Z26" s="77">
        <v>0</v>
      </c>
      <c r="AA26" s="77">
        <v>0</v>
      </c>
      <c r="AB26" s="88">
        <v>0</v>
      </c>
      <c r="AC26" s="80">
        <v>0</v>
      </c>
    </row>
    <row r="27" spans="2:29" ht="15.75" thickBot="1" x14ac:dyDescent="0.25">
      <c r="B27" s="94"/>
      <c r="C27" s="15" t="s">
        <v>47</v>
      </c>
      <c r="D27" s="16">
        <v>0</v>
      </c>
      <c r="E27" s="16">
        <v>0</v>
      </c>
      <c r="F27" s="16">
        <v>0</v>
      </c>
      <c r="G27" s="16">
        <v>0</v>
      </c>
      <c r="H27" s="16">
        <v>0</v>
      </c>
      <c r="I27" s="16">
        <v>0</v>
      </c>
      <c r="J27" s="16">
        <v>0</v>
      </c>
      <c r="K27" s="16">
        <v>0</v>
      </c>
      <c r="L27" s="17">
        <v>0</v>
      </c>
      <c r="M27" s="17">
        <v>0</v>
      </c>
      <c r="N27" s="17">
        <v>0</v>
      </c>
      <c r="O27" s="17">
        <v>0</v>
      </c>
      <c r="P27" s="17">
        <v>1</v>
      </c>
      <c r="Q27" s="17">
        <v>13</v>
      </c>
      <c r="R27" s="17">
        <v>4</v>
      </c>
      <c r="S27" s="17">
        <v>21</v>
      </c>
      <c r="T27" s="17">
        <v>33</v>
      </c>
      <c r="U27" s="17">
        <v>33</v>
      </c>
      <c r="V27" s="17">
        <v>37</v>
      </c>
      <c r="W27" s="17">
        <v>48</v>
      </c>
      <c r="X27" s="78">
        <v>46</v>
      </c>
      <c r="Y27" s="78">
        <v>56</v>
      </c>
      <c r="Z27" s="78">
        <v>71</v>
      </c>
      <c r="AA27" s="78">
        <v>266</v>
      </c>
      <c r="AB27" s="89">
        <v>518</v>
      </c>
      <c r="AC27" s="81">
        <v>535</v>
      </c>
    </row>
    <row r="28" spans="2:29" ht="16.5" thickTop="1" thickBot="1" x14ac:dyDescent="0.25">
      <c r="B28" s="95"/>
      <c r="C28" s="20" t="s">
        <v>30</v>
      </c>
      <c r="D28" s="8">
        <f>SUM(D22:D27)</f>
        <v>58</v>
      </c>
      <c r="E28" s="8">
        <f t="shared" ref="E28:X28" si="4">SUM(E22:E27)</f>
        <v>114</v>
      </c>
      <c r="F28" s="8">
        <f t="shared" si="4"/>
        <v>102</v>
      </c>
      <c r="G28" s="8">
        <f t="shared" si="4"/>
        <v>186</v>
      </c>
      <c r="H28" s="8">
        <f t="shared" si="4"/>
        <v>1472</v>
      </c>
      <c r="I28" s="8">
        <f t="shared" si="4"/>
        <v>1417</v>
      </c>
      <c r="J28" s="8">
        <f t="shared" si="4"/>
        <v>1423</v>
      </c>
      <c r="K28" s="8">
        <f t="shared" si="4"/>
        <v>1497</v>
      </c>
      <c r="L28" s="8">
        <f t="shared" si="4"/>
        <v>1677</v>
      </c>
      <c r="M28" s="12">
        <f t="shared" si="4"/>
        <v>2242</v>
      </c>
      <c r="N28" s="12">
        <f t="shared" si="4"/>
        <v>2270</v>
      </c>
      <c r="O28" s="12">
        <f t="shared" si="4"/>
        <v>2297</v>
      </c>
      <c r="P28" s="12">
        <f t="shared" si="4"/>
        <v>3102</v>
      </c>
      <c r="Q28" s="12">
        <f t="shared" si="4"/>
        <v>3157</v>
      </c>
      <c r="R28" s="12">
        <f t="shared" si="4"/>
        <v>3035</v>
      </c>
      <c r="S28" s="12">
        <f t="shared" ref="S28" si="5">SUM(S22:S27)</f>
        <v>3168</v>
      </c>
      <c r="T28" s="12">
        <f t="shared" si="4"/>
        <v>3110</v>
      </c>
      <c r="U28" s="12">
        <v>2662</v>
      </c>
      <c r="V28" s="12">
        <f t="shared" ref="V28" si="6">SUM(V22:V27)</f>
        <v>2695</v>
      </c>
      <c r="W28" s="12">
        <v>2791</v>
      </c>
      <c r="X28" s="8">
        <f t="shared" si="4"/>
        <v>4335</v>
      </c>
      <c r="Y28" s="8">
        <v>4289</v>
      </c>
      <c r="Z28" s="8">
        <v>4194</v>
      </c>
      <c r="AA28" s="8">
        <v>3865</v>
      </c>
      <c r="AB28" s="12">
        <v>3991</v>
      </c>
      <c r="AC28" s="9">
        <v>3585</v>
      </c>
    </row>
    <row r="29" spans="2:29" ht="15" customHeight="1" x14ac:dyDescent="0.2">
      <c r="B29" s="93" t="s">
        <v>48</v>
      </c>
      <c r="C29" s="3" t="s">
        <v>22</v>
      </c>
      <c r="D29" s="6">
        <v>0</v>
      </c>
      <c r="E29" s="6">
        <v>84</v>
      </c>
      <c r="F29" s="6">
        <v>111</v>
      </c>
      <c r="G29" s="6">
        <v>121</v>
      </c>
      <c r="H29" s="6">
        <v>0</v>
      </c>
      <c r="I29" s="6">
        <v>0</v>
      </c>
      <c r="J29" s="6">
        <v>0</v>
      </c>
      <c r="K29" s="6">
        <v>0</v>
      </c>
      <c r="L29" s="11">
        <v>0</v>
      </c>
      <c r="M29" s="11">
        <v>0</v>
      </c>
      <c r="N29" s="11">
        <v>0</v>
      </c>
      <c r="O29" s="11">
        <v>0</v>
      </c>
      <c r="P29" s="11">
        <v>0</v>
      </c>
      <c r="Q29" s="11">
        <v>0</v>
      </c>
      <c r="R29" s="11">
        <v>0</v>
      </c>
      <c r="S29" s="11">
        <v>0</v>
      </c>
      <c r="T29" s="11">
        <v>0</v>
      </c>
      <c r="U29" s="11">
        <v>0</v>
      </c>
      <c r="V29" s="11">
        <v>0</v>
      </c>
      <c r="W29" s="11">
        <v>0</v>
      </c>
      <c r="X29" s="76">
        <v>0</v>
      </c>
      <c r="Y29" s="76">
        <v>0</v>
      </c>
      <c r="Z29" s="76">
        <v>0</v>
      </c>
      <c r="AA29" s="76">
        <v>0</v>
      </c>
      <c r="AB29" s="87">
        <v>0</v>
      </c>
      <c r="AC29" s="79">
        <v>0</v>
      </c>
    </row>
    <row r="30" spans="2:29" ht="15.75" thickBot="1" x14ac:dyDescent="0.25">
      <c r="B30" s="94"/>
      <c r="C30" s="15" t="s">
        <v>44</v>
      </c>
      <c r="D30" s="16">
        <v>0</v>
      </c>
      <c r="E30" s="16">
        <v>211</v>
      </c>
      <c r="F30" s="16">
        <v>293</v>
      </c>
      <c r="G30" s="16">
        <v>413</v>
      </c>
      <c r="H30" s="16">
        <v>0</v>
      </c>
      <c r="I30" s="16">
        <v>0</v>
      </c>
      <c r="J30" s="16">
        <v>0</v>
      </c>
      <c r="K30" s="16">
        <v>0</v>
      </c>
      <c r="L30" s="17">
        <v>0</v>
      </c>
      <c r="M30" s="17">
        <v>0</v>
      </c>
      <c r="N30" s="17">
        <v>0</v>
      </c>
      <c r="O30" s="17">
        <v>0</v>
      </c>
      <c r="P30" s="17">
        <v>0</v>
      </c>
      <c r="Q30" s="17">
        <v>0</v>
      </c>
      <c r="R30" s="17">
        <v>0</v>
      </c>
      <c r="S30" s="17">
        <v>0</v>
      </c>
      <c r="T30" s="17">
        <v>0</v>
      </c>
      <c r="U30" s="17">
        <v>0</v>
      </c>
      <c r="V30" s="17">
        <v>0</v>
      </c>
      <c r="W30" s="17">
        <v>0</v>
      </c>
      <c r="X30" s="78">
        <v>0</v>
      </c>
      <c r="Y30" s="78">
        <v>0</v>
      </c>
      <c r="Z30" s="78">
        <v>0</v>
      </c>
      <c r="AA30" s="78">
        <v>0</v>
      </c>
      <c r="AB30" s="89">
        <v>0</v>
      </c>
      <c r="AC30" s="81">
        <v>0</v>
      </c>
    </row>
    <row r="31" spans="2:29" ht="16.5" thickTop="1" thickBot="1" x14ac:dyDescent="0.25">
      <c r="B31" s="95"/>
      <c r="C31" s="20" t="s">
        <v>30</v>
      </c>
      <c r="D31" s="8">
        <f t="shared" ref="D31:O31" si="7">SUM(D29:D30)</f>
        <v>0</v>
      </c>
      <c r="E31" s="8">
        <f t="shared" si="7"/>
        <v>295</v>
      </c>
      <c r="F31" s="8">
        <f t="shared" si="7"/>
        <v>404</v>
      </c>
      <c r="G31" s="8">
        <f t="shared" si="7"/>
        <v>534</v>
      </c>
      <c r="H31" s="8">
        <f t="shared" si="7"/>
        <v>0</v>
      </c>
      <c r="I31" s="8">
        <f t="shared" si="7"/>
        <v>0</v>
      </c>
      <c r="J31" s="8">
        <f t="shared" si="7"/>
        <v>0</v>
      </c>
      <c r="K31" s="8">
        <f t="shared" si="7"/>
        <v>0</v>
      </c>
      <c r="L31" s="8">
        <f t="shared" si="7"/>
        <v>0</v>
      </c>
      <c r="M31" s="12">
        <f t="shared" si="7"/>
        <v>0</v>
      </c>
      <c r="N31" s="12">
        <f t="shared" si="7"/>
        <v>0</v>
      </c>
      <c r="O31" s="12">
        <f t="shared" si="7"/>
        <v>0</v>
      </c>
      <c r="P31" s="12">
        <v>0</v>
      </c>
      <c r="Q31" s="12">
        <v>0</v>
      </c>
      <c r="R31" s="12">
        <v>0</v>
      </c>
      <c r="S31" s="12">
        <v>0</v>
      </c>
      <c r="T31" s="12">
        <v>0</v>
      </c>
      <c r="U31" s="12">
        <v>0</v>
      </c>
      <c r="V31" s="12">
        <v>0</v>
      </c>
      <c r="W31" s="12">
        <v>0</v>
      </c>
      <c r="X31" s="8">
        <v>0</v>
      </c>
      <c r="Y31" s="8">
        <v>0</v>
      </c>
      <c r="Z31" s="8">
        <v>0</v>
      </c>
      <c r="AA31" s="8">
        <v>0</v>
      </c>
      <c r="AB31" s="12">
        <v>0</v>
      </c>
      <c r="AC31" s="9">
        <v>0</v>
      </c>
    </row>
    <row r="32" spans="2:29" ht="15.95" customHeight="1" x14ac:dyDescent="0.2">
      <c r="B32" s="93" t="s">
        <v>49</v>
      </c>
      <c r="C32" s="3" t="s">
        <v>22</v>
      </c>
      <c r="D32" s="6">
        <v>258</v>
      </c>
      <c r="E32" s="6">
        <v>114</v>
      </c>
      <c r="F32" s="6">
        <v>416</v>
      </c>
      <c r="G32" s="6">
        <v>347</v>
      </c>
      <c r="H32" s="6">
        <v>0</v>
      </c>
      <c r="I32" s="6">
        <v>0</v>
      </c>
      <c r="J32" s="6">
        <v>0</v>
      </c>
      <c r="K32" s="6">
        <v>0</v>
      </c>
      <c r="L32" s="11">
        <v>0</v>
      </c>
      <c r="M32" s="11">
        <v>0</v>
      </c>
      <c r="N32" s="11">
        <v>0</v>
      </c>
      <c r="O32" s="11">
        <v>0</v>
      </c>
      <c r="P32" s="11">
        <v>0</v>
      </c>
      <c r="Q32" s="11">
        <v>0</v>
      </c>
      <c r="R32" s="11">
        <v>0</v>
      </c>
      <c r="S32" s="11">
        <v>0</v>
      </c>
      <c r="T32" s="11">
        <v>0</v>
      </c>
      <c r="U32" s="11">
        <v>0</v>
      </c>
      <c r="V32" s="11">
        <v>0</v>
      </c>
      <c r="W32" s="11">
        <v>0</v>
      </c>
      <c r="X32" s="76">
        <v>0</v>
      </c>
      <c r="Y32" s="76">
        <v>0</v>
      </c>
      <c r="Z32" s="76">
        <v>0</v>
      </c>
      <c r="AA32" s="76">
        <v>0</v>
      </c>
      <c r="AB32" s="87">
        <v>0</v>
      </c>
      <c r="AC32" s="79">
        <v>0</v>
      </c>
    </row>
    <row r="33" spans="2:29" x14ac:dyDescent="0.2">
      <c r="B33" s="94"/>
      <c r="C33" s="2" t="s">
        <v>44</v>
      </c>
      <c r="D33" s="7">
        <v>175</v>
      </c>
      <c r="E33" s="7">
        <v>57</v>
      </c>
      <c r="F33" s="7">
        <v>774</v>
      </c>
      <c r="G33" s="7">
        <v>1091</v>
      </c>
      <c r="H33" s="7">
        <v>0</v>
      </c>
      <c r="I33" s="7">
        <v>0</v>
      </c>
      <c r="J33" s="7">
        <v>0</v>
      </c>
      <c r="K33" s="7">
        <v>0</v>
      </c>
      <c r="L33" s="10">
        <v>0</v>
      </c>
      <c r="M33" s="10">
        <v>0</v>
      </c>
      <c r="N33" s="10">
        <v>0</v>
      </c>
      <c r="O33" s="10">
        <v>0</v>
      </c>
      <c r="P33" s="10">
        <v>0</v>
      </c>
      <c r="Q33" s="10">
        <v>0</v>
      </c>
      <c r="R33" s="10">
        <v>0</v>
      </c>
      <c r="S33" s="10">
        <v>0</v>
      </c>
      <c r="T33" s="10">
        <v>0</v>
      </c>
      <c r="U33" s="10">
        <v>0</v>
      </c>
      <c r="V33" s="10">
        <v>0</v>
      </c>
      <c r="W33" s="10">
        <v>0</v>
      </c>
      <c r="X33" s="77">
        <v>0</v>
      </c>
      <c r="Y33" s="77">
        <v>0</v>
      </c>
      <c r="Z33" s="77">
        <v>0</v>
      </c>
      <c r="AA33" s="77">
        <v>0</v>
      </c>
      <c r="AB33" s="88">
        <v>0</v>
      </c>
      <c r="AC33" s="80">
        <v>0</v>
      </c>
    </row>
    <row r="34" spans="2:29" x14ac:dyDescent="0.2">
      <c r="B34" s="94"/>
      <c r="C34" s="2" t="s">
        <v>23</v>
      </c>
      <c r="D34" s="7">
        <v>0</v>
      </c>
      <c r="E34" s="7">
        <v>2</v>
      </c>
      <c r="F34" s="7">
        <v>1</v>
      </c>
      <c r="G34" s="7">
        <v>0</v>
      </c>
      <c r="H34" s="7">
        <v>0</v>
      </c>
      <c r="I34" s="7">
        <v>0</v>
      </c>
      <c r="J34" s="7">
        <v>0</v>
      </c>
      <c r="K34" s="7">
        <v>0</v>
      </c>
      <c r="L34" s="10">
        <v>0</v>
      </c>
      <c r="M34" s="10">
        <v>0</v>
      </c>
      <c r="N34" s="10">
        <v>0</v>
      </c>
      <c r="O34" s="10">
        <v>0</v>
      </c>
      <c r="P34" s="10">
        <v>0</v>
      </c>
      <c r="Q34" s="10">
        <v>0</v>
      </c>
      <c r="R34" s="10">
        <v>0</v>
      </c>
      <c r="S34" s="10">
        <v>0</v>
      </c>
      <c r="T34" s="10">
        <v>0</v>
      </c>
      <c r="U34" s="10">
        <v>0</v>
      </c>
      <c r="V34" s="10">
        <v>0</v>
      </c>
      <c r="W34" s="10">
        <v>0</v>
      </c>
      <c r="X34" s="77">
        <v>0</v>
      </c>
      <c r="Y34" s="77">
        <v>0</v>
      </c>
      <c r="Z34" s="77">
        <v>0</v>
      </c>
      <c r="AA34" s="77">
        <v>0</v>
      </c>
      <c r="AB34" s="88">
        <v>0</v>
      </c>
      <c r="AC34" s="80">
        <v>0</v>
      </c>
    </row>
    <row r="35" spans="2:29" ht="15.75" thickBot="1" x14ac:dyDescent="0.25">
      <c r="B35" s="94"/>
      <c r="C35" s="15" t="s">
        <v>24</v>
      </c>
      <c r="D35" s="16">
        <v>0</v>
      </c>
      <c r="E35" s="16">
        <v>0</v>
      </c>
      <c r="F35" s="16">
        <v>2</v>
      </c>
      <c r="G35" s="16">
        <v>4</v>
      </c>
      <c r="H35" s="16">
        <v>0</v>
      </c>
      <c r="I35" s="16">
        <v>0</v>
      </c>
      <c r="J35" s="16">
        <v>0</v>
      </c>
      <c r="K35" s="16">
        <v>0</v>
      </c>
      <c r="L35" s="17">
        <v>0</v>
      </c>
      <c r="M35" s="17">
        <v>0</v>
      </c>
      <c r="N35" s="17">
        <v>0</v>
      </c>
      <c r="O35" s="17">
        <v>0</v>
      </c>
      <c r="P35" s="17">
        <v>0</v>
      </c>
      <c r="Q35" s="17">
        <v>0</v>
      </c>
      <c r="R35" s="17">
        <v>0</v>
      </c>
      <c r="S35" s="17">
        <v>0</v>
      </c>
      <c r="T35" s="17">
        <v>0</v>
      </c>
      <c r="U35" s="17">
        <v>0</v>
      </c>
      <c r="V35" s="17">
        <v>0</v>
      </c>
      <c r="W35" s="17">
        <v>0</v>
      </c>
      <c r="X35" s="78">
        <v>0</v>
      </c>
      <c r="Y35" s="78">
        <v>0</v>
      </c>
      <c r="Z35" s="78">
        <v>0</v>
      </c>
      <c r="AA35" s="78">
        <v>0</v>
      </c>
      <c r="AB35" s="89">
        <v>0</v>
      </c>
      <c r="AC35" s="81">
        <v>0</v>
      </c>
    </row>
    <row r="36" spans="2:29" ht="16.5" thickTop="1" thickBot="1" x14ac:dyDescent="0.25">
      <c r="B36" s="95"/>
      <c r="C36" s="20" t="s">
        <v>30</v>
      </c>
      <c r="D36" s="8">
        <f t="shared" ref="D36:O36" si="8">SUM(D32:D35)</f>
        <v>433</v>
      </c>
      <c r="E36" s="8">
        <f t="shared" si="8"/>
        <v>173</v>
      </c>
      <c r="F36" s="8">
        <f t="shared" si="8"/>
        <v>1193</v>
      </c>
      <c r="G36" s="8">
        <f t="shared" si="8"/>
        <v>1442</v>
      </c>
      <c r="H36" s="8">
        <f t="shared" si="8"/>
        <v>0</v>
      </c>
      <c r="I36" s="8">
        <f t="shared" si="8"/>
        <v>0</v>
      </c>
      <c r="J36" s="8">
        <f t="shared" si="8"/>
        <v>0</v>
      </c>
      <c r="K36" s="8">
        <f t="shared" si="8"/>
        <v>0</v>
      </c>
      <c r="L36" s="8">
        <f t="shared" si="8"/>
        <v>0</v>
      </c>
      <c r="M36" s="12">
        <f t="shared" si="8"/>
        <v>0</v>
      </c>
      <c r="N36" s="12">
        <f t="shared" si="8"/>
        <v>0</v>
      </c>
      <c r="O36" s="12">
        <f t="shared" si="8"/>
        <v>0</v>
      </c>
      <c r="P36" s="12">
        <v>0</v>
      </c>
      <c r="Q36" s="12">
        <v>0</v>
      </c>
      <c r="R36" s="12">
        <v>0</v>
      </c>
      <c r="S36" s="12">
        <v>0</v>
      </c>
      <c r="T36" s="12">
        <v>0</v>
      </c>
      <c r="U36" s="12">
        <v>0</v>
      </c>
      <c r="V36" s="12">
        <v>0</v>
      </c>
      <c r="W36" s="12">
        <v>0</v>
      </c>
      <c r="X36" s="8">
        <v>0</v>
      </c>
      <c r="Y36" s="8">
        <v>0</v>
      </c>
      <c r="Z36" s="8">
        <v>0</v>
      </c>
      <c r="AA36" s="8">
        <v>0</v>
      </c>
      <c r="AB36" s="12">
        <v>0</v>
      </c>
      <c r="AC36" s="9">
        <v>0</v>
      </c>
    </row>
    <row r="37" spans="2:29" x14ac:dyDescent="0.2">
      <c r="B37" s="93" t="s">
        <v>28</v>
      </c>
      <c r="C37" s="3" t="s">
        <v>22</v>
      </c>
      <c r="D37" s="6">
        <v>587</v>
      </c>
      <c r="E37" s="6">
        <v>1350</v>
      </c>
      <c r="F37" s="6">
        <v>1343</v>
      </c>
      <c r="G37" s="6">
        <v>1325</v>
      </c>
      <c r="H37" s="6">
        <v>1128</v>
      </c>
      <c r="I37" s="6">
        <v>1215</v>
      </c>
      <c r="J37" s="6">
        <v>985</v>
      </c>
      <c r="K37" s="6">
        <v>838</v>
      </c>
      <c r="L37" s="11">
        <v>747</v>
      </c>
      <c r="M37" s="11">
        <v>580</v>
      </c>
      <c r="N37" s="11">
        <v>372</v>
      </c>
      <c r="O37" s="11">
        <v>277</v>
      </c>
      <c r="P37" s="11">
        <v>335</v>
      </c>
      <c r="Q37" s="11">
        <v>207</v>
      </c>
      <c r="R37" s="11">
        <v>175</v>
      </c>
      <c r="S37" s="11">
        <v>138</v>
      </c>
      <c r="T37" s="11">
        <v>78</v>
      </c>
      <c r="U37" s="11">
        <v>44</v>
      </c>
      <c r="V37" s="11">
        <v>60</v>
      </c>
      <c r="W37" s="11">
        <v>52</v>
      </c>
      <c r="X37" s="76">
        <v>37</v>
      </c>
      <c r="Y37" s="76">
        <v>39</v>
      </c>
      <c r="Z37" s="76">
        <v>32</v>
      </c>
      <c r="AA37" s="76">
        <v>17</v>
      </c>
      <c r="AB37" s="87">
        <v>10</v>
      </c>
      <c r="AC37" s="79">
        <v>6</v>
      </c>
    </row>
    <row r="38" spans="2:29" x14ac:dyDescent="0.2">
      <c r="B38" s="94"/>
      <c r="C38" s="2" t="s">
        <v>44</v>
      </c>
      <c r="D38" s="7">
        <v>602</v>
      </c>
      <c r="E38" s="7">
        <v>1449</v>
      </c>
      <c r="F38" s="7">
        <v>2780</v>
      </c>
      <c r="G38" s="7">
        <v>3713</v>
      </c>
      <c r="H38" s="7">
        <v>4386</v>
      </c>
      <c r="I38" s="7">
        <v>6985</v>
      </c>
      <c r="J38" s="7">
        <v>8110</v>
      </c>
      <c r="K38" s="7">
        <v>9485</v>
      </c>
      <c r="L38" s="10">
        <v>10034</v>
      </c>
      <c r="M38" s="10">
        <v>11132</v>
      </c>
      <c r="N38" s="10">
        <v>11914</v>
      </c>
      <c r="O38" s="10">
        <v>12118</v>
      </c>
      <c r="P38" s="10">
        <v>12455</v>
      </c>
      <c r="Q38" s="10">
        <v>12777</v>
      </c>
      <c r="R38" s="10">
        <v>13676</v>
      </c>
      <c r="S38" s="10">
        <v>13811</v>
      </c>
      <c r="T38" s="10">
        <v>13806</v>
      </c>
      <c r="U38" s="10">
        <v>12003</v>
      </c>
      <c r="V38" s="10">
        <v>13121</v>
      </c>
      <c r="W38" s="10">
        <v>12929</v>
      </c>
      <c r="X38" s="77">
        <v>13001</v>
      </c>
      <c r="Y38" s="77">
        <v>12258</v>
      </c>
      <c r="Z38" s="77">
        <v>11855</v>
      </c>
      <c r="AA38" s="77">
        <v>10393</v>
      </c>
      <c r="AB38" s="88">
        <v>9452</v>
      </c>
      <c r="AC38" s="80">
        <v>8393</v>
      </c>
    </row>
    <row r="39" spans="2:29" x14ac:dyDescent="0.2">
      <c r="B39" s="94"/>
      <c r="C39" s="2" t="s">
        <v>23</v>
      </c>
      <c r="D39" s="7">
        <v>57</v>
      </c>
      <c r="E39" s="7">
        <v>52</v>
      </c>
      <c r="F39" s="7">
        <v>21</v>
      </c>
      <c r="G39" s="7">
        <v>3</v>
      </c>
      <c r="H39" s="7">
        <v>6</v>
      </c>
      <c r="I39" s="7">
        <v>46</v>
      </c>
      <c r="J39" s="7">
        <v>0</v>
      </c>
      <c r="K39" s="7">
        <v>0</v>
      </c>
      <c r="L39" s="10">
        <v>0</v>
      </c>
      <c r="M39" s="10">
        <v>0</v>
      </c>
      <c r="N39" s="10">
        <v>829</v>
      </c>
      <c r="O39" s="10">
        <v>1100</v>
      </c>
      <c r="P39" s="10">
        <v>1226</v>
      </c>
      <c r="Q39" s="10">
        <v>1219</v>
      </c>
      <c r="R39" s="10">
        <v>1211</v>
      </c>
      <c r="S39" s="10">
        <v>1209</v>
      </c>
      <c r="T39" s="10">
        <v>1106</v>
      </c>
      <c r="U39" s="10">
        <v>650</v>
      </c>
      <c r="V39" s="10">
        <v>1090</v>
      </c>
      <c r="W39" s="10">
        <v>1032</v>
      </c>
      <c r="X39" s="77">
        <v>970</v>
      </c>
      <c r="Y39" s="77">
        <v>858</v>
      </c>
      <c r="Z39" s="77">
        <v>840</v>
      </c>
      <c r="AA39" s="77">
        <v>906</v>
      </c>
      <c r="AB39" s="88">
        <v>880</v>
      </c>
      <c r="AC39" s="80">
        <v>866</v>
      </c>
    </row>
    <row r="40" spans="2:29" x14ac:dyDescent="0.2">
      <c r="B40" s="94"/>
      <c r="C40" s="2" t="s">
        <v>45</v>
      </c>
      <c r="D40" s="7">
        <v>0</v>
      </c>
      <c r="E40" s="7">
        <v>0</v>
      </c>
      <c r="F40" s="7">
        <v>1</v>
      </c>
      <c r="G40" s="7">
        <v>1</v>
      </c>
      <c r="H40" s="7">
        <v>1</v>
      </c>
      <c r="I40" s="7">
        <v>5</v>
      </c>
      <c r="J40" s="7">
        <v>38</v>
      </c>
      <c r="K40" s="7">
        <v>63</v>
      </c>
      <c r="L40" s="10">
        <v>55</v>
      </c>
      <c r="M40" s="10">
        <v>229</v>
      </c>
      <c r="N40" s="10">
        <v>613</v>
      </c>
      <c r="O40" s="10">
        <v>947</v>
      </c>
      <c r="P40" s="10">
        <v>1048</v>
      </c>
      <c r="Q40" s="10">
        <v>880</v>
      </c>
      <c r="R40" s="10">
        <v>1446</v>
      </c>
      <c r="S40" s="10">
        <v>1696</v>
      </c>
      <c r="T40" s="10">
        <v>2347</v>
      </c>
      <c r="U40" s="10">
        <v>2447</v>
      </c>
      <c r="V40" s="10">
        <v>2710</v>
      </c>
      <c r="W40" s="10">
        <v>2669</v>
      </c>
      <c r="X40" s="77">
        <v>2677</v>
      </c>
      <c r="Y40" s="77">
        <v>2572</v>
      </c>
      <c r="Z40" s="77">
        <v>2399</v>
      </c>
      <c r="AA40" s="77">
        <v>1817</v>
      </c>
      <c r="AB40" s="88">
        <v>1457</v>
      </c>
      <c r="AC40" s="80">
        <v>1119</v>
      </c>
    </row>
    <row r="41" spans="2:29" x14ac:dyDescent="0.2">
      <c r="B41" s="94"/>
      <c r="C41" s="2" t="s">
        <v>25</v>
      </c>
      <c r="D41" s="7">
        <v>0</v>
      </c>
      <c r="E41" s="7">
        <v>0</v>
      </c>
      <c r="F41" s="7">
        <v>0</v>
      </c>
      <c r="G41" s="7">
        <v>0</v>
      </c>
      <c r="H41" s="7">
        <v>0</v>
      </c>
      <c r="I41" s="7">
        <v>0</v>
      </c>
      <c r="J41" s="7">
        <v>1</v>
      </c>
      <c r="K41" s="7">
        <v>1</v>
      </c>
      <c r="L41" s="10">
        <v>0</v>
      </c>
      <c r="M41" s="10">
        <v>0</v>
      </c>
      <c r="N41" s="10">
        <v>0</v>
      </c>
      <c r="O41" s="10">
        <v>0</v>
      </c>
      <c r="P41" s="10">
        <v>0</v>
      </c>
      <c r="Q41" s="10">
        <v>0</v>
      </c>
      <c r="R41" s="10">
        <v>0</v>
      </c>
      <c r="S41" s="10">
        <v>0</v>
      </c>
      <c r="T41" s="10">
        <v>0</v>
      </c>
      <c r="U41" s="10">
        <v>0</v>
      </c>
      <c r="V41" s="10">
        <v>0</v>
      </c>
      <c r="W41" s="10">
        <v>0</v>
      </c>
      <c r="X41" s="77">
        <v>0</v>
      </c>
      <c r="Y41" s="77">
        <v>0</v>
      </c>
      <c r="Z41" s="77">
        <v>0</v>
      </c>
      <c r="AA41" s="77">
        <v>0</v>
      </c>
      <c r="AB41" s="88">
        <v>0</v>
      </c>
      <c r="AC41" s="80">
        <v>0</v>
      </c>
    </row>
    <row r="42" spans="2:29" x14ac:dyDescent="0.2">
      <c r="B42" s="94"/>
      <c r="C42" s="2" t="s">
        <v>24</v>
      </c>
      <c r="D42" s="7">
        <v>0</v>
      </c>
      <c r="E42" s="7">
        <v>11</v>
      </c>
      <c r="F42" s="7">
        <v>6</v>
      </c>
      <c r="G42" s="7">
        <v>1</v>
      </c>
      <c r="H42" s="7">
        <v>1</v>
      </c>
      <c r="I42" s="7">
        <v>3</v>
      </c>
      <c r="J42" s="7">
        <v>2</v>
      </c>
      <c r="K42" s="7">
        <v>2</v>
      </c>
      <c r="L42" s="10">
        <v>1</v>
      </c>
      <c r="M42" s="10">
        <v>0</v>
      </c>
      <c r="N42" s="10">
        <v>0</v>
      </c>
      <c r="O42" s="10">
        <v>0</v>
      </c>
      <c r="P42" s="10">
        <v>0</v>
      </c>
      <c r="Q42" s="10">
        <v>1</v>
      </c>
      <c r="R42" s="10">
        <v>1</v>
      </c>
      <c r="S42" s="10">
        <v>1</v>
      </c>
      <c r="T42" s="10">
        <v>1</v>
      </c>
      <c r="U42" s="10">
        <v>2</v>
      </c>
      <c r="V42" s="10">
        <v>1</v>
      </c>
      <c r="W42" s="10">
        <v>1</v>
      </c>
      <c r="X42" s="77">
        <v>1</v>
      </c>
      <c r="Y42" s="77">
        <v>0</v>
      </c>
      <c r="Z42" s="77">
        <v>0</v>
      </c>
      <c r="AA42" s="77">
        <v>0</v>
      </c>
      <c r="AB42" s="88">
        <v>0</v>
      </c>
      <c r="AC42" s="80">
        <v>0</v>
      </c>
    </row>
    <row r="43" spans="2:29" x14ac:dyDescent="0.2">
      <c r="B43" s="94"/>
      <c r="C43" s="24" t="s">
        <v>46</v>
      </c>
      <c r="D43" s="25">
        <v>0</v>
      </c>
      <c r="E43" s="25">
        <v>5</v>
      </c>
      <c r="F43" s="25">
        <v>38</v>
      </c>
      <c r="G43" s="25">
        <v>0</v>
      </c>
      <c r="H43" s="25">
        <v>0</v>
      </c>
      <c r="I43" s="25">
        <v>0</v>
      </c>
      <c r="J43" s="25">
        <v>0</v>
      </c>
      <c r="K43" s="25">
        <v>0</v>
      </c>
      <c r="L43" s="26">
        <v>0</v>
      </c>
      <c r="M43" s="26">
        <v>0</v>
      </c>
      <c r="N43" s="26">
        <v>0</v>
      </c>
      <c r="O43" s="26">
        <v>0</v>
      </c>
      <c r="P43" s="26">
        <v>0</v>
      </c>
      <c r="Q43" s="26">
        <v>0</v>
      </c>
      <c r="R43" s="26">
        <v>0</v>
      </c>
      <c r="S43" s="26">
        <v>0</v>
      </c>
      <c r="T43" s="26">
        <v>0</v>
      </c>
      <c r="U43" s="26">
        <v>0</v>
      </c>
      <c r="V43" s="26">
        <v>0</v>
      </c>
      <c r="W43" s="26">
        <v>0</v>
      </c>
      <c r="X43" s="77">
        <v>0</v>
      </c>
      <c r="Y43" s="77">
        <v>0</v>
      </c>
      <c r="Z43" s="77">
        <v>0</v>
      </c>
      <c r="AA43" s="77">
        <v>0</v>
      </c>
      <c r="AB43" s="88">
        <v>0</v>
      </c>
      <c r="AC43" s="80">
        <v>0</v>
      </c>
    </row>
    <row r="44" spans="2:29" ht="15.75" thickBot="1" x14ac:dyDescent="0.25">
      <c r="B44" s="94"/>
      <c r="C44" s="15" t="s">
        <v>47</v>
      </c>
      <c r="D44" s="16">
        <v>0</v>
      </c>
      <c r="E44" s="16">
        <v>0</v>
      </c>
      <c r="F44" s="16">
        <v>0</v>
      </c>
      <c r="G44" s="16">
        <v>0</v>
      </c>
      <c r="H44" s="16">
        <v>0</v>
      </c>
      <c r="I44" s="16">
        <v>0</v>
      </c>
      <c r="J44" s="16">
        <v>0</v>
      </c>
      <c r="K44" s="16">
        <v>0</v>
      </c>
      <c r="L44" s="17">
        <v>0</v>
      </c>
      <c r="M44" s="17">
        <v>0</v>
      </c>
      <c r="N44" s="17">
        <v>0</v>
      </c>
      <c r="O44" s="17">
        <v>0</v>
      </c>
      <c r="P44" s="17">
        <v>7</v>
      </c>
      <c r="Q44" s="17">
        <v>10</v>
      </c>
      <c r="R44" s="17">
        <v>25</v>
      </c>
      <c r="S44" s="17">
        <v>34</v>
      </c>
      <c r="T44" s="17">
        <v>30</v>
      </c>
      <c r="U44" s="17">
        <v>68</v>
      </c>
      <c r="V44" s="17">
        <v>148</v>
      </c>
      <c r="W44" s="17">
        <v>169</v>
      </c>
      <c r="X44" s="78">
        <v>177</v>
      </c>
      <c r="Y44" s="78">
        <v>174</v>
      </c>
      <c r="Z44" s="78">
        <v>189</v>
      </c>
      <c r="AA44" s="78">
        <v>851</v>
      </c>
      <c r="AB44" s="89">
        <v>1089</v>
      </c>
      <c r="AC44" s="81">
        <v>1118</v>
      </c>
    </row>
    <row r="45" spans="2:29" ht="16.5" thickTop="1" thickBot="1" x14ac:dyDescent="0.25">
      <c r="B45" s="95"/>
      <c r="C45" s="20" t="s">
        <v>30</v>
      </c>
      <c r="D45" s="8">
        <f>SUM(D37:D44)</f>
        <v>1246</v>
      </c>
      <c r="E45" s="8">
        <f t="shared" ref="E45:X45" si="9">SUM(E37:E44)</f>
        <v>2867</v>
      </c>
      <c r="F45" s="8">
        <f t="shared" si="9"/>
        <v>4189</v>
      </c>
      <c r="G45" s="8">
        <f t="shared" si="9"/>
        <v>5043</v>
      </c>
      <c r="H45" s="8">
        <f t="shared" si="9"/>
        <v>5522</v>
      </c>
      <c r="I45" s="8">
        <f t="shared" si="9"/>
        <v>8254</v>
      </c>
      <c r="J45" s="8">
        <f t="shared" si="9"/>
        <v>9136</v>
      </c>
      <c r="K45" s="8">
        <f t="shared" si="9"/>
        <v>10389</v>
      </c>
      <c r="L45" s="8">
        <f t="shared" si="9"/>
        <v>10837</v>
      </c>
      <c r="M45" s="12">
        <f t="shared" si="9"/>
        <v>11941</v>
      </c>
      <c r="N45" s="12">
        <f t="shared" si="9"/>
        <v>13728</v>
      </c>
      <c r="O45" s="12">
        <f t="shared" si="9"/>
        <v>14442</v>
      </c>
      <c r="P45" s="12">
        <v>15071</v>
      </c>
      <c r="Q45" s="12">
        <f t="shared" si="9"/>
        <v>15094</v>
      </c>
      <c r="R45" s="12">
        <f t="shared" si="9"/>
        <v>16534</v>
      </c>
      <c r="S45" s="12">
        <f t="shared" si="9"/>
        <v>16889</v>
      </c>
      <c r="T45" s="12">
        <f t="shared" si="9"/>
        <v>17368</v>
      </c>
      <c r="U45" s="12">
        <f t="shared" si="9"/>
        <v>15214</v>
      </c>
      <c r="V45" s="12">
        <f t="shared" ref="V45" si="10">SUM(V37:V44)</f>
        <v>17130</v>
      </c>
      <c r="W45" s="12">
        <v>16852</v>
      </c>
      <c r="X45" s="8">
        <f t="shared" si="9"/>
        <v>16863</v>
      </c>
      <c r="Y45" s="8">
        <v>15901</v>
      </c>
      <c r="Z45" s="8">
        <v>15315</v>
      </c>
      <c r="AA45" s="8">
        <v>13984</v>
      </c>
      <c r="AB45" s="12">
        <v>12888</v>
      </c>
      <c r="AC45" s="9">
        <v>11502</v>
      </c>
    </row>
    <row r="46" spans="2:29" x14ac:dyDescent="0.2">
      <c r="B46" s="93" t="s">
        <v>33</v>
      </c>
      <c r="C46" s="3" t="s">
        <v>22</v>
      </c>
      <c r="D46" s="6">
        <v>683</v>
      </c>
      <c r="E46" s="6">
        <v>770</v>
      </c>
      <c r="F46" s="6">
        <v>889</v>
      </c>
      <c r="G46" s="6">
        <v>909</v>
      </c>
      <c r="H46" s="6">
        <v>844</v>
      </c>
      <c r="I46" s="6">
        <v>725</v>
      </c>
      <c r="J46" s="6">
        <v>738</v>
      </c>
      <c r="K46" s="6">
        <v>607</v>
      </c>
      <c r="L46" s="11">
        <v>593</v>
      </c>
      <c r="M46" s="11">
        <v>494</v>
      </c>
      <c r="N46" s="11">
        <v>436</v>
      </c>
      <c r="O46" s="11">
        <v>356</v>
      </c>
      <c r="P46" s="11">
        <v>202</v>
      </c>
      <c r="Q46" s="11">
        <v>132</v>
      </c>
      <c r="R46" s="11">
        <v>69</v>
      </c>
      <c r="S46" s="11">
        <v>82</v>
      </c>
      <c r="T46" s="11">
        <v>99</v>
      </c>
      <c r="U46" s="11">
        <v>93</v>
      </c>
      <c r="V46" s="11">
        <v>91</v>
      </c>
      <c r="W46" s="11">
        <v>87</v>
      </c>
      <c r="X46" s="76">
        <v>82</v>
      </c>
      <c r="Y46" s="76">
        <v>80</v>
      </c>
      <c r="Z46" s="76">
        <v>76</v>
      </c>
      <c r="AA46" s="76">
        <v>50</v>
      </c>
      <c r="AB46" s="87">
        <v>26</v>
      </c>
      <c r="AC46" s="79">
        <v>22</v>
      </c>
    </row>
    <row r="47" spans="2:29" x14ac:dyDescent="0.2">
      <c r="B47" s="94"/>
      <c r="C47" s="2" t="s">
        <v>44</v>
      </c>
      <c r="D47" s="7">
        <v>598</v>
      </c>
      <c r="E47" s="7">
        <v>708</v>
      </c>
      <c r="F47" s="7">
        <v>850</v>
      </c>
      <c r="G47" s="7">
        <v>1005</v>
      </c>
      <c r="H47" s="7">
        <v>1400</v>
      </c>
      <c r="I47" s="7">
        <v>1553</v>
      </c>
      <c r="J47" s="7">
        <v>1589</v>
      </c>
      <c r="K47" s="7">
        <v>1654</v>
      </c>
      <c r="L47" s="10">
        <v>2272</v>
      </c>
      <c r="M47" s="10">
        <v>2716</v>
      </c>
      <c r="N47" s="10">
        <v>3469</v>
      </c>
      <c r="O47" s="10">
        <v>3840</v>
      </c>
      <c r="P47" s="10">
        <v>4253</v>
      </c>
      <c r="Q47" s="10">
        <v>4226</v>
      </c>
      <c r="R47" s="10">
        <v>4557</v>
      </c>
      <c r="S47" s="10">
        <v>5239</v>
      </c>
      <c r="T47" s="10">
        <v>5349</v>
      </c>
      <c r="U47" s="10">
        <v>5205</v>
      </c>
      <c r="V47" s="10">
        <v>5076</v>
      </c>
      <c r="W47" s="10">
        <v>4854</v>
      </c>
      <c r="X47" s="77">
        <v>4600</v>
      </c>
      <c r="Y47" s="77">
        <v>4250</v>
      </c>
      <c r="Z47" s="77">
        <v>4064</v>
      </c>
      <c r="AA47" s="77">
        <v>3488</v>
      </c>
      <c r="AB47" s="88">
        <v>2850</v>
      </c>
      <c r="AC47" s="80">
        <v>2290</v>
      </c>
    </row>
    <row r="48" spans="2:29" x14ac:dyDescent="0.2">
      <c r="B48" s="94"/>
      <c r="C48" s="2" t="s">
        <v>23</v>
      </c>
      <c r="D48" s="7">
        <v>25</v>
      </c>
      <c r="E48" s="7">
        <v>78</v>
      </c>
      <c r="F48" s="7">
        <v>5</v>
      </c>
      <c r="G48" s="7">
        <v>1</v>
      </c>
      <c r="H48" s="7">
        <v>0</v>
      </c>
      <c r="I48" s="7">
        <v>0</v>
      </c>
      <c r="J48" s="7">
        <v>0</v>
      </c>
      <c r="K48" s="7">
        <v>0</v>
      </c>
      <c r="L48" s="10">
        <v>0</v>
      </c>
      <c r="M48" s="10">
        <v>0</v>
      </c>
      <c r="N48" s="10">
        <v>583</v>
      </c>
      <c r="O48" s="10">
        <v>714</v>
      </c>
      <c r="P48" s="10">
        <v>708</v>
      </c>
      <c r="Q48" s="10">
        <v>765</v>
      </c>
      <c r="R48" s="10">
        <v>847</v>
      </c>
      <c r="S48" s="10">
        <v>840</v>
      </c>
      <c r="T48" s="10">
        <v>872</v>
      </c>
      <c r="U48" s="10">
        <v>861</v>
      </c>
      <c r="V48" s="10">
        <v>817</v>
      </c>
      <c r="W48" s="10">
        <v>776</v>
      </c>
      <c r="X48" s="77">
        <v>752</v>
      </c>
      <c r="Y48" s="77">
        <v>723</v>
      </c>
      <c r="Z48" s="77">
        <v>663</v>
      </c>
      <c r="AA48" s="77">
        <v>798</v>
      </c>
      <c r="AB48" s="88">
        <v>870</v>
      </c>
      <c r="AC48" s="80">
        <v>851</v>
      </c>
    </row>
    <row r="49" spans="2:29" x14ac:dyDescent="0.2">
      <c r="B49" s="94"/>
      <c r="C49" s="2" t="s">
        <v>45</v>
      </c>
      <c r="D49" s="7">
        <v>0</v>
      </c>
      <c r="E49" s="7">
        <v>0</v>
      </c>
      <c r="F49" s="7">
        <v>0</v>
      </c>
      <c r="G49" s="7">
        <v>1</v>
      </c>
      <c r="H49" s="7">
        <v>3</v>
      </c>
      <c r="I49" s="7">
        <v>41</v>
      </c>
      <c r="J49" s="7">
        <v>62</v>
      </c>
      <c r="K49" s="7">
        <v>127</v>
      </c>
      <c r="L49" s="10">
        <v>93</v>
      </c>
      <c r="M49" s="10">
        <v>165</v>
      </c>
      <c r="N49" s="10">
        <v>246</v>
      </c>
      <c r="O49" s="10">
        <v>367</v>
      </c>
      <c r="P49" s="10">
        <v>389</v>
      </c>
      <c r="Q49" s="10">
        <v>397</v>
      </c>
      <c r="R49" s="10">
        <v>592</v>
      </c>
      <c r="S49" s="10">
        <v>716</v>
      </c>
      <c r="T49" s="10">
        <v>898</v>
      </c>
      <c r="U49" s="10">
        <v>1104</v>
      </c>
      <c r="V49" s="10">
        <v>1483</v>
      </c>
      <c r="W49" s="10">
        <v>1633</v>
      </c>
      <c r="X49" s="77">
        <v>1402</v>
      </c>
      <c r="Y49" s="77">
        <v>1243</v>
      </c>
      <c r="Z49" s="77">
        <v>1147</v>
      </c>
      <c r="AA49" s="77">
        <v>905</v>
      </c>
      <c r="AB49" s="88">
        <v>561</v>
      </c>
      <c r="AC49" s="80">
        <v>395</v>
      </c>
    </row>
    <row r="50" spans="2:29" x14ac:dyDescent="0.2">
      <c r="B50" s="94"/>
      <c r="C50" s="2" t="s">
        <v>29</v>
      </c>
      <c r="D50" s="7">
        <v>0</v>
      </c>
      <c r="E50" s="7">
        <v>0</v>
      </c>
      <c r="F50" s="7">
        <v>0</v>
      </c>
      <c r="G50" s="7">
        <v>0</v>
      </c>
      <c r="H50" s="7">
        <v>0</v>
      </c>
      <c r="I50" s="7">
        <v>0</v>
      </c>
      <c r="J50" s="7">
        <v>0</v>
      </c>
      <c r="K50" s="7">
        <v>0</v>
      </c>
      <c r="L50" s="10">
        <v>0</v>
      </c>
      <c r="M50" s="10">
        <v>3</v>
      </c>
      <c r="N50" s="10">
        <v>5</v>
      </c>
      <c r="O50" s="10">
        <v>7</v>
      </c>
      <c r="P50" s="10">
        <v>4</v>
      </c>
      <c r="Q50" s="10">
        <v>5</v>
      </c>
      <c r="R50" s="10">
        <v>5</v>
      </c>
      <c r="S50" s="10">
        <v>1</v>
      </c>
      <c r="T50" s="10">
        <v>0</v>
      </c>
      <c r="U50" s="10">
        <v>0</v>
      </c>
      <c r="V50" s="10">
        <v>0</v>
      </c>
      <c r="W50" s="10">
        <v>0</v>
      </c>
      <c r="X50" s="77">
        <v>0</v>
      </c>
      <c r="Y50" s="77">
        <v>0</v>
      </c>
      <c r="Z50" s="77">
        <v>0</v>
      </c>
      <c r="AA50" s="77">
        <v>0</v>
      </c>
      <c r="AB50" s="88">
        <v>0</v>
      </c>
      <c r="AC50" s="80">
        <v>0</v>
      </c>
    </row>
    <row r="51" spans="2:29" x14ac:dyDescent="0.2">
      <c r="B51" s="94"/>
      <c r="C51" s="2" t="s">
        <v>24</v>
      </c>
      <c r="D51" s="7">
        <v>56</v>
      </c>
      <c r="E51" s="7">
        <v>29</v>
      </c>
      <c r="F51" s="7">
        <v>25</v>
      </c>
      <c r="G51" s="7">
        <v>24</v>
      </c>
      <c r="H51" s="7">
        <v>21</v>
      </c>
      <c r="I51" s="7">
        <v>14</v>
      </c>
      <c r="J51" s="7">
        <v>17</v>
      </c>
      <c r="K51" s="7">
        <v>8</v>
      </c>
      <c r="L51" s="10">
        <v>3</v>
      </c>
      <c r="M51" s="10">
        <v>0</v>
      </c>
      <c r="N51" s="10">
        <v>0</v>
      </c>
      <c r="O51" s="10">
        <v>0</v>
      </c>
      <c r="P51" s="10">
        <v>0</v>
      </c>
      <c r="Q51" s="10">
        <v>0</v>
      </c>
      <c r="R51" s="10">
        <v>12</v>
      </c>
      <c r="S51" s="10">
        <v>11</v>
      </c>
      <c r="T51" s="10">
        <v>12</v>
      </c>
      <c r="U51" s="10">
        <v>12</v>
      </c>
      <c r="V51" s="10">
        <v>12</v>
      </c>
      <c r="W51" s="10">
        <v>25</v>
      </c>
      <c r="X51" s="77">
        <v>13</v>
      </c>
      <c r="Y51" s="77">
        <v>11</v>
      </c>
      <c r="Z51" s="77">
        <v>9</v>
      </c>
      <c r="AA51" s="77">
        <v>8</v>
      </c>
      <c r="AB51" s="88">
        <v>5</v>
      </c>
      <c r="AC51" s="80">
        <v>1</v>
      </c>
    </row>
    <row r="52" spans="2:29" x14ac:dyDescent="0.2">
      <c r="B52" s="94"/>
      <c r="C52" s="24" t="s">
        <v>46</v>
      </c>
      <c r="D52" s="25">
        <v>0</v>
      </c>
      <c r="E52" s="25">
        <v>4</v>
      </c>
      <c r="F52" s="25">
        <v>26</v>
      </c>
      <c r="G52" s="25">
        <v>0</v>
      </c>
      <c r="H52" s="25">
        <v>0</v>
      </c>
      <c r="I52" s="25">
        <v>0</v>
      </c>
      <c r="J52" s="25">
        <v>0</v>
      </c>
      <c r="K52" s="25">
        <v>0</v>
      </c>
      <c r="L52" s="26">
        <v>0</v>
      </c>
      <c r="M52" s="26">
        <v>0</v>
      </c>
      <c r="N52" s="26">
        <v>0</v>
      </c>
      <c r="O52" s="26">
        <v>0</v>
      </c>
      <c r="P52" s="26">
        <v>0</v>
      </c>
      <c r="Q52" s="26">
        <v>0</v>
      </c>
      <c r="R52" s="26">
        <v>0</v>
      </c>
      <c r="S52" s="26">
        <v>0</v>
      </c>
      <c r="T52" s="26">
        <v>0</v>
      </c>
      <c r="U52" s="26">
        <v>0</v>
      </c>
      <c r="V52" s="26">
        <v>0</v>
      </c>
      <c r="W52" s="26">
        <v>0</v>
      </c>
      <c r="X52" s="77"/>
      <c r="Y52" s="77">
        <v>0</v>
      </c>
      <c r="Z52" s="77">
        <v>0</v>
      </c>
      <c r="AA52" s="77">
        <v>0</v>
      </c>
      <c r="AB52" s="88">
        <v>0</v>
      </c>
      <c r="AC52" s="80">
        <v>0</v>
      </c>
    </row>
    <row r="53" spans="2:29" ht="15.75" thickBot="1" x14ac:dyDescent="0.25">
      <c r="B53" s="94"/>
      <c r="C53" s="15" t="s">
        <v>47</v>
      </c>
      <c r="D53" s="16">
        <v>0</v>
      </c>
      <c r="E53" s="16">
        <v>0</v>
      </c>
      <c r="F53" s="16">
        <v>0</v>
      </c>
      <c r="G53" s="16">
        <v>0</v>
      </c>
      <c r="H53" s="16">
        <v>0</v>
      </c>
      <c r="I53" s="16">
        <v>0</v>
      </c>
      <c r="J53" s="16">
        <v>0</v>
      </c>
      <c r="K53" s="16">
        <v>0</v>
      </c>
      <c r="L53" s="17">
        <v>0</v>
      </c>
      <c r="M53" s="17">
        <v>0</v>
      </c>
      <c r="N53" s="17">
        <v>0</v>
      </c>
      <c r="O53" s="17">
        <v>0</v>
      </c>
      <c r="P53" s="17">
        <v>6</v>
      </c>
      <c r="Q53" s="17">
        <v>10</v>
      </c>
      <c r="R53" s="17">
        <v>21</v>
      </c>
      <c r="S53" s="17">
        <v>61</v>
      </c>
      <c r="T53" s="17">
        <v>9</v>
      </c>
      <c r="U53" s="17">
        <v>5</v>
      </c>
      <c r="V53" s="17">
        <v>31</v>
      </c>
      <c r="W53" s="17">
        <v>22</v>
      </c>
      <c r="X53" s="78">
        <v>40</v>
      </c>
      <c r="Y53" s="78">
        <v>41</v>
      </c>
      <c r="Z53" s="78">
        <v>47</v>
      </c>
      <c r="AA53" s="78">
        <v>154</v>
      </c>
      <c r="AB53" s="89">
        <v>238</v>
      </c>
      <c r="AC53" s="81">
        <v>286</v>
      </c>
    </row>
    <row r="54" spans="2:29" ht="16.5" thickTop="1" thickBot="1" x14ac:dyDescent="0.25">
      <c r="B54" s="95"/>
      <c r="C54" s="20" t="s">
        <v>30</v>
      </c>
      <c r="D54" s="8">
        <f t="shared" ref="D54:X54" si="11">SUM(D46:D53)</f>
        <v>1362</v>
      </c>
      <c r="E54" s="8">
        <f t="shared" si="11"/>
        <v>1589</v>
      </c>
      <c r="F54" s="8">
        <f t="shared" si="11"/>
        <v>1795</v>
      </c>
      <c r="G54" s="8">
        <f t="shared" si="11"/>
        <v>1940</v>
      </c>
      <c r="H54" s="8">
        <f t="shared" si="11"/>
        <v>2268</v>
      </c>
      <c r="I54" s="8">
        <f t="shared" si="11"/>
        <v>2333</v>
      </c>
      <c r="J54" s="8">
        <f t="shared" si="11"/>
        <v>2406</v>
      </c>
      <c r="K54" s="8">
        <f t="shared" si="11"/>
        <v>2396</v>
      </c>
      <c r="L54" s="8">
        <f t="shared" si="11"/>
        <v>2961</v>
      </c>
      <c r="M54" s="8">
        <f t="shared" si="11"/>
        <v>3378</v>
      </c>
      <c r="N54" s="8">
        <f t="shared" si="11"/>
        <v>4739</v>
      </c>
      <c r="O54" s="8">
        <f t="shared" si="11"/>
        <v>5284</v>
      </c>
      <c r="P54" s="12">
        <f t="shared" si="11"/>
        <v>5562</v>
      </c>
      <c r="Q54" s="12">
        <f t="shared" si="11"/>
        <v>5535</v>
      </c>
      <c r="R54" s="12">
        <f t="shared" si="11"/>
        <v>6103</v>
      </c>
      <c r="S54" s="12">
        <f t="shared" si="11"/>
        <v>6950</v>
      </c>
      <c r="T54" s="12">
        <f t="shared" si="11"/>
        <v>7239</v>
      </c>
      <c r="U54" s="12">
        <f t="shared" si="11"/>
        <v>7280</v>
      </c>
      <c r="V54" s="12">
        <f t="shared" ref="V54" si="12">SUM(V46:V53)</f>
        <v>7510</v>
      </c>
      <c r="W54" s="12">
        <v>7397</v>
      </c>
      <c r="X54" s="8">
        <f t="shared" si="11"/>
        <v>6889</v>
      </c>
      <c r="Y54" s="8">
        <v>6348</v>
      </c>
      <c r="Z54" s="8">
        <v>6006</v>
      </c>
      <c r="AA54" s="8">
        <v>5403</v>
      </c>
      <c r="AB54" s="12">
        <v>4550</v>
      </c>
      <c r="AC54" s="9">
        <v>3845</v>
      </c>
    </row>
    <row r="55" spans="2:29" ht="15.75" thickBot="1" x14ac:dyDescent="0.25">
      <c r="B55" s="99" t="s">
        <v>35</v>
      </c>
      <c r="C55" s="100"/>
      <c r="D55" s="71">
        <f>D11+D21+D28+D31+D36+D45+D54</f>
        <v>12085</v>
      </c>
      <c r="E55" s="72">
        <f t="shared" ref="E55:T55" si="13">E11+E21+E28+E31+E36+E45+E54</f>
        <v>15923</v>
      </c>
      <c r="F55" s="72">
        <f t="shared" si="13"/>
        <v>20284</v>
      </c>
      <c r="G55" s="72">
        <f t="shared" si="13"/>
        <v>25861</v>
      </c>
      <c r="H55" s="72">
        <f t="shared" si="13"/>
        <v>29634</v>
      </c>
      <c r="I55" s="72">
        <f t="shared" si="13"/>
        <v>37973</v>
      </c>
      <c r="J55" s="72">
        <f t="shared" si="13"/>
        <v>42390</v>
      </c>
      <c r="K55" s="72">
        <f t="shared" si="13"/>
        <v>45169</v>
      </c>
      <c r="L55" s="72">
        <f t="shared" si="13"/>
        <v>48981</v>
      </c>
      <c r="M55" s="73">
        <f t="shared" si="13"/>
        <v>53491</v>
      </c>
      <c r="N55" s="73">
        <f t="shared" si="13"/>
        <v>61671</v>
      </c>
      <c r="O55" s="73">
        <f t="shared" si="13"/>
        <v>64763</v>
      </c>
      <c r="P55" s="73">
        <f t="shared" si="13"/>
        <v>62853</v>
      </c>
      <c r="Q55" s="73">
        <f t="shared" si="13"/>
        <v>62705</v>
      </c>
      <c r="R55" s="73">
        <f t="shared" si="13"/>
        <v>67187</v>
      </c>
      <c r="S55" s="73">
        <f t="shared" si="13"/>
        <v>70773</v>
      </c>
      <c r="T55" s="73">
        <f t="shared" si="13"/>
        <v>73038</v>
      </c>
      <c r="U55" s="73">
        <v>67581</v>
      </c>
      <c r="V55" s="73">
        <f>V11+V21+V28+V31+V36+V45+V54</f>
        <v>67488</v>
      </c>
      <c r="W55" s="73">
        <v>69941</v>
      </c>
      <c r="X55" s="72">
        <f>X11+X21+X28+X31+X36+X45+X54</f>
        <v>69067</v>
      </c>
      <c r="Y55" s="72">
        <v>67603</v>
      </c>
      <c r="Z55" s="72">
        <v>63137</v>
      </c>
      <c r="AA55" s="72">
        <v>61774</v>
      </c>
      <c r="AB55" s="73">
        <v>60399</v>
      </c>
      <c r="AC55" s="74">
        <v>54705</v>
      </c>
    </row>
    <row r="56" spans="2:29" x14ac:dyDescent="0.2">
      <c r="F56" s="5"/>
      <c r="G56" s="5"/>
      <c r="H56" s="5"/>
      <c r="I56" s="5"/>
      <c r="J56" s="5"/>
      <c r="K56" s="5"/>
      <c r="L56" s="5"/>
      <c r="M56" s="5"/>
      <c r="N56" s="5"/>
      <c r="O56" s="5"/>
      <c r="P56" s="5"/>
      <c r="Q56" s="5"/>
      <c r="R56" s="5"/>
      <c r="S56" s="5"/>
    </row>
    <row r="57" spans="2:29" x14ac:dyDescent="0.2">
      <c r="B57" s="22" t="s">
        <v>60</v>
      </c>
      <c r="C57" s="23"/>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row>
    <row r="58" spans="2:29" ht="15.95" customHeight="1" x14ac:dyDescent="0.2">
      <c r="B58" s="21" t="s">
        <v>62</v>
      </c>
      <c r="C58" s="43"/>
      <c r="D58" s="43"/>
      <c r="E58" s="43"/>
      <c r="F58" s="43"/>
      <c r="G58" s="43"/>
      <c r="H58" s="43"/>
      <c r="I58" s="43"/>
      <c r="J58" s="43"/>
      <c r="K58" s="43"/>
    </row>
    <row r="59" spans="2:29" ht="15.95" customHeight="1" x14ac:dyDescent="0.2">
      <c r="B59" s="31" t="s">
        <v>63</v>
      </c>
      <c r="C59" s="37"/>
      <c r="D59" s="37"/>
      <c r="E59" s="37"/>
      <c r="F59" s="37"/>
      <c r="G59" s="37"/>
      <c r="H59" s="37"/>
      <c r="I59" s="37"/>
      <c r="J59" s="37"/>
      <c r="K59" s="23"/>
    </row>
    <row r="60" spans="2:29" ht="15.95" customHeight="1" x14ac:dyDescent="0.2">
      <c r="B60" s="21" t="s">
        <v>61</v>
      </c>
      <c r="C60" s="37"/>
      <c r="D60" s="37"/>
      <c r="E60" s="37"/>
      <c r="F60" s="37"/>
      <c r="G60" s="37"/>
      <c r="H60" s="37"/>
      <c r="I60" s="37"/>
      <c r="J60" s="37"/>
      <c r="K60" s="23"/>
    </row>
    <row r="61" spans="2:29" ht="15.95" customHeight="1" x14ac:dyDescent="0.2">
      <c r="B61" s="21" t="s">
        <v>75</v>
      </c>
      <c r="C61" s="37"/>
      <c r="D61" s="37"/>
      <c r="E61" s="37"/>
      <c r="F61" s="37"/>
      <c r="G61" s="37"/>
      <c r="H61" s="37"/>
      <c r="I61" s="37"/>
      <c r="J61" s="37"/>
      <c r="K61" s="23"/>
    </row>
    <row r="62" spans="2:29" ht="15.95" customHeight="1" x14ac:dyDescent="0.2">
      <c r="B62" s="31" t="s">
        <v>81</v>
      </c>
      <c r="C62" s="37"/>
      <c r="D62" s="37"/>
      <c r="E62" s="37"/>
      <c r="F62" s="37"/>
      <c r="G62" s="37"/>
      <c r="H62" s="37"/>
      <c r="I62" s="37"/>
      <c r="J62" s="37"/>
      <c r="K62" s="23"/>
    </row>
    <row r="63" spans="2:29" ht="15.95" customHeight="1" x14ac:dyDescent="0.2">
      <c r="B63" s="37"/>
      <c r="C63" s="37"/>
      <c r="D63" s="37"/>
      <c r="E63" s="37"/>
      <c r="F63" s="37"/>
      <c r="G63" s="37"/>
      <c r="H63" s="37"/>
      <c r="I63" s="37"/>
      <c r="J63" s="37"/>
      <c r="K63" s="23"/>
    </row>
    <row r="64" spans="2:29" x14ac:dyDescent="0.2">
      <c r="B64" s="98" t="s">
        <v>36</v>
      </c>
      <c r="C64" s="98"/>
      <c r="D64" s="98"/>
      <c r="E64" s="98"/>
      <c r="F64" s="98"/>
      <c r="G64" s="98"/>
      <c r="H64" s="98"/>
      <c r="I64" s="98"/>
      <c r="J64" s="98"/>
      <c r="K64" s="23"/>
    </row>
    <row r="65" spans="2:30" ht="15.95" customHeight="1" x14ac:dyDescent="0.25">
      <c r="B65" s="97" t="s">
        <v>37</v>
      </c>
      <c r="C65" s="97"/>
      <c r="D65" s="97"/>
      <c r="E65" s="97"/>
      <c r="F65" s="97"/>
      <c r="G65" s="97"/>
      <c r="H65" s="97"/>
      <c r="I65" s="97"/>
      <c r="J65" s="97"/>
      <c r="K65" s="96"/>
      <c r="L65" s="96"/>
      <c r="M65" s="96"/>
      <c r="N65" s="96"/>
      <c r="O65" s="96"/>
      <c r="P65" s="96"/>
      <c r="Q65" s="96"/>
      <c r="R65" s="96"/>
      <c r="S65" s="96"/>
      <c r="T65" s="96"/>
      <c r="U65" s="96"/>
      <c r="V65" s="96"/>
      <c r="W65" s="96"/>
      <c r="X65" s="96"/>
      <c r="Y65" s="96"/>
      <c r="Z65" s="96"/>
      <c r="AA65" s="96"/>
      <c r="AB65" s="96"/>
      <c r="AC65" s="96"/>
      <c r="AD65" s="96"/>
    </row>
    <row r="66" spans="2:30" ht="15.95" customHeight="1" x14ac:dyDescent="0.25">
      <c r="B66" s="97" t="s">
        <v>38</v>
      </c>
      <c r="C66" s="97"/>
      <c r="D66" s="97"/>
      <c r="E66" s="97"/>
      <c r="F66" s="97"/>
      <c r="G66" s="97"/>
      <c r="H66" s="97"/>
      <c r="I66" s="97"/>
      <c r="J66" s="97"/>
      <c r="K66" s="96"/>
      <c r="L66" s="96"/>
      <c r="M66" s="96"/>
      <c r="N66" s="96"/>
      <c r="O66" s="96"/>
      <c r="P66" s="96"/>
      <c r="Q66" s="96"/>
      <c r="R66" s="96"/>
      <c r="S66" s="96"/>
      <c r="T66" s="96"/>
      <c r="U66" s="96"/>
      <c r="V66" s="96"/>
      <c r="W66" s="96"/>
      <c r="X66" s="96"/>
      <c r="Y66" s="96"/>
      <c r="Z66" s="96"/>
      <c r="AA66" s="96"/>
      <c r="AB66" s="96"/>
      <c r="AC66" s="96"/>
      <c r="AD66" s="96"/>
    </row>
    <row r="67" spans="2:30" ht="15.95" customHeight="1" x14ac:dyDescent="0.2">
      <c r="B67" s="97" t="s">
        <v>50</v>
      </c>
      <c r="C67" s="97"/>
      <c r="D67" s="97"/>
      <c r="E67" s="97"/>
      <c r="F67" s="97"/>
      <c r="G67" s="97"/>
      <c r="H67" s="97"/>
      <c r="I67" s="97"/>
      <c r="J67" s="97"/>
      <c r="K67" s="101"/>
      <c r="L67" s="101"/>
      <c r="M67" s="101"/>
      <c r="N67" s="101"/>
      <c r="O67" s="101"/>
      <c r="P67" s="101"/>
      <c r="Q67" s="101"/>
      <c r="R67" s="101"/>
      <c r="S67" s="101"/>
      <c r="T67" s="101"/>
      <c r="U67" s="101"/>
      <c r="V67" s="101"/>
      <c r="W67" s="101"/>
      <c r="X67" s="101"/>
      <c r="Y67" s="101"/>
      <c r="Z67" s="101"/>
      <c r="AA67" s="101"/>
      <c r="AB67" s="101"/>
      <c r="AC67" s="101"/>
      <c r="AD67" s="101"/>
    </row>
    <row r="68" spans="2:30" ht="15.95" customHeight="1" x14ac:dyDescent="0.25">
      <c r="B68" s="101" t="s">
        <v>51</v>
      </c>
      <c r="C68" s="101"/>
      <c r="D68" s="101"/>
      <c r="E68" s="101"/>
      <c r="F68" s="101"/>
      <c r="G68" s="101"/>
      <c r="H68" s="101"/>
      <c r="I68" s="101"/>
      <c r="J68" s="37"/>
      <c r="K68" s="38"/>
      <c r="L68" s="39"/>
      <c r="M68" s="39"/>
      <c r="N68" s="39"/>
      <c r="O68" s="39"/>
      <c r="P68" s="39"/>
      <c r="Q68" s="39"/>
      <c r="R68" s="39"/>
      <c r="S68" s="39"/>
      <c r="T68" s="39"/>
      <c r="U68" s="39"/>
      <c r="V68" s="39"/>
      <c r="W68" s="39"/>
      <c r="X68" s="39"/>
      <c r="Y68" s="39"/>
      <c r="Z68" s="39"/>
      <c r="AA68" s="39"/>
      <c r="AB68" s="39"/>
      <c r="AC68" s="46"/>
      <c r="AD68" s="39"/>
    </row>
    <row r="69" spans="2:30" ht="15.95" customHeight="1" x14ac:dyDescent="0.25">
      <c r="B69" s="97" t="s">
        <v>39</v>
      </c>
      <c r="C69" s="97"/>
      <c r="D69" s="97"/>
      <c r="E69" s="97"/>
      <c r="F69" s="97"/>
      <c r="G69" s="97"/>
      <c r="H69" s="97"/>
      <c r="I69" s="97"/>
      <c r="J69" s="97"/>
      <c r="K69" s="38"/>
      <c r="L69" s="39"/>
      <c r="M69" s="39"/>
      <c r="N69" s="39"/>
      <c r="O69" s="39"/>
      <c r="P69" s="39"/>
      <c r="Q69" s="39"/>
      <c r="R69" s="39"/>
      <c r="S69" s="39"/>
      <c r="T69" s="39"/>
      <c r="U69" s="39"/>
      <c r="V69" s="39"/>
      <c r="W69" s="39"/>
      <c r="X69" s="39"/>
      <c r="Y69" s="39"/>
      <c r="Z69" s="39"/>
      <c r="AA69" s="39"/>
      <c r="AB69" s="39"/>
      <c r="AC69" s="46"/>
      <c r="AD69" s="39"/>
    </row>
    <row r="70" spans="2:30" ht="15.95" customHeight="1" x14ac:dyDescent="0.25">
      <c r="B70" s="97" t="s">
        <v>40</v>
      </c>
      <c r="C70" s="97"/>
      <c r="D70" s="97"/>
      <c r="E70" s="97"/>
      <c r="F70" s="97"/>
      <c r="G70" s="97"/>
      <c r="H70" s="97"/>
      <c r="I70" s="97"/>
      <c r="J70" s="97"/>
      <c r="K70" s="38"/>
      <c r="L70" s="39"/>
      <c r="M70" s="39"/>
      <c r="N70" s="39"/>
      <c r="O70" s="39"/>
      <c r="P70" s="39"/>
      <c r="Q70" s="39"/>
      <c r="R70" s="39"/>
      <c r="S70" s="39"/>
      <c r="T70" s="39"/>
      <c r="U70" s="39"/>
      <c r="V70" s="39"/>
      <c r="W70" s="39"/>
      <c r="X70" s="39"/>
      <c r="Y70" s="39"/>
      <c r="Z70" s="39"/>
      <c r="AA70" s="39"/>
      <c r="AB70" s="39"/>
      <c r="AC70" s="46"/>
      <c r="AD70" s="39"/>
    </row>
    <row r="71" spans="2:30" ht="15.6" customHeight="1" x14ac:dyDescent="0.2">
      <c r="B71" s="97" t="s">
        <v>41</v>
      </c>
      <c r="C71" s="97"/>
      <c r="D71" s="97"/>
      <c r="E71" s="97"/>
      <c r="F71" s="97"/>
      <c r="G71" s="97"/>
      <c r="H71" s="97"/>
      <c r="I71" s="97"/>
      <c r="J71" s="97"/>
      <c r="K71" s="101"/>
      <c r="L71" s="101"/>
      <c r="M71" s="101"/>
      <c r="N71" s="101"/>
      <c r="O71" s="101"/>
      <c r="P71" s="101"/>
      <c r="Q71" s="101"/>
      <c r="R71" s="101"/>
      <c r="S71" s="101"/>
      <c r="T71" s="101"/>
      <c r="U71" s="101"/>
      <c r="V71" s="101"/>
      <c r="W71" s="101"/>
      <c r="X71" s="101"/>
      <c r="Y71" s="101"/>
      <c r="Z71" s="101"/>
      <c r="AA71" s="101"/>
      <c r="AB71" s="101"/>
      <c r="AC71" s="101"/>
      <c r="AD71" s="101"/>
    </row>
    <row r="72" spans="2:30" ht="15.6" customHeight="1" x14ac:dyDescent="0.25">
      <c r="B72" s="97" t="s">
        <v>42</v>
      </c>
      <c r="C72" s="97"/>
      <c r="D72" s="97"/>
      <c r="E72" s="97"/>
      <c r="F72" s="97"/>
      <c r="G72" s="97"/>
      <c r="H72" s="97"/>
      <c r="I72" s="97"/>
      <c r="J72" s="97"/>
      <c r="K72" s="102"/>
      <c r="L72" s="102"/>
      <c r="M72" s="102"/>
      <c r="N72" s="102"/>
      <c r="O72" s="102"/>
      <c r="P72" s="102"/>
      <c r="Q72" s="102"/>
      <c r="R72" s="102"/>
      <c r="S72" s="102"/>
      <c r="T72" s="102"/>
      <c r="U72" s="102"/>
      <c r="V72" s="102"/>
      <c r="W72" s="102"/>
      <c r="X72" s="102"/>
      <c r="Y72" s="102"/>
      <c r="Z72" s="102"/>
      <c r="AA72" s="102"/>
      <c r="AB72" s="102"/>
      <c r="AC72" s="102"/>
      <c r="AD72" s="102"/>
    </row>
    <row r="73" spans="2:30" ht="15.95" customHeight="1" x14ac:dyDescent="0.25">
      <c r="B73" s="97" t="s">
        <v>52</v>
      </c>
      <c r="C73" s="97"/>
      <c r="D73" s="97"/>
      <c r="E73" s="97"/>
      <c r="F73" s="97"/>
      <c r="G73" s="97"/>
      <c r="H73" s="97"/>
      <c r="I73" s="97"/>
      <c r="J73" s="97"/>
      <c r="K73" s="96"/>
      <c r="L73" s="96"/>
      <c r="M73" s="96"/>
      <c r="N73" s="96"/>
      <c r="O73" s="96"/>
      <c r="P73" s="96"/>
      <c r="Q73" s="96"/>
      <c r="R73" s="96"/>
      <c r="S73" s="96"/>
      <c r="T73" s="96"/>
      <c r="U73" s="96"/>
      <c r="V73" s="96"/>
      <c r="W73" s="96"/>
      <c r="X73" s="96"/>
      <c r="Y73" s="96"/>
      <c r="Z73" s="96"/>
      <c r="AA73" s="96"/>
      <c r="AB73" s="96"/>
      <c r="AC73" s="96"/>
      <c r="AD73" s="96"/>
    </row>
    <row r="74" spans="2:30" ht="15.75" x14ac:dyDescent="0.25">
      <c r="K74" s="96"/>
      <c r="L74" s="96"/>
      <c r="M74" s="96"/>
      <c r="N74" s="96"/>
      <c r="O74" s="96"/>
      <c r="P74" s="96"/>
      <c r="Q74" s="96"/>
      <c r="R74" s="96"/>
      <c r="S74" s="96"/>
      <c r="T74" s="96"/>
      <c r="U74" s="96"/>
      <c r="V74" s="96"/>
      <c r="W74" s="96"/>
      <c r="X74" s="96"/>
      <c r="Y74" s="96"/>
      <c r="Z74" s="96"/>
      <c r="AA74" s="96"/>
      <c r="AB74" s="96"/>
      <c r="AC74" s="96"/>
      <c r="AD74" s="96"/>
    </row>
    <row r="75" spans="2:30" x14ac:dyDescent="0.2">
      <c r="K75" s="101"/>
      <c r="L75" s="101"/>
      <c r="M75" s="101"/>
      <c r="N75" s="101"/>
      <c r="O75" s="101"/>
      <c r="P75" s="101"/>
      <c r="Q75" s="101"/>
      <c r="R75" s="101"/>
      <c r="S75" s="101"/>
      <c r="T75" s="101"/>
      <c r="U75" s="101"/>
      <c r="V75" s="101"/>
      <c r="W75" s="101"/>
      <c r="X75" s="101"/>
      <c r="Y75" s="101"/>
      <c r="Z75" s="101"/>
      <c r="AA75" s="101"/>
      <c r="AB75" s="101"/>
      <c r="AC75" s="101"/>
      <c r="AD75" s="101"/>
    </row>
  </sheetData>
  <mergeCells count="27">
    <mergeCell ref="K66:AD66"/>
    <mergeCell ref="B4:B11"/>
    <mergeCell ref="B12:B21"/>
    <mergeCell ref="K75:AD75"/>
    <mergeCell ref="B71:J71"/>
    <mergeCell ref="B72:J72"/>
    <mergeCell ref="B73:J73"/>
    <mergeCell ref="B68:I68"/>
    <mergeCell ref="K71:AD71"/>
    <mergeCell ref="K72:AD72"/>
    <mergeCell ref="K73:AD73"/>
    <mergeCell ref="K74:AD74"/>
    <mergeCell ref="B69:J69"/>
    <mergeCell ref="B70:J70"/>
    <mergeCell ref="B22:B28"/>
    <mergeCell ref="K67:AD67"/>
    <mergeCell ref="B67:J67"/>
    <mergeCell ref="B66:J66"/>
    <mergeCell ref="B64:J64"/>
    <mergeCell ref="B37:B45"/>
    <mergeCell ref="B65:J65"/>
    <mergeCell ref="B55:C55"/>
    <mergeCell ref="B2:AC2"/>
    <mergeCell ref="B46:B54"/>
    <mergeCell ref="B29:B31"/>
    <mergeCell ref="B32:B36"/>
    <mergeCell ref="K65:AD65"/>
  </mergeCells>
  <pageMargins left="0.7" right="0.7" top="0.75" bottom="0.75" header="0.3" footer="0.3"/>
  <pageSetup orientation="portrait" r:id="rId1"/>
  <headerFooter alignWithMargins="0"/>
  <ignoredErrors>
    <ignoredError sqref="P28 X11 P54 X45 Q45:V45 D11:V1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3182A3FE66C04093CEEDF2A87E6EEA" ma:contentTypeVersion="13" ma:contentTypeDescription="Create a new document." ma:contentTypeScope="" ma:versionID="0ace89983c5c464edf65df83bbfd885a">
  <xsd:schema xmlns:xsd="http://www.w3.org/2001/XMLSchema" xmlns:xs="http://www.w3.org/2001/XMLSchema" xmlns:p="http://schemas.microsoft.com/office/2006/metadata/properties" xmlns:ns2="44c53f4f-2910-4f9f-94e4-5084d2491822" targetNamespace="http://schemas.microsoft.com/office/2006/metadata/properties" ma:root="true" ma:fieldsID="51f10c54e135a668ecad564196d4752e" ns2:_="">
    <xsd:import namespace="44c53f4f-2910-4f9f-94e4-5084d24918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Im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c53f4f-2910-4f9f-94e4-5084d24918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d46bd7-4a58-4bc0-a217-7245e6e7041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Image" ma:index="20" nillable="true" ma:displayName="Image" ma:format="Thumbnail" ma:internalName="Imag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4c53f4f-2910-4f9f-94e4-5084d2491822">
      <Terms xmlns="http://schemas.microsoft.com/office/infopath/2007/PartnerControls"/>
    </lcf76f155ced4ddcb4097134ff3c332f>
    <Image xmlns="44c53f4f-2910-4f9f-94e4-5084d2491822" xsi:nil="true"/>
  </documentManagement>
</p:properties>
</file>

<file path=customXml/itemProps1.xml><?xml version="1.0" encoding="utf-8"?>
<ds:datastoreItem xmlns:ds="http://schemas.openxmlformats.org/officeDocument/2006/customXml" ds:itemID="{7C7D2AA9-E7D6-4BDF-B9B6-E9A4101B2805}"/>
</file>

<file path=customXml/itemProps2.xml><?xml version="1.0" encoding="utf-8"?>
<ds:datastoreItem xmlns:ds="http://schemas.openxmlformats.org/officeDocument/2006/customXml" ds:itemID="{21DE1880-0CAA-4CA1-A8CB-42F680A6B11E}"/>
</file>

<file path=customXml/itemProps3.xml><?xml version="1.0" encoding="utf-8"?>
<ds:datastoreItem xmlns:ds="http://schemas.openxmlformats.org/officeDocument/2006/customXml" ds:itemID="{E56F8331-B9D7-4767-9D3F-D656DBB43326}"/>
</file>

<file path=docMetadata/LabelInfo.xml><?xml version="1.0" encoding="utf-8"?>
<clbl:labelList xmlns:clbl="http://schemas.microsoft.com/office/2020/mipLabelMetadata">
  <clbl:label id="{95965d95-ecc0-4720-b759-1f33c42ed7da}" enabled="1" method="Standard" siteId="{a0f29d7e-28cd-4f54-8442-7885aee7c08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Covered EPAct Agencies</vt:lpstr>
      <vt:lpstr>Department of Defense Agencies</vt:lpstr>
    </vt:vector>
  </TitlesOfParts>
  <Company>NREL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Total Domestic Fed Fleet AFVs by Agency, Fuel Type, and Year</dc:title>
  <dc:creator>carol darrow</dc:creator>
  <dc:description>Agency-based data supporting AFV by fuel type trend from 2000-2008</dc:description>
  <cp:lastModifiedBy>Singer, Mark</cp:lastModifiedBy>
  <cp:lastPrinted>2009-03-03T16:08:53Z</cp:lastPrinted>
  <dcterms:created xsi:type="dcterms:W3CDTF">2009-03-02T18:57:27Z</dcterms:created>
  <dcterms:modified xsi:type="dcterms:W3CDTF">2026-05-12T22:12:19Z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965d95-ecc0-4720-b759-1f33c42ed7da_Enabled">
    <vt:lpwstr>true</vt:lpwstr>
  </property>
  <property fmtid="{D5CDD505-2E9C-101B-9397-08002B2CF9AE}" pid="3" name="MSIP_Label_95965d95-ecc0-4720-b759-1f33c42ed7da_SetDate">
    <vt:lpwstr>2024-03-28T23:38:15Z</vt:lpwstr>
  </property>
  <property fmtid="{D5CDD505-2E9C-101B-9397-08002B2CF9AE}" pid="4" name="MSIP_Label_95965d95-ecc0-4720-b759-1f33c42ed7da_Method">
    <vt:lpwstr>Standard</vt:lpwstr>
  </property>
  <property fmtid="{D5CDD505-2E9C-101B-9397-08002B2CF9AE}" pid="5" name="MSIP_Label_95965d95-ecc0-4720-b759-1f33c42ed7da_Name">
    <vt:lpwstr>General</vt:lpwstr>
  </property>
  <property fmtid="{D5CDD505-2E9C-101B-9397-08002B2CF9AE}" pid="6" name="MSIP_Label_95965d95-ecc0-4720-b759-1f33c42ed7da_SiteId">
    <vt:lpwstr>a0f29d7e-28cd-4f54-8442-7885aee7c080</vt:lpwstr>
  </property>
  <property fmtid="{D5CDD505-2E9C-101B-9397-08002B2CF9AE}" pid="7" name="MSIP_Label_95965d95-ecc0-4720-b759-1f33c42ed7da_ActionId">
    <vt:lpwstr>cfea972f-3a06-4df0-9127-c082ad804167</vt:lpwstr>
  </property>
  <property fmtid="{D5CDD505-2E9C-101B-9397-08002B2CF9AE}" pid="8" name="MSIP_Label_95965d95-ecc0-4720-b759-1f33c42ed7da_ContentBits">
    <vt:lpwstr>0</vt:lpwstr>
  </property>
  <property fmtid="{D5CDD505-2E9C-101B-9397-08002B2CF9AE}" pid="9" name="ContentTypeId">
    <vt:lpwstr>0x010100A23182A3FE66C04093CEEDF2A87E6EEA</vt:lpwstr>
  </property>
</Properties>
</file>